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mc:AlternateContent xmlns:mc="http://schemas.openxmlformats.org/markup-compatibility/2006">
    <mc:Choice Requires="x15">
      <x15ac:absPath xmlns:x15ac="http://schemas.microsoft.com/office/spreadsheetml/2010/11/ac" url="C:\Users\fidat\Documents\Projek VS Code\DS-Project-Akhir\data\"/>
    </mc:Choice>
  </mc:AlternateContent>
  <xr:revisionPtr revIDLastSave="0" documentId="8_{47A4DAB3-0B10-4CB6-B130-8CCF6569423C}" xr6:coauthVersionLast="47" xr6:coauthVersionMax="47" xr10:uidLastSave="{00000000-0000-0000-0000-000000000000}"/>
  <bookViews>
    <workbookView xWindow="-110" yWindow="-110" windowWidth="25820" windowHeight="16220" tabRatio="597" firstSheet="1" activeTab="1" xr2:uid="{00000000-000D-0000-FFFF-FFFF00000000}"/>
  </bookViews>
  <sheets>
    <sheet name="Perhitungan Manual" sheetId="1" r:id="rId1"/>
    <sheet name="Perhitunga Indikator" sheetId="6" r:id="rId2"/>
    <sheet name="Slovin" sheetId="4" r:id="rId3"/>
    <sheet name="Data Kuesioner" sheetId="5" r:id="rId4"/>
    <sheet name="Data Ulasan" sheetId="9" r:id="rId5"/>
    <sheet name="Data Rating Kuesioner" sheetId="7" r:id="rId6"/>
    <sheet name="Data Wisata" sheetId="8" r:id="rId7"/>
  </sheet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9" i="4" l="1"/>
  <c r="G19" i="6"/>
  <c r="F19" i="6"/>
  <c r="E19" i="6"/>
  <c r="D19" i="6"/>
  <c r="C19" i="6"/>
  <c r="D9" i="6" l="1"/>
  <c r="L31" i="6"/>
  <c r="I31" i="6"/>
  <c r="H31" i="6"/>
  <c r="H19" i="6"/>
  <c r="B26" i="1"/>
  <c r="F27" i="1" l="1"/>
  <c r="F28" i="1"/>
  <c r="F29" i="1"/>
  <c r="F30" i="1"/>
  <c r="F26" i="1"/>
  <c r="E27" i="1"/>
  <c r="E28" i="1"/>
  <c r="E29" i="1"/>
  <c r="E30" i="1"/>
  <c r="E26" i="1"/>
  <c r="D27" i="1"/>
  <c r="D28" i="1"/>
  <c r="D29" i="1"/>
  <c r="D30" i="1"/>
  <c r="D26" i="1"/>
  <c r="C27" i="1"/>
  <c r="C28" i="1"/>
  <c r="C29" i="1"/>
  <c r="C30" i="1"/>
  <c r="C26" i="1"/>
  <c r="B27" i="1"/>
  <c r="B28" i="1"/>
  <c r="B29" i="1"/>
  <c r="B30" i="1"/>
  <c r="N16" i="6" l="1"/>
  <c r="O16" i="6"/>
  <c r="P16" i="6"/>
  <c r="Q16" i="6"/>
  <c r="R16" i="6"/>
  <c r="H26" i="1"/>
  <c r="F35" i="1" s="1"/>
  <c r="B107" i="1"/>
  <c r="H27" i="1"/>
  <c r="G28" i="1"/>
  <c r="G27" i="1"/>
  <c r="G26" i="1"/>
  <c r="S16" i="6" l="1"/>
  <c r="CT31" i="6"/>
  <c r="R31" i="6"/>
  <c r="CE31" i="6"/>
  <c r="C31" i="6"/>
  <c r="BP31" i="6"/>
  <c r="AB31" i="6"/>
  <c r="BA31" i="6"/>
  <c r="M31" i="6"/>
  <c r="BZ31" i="6"/>
  <c r="CY31" i="6"/>
  <c r="DI31" i="6"/>
  <c r="BU31" i="6"/>
  <c r="AQ31" i="6"/>
  <c r="AG31" i="6"/>
  <c r="DD31" i="6"/>
  <c r="AL31" i="6"/>
  <c r="CO31" i="6"/>
  <c r="BK31" i="6"/>
  <c r="W31" i="6"/>
  <c r="CJ31" i="6"/>
  <c r="BF31" i="6"/>
  <c r="AV31" i="6"/>
  <c r="BJ31" i="6"/>
  <c r="CI31" i="6"/>
  <c r="BT31" i="6"/>
  <c r="AU31" i="6"/>
  <c r="AF31" i="6"/>
  <c r="DH31" i="6"/>
  <c r="CS31" i="6"/>
  <c r="BE31" i="6"/>
  <c r="Q31" i="6"/>
  <c r="CD31" i="6"/>
  <c r="AA31" i="6"/>
  <c r="CX31" i="6"/>
  <c r="V31" i="6"/>
  <c r="G31" i="6"/>
  <c r="AP31" i="6"/>
  <c r="DC31" i="6"/>
  <c r="BO31" i="6"/>
  <c r="CN31" i="6"/>
  <c r="AZ31" i="6"/>
  <c r="DM31" i="6"/>
  <c r="BY31" i="6"/>
  <c r="AK31" i="6"/>
  <c r="CW31" i="6"/>
  <c r="U31" i="6"/>
  <c r="BS31" i="6"/>
  <c r="AT31" i="6"/>
  <c r="AE31" i="6"/>
  <c r="DG31" i="6"/>
  <c r="BD31" i="6"/>
  <c r="AO31" i="6"/>
  <c r="DB31" i="6"/>
  <c r="Z31" i="6"/>
  <c r="K31" i="6"/>
  <c r="BI31" i="6"/>
  <c r="F31" i="6"/>
  <c r="CH31" i="6"/>
  <c r="CR31" i="6"/>
  <c r="P31" i="6"/>
  <c r="CC31" i="6"/>
  <c r="BN31" i="6"/>
  <c r="AY31" i="6"/>
  <c r="BX31" i="6"/>
  <c r="CM31" i="6"/>
  <c r="DL31" i="6"/>
  <c r="AJ31" i="6"/>
  <c r="BH31" i="6"/>
  <c r="CG31" i="6"/>
  <c r="BR31" i="6"/>
  <c r="AS31" i="6"/>
  <c r="DF31" i="6"/>
  <c r="CB31" i="6"/>
  <c r="AN31" i="6"/>
  <c r="DA31" i="6"/>
  <c r="Y31" i="6"/>
  <c r="CL31" i="6"/>
  <c r="AX31" i="6"/>
  <c r="BW31" i="6"/>
  <c r="AI31" i="6"/>
  <c r="CV31" i="6"/>
  <c r="E31" i="6"/>
  <c r="AD31" i="6"/>
  <c r="CQ31" i="6"/>
  <c r="BC31" i="6"/>
  <c r="O31" i="6"/>
  <c r="BM31" i="6"/>
  <c r="DK31" i="6"/>
  <c r="J31" i="6"/>
  <c r="I32" i="6" s="1"/>
  <c r="T31" i="6"/>
  <c r="D31" i="6"/>
  <c r="AC31" i="6"/>
  <c r="DE31" i="6"/>
  <c r="AM31" i="6"/>
  <c r="CZ31" i="6"/>
  <c r="CA31" i="6"/>
  <c r="BL31" i="6"/>
  <c r="X31" i="6"/>
  <c r="AW31" i="6"/>
  <c r="BV31" i="6"/>
  <c r="S31" i="6"/>
  <c r="CF31" i="6"/>
  <c r="BQ31" i="6"/>
  <c r="AR31" i="6"/>
  <c r="CP31" i="6"/>
  <c r="BB31" i="6"/>
  <c r="N31" i="6"/>
  <c r="CK31" i="6"/>
  <c r="DJ31" i="6"/>
  <c r="AH31" i="6"/>
  <c r="CU31" i="6"/>
  <c r="BG31" i="6"/>
  <c r="B35" i="1"/>
  <c r="B130" i="1" s="1"/>
  <c r="G30" i="1"/>
  <c r="H30" i="1"/>
  <c r="G29" i="1"/>
  <c r="H29" i="1"/>
  <c r="H28" i="1"/>
  <c r="D32" i="6" l="1"/>
  <c r="AR32" i="6"/>
  <c r="BB32" i="6"/>
  <c r="C44" i="6" s="1"/>
  <c r="P35" i="6" s="1"/>
  <c r="AW32" i="6"/>
  <c r="C43" i="6" s="1"/>
  <c r="O35" i="6" s="1"/>
  <c r="X32" i="6"/>
  <c r="C38" i="6" s="1"/>
  <c r="J35" i="6" s="1"/>
  <c r="S32" i="6"/>
  <c r="C37" i="6" s="1"/>
  <c r="I35" i="6" s="1"/>
  <c r="N32" i="6"/>
  <c r="C36" i="6" s="1"/>
  <c r="H35" i="6" s="1"/>
  <c r="C35" i="6"/>
  <c r="G35" i="6" s="1"/>
  <c r="CA32" i="6"/>
  <c r="C49" i="6" s="1"/>
  <c r="U35" i="6" s="1"/>
  <c r="CP32" i="6"/>
  <c r="C52" i="6" s="1"/>
  <c r="X35" i="6" s="1"/>
  <c r="BV32" i="6"/>
  <c r="C48" i="6" s="1"/>
  <c r="T35" i="6" s="1"/>
  <c r="CK32" i="6"/>
  <c r="C51" i="6" s="1"/>
  <c r="W35" i="6" s="1"/>
  <c r="AC32" i="6"/>
  <c r="C39" i="6" s="1"/>
  <c r="K35" i="6" s="1"/>
  <c r="DJ32" i="6"/>
  <c r="C56" i="6" s="1"/>
  <c r="AB35" i="6" s="1"/>
  <c r="CZ32" i="6"/>
  <c r="C54" i="6" s="1"/>
  <c r="Z35" i="6" s="1"/>
  <c r="BG32" i="6"/>
  <c r="C45" i="6" s="1"/>
  <c r="Q35" i="6" s="1"/>
  <c r="BQ32" i="6"/>
  <c r="C47" i="6" s="1"/>
  <c r="S35" i="6" s="1"/>
  <c r="BL32" i="6"/>
  <c r="C46" i="6" s="1"/>
  <c r="R35" i="6" s="1"/>
  <c r="AM32" i="6"/>
  <c r="C41" i="6" s="1"/>
  <c r="M35" i="6" s="1"/>
  <c r="CF32" i="6"/>
  <c r="C50" i="6" s="1"/>
  <c r="V35" i="6" s="1"/>
  <c r="DE32" i="6"/>
  <c r="C55" i="6" s="1"/>
  <c r="AA35" i="6" s="1"/>
  <c r="AH32" i="6"/>
  <c r="C40" i="6" s="1"/>
  <c r="L35" i="6" s="1"/>
  <c r="CU32" i="6"/>
  <c r="C53" i="6" s="1"/>
  <c r="Y35" i="6" s="1"/>
  <c r="C42" i="6"/>
  <c r="N35" i="6" s="1"/>
  <c r="B45" i="1"/>
  <c r="F111" i="1"/>
  <c r="E110" i="1"/>
  <c r="D109" i="1"/>
  <c r="C108" i="1"/>
  <c r="F39" i="1"/>
  <c r="C38" i="1"/>
  <c r="C34" i="6" l="1"/>
  <c r="F35" i="6" s="1"/>
  <c r="C160" i="1"/>
  <c r="F170" i="1"/>
  <c r="D37" i="1"/>
  <c r="D35" i="1"/>
  <c r="D130" i="1" s="1"/>
  <c r="C39" i="1"/>
  <c r="C72" i="1" s="1"/>
  <c r="B37" i="1"/>
  <c r="B55" i="1" s="1"/>
  <c r="D39" i="1"/>
  <c r="E37" i="1"/>
  <c r="C35" i="1"/>
  <c r="C130" i="1" s="1"/>
  <c r="F37" i="1"/>
  <c r="C48" i="1"/>
  <c r="F49" i="1"/>
  <c r="B36" i="1"/>
  <c r="F36" i="1"/>
  <c r="F54" i="1" s="1"/>
  <c r="C36" i="1"/>
  <c r="E38" i="1"/>
  <c r="E35" i="1"/>
  <c r="D36" i="1"/>
  <c r="C37" i="1"/>
  <c r="B38" i="1"/>
  <c r="F38" i="1"/>
  <c r="F72" i="1" s="1"/>
  <c r="E39" i="1"/>
  <c r="D38" i="1"/>
  <c r="E36" i="1"/>
  <c r="B39" i="1"/>
  <c r="E72" i="1" l="1"/>
  <c r="B72" i="1"/>
  <c r="D72" i="1"/>
  <c r="C54" i="1"/>
  <c r="B61" i="1"/>
  <c r="B54" i="1"/>
  <c r="B140" i="1"/>
  <c r="C150" i="1"/>
  <c r="B170" i="1"/>
  <c r="E170" i="1"/>
  <c r="F150" i="1"/>
  <c r="B150" i="1"/>
  <c r="D150" i="1"/>
  <c r="D170" i="1"/>
  <c r="F160" i="1"/>
  <c r="C170" i="1"/>
  <c r="D160" i="1"/>
  <c r="B160" i="1"/>
  <c r="E160" i="1"/>
  <c r="E150" i="1"/>
  <c r="E130" i="1"/>
  <c r="D140" i="1"/>
  <c r="F140" i="1"/>
  <c r="F130" i="1"/>
  <c r="E140" i="1"/>
  <c r="C140" i="1"/>
  <c r="C49" i="1"/>
  <c r="B57" i="1"/>
  <c r="D49" i="1"/>
  <c r="B56" i="1"/>
  <c r="F47" i="1"/>
  <c r="F68" i="1"/>
  <c r="F67" i="1"/>
  <c r="D68" i="1"/>
  <c r="D67" i="1"/>
  <c r="C68" i="1"/>
  <c r="C67" i="1"/>
  <c r="B68" i="1"/>
  <c r="B67" i="1"/>
  <c r="E47" i="1"/>
  <c r="E68" i="1"/>
  <c r="E67" i="1"/>
  <c r="E63" i="1"/>
  <c r="E62" i="1"/>
  <c r="E61" i="1"/>
  <c r="C61" i="1"/>
  <c r="C63" i="1"/>
  <c r="C62" i="1"/>
  <c r="D62" i="1"/>
  <c r="D63" i="1"/>
  <c r="D61" i="1"/>
  <c r="F62" i="1"/>
  <c r="F63" i="1"/>
  <c r="F61" i="1"/>
  <c r="B63" i="1"/>
  <c r="B62" i="1"/>
  <c r="C57" i="1"/>
  <c r="C56" i="1"/>
  <c r="C55" i="1"/>
  <c r="D54" i="1"/>
  <c r="D55" i="1"/>
  <c r="D56" i="1"/>
  <c r="D57" i="1"/>
  <c r="E54" i="1"/>
  <c r="E55" i="1"/>
  <c r="E56" i="1"/>
  <c r="E57" i="1"/>
  <c r="F55" i="1"/>
  <c r="F57" i="1"/>
  <c r="F56" i="1"/>
  <c r="D45" i="1"/>
  <c r="F45" i="1"/>
  <c r="C45" i="1"/>
  <c r="B47" i="1"/>
  <c r="D47" i="1"/>
  <c r="E46" i="1"/>
  <c r="D48" i="1"/>
  <c r="C47" i="1"/>
  <c r="C46" i="1"/>
  <c r="E49" i="1"/>
  <c r="D46" i="1"/>
  <c r="F46" i="1"/>
  <c r="F48" i="1"/>
  <c r="E45" i="1"/>
  <c r="B46" i="1"/>
  <c r="B49" i="1"/>
  <c r="B48" i="1"/>
  <c r="E48" i="1"/>
  <c r="G67" i="1" l="1"/>
  <c r="D81" i="1" s="1"/>
  <c r="E80" i="1" s="1"/>
  <c r="G54" i="1"/>
  <c r="B79" i="1" s="1"/>
  <c r="C78" i="1" s="1"/>
  <c r="G72" i="1"/>
  <c r="E82" i="1" s="1"/>
  <c r="F81" i="1" s="1"/>
  <c r="G55" i="1"/>
  <c r="G57" i="1"/>
  <c r="G56" i="1"/>
  <c r="B81" i="1" s="1"/>
  <c r="E78" i="1" s="1"/>
  <c r="G68" i="1"/>
  <c r="D82" i="1" s="1"/>
  <c r="F80" i="1" s="1"/>
  <c r="G63" i="1"/>
  <c r="C82" i="1" s="1"/>
  <c r="F79" i="1" s="1"/>
  <c r="G62" i="1"/>
  <c r="C81" i="1" s="1"/>
  <c r="E79" i="1" s="1"/>
  <c r="G61" i="1"/>
  <c r="C80" i="1" s="1"/>
  <c r="D79" i="1" s="1"/>
  <c r="G48" i="1"/>
  <c r="H48" i="1" s="1"/>
  <c r="G49" i="1"/>
  <c r="H49" i="1" s="1"/>
  <c r="G47" i="1"/>
  <c r="H47" i="1" s="1"/>
  <c r="G46" i="1"/>
  <c r="H46" i="1" s="1"/>
  <c r="G45" i="1"/>
  <c r="H45" i="1" s="1"/>
  <c r="B80" i="1" l="1"/>
  <c r="D78" i="1" s="1"/>
  <c r="B82" i="1"/>
  <c r="F78" i="1" s="1"/>
  <c r="D88" i="1"/>
  <c r="C88" i="1"/>
  <c r="C99" i="1" s="1"/>
  <c r="J55" i="1" s="1"/>
  <c r="F88" i="1"/>
  <c r="E88" i="1"/>
  <c r="D89" i="1"/>
  <c r="F89" i="1"/>
  <c r="E89" i="1"/>
  <c r="F91" i="1"/>
  <c r="F90" i="1"/>
  <c r="E90" i="1"/>
  <c r="E92" i="1" l="1"/>
  <c r="F102" i="1"/>
  <c r="J64" i="1" s="1"/>
  <c r="B91" i="1"/>
  <c r="E99" i="1"/>
  <c r="J57" i="1" s="1"/>
  <c r="C91" i="1"/>
  <c r="E100" i="1"/>
  <c r="J60" i="1" s="1"/>
  <c r="B92" i="1"/>
  <c r="F99" i="1"/>
  <c r="D91" i="1"/>
  <c r="E101" i="1"/>
  <c r="J62" i="1" s="1"/>
  <c r="C92" i="1"/>
  <c r="F100" i="1"/>
  <c r="J61" i="1" s="1"/>
  <c r="B89" i="1"/>
  <c r="B139" i="1"/>
  <c r="D92" i="1"/>
  <c r="F101" i="1"/>
  <c r="C90" i="1"/>
  <c r="D100" i="1"/>
  <c r="J59" i="1" s="1"/>
  <c r="B90" i="1"/>
  <c r="D99" i="1"/>
  <c r="J56" i="1" s="1"/>
  <c r="B166" i="1" l="1"/>
  <c r="J58" i="1"/>
  <c r="J63" i="1"/>
  <c r="D168" i="1"/>
  <c r="B148" i="1"/>
  <c r="E148" i="1"/>
  <c r="C148" i="1"/>
  <c r="D148" i="1"/>
  <c r="F148" i="1"/>
  <c r="C103" i="1"/>
  <c r="B143" i="1" s="1"/>
  <c r="F167" i="1"/>
  <c r="B167" i="1"/>
  <c r="C167" i="1"/>
  <c r="D167" i="1"/>
  <c r="E167" i="1"/>
  <c r="B157" i="1"/>
  <c r="C157" i="1"/>
  <c r="D157" i="1"/>
  <c r="F157" i="1"/>
  <c r="E157" i="1"/>
  <c r="F109" i="1"/>
  <c r="E168" i="1"/>
  <c r="C168" i="1"/>
  <c r="F168" i="1"/>
  <c r="B168" i="1"/>
  <c r="F166" i="1"/>
  <c r="E166" i="1"/>
  <c r="D166" i="1"/>
  <c r="C166" i="1"/>
  <c r="B149" i="1"/>
  <c r="E149" i="1"/>
  <c r="C149" i="1"/>
  <c r="D149" i="1"/>
  <c r="F149" i="1"/>
  <c r="C102" i="1"/>
  <c r="C142" i="1" s="1"/>
  <c r="E158" i="1"/>
  <c r="D158" i="1"/>
  <c r="F158" i="1"/>
  <c r="B158" i="1"/>
  <c r="C158" i="1"/>
  <c r="E103" i="1"/>
  <c r="C169" i="1"/>
  <c r="D169" i="1"/>
  <c r="B169" i="1"/>
  <c r="E169" i="1"/>
  <c r="F169" i="1"/>
  <c r="E109" i="1"/>
  <c r="C159" i="1"/>
  <c r="F159" i="1"/>
  <c r="B159" i="1"/>
  <c r="D159" i="1"/>
  <c r="E159" i="1"/>
  <c r="B100" i="1"/>
  <c r="B131" i="1" s="1"/>
  <c r="C139" i="1"/>
  <c r="F139" i="1"/>
  <c r="E139" i="1"/>
  <c r="D139" i="1"/>
  <c r="D108" i="1"/>
  <c r="D102" i="1"/>
  <c r="C107" i="1"/>
  <c r="E108" i="1"/>
  <c r="F110" i="1"/>
  <c r="F108" i="1"/>
  <c r="D107" i="1"/>
  <c r="B103" i="1"/>
  <c r="B134" i="1" s="1"/>
  <c r="D103" i="1"/>
  <c r="D111" i="1" s="1"/>
  <c r="E107" i="1"/>
  <c r="F107" i="1"/>
  <c r="B102" i="1"/>
  <c r="C101" i="1"/>
  <c r="B101" i="1"/>
  <c r="F143" i="1" l="1"/>
  <c r="E142" i="1"/>
  <c r="G107" i="1"/>
  <c r="B132" i="1"/>
  <c r="C132" i="1"/>
  <c r="C111" i="1"/>
  <c r="F131" i="1"/>
  <c r="D131" i="1"/>
  <c r="D143" i="1"/>
  <c r="C143" i="1"/>
  <c r="E143" i="1"/>
  <c r="C110" i="1"/>
  <c r="B142" i="1"/>
  <c r="F142" i="1"/>
  <c r="D142" i="1"/>
  <c r="E171" i="1"/>
  <c r="E180" i="1" s="1"/>
  <c r="E111" i="1"/>
  <c r="F161" i="1"/>
  <c r="F162" i="1" s="1"/>
  <c r="F179" i="1" s="1"/>
  <c r="B161" i="1"/>
  <c r="B162" i="1" s="1"/>
  <c r="B179" i="1" s="1"/>
  <c r="C161" i="1"/>
  <c r="C162" i="1" s="1"/>
  <c r="C179" i="1" s="1"/>
  <c r="E161" i="1"/>
  <c r="E162" i="1" s="1"/>
  <c r="E179" i="1" s="1"/>
  <c r="D161" i="1"/>
  <c r="F171" i="1"/>
  <c r="F180" i="1" s="1"/>
  <c r="F152" i="1"/>
  <c r="D152" i="1"/>
  <c r="B152" i="1"/>
  <c r="C152" i="1"/>
  <c r="E152" i="1"/>
  <c r="C171" i="1"/>
  <c r="C180" i="1" s="1"/>
  <c r="B171" i="1"/>
  <c r="B180" i="1" s="1"/>
  <c r="D110" i="1"/>
  <c r="C151" i="1"/>
  <c r="F151" i="1"/>
  <c r="B151" i="1"/>
  <c r="D151" i="1"/>
  <c r="E151" i="1"/>
  <c r="E153" i="1" s="1"/>
  <c r="E178" i="1" s="1"/>
  <c r="D171" i="1"/>
  <c r="D180" i="1" s="1"/>
  <c r="D141" i="1"/>
  <c r="C141" i="1"/>
  <c r="B141" i="1"/>
  <c r="F141" i="1"/>
  <c r="E141" i="1"/>
  <c r="B110" i="1"/>
  <c r="C133" i="1"/>
  <c r="F133" i="1"/>
  <c r="B133" i="1"/>
  <c r="E133" i="1"/>
  <c r="D133" i="1"/>
  <c r="B111" i="1"/>
  <c r="F134" i="1"/>
  <c r="E134" i="1"/>
  <c r="C134" i="1"/>
  <c r="D134" i="1"/>
  <c r="F132" i="1"/>
  <c r="D132" i="1"/>
  <c r="E132" i="1"/>
  <c r="B108" i="1"/>
  <c r="G108" i="1" s="1"/>
  <c r="E131" i="1"/>
  <c r="C131" i="1"/>
  <c r="B109" i="1"/>
  <c r="C109" i="1"/>
  <c r="F144" i="1" l="1"/>
  <c r="F177" i="1" s="1"/>
  <c r="F187" i="1" s="1"/>
  <c r="F198" i="1" s="1"/>
  <c r="F206" i="1" s="1"/>
  <c r="F226" i="1" s="1"/>
  <c r="F235" i="1" s="1"/>
  <c r="F153" i="1"/>
  <c r="F178" i="1" s="1"/>
  <c r="D153" i="1"/>
  <c r="D178" i="1" s="1"/>
  <c r="C144" i="1"/>
  <c r="C177" i="1" s="1"/>
  <c r="C187" i="1" s="1"/>
  <c r="C198" i="1" s="1"/>
  <c r="C206" i="1" s="1"/>
  <c r="C226" i="1" s="1"/>
  <c r="C235" i="1" s="1"/>
  <c r="G111" i="1"/>
  <c r="F190" i="1" s="1"/>
  <c r="F201" i="1" s="1"/>
  <c r="F209" i="1" s="1"/>
  <c r="F229" i="1" s="1"/>
  <c r="F238" i="1" s="1"/>
  <c r="E144" i="1"/>
  <c r="E177" i="1" s="1"/>
  <c r="E187" i="1" s="1"/>
  <c r="E198" i="1" s="1"/>
  <c r="E206" i="1" s="1"/>
  <c r="E226" i="1" s="1"/>
  <c r="E235" i="1" s="1"/>
  <c r="D144" i="1"/>
  <c r="D177" i="1" s="1"/>
  <c r="D187" i="1" s="1"/>
  <c r="D198" i="1" s="1"/>
  <c r="D206" i="1" s="1"/>
  <c r="D226" i="1" s="1"/>
  <c r="D235" i="1" s="1"/>
  <c r="D135" i="1"/>
  <c r="D176" i="1" s="1"/>
  <c r="D186" i="1" s="1"/>
  <c r="D197" i="1" s="1"/>
  <c r="D205" i="1" s="1"/>
  <c r="D225" i="1" s="1"/>
  <c r="D234" i="1" s="1"/>
  <c r="B135" i="1"/>
  <c r="B176" i="1" s="1"/>
  <c r="B186" i="1" s="1"/>
  <c r="G110" i="1"/>
  <c r="F189" i="1" s="1"/>
  <c r="F200" i="1" s="1"/>
  <c r="F208" i="1" s="1"/>
  <c r="F228" i="1" s="1"/>
  <c r="F237" i="1" s="1"/>
  <c r="B153" i="1"/>
  <c r="B178" i="1" s="1"/>
  <c r="G109" i="1"/>
  <c r="C153" i="1"/>
  <c r="C178" i="1" s="1"/>
  <c r="F135" i="1"/>
  <c r="F176" i="1" s="1"/>
  <c r="F186" i="1" s="1"/>
  <c r="F197" i="1" s="1"/>
  <c r="F205" i="1" s="1"/>
  <c r="F225" i="1" s="1"/>
  <c r="F234" i="1" s="1"/>
  <c r="D162" i="1"/>
  <c r="D179" i="1" s="1"/>
  <c r="E135" i="1"/>
  <c r="E176" i="1" s="1"/>
  <c r="E186" i="1" s="1"/>
  <c r="E197" i="1" s="1"/>
  <c r="E205" i="1" s="1"/>
  <c r="E225" i="1" s="1"/>
  <c r="E234" i="1" s="1"/>
  <c r="B144" i="1"/>
  <c r="C135" i="1"/>
  <c r="C176" i="1" s="1"/>
  <c r="C186" i="1" s="1"/>
  <c r="C197" i="1" s="1"/>
  <c r="C205" i="1" s="1"/>
  <c r="C225" i="1" s="1"/>
  <c r="C234" i="1" s="1"/>
  <c r="F188" i="1" l="1"/>
  <c r="F199" i="1" s="1"/>
  <c r="F207" i="1" s="1"/>
  <c r="F227" i="1" s="1"/>
  <c r="F236" i="1" s="1"/>
  <c r="B189" i="1"/>
  <c r="B200" i="1" s="1"/>
  <c r="B208" i="1" s="1"/>
  <c r="B228" i="1" s="1"/>
  <c r="B237" i="1" s="1"/>
  <c r="B177" i="1"/>
  <c r="B187" i="1" s="1"/>
  <c r="B198" i="1" s="1"/>
  <c r="B206" i="1" s="1"/>
  <c r="B226" i="1" s="1"/>
  <c r="B235" i="1" s="1"/>
  <c r="G235" i="1" s="1"/>
  <c r="B245" i="1" s="1"/>
  <c r="B197" i="1"/>
  <c r="B205" i="1" s="1"/>
  <c r="B225" i="1" s="1"/>
  <c r="B234" i="1" s="1"/>
  <c r="B190" i="1"/>
  <c r="B201" i="1" s="1"/>
  <c r="B209" i="1" s="1"/>
  <c r="B229" i="1" s="1"/>
  <c r="B238" i="1" s="1"/>
  <c r="D190" i="1"/>
  <c r="D201" i="1" s="1"/>
  <c r="D209" i="1" s="1"/>
  <c r="D229" i="1" s="1"/>
  <c r="D238" i="1" s="1"/>
  <c r="C190" i="1"/>
  <c r="C201" i="1" s="1"/>
  <c r="C209" i="1" s="1"/>
  <c r="C229" i="1" s="1"/>
  <c r="C238" i="1" s="1"/>
  <c r="E190" i="1"/>
  <c r="E201" i="1" s="1"/>
  <c r="E209" i="1" s="1"/>
  <c r="E229" i="1" s="1"/>
  <c r="E238" i="1" s="1"/>
  <c r="C189" i="1"/>
  <c r="C200" i="1" s="1"/>
  <c r="C208" i="1" s="1"/>
  <c r="C228" i="1" s="1"/>
  <c r="C237" i="1" s="1"/>
  <c r="B188" i="1"/>
  <c r="B199" i="1" s="1"/>
  <c r="B207" i="1" s="1"/>
  <c r="B227" i="1" s="1"/>
  <c r="B236" i="1" s="1"/>
  <c r="D189" i="1"/>
  <c r="D200" i="1" s="1"/>
  <c r="D208" i="1" s="1"/>
  <c r="D228" i="1" s="1"/>
  <c r="D237" i="1" s="1"/>
  <c r="E189" i="1"/>
  <c r="E200" i="1" s="1"/>
  <c r="E208" i="1" s="1"/>
  <c r="E228" i="1" s="1"/>
  <c r="E237" i="1" s="1"/>
  <c r="E188" i="1"/>
  <c r="E199" i="1" s="1"/>
  <c r="E207" i="1" s="1"/>
  <c r="E227" i="1" s="1"/>
  <c r="E236" i="1" s="1"/>
  <c r="D188" i="1"/>
  <c r="D199" i="1" s="1"/>
  <c r="D207" i="1" s="1"/>
  <c r="D227" i="1" s="1"/>
  <c r="D236" i="1" s="1"/>
  <c r="C188" i="1"/>
  <c r="C199" i="1" s="1"/>
  <c r="C207" i="1" s="1"/>
  <c r="C227" i="1" s="1"/>
  <c r="C236" i="1" s="1"/>
  <c r="G234" i="1" l="1"/>
  <c r="B244" i="1" s="1"/>
  <c r="G238" i="1"/>
  <c r="B248" i="1" s="1"/>
  <c r="G237" i="1"/>
  <c r="B247" i="1" s="1"/>
  <c r="G236" i="1"/>
  <c r="B246" i="1" s="1"/>
  <c r="B249" i="1" l="1"/>
</calcChain>
</file>

<file path=xl/sharedStrings.xml><?xml version="1.0" encoding="utf-8"?>
<sst xmlns="http://schemas.openxmlformats.org/spreadsheetml/2006/main" count="1368" uniqueCount="538">
  <si>
    <t>total</t>
  </si>
  <si>
    <t>TOTAL PANGKAT</t>
  </si>
  <si>
    <t>AKAR</t>
  </si>
  <si>
    <t>TOTAL</t>
  </si>
  <si>
    <t>Nilai MAE</t>
  </si>
  <si>
    <t>Hasil keakuratan sistem rekomendasi untuk menentukan tingkat akurasi ditentukan oleh nilai error</t>
  </si>
  <si>
    <t>yang dihasilkan. Penelitian ini menggunakan persamaan MAE (Mean Absolute Error) yang ditunjukkan</t>
  </si>
  <si>
    <t xml:space="preserve">Mean Absolute Error </t>
  </si>
  <si>
    <t>pada persamaan (3) (Prasetyo dkk, 2019).</t>
  </si>
  <si>
    <t>MENCARI PREDIKSI</t>
  </si>
  <si>
    <t>MENCARI SIMILARITY  DALAM BENTUK MATRIX</t>
  </si>
  <si>
    <t>PERKALIAN MATRIX BERPASANGAN</t>
  </si>
  <si>
    <t>MENCARI SIMILARITY  HASIL PERKALIAN</t>
  </si>
  <si>
    <t>MENCARI PERKALIAN AKAR  DALAM BENTUK MATRIX</t>
  </si>
  <si>
    <t>MATRIX PREDIKSI</t>
  </si>
  <si>
    <t>PEMBAGIAN MATRIX PREDIKSI</t>
  </si>
  <si>
    <t>MENCARI NILAI MAE</t>
  </si>
  <si>
    <t>Sampel Pengguna Menggunakan User Profile Filter</t>
  </si>
  <si>
    <t>Nama</t>
  </si>
  <si>
    <t>Kelompok Umur</t>
  </si>
  <si>
    <t>Jenis Kelamin</t>
  </si>
  <si>
    <t>Faroid</t>
  </si>
  <si>
    <t>17-30 Tahun</t>
  </si>
  <si>
    <t>Laki-laki</t>
  </si>
  <si>
    <t>Royan</t>
  </si>
  <si>
    <t>Arfat</t>
  </si>
  <si>
    <t>Hamim</t>
  </si>
  <si>
    <t>Ardi</t>
  </si>
  <si>
    <t>Gunung Geger</t>
  </si>
  <si>
    <t>Mercusuar</t>
  </si>
  <si>
    <t>Bukit Kapur Jaddih</t>
  </si>
  <si>
    <t>Air Terjun Kokop</t>
  </si>
  <si>
    <t>Bebek Sinjay</t>
  </si>
  <si>
    <t>rata-rata</t>
  </si>
  <si>
    <t xml:space="preserve">HASIL PERHITUNGAN PREDIKSI  </t>
  </si>
  <si>
    <t>Total</t>
  </si>
  <si>
    <t xml:space="preserve">NILAI AWAL RATING YANG SUDAH DI BERIKAN OLEH KONSUMEN </t>
  </si>
  <si>
    <r>
      <t>(Wisata1 -&gt; Gunung Geger</t>
    </r>
    <r>
      <rPr>
        <b/>
        <sz val="11"/>
        <rFont val="Calibri"/>
        <family val="2"/>
        <scheme val="minor"/>
      </rPr>
      <t xml:space="preserve"> </t>
    </r>
    <r>
      <rPr>
        <sz val="11"/>
        <rFont val="Calibri"/>
        <family val="2"/>
        <charset val="1"/>
        <scheme val="minor"/>
      </rPr>
      <t>dengan Wisata2 sampai Wisata5)</t>
    </r>
  </si>
  <si>
    <r>
      <t xml:space="preserve">(Wisata2 -&gt; </t>
    </r>
    <r>
      <rPr>
        <b/>
        <sz val="11"/>
        <rFont val="Calibri"/>
        <family val="2"/>
        <scheme val="minor"/>
      </rPr>
      <t xml:space="preserve">Mercusuar </t>
    </r>
    <r>
      <rPr>
        <sz val="11"/>
        <rFont val="Calibri"/>
        <family val="2"/>
        <charset val="1"/>
        <scheme val="minor"/>
      </rPr>
      <t>dengan Wisata3 sampai Wisata5)</t>
    </r>
  </si>
  <si>
    <r>
      <t>(Wisata3 -&gt; Bukit Kapur Jaddih</t>
    </r>
    <r>
      <rPr>
        <b/>
        <sz val="11"/>
        <rFont val="Calibri"/>
        <family val="2"/>
        <scheme val="minor"/>
      </rPr>
      <t xml:space="preserve"> </t>
    </r>
    <r>
      <rPr>
        <sz val="11"/>
        <rFont val="Calibri"/>
        <family val="2"/>
        <charset val="1"/>
        <scheme val="minor"/>
      </rPr>
      <t>dengan Wisata4 sampai Wisata5)</t>
    </r>
  </si>
  <si>
    <r>
      <t>(Wisata4 -&gt; Air Terjun Kokop</t>
    </r>
    <r>
      <rPr>
        <b/>
        <sz val="11"/>
        <rFont val="Calibri"/>
        <family val="2"/>
        <scheme val="minor"/>
      </rPr>
      <t xml:space="preserve"> </t>
    </r>
    <r>
      <rPr>
        <sz val="11"/>
        <rFont val="Calibri"/>
        <family val="2"/>
        <charset val="1"/>
        <scheme val="minor"/>
      </rPr>
      <t>dengan Wisata5 )</t>
    </r>
  </si>
  <si>
    <t>Rata-rata MAE</t>
  </si>
  <si>
    <t xml:space="preserve">NILAI RATING YANG SUDAH DI BERIKAN OLEH PENGGUNA SETELAH DI FILTERISASI </t>
  </si>
  <si>
    <t>Email Address</t>
  </si>
  <si>
    <t>Usia</t>
  </si>
  <si>
    <t>Kota Asal</t>
  </si>
  <si>
    <t>No</t>
  </si>
  <si>
    <t xml:space="preserve">Pamekasan </t>
  </si>
  <si>
    <t xml:space="preserve">Lamongan </t>
  </si>
  <si>
    <t>Surabaya</t>
  </si>
  <si>
    <t>Bangkalan</t>
  </si>
  <si>
    <t>Sumenep</t>
  </si>
  <si>
    <t>Gresik</t>
  </si>
  <si>
    <t>Lamongan</t>
  </si>
  <si>
    <t>Kediri</t>
  </si>
  <si>
    <t>Jombang</t>
  </si>
  <si>
    <t>Sampang</t>
  </si>
  <si>
    <t>Sidoarjo</t>
  </si>
  <si>
    <t>Trenggalek</t>
  </si>
  <si>
    <t xml:space="preserve">MENCARI PREDIKSI DIKALIKAN DULU </t>
  </si>
  <si>
    <t>NILAI NYA DIMUTLAKKAN</t>
  </si>
  <si>
    <t xml:space="preserve">NILAI MAE </t>
  </si>
  <si>
    <t>NILAI PREDIKSINYA DIMUTLAKKAN  /ABSOLUT</t>
  </si>
  <si>
    <t>MENCARI NILAI MAE DIMUTLAKKAN/ABSOLUT</t>
  </si>
  <si>
    <t xml:space="preserve">NILAI RATING DIKURANGI RATA2 </t>
  </si>
  <si>
    <t xml:space="preserve">NILAI RATING DIPANGKATKAN KEMUDIAN DIAKARKAN TOTALNYA  </t>
  </si>
  <si>
    <t>NILAI SIMILARITY DALAM BENTUK TABEL</t>
  </si>
  <si>
    <t>sim(Wisata1,Wisata1)</t>
  </si>
  <si>
    <t>sim(Wisata1,Wisata2)</t>
  </si>
  <si>
    <t>sim(Wisata1,Wisata3)</t>
  </si>
  <si>
    <t>sim(Wisata1,Wisata4)</t>
  </si>
  <si>
    <t>sim(Wisata1,Wisata5)</t>
  </si>
  <si>
    <t>sim(Wisata2,Wisata3)</t>
  </si>
  <si>
    <t>sim(Wisata2,Wisata4)</t>
  </si>
  <si>
    <t>sim(Wisata2,Wisata5)</t>
  </si>
  <si>
    <t>sim(Wisata3,Wisata4)</t>
  </si>
  <si>
    <t>sim(Wisata3,Wisata5)</t>
  </si>
  <si>
    <t>sim(Wisata4,Wisata5)</t>
  </si>
  <si>
    <t>Cara menghitung jumlah sampel menggunakan rumus Slovin</t>
  </si>
  <si>
    <t>e = Tingkat kesalahan</t>
  </si>
  <si>
    <t>N = Jumlah populasi</t>
  </si>
  <si>
    <t>n = Jumlah sampel</t>
  </si>
  <si>
    <t>n =</t>
  </si>
  <si>
    <t>N =</t>
  </si>
  <si>
    <t>e =</t>
  </si>
  <si>
    <t>sampel yang dibutuhkan</t>
  </si>
  <si>
    <t>Keterangan :</t>
  </si>
  <si>
    <t>Keindahan Pemandangan</t>
  </si>
  <si>
    <t>Kebersihan Lokasi</t>
  </si>
  <si>
    <t>Fasilitas yang Tersedia</t>
  </si>
  <si>
    <t>Pelayanan oleh Staf/Pengelola</t>
  </si>
  <si>
    <t>Harga Tiket</t>
  </si>
  <si>
    <t>K1</t>
  </si>
  <si>
    <t>K2</t>
  </si>
  <si>
    <t>K3</t>
  </si>
  <si>
    <t>K4</t>
  </si>
  <si>
    <t>K5</t>
  </si>
  <si>
    <t>Pembobotan Tiap" Kriteria</t>
  </si>
  <si>
    <t>Wisata 1</t>
  </si>
  <si>
    <t>Data Rating tiap" indikator</t>
  </si>
  <si>
    <t>: total /jumlah user</t>
  </si>
  <si>
    <t>Hasil Bobot</t>
  </si>
  <si>
    <t>lamongan</t>
  </si>
  <si>
    <t>gresik</t>
  </si>
  <si>
    <t>mojokerto</t>
  </si>
  <si>
    <t>Anisyafaah</t>
  </si>
  <si>
    <t>Wisata1</t>
  </si>
  <si>
    <t>Wisata2</t>
  </si>
  <si>
    <t>Wisata3</t>
  </si>
  <si>
    <t>Wisata4</t>
  </si>
  <si>
    <t>Wisata5</t>
  </si>
  <si>
    <t>Wisata6</t>
  </si>
  <si>
    <t>Wisata7</t>
  </si>
  <si>
    <t>Wisata8</t>
  </si>
  <si>
    <t>Wisata9</t>
  </si>
  <si>
    <t>Wisata10</t>
  </si>
  <si>
    <t>Wisata11</t>
  </si>
  <si>
    <t>Wisata12</t>
  </si>
  <si>
    <t>Wisata13</t>
  </si>
  <si>
    <t>Wisata14</t>
  </si>
  <si>
    <t>Wisata15</t>
  </si>
  <si>
    <t>Wisata16</t>
  </si>
  <si>
    <t>Wisata17</t>
  </si>
  <si>
    <t>Wisata18</t>
  </si>
  <si>
    <t>Wisata19</t>
  </si>
  <si>
    <t>Wisata20</t>
  </si>
  <si>
    <t>Wisata21</t>
  </si>
  <si>
    <t>Wisata22</t>
  </si>
  <si>
    <t>Wisata23</t>
  </si>
  <si>
    <t>k2</t>
  </si>
  <si>
    <t xml:space="preserve">k3 </t>
  </si>
  <si>
    <t>k5</t>
  </si>
  <si>
    <t>wisata 2</t>
  </si>
  <si>
    <t>wisata 3</t>
  </si>
  <si>
    <t>wisata 4</t>
  </si>
  <si>
    <t>wisata 5</t>
  </si>
  <si>
    <t>wisata 6</t>
  </si>
  <si>
    <t>wisata 7</t>
  </si>
  <si>
    <t>wisata 8</t>
  </si>
  <si>
    <t>wisata 9</t>
  </si>
  <si>
    <t>wisata 10</t>
  </si>
  <si>
    <t>wisata 11</t>
  </si>
  <si>
    <t>wisata 12</t>
  </si>
  <si>
    <t>wisata 13</t>
  </si>
  <si>
    <t>wisata 14</t>
  </si>
  <si>
    <t>wisata 15</t>
  </si>
  <si>
    <t>wisata 16</t>
  </si>
  <si>
    <t>wisata 17</t>
  </si>
  <si>
    <t>wisata 18</t>
  </si>
  <si>
    <t>wisata 19</t>
  </si>
  <si>
    <t>wisata 20</t>
  </si>
  <si>
    <t>wisata 21</t>
  </si>
  <si>
    <t>wisata 22</t>
  </si>
  <si>
    <t>wisata 23</t>
  </si>
  <si>
    <t>Wst 1</t>
  </si>
  <si>
    <t>Wst 2</t>
  </si>
  <si>
    <t>Wst 3</t>
  </si>
  <si>
    <t>Wst 4</t>
  </si>
  <si>
    <t>Wst 5</t>
  </si>
  <si>
    <t>Wst 6</t>
  </si>
  <si>
    <t>Wst 7</t>
  </si>
  <si>
    <t>Wst 8</t>
  </si>
  <si>
    <t>Wst 9</t>
  </si>
  <si>
    <t>Wst 10</t>
  </si>
  <si>
    <t>Wst 11</t>
  </si>
  <si>
    <t>Wst 12</t>
  </si>
  <si>
    <t>Wst 13</t>
  </si>
  <si>
    <t>Wst 14</t>
  </si>
  <si>
    <t>Wst 15</t>
  </si>
  <si>
    <t>Wst 16</t>
  </si>
  <si>
    <t>Wst 17</t>
  </si>
  <si>
    <t>Wst 18</t>
  </si>
  <si>
    <t>Wst 19</t>
  </si>
  <si>
    <t>Wst 20</t>
  </si>
  <si>
    <t>Wst 21</t>
  </si>
  <si>
    <t>Wst 22</t>
  </si>
  <si>
    <t>Wst 23</t>
  </si>
  <si>
    <t>ID Wisata</t>
  </si>
  <si>
    <t>Nama Wisata</t>
  </si>
  <si>
    <t>Id wisata</t>
  </si>
  <si>
    <t>Indra Kurniawan</t>
  </si>
  <si>
    <t>Andini Dwi Cahyani</t>
  </si>
  <si>
    <t>Yuyun Oktalina Arlita</t>
  </si>
  <si>
    <t>Vivin Fiana</t>
  </si>
  <si>
    <t>shafira zukhrufatuz zahra</t>
  </si>
  <si>
    <t>A faril ainur khafi</t>
  </si>
  <si>
    <t>Ahmad Azmi Aziz</t>
  </si>
  <si>
    <t>Muhammad Akmal</t>
  </si>
  <si>
    <t>romauli</t>
  </si>
  <si>
    <t>tesa putri hutagaol</t>
  </si>
  <si>
    <t>andreas tri zidan ramadhan</t>
  </si>
  <si>
    <t>ninis</t>
  </si>
  <si>
    <t>Siti Amina</t>
  </si>
  <si>
    <t>abin</t>
  </si>
  <si>
    <t>agung widodo</t>
  </si>
  <si>
    <t>moh Faizal Akbar</t>
  </si>
  <si>
    <t>Nur Alifia Faryanti</t>
  </si>
  <si>
    <t>Syafira Putri Kamila</t>
  </si>
  <si>
    <t>Dwi Valentina Febriani</t>
  </si>
  <si>
    <t>Emmy Triana Meinisa</t>
  </si>
  <si>
    <t>Kiki Febriono</t>
  </si>
  <si>
    <t>Rifqy Alifuddin Alfareza</t>
  </si>
  <si>
    <t>Lois Indy Pahlevi S.</t>
  </si>
  <si>
    <t>Rayhan</t>
  </si>
  <si>
    <t>Della</t>
  </si>
  <si>
    <t>Dani</t>
  </si>
  <si>
    <t>Arya Kusuma</t>
  </si>
  <si>
    <t>Herdiyanti Fifin Purwaningrum</t>
  </si>
  <si>
    <t>Vigo Candra Abimanyu</t>
  </si>
  <si>
    <t>adell</t>
  </si>
  <si>
    <t>Muhamad Ikhsan Ardiyanto</t>
  </si>
  <si>
    <t>erick firmansyah</t>
  </si>
  <si>
    <t>Dary</t>
  </si>
  <si>
    <t>Fida Taufiq Imazuddin</t>
  </si>
  <si>
    <t>M. Firman Al Haqiqi</t>
  </si>
  <si>
    <t>Rakha</t>
  </si>
  <si>
    <t>udin</t>
  </si>
  <si>
    <t>Rohmat Bagus Santoso</t>
  </si>
  <si>
    <t>Rangga</t>
  </si>
  <si>
    <t>Ainun</t>
  </si>
  <si>
    <t>Kholifatun Naisa</t>
  </si>
  <si>
    <t>m Syaiful anam</t>
  </si>
  <si>
    <t>Mohamad Afid Yoga Pratama Putra</t>
  </si>
  <si>
    <t>Akmal Irsyad Aqilah</t>
  </si>
  <si>
    <t>Eko Januardin Arisandi</t>
  </si>
  <si>
    <t>Sifa</t>
  </si>
  <si>
    <t>Arinda</t>
  </si>
  <si>
    <t>Putri Cahyani</t>
  </si>
  <si>
    <t>Jasmine</t>
  </si>
  <si>
    <t>Laki - Laki</t>
  </si>
  <si>
    <t>Perempuan</t>
  </si>
  <si>
    <t>Kawah Ijen</t>
  </si>
  <si>
    <t>TNBTS Baluran</t>
  </si>
  <si>
    <t>Djawatan</t>
  </si>
  <si>
    <t>Taman Blambangan</t>
  </si>
  <si>
    <t>Panorama Pantai Cacalan</t>
  </si>
  <si>
    <t>Taman Sritanjung</t>
  </si>
  <si>
    <t>TN Alas Purwo</t>
  </si>
  <si>
    <t>Pantai Boom</t>
  </si>
  <si>
    <t>Watu Dodol</t>
  </si>
  <si>
    <t>Pantai Brangsring</t>
  </si>
  <si>
    <t>Pulau Merah</t>
  </si>
  <si>
    <t>Pulau Tabuhan</t>
  </si>
  <si>
    <t>Teluk Hijau</t>
  </si>
  <si>
    <t>Bangsring Underwater</t>
  </si>
  <si>
    <t>Nasi Tempong Mbok Nah</t>
  </si>
  <si>
    <t>Sego Tempong Mbok Wah</t>
  </si>
  <si>
    <t>Srengenge Wetan</t>
  </si>
  <si>
    <t>Makam Datuk Malik Ibrahim</t>
  </si>
  <si>
    <t>Tempat Ibadah Hoo Tong Bio</t>
  </si>
  <si>
    <t>Osing Deles Pusat Oleh-Oleh</t>
  </si>
  <si>
    <t>Banyuwangi Park</t>
  </si>
  <si>
    <t>Taman Sayu Wiwit Park</t>
  </si>
  <si>
    <t>Air Terjun Kembar Arum</t>
  </si>
  <si>
    <t>indrasaya520@gmail.com</t>
  </si>
  <si>
    <t>andindwi676@gmail.com</t>
  </si>
  <si>
    <t>yuyunoktalina09@gmail.com</t>
  </si>
  <si>
    <t>fianavivin@gmail.com</t>
  </si>
  <si>
    <t>shafirafira1611@gmail.com</t>
  </si>
  <si>
    <t>085730264843a@gmail.com</t>
  </si>
  <si>
    <t>ayusuf.af@gmail.com</t>
  </si>
  <si>
    <t>muhammadakmalnabil24@gmail.com</t>
  </si>
  <si>
    <t>napitupuluromauli044@gmail.com</t>
  </si>
  <si>
    <t>thesahutagaol32@gmail.com</t>
  </si>
  <si>
    <t>andreaszidan110@gmail.com</t>
  </si>
  <si>
    <t>khoirotun.nisak888@gmail.com</t>
  </si>
  <si>
    <t>aminasiti6366@gmail.con</t>
  </si>
  <si>
    <t>abintangwahyu@gmail.com</t>
  </si>
  <si>
    <t>agngwidodooo@gmail.com</t>
  </si>
  <si>
    <t>akbarkenzo.t@gmail.com</t>
  </si>
  <si>
    <t>nuralifia741@gmail.com</t>
  </si>
  <si>
    <t>firakamilaa@gmail.com</t>
  </si>
  <si>
    <t>dwvalentinaf@gmail.com</t>
  </si>
  <si>
    <t>emmymeinisa@gmail.com</t>
  </si>
  <si>
    <t>kikifebriono88@gmail.com</t>
  </si>
  <si>
    <t>rifqyalfareza30@gmail.com</t>
  </si>
  <si>
    <t>loispahlevi@gmail.com</t>
  </si>
  <si>
    <t>rasyarayhan30@gmail.com</t>
  </si>
  <si>
    <t>dellaayu901@gmail.com</t>
  </si>
  <si>
    <t>danisubianto@1gmail.com</t>
  </si>
  <si>
    <t>shafirazhr28@gmail.com</t>
  </si>
  <si>
    <t>kyyyyyyyy@gmail.com</t>
  </si>
  <si>
    <t>fifinherdiyanti22@gmail.com</t>
  </si>
  <si>
    <t>abimanyunirwana123@gmail.com</t>
  </si>
  <si>
    <t>adellia1310@gmail.com</t>
  </si>
  <si>
    <t>muhamadikhsanardiyanto@gmail.com</t>
  </si>
  <si>
    <t>erfrmnsyh15@gmail.com</t>
  </si>
  <si>
    <t>m.daryalfiansyahputra@gmail.com</t>
  </si>
  <si>
    <t>fidataufiqhero@gmail.com</t>
  </si>
  <si>
    <t>firmanhaqi129@gmail.com</t>
  </si>
  <si>
    <t>fazarikha923@gmail.com</t>
  </si>
  <si>
    <t>nazarkhoirudin1634@gmail.com</t>
  </si>
  <si>
    <t>pilusbagusst@gmail.com</t>
  </si>
  <si>
    <t>rangga1532@gmail.com</t>
  </si>
  <si>
    <t>aiainunmata1256@gmail.com</t>
  </si>
  <si>
    <t>naisahifa@gmail.com</t>
  </si>
  <si>
    <t>anisyafaah80147@gmail.com</t>
  </si>
  <si>
    <t>reegatagatak@gmail.com</t>
  </si>
  <si>
    <t>afidyoga45dr@gmail.com</t>
  </si>
  <si>
    <t>akmalirsyad5@gmail.com</t>
  </si>
  <si>
    <t>sandyari888@gmail.com</t>
  </si>
  <si>
    <t>sifasaputramb260@gmail.com</t>
  </si>
  <si>
    <t>aeri514112@gmail.com</t>
  </si>
  <si>
    <t>firdausiputri14@gmail.com</t>
  </si>
  <si>
    <t>fitrifaza382@gmail.com</t>
  </si>
  <si>
    <t xml:space="preserve">Vivin Fiana </t>
  </si>
  <si>
    <t xml:space="preserve">moh Faizal Akbar </t>
  </si>
  <si>
    <t xml:space="preserve">Nur Alifia Faryanti </t>
  </si>
  <si>
    <t xml:space="preserve">Rifqy Alifuddin Alfareza </t>
  </si>
  <si>
    <t xml:space="preserve">Muhamad Ikhsan Ardiyanto </t>
  </si>
  <si>
    <t xml:space="preserve">M. Firman Al Haqiqi </t>
  </si>
  <si>
    <t xml:space="preserve">m Syaiful anam </t>
  </si>
  <si>
    <t xml:space="preserve">Mohamad Afid Yoga Pratama Putra </t>
  </si>
  <si>
    <t xml:space="preserve">Eko Januardin Arisandi </t>
  </si>
  <si>
    <t xml:space="preserve">Arinda </t>
  </si>
  <si>
    <t>Mojokerto</t>
  </si>
  <si>
    <t>Pati</t>
  </si>
  <si>
    <t>MEDAN</t>
  </si>
  <si>
    <t>medan</t>
  </si>
  <si>
    <t>SDA</t>
  </si>
  <si>
    <t xml:space="preserve">Sidoarjo </t>
  </si>
  <si>
    <t>sidoarjo</t>
  </si>
  <si>
    <t xml:space="preserve">Pacitan </t>
  </si>
  <si>
    <t xml:space="preserve">Gunung anyar </t>
  </si>
  <si>
    <t xml:space="preserve">Surabaya </t>
  </si>
  <si>
    <t xml:space="preserve">Mojokerto </t>
  </si>
  <si>
    <t>Bojonegoeo</t>
  </si>
  <si>
    <t xml:space="preserve">Jawa Timur </t>
  </si>
  <si>
    <t>Banyuwangi</t>
  </si>
  <si>
    <t>Fasilitas - Wisata Kawah Ijen</t>
  </si>
  <si>
    <t>Keamanan - Wisata Kawah Ijen</t>
  </si>
  <si>
    <t>Akses Jalan - Wisata Kawah Ijen</t>
  </si>
  <si>
    <t>Transport - Wisata Kawah Ijen</t>
  </si>
  <si>
    <t>HTM -  Taman Nasional Baluran</t>
  </si>
  <si>
    <t>Fasilitas -  Taman Nasional Baluran</t>
  </si>
  <si>
    <t>Keamanan -  Taman Nasional Baluran</t>
  </si>
  <si>
    <t>Akses Jalan -  Taman Nasional Baluran</t>
  </si>
  <si>
    <t>Transport -  Taman Nasional Baluran</t>
  </si>
  <si>
    <t>HTM -Djawatan</t>
  </si>
  <si>
    <t>Fasilitas -Djawatan</t>
  </si>
  <si>
    <t>Keamanan -Djawatan</t>
  </si>
  <si>
    <t>Akses Jalan -Djawatan</t>
  </si>
  <si>
    <t>Transport -Djawatan</t>
  </si>
  <si>
    <t>HTM - Taman Blambangan</t>
  </si>
  <si>
    <t>Fasilitas - Taman Blambangan</t>
  </si>
  <si>
    <t>Keamanan - Taman Blambangan</t>
  </si>
  <si>
    <t>Akses Jalan - Taman Blambangan</t>
  </si>
  <si>
    <t>Transport - Taman Blambangan</t>
  </si>
  <si>
    <t>HTM - Panorama Pantai Cacalan</t>
  </si>
  <si>
    <t>Fasilitas - Panorama Pantai Cacalan</t>
  </si>
  <si>
    <t>Keamanan - Panorama Pantai Cacalan</t>
  </si>
  <si>
    <t>Akses Jalan - Panorama Pantai Cacalan</t>
  </si>
  <si>
    <t>Transport - Panorama Pantai Cacalan</t>
  </si>
  <si>
    <t>HTM -  Taman Sritanjung</t>
  </si>
  <si>
    <t>Fasilitas -  Taman Sritanjung</t>
  </si>
  <si>
    <t>Keamanan -  Taman Sritanjung</t>
  </si>
  <si>
    <t>Akses Jalan -  Taman Sritanjung</t>
  </si>
  <si>
    <t>Transport -  Taman Sritanjung</t>
  </si>
  <si>
    <t>HTM -  TN Alas Purwo</t>
  </si>
  <si>
    <t>Fasilitas -  TN Alas Purwo</t>
  </si>
  <si>
    <t>Keamanan -  TN Alas Purwo</t>
  </si>
  <si>
    <t>Akses Jalan -  TN Alas Purwo</t>
  </si>
  <si>
    <t>Transport -  TN Alas Purwo</t>
  </si>
  <si>
    <t>HTM - Pantai Boom</t>
  </si>
  <si>
    <t>Fasilitas - Pantai Boom</t>
  </si>
  <si>
    <t>Keamanan - Pantai Boom</t>
  </si>
  <si>
    <t>Akses Jalan - Pantai Boom</t>
  </si>
  <si>
    <t>Transport - Pantai Boom</t>
  </si>
  <si>
    <t>HTM -  Watu Dodol</t>
  </si>
  <si>
    <t>Fasilitas -  Watu Dodol</t>
  </si>
  <si>
    <t>Keamanan -  Watu Dodol</t>
  </si>
  <si>
    <t>Akses Jalan -  Watu Dodol</t>
  </si>
  <si>
    <t>Transport -  Watu Dodol</t>
  </si>
  <si>
    <t>HTM -  Pantai Brangsing</t>
  </si>
  <si>
    <t>Fasilitas -  Pantai Brangsing</t>
  </si>
  <si>
    <t>Keamanan -  Pantai Brangsing</t>
  </si>
  <si>
    <t>Akses Jalan -  Pantai Brangsing</t>
  </si>
  <si>
    <t>Transport -  Pantai Brangsing</t>
  </si>
  <si>
    <t>HTM -  Pulau Merah</t>
  </si>
  <si>
    <t>Fasilitas -  Pulau Merah</t>
  </si>
  <si>
    <t>Keamanan -  Pulau Merah</t>
  </si>
  <si>
    <t>Akses Jalan -  Pulau Merah</t>
  </si>
  <si>
    <t>Transport -  Pulau Merah</t>
  </si>
  <si>
    <t>HTM -  Pulau Tabuhan</t>
  </si>
  <si>
    <t>Fasilitas -  Pulau Tabuhan</t>
  </si>
  <si>
    <t>Keamanan -  Pulau Tabuhan</t>
  </si>
  <si>
    <t>Akses Jalan -  Pulau Tabuhan</t>
  </si>
  <si>
    <t>Transport -  Pulau Tabuhan</t>
  </si>
  <si>
    <t>HTM - Teluk Hijau</t>
  </si>
  <si>
    <t>Fasilitas - Teluk Hijau</t>
  </si>
  <si>
    <t>Keamanan - Teluk Hijau</t>
  </si>
  <si>
    <t>Akses Jalan - Teluk Hijau</t>
  </si>
  <si>
    <t>Transport - Teluk Hijau</t>
  </si>
  <si>
    <t>HTM -  Bangsring Underwater</t>
  </si>
  <si>
    <t>Fasilitas -  Bangsring Underwater</t>
  </si>
  <si>
    <t>Keamanan -  Bangsring Underwater</t>
  </si>
  <si>
    <t>Akses Jalan -  Bangsring Underwater</t>
  </si>
  <si>
    <t>Transport -  Bangsring Underwater</t>
  </si>
  <si>
    <t>HTM -  Nasi Tempong Mbok Nah</t>
  </si>
  <si>
    <t>Fasilitas -  Nasi Tempong Mbok Nah</t>
  </si>
  <si>
    <t>Keamanan -  Nasi Tempong Mbok Nah</t>
  </si>
  <si>
    <t>Akses Jalan -  Nasi Tempong Mbok Nah</t>
  </si>
  <si>
    <t>Transport -  Nasi Tempong Mbok Nah</t>
  </si>
  <si>
    <t>HTM - Sego Tempong Mbok Wah</t>
  </si>
  <si>
    <t>Fasilitas - Sego Tempong Mbok Wah</t>
  </si>
  <si>
    <t>Keamanan - Sego Tempong Mbok Wah</t>
  </si>
  <si>
    <t>Akses Jalan - Sego Tempong Mbok Wah</t>
  </si>
  <si>
    <t>Transport - Sego Tempong Mbok Wah</t>
  </si>
  <si>
    <t>HTM -  Srengenge Wetan</t>
  </si>
  <si>
    <t>Fasilitas -  Srengenge Wetan</t>
  </si>
  <si>
    <t>Keamanan -  Srengenge Wetan</t>
  </si>
  <si>
    <t>Akses Jalan -  Srengenge Wetan</t>
  </si>
  <si>
    <t>Transport -  Srengenge Wetan</t>
  </si>
  <si>
    <t>HTM -  Makam Datuk Malik Ibrahim</t>
  </si>
  <si>
    <t>Fasilitas -  Makam Datuk Malik Ibrahim</t>
  </si>
  <si>
    <t>Keamanan -  Makam Datuk Malik Ibrahim</t>
  </si>
  <si>
    <t>Akses Jalan -  Makam Datuk Malik Ibrahim</t>
  </si>
  <si>
    <t>Transport -  Makam Datuk Malik Ibrahim</t>
  </si>
  <si>
    <t>HTM -  Tempat Ibadah Hoo Tong Bio</t>
  </si>
  <si>
    <t>Fasilitas -  Tempat Ibadah Hoo Tong Bio</t>
  </si>
  <si>
    <t>Keamanan -  Tempat Ibadah Hoo Tong Bio</t>
  </si>
  <si>
    <t>Akses Jalan -  Tempat Ibadah Hoo Tong Bio</t>
  </si>
  <si>
    <t>Transport -  Tempat Ibadah Hoo Tong Bio</t>
  </si>
  <si>
    <t>HTM -  Osing Deles Pusat Oleh-Oleh</t>
  </si>
  <si>
    <t>Fasilitas -  Osing Deles Pusat Oleh-Oleh</t>
  </si>
  <si>
    <t>Keamanan -  Osing Deles Pusat Oleh-Oleh</t>
  </si>
  <si>
    <t>Akses Jalan -  Osing Deles Pusat Oleh-Oleh</t>
  </si>
  <si>
    <t>Transport -  Osing Deles Pusat Oleh-Oleh</t>
  </si>
  <si>
    <t>HTM -  Banyuwangi Park</t>
  </si>
  <si>
    <t>Fasilitas -  Banyuwangi Park</t>
  </si>
  <si>
    <t>Keamanan -  Banyuwangi Park</t>
  </si>
  <si>
    <t>Akses Jalan -  Banyuwangi Park</t>
  </si>
  <si>
    <t>Transport -  Banyuwangi Park</t>
  </si>
  <si>
    <t>HTM -  Taman Sayu Wiwit Park</t>
  </si>
  <si>
    <t>Fasilitas -  Taman Sayu Wiwit Park</t>
  </si>
  <si>
    <t>Keamanan -  Taman Sayu Wiwit Park</t>
  </si>
  <si>
    <t>Akses Jalan -  Taman Sayu Wiwit Park</t>
  </si>
  <si>
    <t>Transport -  Taman Sayu Wiwit Park</t>
  </si>
  <si>
    <t>HTM -  Air Terjun Kembar Arum</t>
  </si>
  <si>
    <t>Fasilitas -  Air Terjun Kembar Arum</t>
  </si>
  <si>
    <t>Keamanan -  Air Terjun Kembar Arum</t>
  </si>
  <si>
    <t>Akses Jalan -  Air Terjun Kembar Arum</t>
  </si>
  <si>
    <t>Transport -  Air Terjun Kembar Arum</t>
  </si>
  <si>
    <t xml:space="preserve">HTM - Wisata Kawah Ijen </t>
  </si>
  <si>
    <t>JENIS WISATA</t>
  </si>
  <si>
    <t>HTM</t>
  </si>
  <si>
    <t>FASILITAS</t>
  </si>
  <si>
    <t>KEAMANAN</t>
  </si>
  <si>
    <t>AKSES JALAN</t>
  </si>
  <si>
    <t>TRANSPORTASI</t>
  </si>
  <si>
    <t>Alam</t>
  </si>
  <si>
    <t>Rp30.000,00</t>
  </si>
  <si>
    <t xml:space="preserve">Ruang kesehatan di kaki Gunung Ijen, Penginapan mulai dari homestay hingga hotel bintang lima, Mushala, Tempat parkir, Camping ground, Warung-warung yang menjual makanan di Paltuding, Tempat penyewaan peralatan untuk mendaki, Toilet, Tour guide, Taksi lokal / Troli </t>
  </si>
  <si>
    <t>Pos Penjaga, Pemandu</t>
  </si>
  <si>
    <t>Aspal, Mudah Diakses</t>
  </si>
  <si>
    <t>Kendaraan Pribadi, Ojek</t>
  </si>
  <si>
    <t>Rp16.000,00</t>
  </si>
  <si>
    <t>Pusat Informasi dan Pos Jaga, Penginapan dan Area Camping, Toilet, Mushala, warung</t>
  </si>
  <si>
    <t>Aman dengan pemandu</t>
  </si>
  <si>
    <t>Rp6.000,00</t>
  </si>
  <si>
    <t>Kamar mandi, Musala atau masjid, Tempat makan atau cafe, Spot foto menarik, Tempat parkir yang luas, Lapangan bola, tenis, voli, dan karate, Minimarket, warung kopi, dan kantin, Sungai untuk memancing dan arum jeram, Area camping, Wahana permainan</t>
  </si>
  <si>
    <t>Kendaraan Umum, Ojek</t>
  </si>
  <si>
    <t>Theme Park</t>
  </si>
  <si>
    <t>Free</t>
  </si>
  <si>
    <t xml:space="preserve">Lapangan olahraga, Trek jogging sepanjang 430 meter, Arena bermain anak, Pentas seni, Tempat duduk untuk bersantai, Panggung hiburan berbentuk gapura candi, Gelanggang Seni dan Budaya (Gesibu Blambangan), Pusat informasi, Klinik, Toko oleh-oleh </t>
  </si>
  <si>
    <t>Aman</t>
  </si>
  <si>
    <t>Rp7.500,00</t>
  </si>
  <si>
    <t>Area Gazebo dan Tempat Duduk, Spot Foto Instagramable, Toilet dan Kamar Mandi, Warung Makan dan Kafe, Area Parkir, Penyewaan Peralatan Air</t>
  </si>
  <si>
    <t>Mudah Diakses</t>
  </si>
  <si>
    <t>jogging track, batu refleksi, petugas kebersihan, air mancur, Kios PKL dan amphitheatre mini untuk pertunjukan seni.</t>
  </si>
  <si>
    <t>Kendaraan Umum</t>
  </si>
  <si>
    <t>Rp15.000,00</t>
  </si>
  <si>
    <t>Pemandu penjaga hutan atau jagawana, Sewa mobil atau motor, Wisma tamu di pos Rawa Bendo, Papan, penunjuk jalan, Warung makan, Cottage di pantai Plengkung atau G-land, Toilet, Pusat Informasi</t>
  </si>
  <si>
    <t>Rp5.000,00</t>
  </si>
  <si>
    <t>Amfiteater, Fasilitas Toilet dan Tempat Ganti, Tempat Parkir Luas, Warung dan Pusat Kuliner, Glamping, Private resort</t>
  </si>
  <si>
    <t>Kendaraan Pribadi, Transportasi Umum, Transportasi Online</t>
  </si>
  <si>
    <t xml:space="preserve">Kolam renang luar ruangan, Restoran, Sarapan dalam kamar, Wi-Fi, Layanan dry cleaning, Layanan cuci pakaian, Kamar dengan pemandangan laut, Area parkir yang luas, Gazebo-gazebo untuk bersantai, Warung-warung yang menjual makanan dan minuman </t>
  </si>
  <si>
    <t>Gazebo, Warung kecil, Toilet</t>
  </si>
  <si>
    <t>Kendaraan Umum, ojek</t>
  </si>
  <si>
    <t>Rp10.000,00</t>
  </si>
  <si>
    <t>Area Parkir, Toilet, Mushola, Warung Makan dan Kios, Penyewaan Peralatan Surfing dan Snorkeling, Penginapan dan Homestay</t>
  </si>
  <si>
    <t>Terdapat petugas keamanan dan penjaga pantai</t>
  </si>
  <si>
    <t>Aspal, Mudah Diakses dan petunjuk arah jelas</t>
  </si>
  <si>
    <t>Kendaraan Pribadi dan Transportasi umum</t>
  </si>
  <si>
    <t>Snorkeling, Spot Foto Instagramable, Camping, Gazebo.</t>
  </si>
  <si>
    <t>Aman dengan Pemandu</t>
  </si>
  <si>
    <t>Perahu Sewaan</t>
  </si>
  <si>
    <t>Tempat parkir, Tempat untuk istirahat, Boat, Perahu, Tempat untuk makan, Tempat yang bisa digunakan untuk camping</t>
  </si>
  <si>
    <t>Kendaraan Pribadi</t>
  </si>
  <si>
    <t>Snorkling, Rumah Apung, Toilet, Diving</t>
  </si>
  <si>
    <t>Kuliner</t>
  </si>
  <si>
    <t>Nasi Tempong</t>
  </si>
  <si>
    <t>Pecel pithik, Sate lilit, Rujak soto</t>
  </si>
  <si>
    <t>Religi</t>
  </si>
  <si>
    <t>Area Parkir, Toilet, Mushola, Ruang Ziarah Khusus, Area Makam Kerabat dan Sahabat, Pohon Kamboja (Area makam dihiasi dengan pohon kamboja yang rindang, menciptakan suasana teduh)</t>
  </si>
  <si>
    <t>Aspal, dapat dilalui oleh kendaraan roda dua maupun roda empat</t>
  </si>
  <si>
    <t>Area meditasi, Tempat pembakaran dupa/hio, Ruang pertemuan, Altar-altar dewa dan Toilet umum</t>
  </si>
  <si>
    <t>Penjagaan oleh pengurus, CCTV dan Pagar keliling area kelenteng</t>
  </si>
  <si>
    <t>Aspal, mudah dijangkau dan ada penunjuk arah</t>
  </si>
  <si>
    <t>Kendaraan Pribadi, Transportasi Umum dan Transportasi Online</t>
  </si>
  <si>
    <t>Belanja</t>
  </si>
  <si>
    <t>Tempat parkir, Toilet umum, Area tunggu/istirahat, Kasir dan layanan pengemasan, Wifi gratis, dan Area display produk yang luas</t>
  </si>
  <si>
    <t>Petugas keamanan, CCTV di area toko, dan Sistem alarm keamanan</t>
  </si>
  <si>
    <t>Jalan beraspal, Penunjuk arah yang jelas, dan Lokasi strategis di pinggir jalan utama</t>
  </si>
  <si>
    <t>Rp. 50.000,00</t>
  </si>
  <si>
    <t>Area Parkir Luas, Toilet Bersih, Mushola, Ruang Ganti, Food Court, Wahana Bermain, Mini Zoo, Taman Lalu Lintas, Science Center</t>
  </si>
  <si>
    <t>Petugas keamanan</t>
  </si>
  <si>
    <t>Jalan Aspal, mudah diakses, kendaraan roda dua maupun roda empat</t>
  </si>
  <si>
    <t>Area Parkir, Toilet, Mushola, Area Bermain Anak, Jalur Jogging dan Olahraga, Perpustakaan Mini, Ruang Pertemuan dan Pameran, Wi-Fi Gratis, Penerangan Malam Hari</t>
  </si>
  <si>
    <t>Jalan Utama beraspal</t>
  </si>
  <si>
    <t>Rp. 5.000,00</t>
  </si>
  <si>
    <t>Area Parkir, Toilet, Warung Makan, Gazebo dan Tempat Istirahat, Kolam Alami</t>
  </si>
  <si>
    <t>Aman bagi pengunjung</t>
  </si>
  <si>
    <t>Jalan menuju area parkir beraspal, Jalur pejalan kaki cenderung sempit dan berbatu</t>
  </si>
  <si>
    <t>data:image/jpeg;base64,/9j/4AAQSkZJRgABAQAAAQABAAD/2wCEAAkGBxMTEhUTExMVFhUWFRcVFxcXFxUVGBgXGBgXGBYXFRUYHSggGBolHRUVITEhJikrLi4uFx8zODMtNygtLisBCgoKDg0OGxAQGy0lICUtLS0tLS8tLS0tLS0tLS0tLS0tLS0tLS0tLS0tLS0tLS0tLS0tLS0tLS0tLS0tLS0tLf/AABEIALcBEwMBIgACEQEDEQH/xAAbAAACAwEBAQAAAAAAAAAAAAADBAECBQAGB//EADkQAAEDAgQDBgQEBgMBAQAAAAEAAhEDIQQSMUFRYYEFEyJxkaEyscHwBtHh8RQVI0JSYnKCkqIz/8QAGgEAAgMBAQAAAAAAAAAAAAAAAgMAAQQFBv/EACkRAAICAQQCAQQCAwEAAAAAAAABAhEDBBIhMRNBUQUUImGBoXGx8DL/2gAMAwEAAhEDEQA/APNyohXLFGXkvUHjiMi4BWDSiMbxCjaRcYtukCACnIjOpquQqKSI4SToHCPhWbqBTCPSsk5MiqkbdLp5KdyGaQumnkJVhVsyx8tnY4SM/GtJdogBq0KzAUrUZC345Jqjg6nHKM3IJTJIRMRSGVCw+qNUqQhfEuB0GpYm2xHIpjkjujgqJypmCTcODqYR2IbWSmqdFZ8yo6Whm5KqCUipdZXFKEQ4fcrPFJO2dHI5NVECxhIt0SeKpEG9/JatggV3p2Kb3dGHVYY7OXyZjQitoEpmlTi/FXJWhzb4Rz44Ipbpv+BEMUZU9klW7pFuEeK3wJNCI0BNCkrdyFW8Lw0AawK2RHFJGp0eSFyGxxC1OnCYbTKKKcJWvi40S5TNGPA3wgtQhouUMYkHdZ1V5cd1enTWaeajp4dINnFrkLKuWb7lm37KBjAFWbKPkU92upvPNPCwYKKCuFJT3KlplqMo9EBnBSWqci7u1VoNqVWVV2qQxdlVOCYcM84lw5RKiF0IfGg3qn7OLlQhWhdCNRoRLLuZDQAqVLokKWtRJexWSTa2rhAS1c1iP3aIxkInOkLhhc5JEUacIrHKFwasM3KR38MIYlSDNdCl1UoQCuGqVxRN6u/QTOhAXV8iIxiOFoRm2zpgy1QKaJCI2nKcpUYpw3OwbWKcqaZhouiNpqt5HiYm1hRWUkyGK2RU5lxxgQwINSoQbJwNUdwgcvQ+OOlbM57XFCZhr3Wo+naAEEYc7oJGjG/gS7gKe7CLUpEm2iPTwZWHNK+EdXTxpW2K92uWoMEuWfZL4NPmh8oze3MHFQuGj7+R4LPDF6ztTskubIOl4O/Vee7pbdNqFOHfRyNZpXDI3XYrkUhibFJT3S07zH4hTIpyJruVPcot4PjFMi7u033So6NlHkSJHA5OkAFKVJoHSFqYMAXgSnjTDhfos0tak+jdH6U3G2+TzRpwuNNaWLw4GiW7paYZdytGDLp/HKn2L90pFNNCmpFNMUxDxCwYpFNNimrimqcy4wa6FBTVxTTIYoLgFW9BqEmCFNQ5kJmm4FG7mUO9MPxyg+RJjJRWUE22gid0q3IJ22LNw3FDziIGqFjO0G5S1pkm3Tiq4IJObK4rg26TTLI7kaGHndWqkG4Qqr7KuFLZ8SyYpuPJ0NTiUko+kHqMLY53RqDTcoGLrNJ8N0bBEnZXOblJIXixRhBuglOgiigmmsRAxadxgcbExh0J2CkrUFNdXe1jS51gBJVbi4wSMx+AAul69ZrBxPDlxWJ2r2saz5EhosBPueaWa5SSodCLfHo3T2k//X0UrDz81yTcvk0+LH8Hte1XQ3VeW7Q7ZotPdlrnVA2clOm5zgOLnAQ3zcQvT4hsiHBeK/FL2UKrH0XO/inNyimBnD2E2DwLiCCQ4X8JsRK5mCajE3aiDk/0N0cdTIJDXmNQH0LefjU1MUGtDnUqzGmbuZmi4AJNPMADJN+CXwlXFZ3VfGyidTUYHVGGBmFNuaQyd3AxBMQZU47tMuaAHlwI+IxJ/wDIAjyC245zlLswZMcFHoJT7SYfh8Q4tuPXRXbiwdjHMR7rJbWV2YhauRChFvo1X1p0Ve73SbKo8ky2sk5Mj6RqxYooOwp2lUSNMpnuXxIbZZ+2aNySKVLlcyij0sO7Ut13RhTW6EqVHJzRuTdCwoq3cJptNWdTsi8gnxWIup8EKrUDdSiihePFfpKK/BsIgi8aIvITxGJiMdNhogsqkrVb2KeCfo9iMsYPkhcx0Ul0ZmGYYsJWjQY6y1KeFaBYKtdwZA3N+iHyoHxuTAiks7t+tkpwCATtvHJPsqOk+ftssrtPss1HTm5xw8lIZVJhT07hVnnqVSStWjWgIeI7PazQn5/slIKHJFyNWLIoGkcRKkVCdElQYSbStKm0U7uF+H5pagxssyoZpUDElHw+Oaw3G3usbFdoONsxsl2VHEpscaRnnkclR7vBVczZMBVxmPp09XAmdAdOMry2KruyNyk/kl8tR7SIsjS+RDjzwemb2/SJhoJHGwWR+Je0e8IpszCLkTA9N1mtwb2ixiVBw8fCHF3EokkuSqZn3BR2ORRgXkyQUen2a47FLyTRqxRYtnXLRHZJXLNvRr2sex34uo5hRpkGo7fUDeJ0J4Lw34qxJpYqjVaWZwyBmBcLl4GYNvFyei3e08O/uas0ySKbnQWmJAJBkbyNjK81+GsH39V1Sp4iBcuJmSTBadc0NmRcLGoxh+KDc5TTkzZoUXvLn1AHS67jTMyAPgaXy2mIGl5k2uUOhh2XAqEmSSBYCSTpJ47FeiwWCDPic5x2u4QOYBg+ZEqmJwQdaLyDppcHX7K0QkkzPKLaMupl2aiUg3gtKp3DHBj7OcJE5oN4+LSZ2S+Nrf12UKNNjnlneOc5zgxrQSI8Mkm3uEUs8SQxS9k06LeCYp0GgjMDyA3QXYmpSnvMM6P8qLm1G+jocPRLfzCo7JUFSnTkkMptaK9U2JAc2YEwLDTci6X5EM2s9NhsJTIJiIvJvZWqYkWaATbe3kvPYntzEMy064p0gb96bZYEjOGuLQDfQ2gTqCuqV8niNWg9sgEsqQ6Tt3d59UEGnzIud+j0rajYuQORXMaCJ28lgdmd84CYGa+Z1r/4sAmSOeWYmNVpYdjy7u31TeZaAGg8I/ugid9QZlXuS6YO2+0HwpLzYeHY8tkwaTp0t5qamFiJcWjTwyD66olbFMbAv57fqic2+gVjiuwGJdkbPh4BLtxGaIAB6fkoxVUPfOwsEejRDbkCOKtTaVMjxp8oYdVa0AuIneLpTE9qBrhFxAPnN45JLEuD3TEdUJuCe6IAHUJia9inC+hodqbxJ5/eiqyoXOzH75KGdju4t9VZ+HLP7gfKUEpR6iOhF9yGotsl6fZT3OJzzx2CsJiT7qT2hlbAF+KmOUlwgcyUuWwdbA5XQfEbT+SHiOz2vMtAEahQMS46brSwOAqEEk5AdTPtCa50uWKUeeBTs7CtBsOunuVqVuyqTgXEuIHC6zscwNIDX242BlXxB7pgHeMdm1ym45FVbfTKa+RbFdm0CJa4jW0fMpBlBo0TVTFAiLAcFSkG7n2KYpNIGlfZ2QQr02c07QazfN/5d+S2aeCw+XMZjiRlnoUp5mu0N8a9GJSwebj6LSZ2Q0Dn1/JamGr0ohs/JZmL7RBJDg7wnQe10tZJSdBOO1AMQ1jAAwFzt5ByhLUqJBkgn0CI3HMOx6lGbj6ehb7q7fRF80Uzf6+65Q7tKn/i3/0FyEK2fK/xLi3tJoltMPcYIYCcrTEBrnNkl2aJvoRAm+72BgK1ClchrD/UJJs2GiSbWEaeLaeS8j2vXDcQX02NpuGXK1oYWteNNLOdmvbfVejwVWs90vzvYw/CcsOcCZkENzRY3mDG4tnjbZpkklR6enXpOI/reLm/KT/0OnomGjLpJ+fshYfFtqDY8QR7EHdCxeJo0WmoXRA0DiJ5NbMSiuuwKvozfxLWZkGeQ6ZaLyQPjtwjfyWB2O5wNR4c59Z3gY0awAItO8Bzjpz1TNBxxtYvquDKTYG0nWGMn1JjdexwT8NQblpta0G0gZieRNyUmclJ88fyN2bY0eaf2DiMsGrUcSPF43RJ+ICD56ytTsjsrKC2phnSYJqNILiRo4knWN55RC06vaVv6bSDpJA9hPzSTa1Qk5yXdSPQDolS1MY8RtgrC32w+M7tuFqAvlwa8gOjM1wJykQBliPL6t1+1aAOQU80+G4EeXMLKNJkzF43v1KRw7ww5SB4TDbmQ3+2QTfhI3apHJkydKg/HCPZ6SniIttzk9JN1FdwgWi4j12WfQfN0dtRbVEzykhxmMIs7TY/nzRTUDtWj0SLqqu3ERw++CPalygNzfZNWuwGAALbAJOtjrXJIU41zdZvtGqxq+Ge50tNuap5IQ5kWoSl0auEGY7rZp0o2K8lhMY5hyuMFa7O0nRqncZVcGhduHEkbRadZQyyDpPos1vajhvKFUxZcZJUWGV8keRM1MZmdAc0kf6mY85CHSwdMnxB46tPS2izxjCN11ftxjAA5wCtwaXBS5ZsswgaZbTJHmAelvqiV8QSABTqchmy6+QXkKn4ndUOWkQADDn7/wDT1meSTxFRzGyypFVz71AXyAYJzXk8OnELNPOoyp8joYHJX0et/hd24YuMgXqka2vDdE5X7PiiSKbWuBEgyR0dqV5j+dV6wIbWOWzQRlEkkauEDSZniVnY9uc5Q/vHzD5l4bJ/uygyenDzUer5pL+y1pf+o9MxwBINNpIib+lpTDe0Mg//ACaB0E8pXjnxh3NygydagcDYg5nS2JLjBkj02zO1e2CWhuaZF3OLi4y6eMDQaI45lNcL+ySwOD5Z7TH/AIncCMpZe0B7degJKVb27UdOZhcREQ8kDWJ8ItbZeK7K7RazM8sa9xILcwNoIIOntzRa/bdRzcniBOpGY1DOxIuByVzm+oJL9gqCXMpN/o9y38RPp6sZNh8TtTH1WdjPxdmGUtZLoHgc63m7TZeFfiHh3hBaTeSDmdN5kzw1k7pV4fredr+lkMccruy5TT4o9gz8VtZmmlmg7uI01iJUv/GrtWYWm1v+Ty49LECeS8i3CaTc+37q1eq4jLsPf75pju+QFwuDWr/i3EFxP9ITeAHW5fEuXniwcB1Erldv5BpGrg+zntrtaYD8ofpmykmIAE5nQbcyOC9jhyWNDQyzQAGy2wGkkEkfNfPcNWdSqCpJc6f7vECIggmbjqvUdl9uCs4MDe7MFzoi8RZpi3M/uuZmnlSqDpe/k3KEW7l2eh7p2vlMExHMTJPOfVYX4mx1NrcgMuJEjUAAaeZG3Aru2vxLkOWmRN5dMgGIgcf2Wd2b2Y0gurF5J0ADhEzJcY+R34ws+PG73SG3SPRfh3C5aDAfidLjG2a7R6RqtFlMDU35+QhIntAQ0C2wkFoHKSI6T+kYPFCo4wSQ0cxvpf7+aF45Sdlb+DQc+PLXpufola+PAMA/f7pdz83iB8IAuTYxJMcvhvyhDp0M82gTbYnWTG3zRRxUU5gv4wm82WViMXVY9znzkMQ4CQ2DYOBuPiN97eQ2HUAJ0j24T7wgdovDaNQOMNe1zRO7nAxBi9wnQyU6Aas1uyqNY38LhqHAhrXti3+RHQdUxiMU5hh7MvAglzT/ANgBHVLfhfEk0WkzBJixAjgJ2mQOULUxeLaATInmtUppLsTVsXpZnQeqSxVZ2ZwJmNhsOJTmHrRvI8otoPdJ9tACox2X4g6TfYAiwPmFk+5bdDFBIQq4tzTLZdpay1uz6pfTLXsc07WsRGs+ax8OBmsOg9uq9V3oFEGwdGlhvGnKZWPUZuUPg1FWzzOM7Mr55a1vCCRBHPeNfRQMLXY0uaRA1bmDr7ZYvl5nmtCtXdM78TJPzWa8OO/0TtN5ZcxVGTNqcS75KfxNSLAzYWg3+cc4S9HtB4eQ4u3BBI+XFMDCcZVaeFAOi60MOZu5SOZP6nij1EBju1Kg+FpvudB0SrKDntLvESXeJztCNLRpp9wtqtStEJF+GCfl005exGP6vBP8o/2ZmEIGZg1Bvtrc8I/RN1MfTLIs0XPTa/r52RnUiRldccDce6G/CNLgS0GNNRfjZZ/tpXya4/VsNKrM4Yt0wDDRoDaBckkbn3uhHFkA5XG5JIEgEEpnEdmh0XIIOsTMm86XS2I7OykEeIRvY638v0U8e30Px6zFPqaIqNfUIkkkm5cfnxWnhqDQGNygRMvEXdMyZFtAI+qWd4ZLQdgAJPIfX9VqYXDywh7hIEm1h58UUYN9DpZAFfCSQQTHSSf9SIsq4fDMsXixfAER6DhEo4xAaLnPA0uB148EDCYhz3tDIHxB87tbAFz8Im0c06ooXbYvVaMx7sXvwsJO3qppMcHnScsQBMW2PFaWMDBMOmCb5Wj1ytkjrsEItpubqZtJcIBjgBcI9wNWZbyCHOEQLfM/IKj2y0ZmwSLiQT1kWMEJmsGk5WNEcnbjcmJSwquN6lMANJDsjZPER5jSTsdUpz+QlH4E6jrnLpJjXT1XK5oP/tuPMdVym9FbWQ5zHgVPACQc0AQbCGwBrcfNK1iGnwuMbG4MG1uF5GqQqvAgN2tI+qfbiG5GgAh0Q/e4/uaZ1seCxNG2L4o0fw5hKT7PzEsG4DgATpYWsNTe9lv0KLWmxEabkDyDjIKw+ycda5GwkwTAHhN72Ob1WkztaKbXG7iAQ1okmTa0mP0KpgO7NMuJsB/8ggoP8E4mWiDuBYH/AJAD5Jf+ZkfH3jTGkZBpMSJJPkUYY9o8OWRrFzB1M8/NA0y+jSq0zlhzZBABytb0seHXTor0MDGrhlga2yz5ceiXOOcIBgbi4N/LUj80vUqFpLXAncOM5RYExsAlSi2WmjZZTaACwWuNMsaWnXiFhNZ/EYkvImnT8DA64dUmHOA0IGkn6WWxPabqhNOl4n/3OHwUxxLtztC1OzOzg1op3gA7SSZuTzJKDZs59luSPTUaLGtlxzQLnYQsrDCXOLgMpJyTrGo8lp4ETTDYABERFh02WXi6LiXN0A/K0jS6mrf4KugIS5Yq/F+IDM3w3cBfp6Tp5pzF1g5gEgbh23nyt81g4ihlcSd7gm3CR87ckOlVGQ0ZLgLsI5n4Ty19UqGFutoObURgm2WY5tyJ8REjy0Wlh6ogBIUMOnqdJdL7SL9HFes9sNUcOKGFzguphdDDhUUcvUapykXKESilqEVqjEwzyEEoRaiFc1qajO5tgwxWOHTNKldNHD2S5IZBtox34dLVqBi0ekrTcw7oL2lDKJUM7jK0YdemdZh19BA2k+k+q164GUNvtfz0EmfLhdK4iicwP0CfbiWgZswAiIIAvYW252WGdwdJHrdHqoZ498+zFcA0HNrIAbIJkm5cdCZPkiUXspEm0kHNBBjeLb2lIVqwDjIaDJOUCPIGNT7IQqAy3+5w0A0HPhpPorbVUbUadMibRlN55oWNtMGTsAN768phUwwa0ECXTe8kDoNEQiYtfjr6JUpP0MUULYOg5rsxOonUE8LjYkDTmEbEU3RMjK4B0X/xtmP3ruoZQ7tpDYvJuY1MyCND0KQpY1sZDq2wtNhYHnoEpWg2lXAz4BqHzyc2PdckawzEk6nkuTakBcTz7ahnXfYJymIIIMyRP6oVQOF4EcY+7q9WqahsIgCeBiEt8hwe20x01GRp0i1joFpYTEAEVAIMQIjS1o0Bt+yw6lGqGxHhEaFpjXgZGqaw4FQAEERa5DtBHhDtPohSGOX6N93aDXuOcvygxADQ227jEu+Lj0Q6h7smQ4sJ8DmS4jcB7W2+7FYlegcpFM+E+KSSIiIsNPqtHsvtQgZCLtIIGoIBkg8Bf6eUcUApPo0sH2mC1zWN7zLch008ovElwgHqVLcfUrvc0eGmA1riJMal0Tv4sumgnQJTH4h9V4dlEXA0aJgXI9+qHRx4zEVA05CAIAdEnQS28/JDTYfC/wAnqKBo0GZWNgCzgQW5T/s4iZsPPyT+HxTMwOg2bGa+0PBjosbCYlrg4AAASMmUFvMkEwT1+SpX7SIAOQeE3gaAE63seN+CB4VLsE9tRxQGYnSJAAGonnc6eiHjq4cC/JEEC+pESTy1HNeOp9s1HEkUcwOhDzDg0i8TI02Q/wCePqCMoZAjjpFy1wgxz+izPSSramD+xjFQ913DkCfc80xQwoCwGYYDM9zpflu7XwxYO4iNUV9WpRuw+AjQ7W1v0XShBQVJcHKy6SU/y3cnom01cLNw3awLfEPFYADV08AYTTqpO0cv2W3HTODqlkwupII9DLlKrC0JHNlNs7vFGZcWBdCIGyQpmFVVV2QO2uuq4xwE7DXkOP3+4FaEDdjISSfIfVc4gCToNSlKdUss6zdnDSNg7h56I7Kki/Ej0JH0U3AywuP5dr5+TPxvaTAQNr31+Wiw6uKdUIaGtBN5DQDHFzzcCFvYnAsMhstOoDXR6Dgs+rgi0FsTJBBdlBEDg3U7iyyZFLtnpvp+XTL8Map/vtmYWMa8uLy4xIEOAtw3J+4TmAogXe3KNQ2wtuSPzS1PJTcXNEvmZcfmDPuofjSZl/oeGoA9FmkztxQ+/EHKXNYcgtMfQaai6VOIrOjLF9BEHr9nySzO0gSM4mN97Tw01hN4YsIlriHa3cYaJOkg2uBPE+QQRyfKD230xOtRrOIBcRY3M6D7CjEYNzGAkOLhBmQSCTAi9rnRPYfHOBLXOabgQSGm+l7D7lRXxjHgtDy0Re4INxfMOSvyL2Tx/DMhuMeRMffRcmKvZwJJl4/4kR08Q+SlDv8A2HS+DIFY7AaRuTCj+IcbA30tx5AKmGfDr2G6vi64mWgCbfUnrP3KtKn0LlNvtnU3Bp48hEdT+iNTqh7jMRliL6Rt1v6rOqNjeVLXRor2+yvJ6Zs02U8s/wBosRfwiTqOOqFhGF0x4BeCSLDrEqodNJoP+0/8gQRPQBSxjS7KCLWh1hJOg9BrxVPgOw/ficoOeIvo3hsQTYR0hCBANjrqPvXUqGtAtA5+osDw36BcKXCL3IEHoPX2QsEcoVQTfT2haeGd4hlzaEEGwGwEm0/EvPAkkgWG8etufFPdn4iHRAnS4Mkm2nL6q48BJm+3FQQXDKxl7C8nY/pqmMV2lSc2zmtO/jgdPDf9VntoktIc9r2kixJ114e9rKlcssMtM5joACf3034oqV3ZGO4SmHiMw4GRF9N7EkT56+Zv4UshrCHTIEnQ3lwLtvzWW/Gd0T4JbOXwwNRpYagQL8k1h+0aQMmrcmRmBBBymA4yYbofuzLAaQyyiyifE/MYsQCYk6C08E5TqciPvkk8HjGwcx8bzJi4nQBtzw9SU3Uc0gZQeU34CZ0Gum3VFDKo8HC1ugnnyue3hfv/AEgvfBcagQHQDlMT10XVnQ0kbAkLXDJaOJl0UoSS+QgfzUygNYBqSfT5BCxmPbTiTLiR4R8USJMcL+yLfStgrTb5bMfLHJUFUpvn724qr3wfl01RbkL8E7aoKCrFyUfiWjUxr1jggntNnE+iB5YrtjoaHPP/AMxY698XWbhe02NzNJyw45Wm1jcAA85sr/zEXBaZG3PcfTqFlUMzXOqEDMdSTZpgG28+L0SJ5uU4nW0f0qTjKOZV17NarjZIcYDQZ+IEkxpYbAk2J25pbE9qsNoDrxEA38ik6tXM6YmBYOA+KWmSIlxsL8+VhHDNc4Pc0k6kA/IiY4eaX5ZHRj9Mw8Wuv4K4vEFwbla1lwZDZ23iOJWfiMsiN4JsZFxfpy4J/ueExqbnhsOo9FVzB8U9enDhz5dEt8m+MFFbUjP7k5jBbrF4m36BDqYdzbjSdZAHQ/RaJflBPz4b6KruJM8PbUbIWgqFnkx/lbkbzp80v3rwLWG+ibqOmZHzPoVQnptdsg21uptRGwlHtZwaBmYORN/ZSgvawm7R0t9D81CDww+C98vkyw6T9/ZVy2ZPD9SfvmopDMeHl+X5KXPIs3TpdMFgQ4bo1GOo9I4Suab3MW3099kamZs4Doo2RIu4wyIkl0+Vo+iq2DqNgBeNoEwufFwYseeygCwnrrp9/NVYZd4aRbNwF7SLbhQdLX57SCrMdH57yoL7Djuqsssx1rceVuA9+qLVq2Eak215CPvdLi2v319VdlvFGk35xYesKiGpgcSS0tHDaCQT897JgZWAuLvFAOaATJi8TpfT8lkYatlAH5aawmRXYYnhE6QPXT8kLD9G52fjvB4nHYDhYa200iIOo4K1THAGYLjGU2BHlmOnz5LCoVWREXIg21vP1RHY5sEAHcbHzKIjZoUqrbHfU+JoJ42dtysm8H2hdwJG8bGJkWNisOhjiLZdBynpKHVxRJH0An5X/RUUeip41tR4AeGub4bw7MDoJtpy4q2IpZiR3jwbDNaCdRBiLSf1XmmmdLRwt+ybpdrXhxOUiIB04dEayVwY8ult3F0awxpa4tqRGgeNJ4EXg3EcUlh+0YDnBgJe4mSL6nLJ5CPTdZuKrES03EG8k31Pml6NcBobOlh0tf291byyZWPQ4YNuuzXd2g52YOcSDsIHD6DdBZXdmGV5Ft4iNSCCYjUJR982Y7SDxiPvoh57Tf8ALc9Db15JbbZrUIx4SHhiHOIaRFyQCZAI+K+ugmPfiN3aAnLfKDwseJ++AQ213MDuEHWDwE8tUoapAALonxA8JH1n9lPQfCNg43+mCIs6L/4iDrygegQa2IDiT/aPhAnLrMkXmZWZRra38NoHtIjyHqrd7MkGeEm44RPXTiisFtejS/i/FAnS5sAL6yeYlD/iiAQ4jTW4LeQtp03CzjiCCY1PD75ei6piBrrMSLnfY/vqrsGx015EEQ0CIiNbieKBinQAWRPqLkTPHXVLD+ofESGgmxJVaoDZbYjbz0n0+XJWSy9TFwYBLj5AX6aqmGxGnxEbaRG8/mqd6ALAeYHzHHmu72YmwywY2mACfZQEM7G5gA1sX1nbgOiGca/W4A3/AFKE7iDofL2Ct30W1BJ8wOHzUJYQjNfML+Q9lyH/AAwNwbef6LlZOfgq2icukX5KjGmY+7/uuXILLros+nPpKNtr56z69FK5U2WkCf8Avzj9lLTz6LlysovmmAhOIHmuXKl2VZZ1Q2ANhJ9r/JEc6GwdzPoLfNcuUC+Spd4dNJnfYEH5qHPnpf79ly5XQFkNqEke31VqlY3329AFy5SiXwQaxt09lZ9a4v8Av9wuXKqKtlm4g+tlLsRB/T28tFC5VtRdlnPsHGZgOmeJAFo5jfdCLoEi4NpjhxBXLkaCbD0qhAF5m3t7XcqFwGp+KCRFtOC5cqC9BGVDkeCdw6Nd4N/NzfRBdERxHl97LlyplN9Ao3tyXcCOF9vP6qFygJXP81Id+65cjBLseN5EaEdfyVe8bN58+XAD6rlyhLOLpFhHX9FD3AmZg2tfgAPZcuULsmY3It5/cobWmY4z+alcoy0raRwJ+/3XLlygJ//Z</t>
  </si>
  <si>
    <t>data:image/jpeg;base64,/9j/4AAQSkZJRgABAQAAAQABAAD/2wCEAAkGBxMSEhUTExIWFhUXFhYXGBcYFhcXFxYYGB4ZGBgYGBgYHiggGRolGxcYITEjJSkrLi4uGCAzODMtNygtLi0BCgoKDg0OGxAQGzMlICUrLSstLS0tKy0tLy8tLS8vLSstLS0tLS8tLS0tLS0tLy0tLS0vLS0vLS0vLS0tLS0tLf/AABEIALcBFAMBIgACEQEDEQH/xAAbAAABBQEBAAAAAAAAAAAAAAACAAEDBAUGB//EAD4QAAIBAwIEBAQDCAECBgMAAAECEQADIRIxBAVBUSJhcYEGEzKRQlKhFCOxwdHh8PEzYpIHFRZDcoI0U7L/xAAZAQADAQEBAAAAAAAAAAAAAAAAAQIDBAX/xAAuEQACAgEDAwMEAQMFAAAAAAAAAQIRAxIhMRNBUQRh8CKhscEUcZHRIzJCUoH/2gAMAwEAAhEDEQA/APXQacGgp5oAOaegBp5oAOlQzTzQA9PTUqAHpU1KgAqeaGlNKxhzT0E0poAOnoAaeaBBUpoZp5pDCpU00poAKaVDNKaLHQVKhmlNIKCpUM0poCgqegmnmgdBU00M0poFQVKhmlNIAqGlTTQAppUM0qAKk04NRzTzWhJJNPQTSmgCSaU0E080DDmnBoJpUASTSmgmnBpAHSoZpwaQD09DT0APNKaalQAU0poaVIApp5oJpTQMOaWqgFImkUHNKaCaVABzSmgmlNAEk0pqOaU0ASTSmo5p5oAkmmmgmlNIA5ppoZpppiCmlQ0qBFKkDTTT1oSEKeaGiAoAenpgKegB6U0qUUDHmlNNT0gHmnmminAooB5p5pAU8UUAhT00UoooB6VKKUUqAalT0qAGpU9KkA1KnpUDFSpUqQCpRT0qAGpU9KKAGpU8UooAalTxUF7iraYZ1E+dFATUqYMO4+9KigKQWiC1nHndoTAb0iq93n/5Ux5mujRIz1I3AtEFrEPPj0t9O/X+lGnPu9vHr1+1HTkGtG0Fp9NYZ51cnCCOgOakPOHkEKIiCOnrPSjQx6kbOmlprEbm9w5UATt196jTmt4YlT6jNLpsNRv6aWmucXm938w69BTHnN3HiH/aM0+mxa0dMFotNcs3OLxH1R6AA1Ba5hcWQrHO/X+NNYWLqI7IJTEgbkVyS8ze2hgn01AT7muR434w/ewkhNiWXM9TuZ67dKOnXIPIket61/Mv3FAOJt58a43yK8x434nlR8gBiceMMuk7DB3netLlPHC6moqAwJDQcT5TmP70+l7k9U7HjObW0HhIc9gajTntogEggxkdvKa592A6fr1NBduqsamVZMZIye1PpKg6jOnfnNkR4iZ7Db1qvf5/bH0qzH7D71y9rj7dxitu4rFdwpBIo7lyOhprCmHVOiT4gXqjD3BqRufWh0Y+Uf1rlf2jyoW4jOwo6AdU6d/iBYMI09JiKi/9Qn/9Y279a5scUTTvdaMU+h7C6xutz+7+VR7H+ZqVviFsRbHnJrmxcYCJ/rTQepM0+ghdU6BviC5OFSI8/wCtQtzu8dmA9v61iq7edR3mIyTHvTWBC6rNy5zu8RGsCOwAn1qu/NLxH/I33j+FZltZ86fQV6mn0kgc2XxzK6Dq+Y0+tBxXMLjrDOSJmPPvVJc70xsx3prGiXNkx4liPrPbcmgnzqMmP9UJWc1axkdQlL/9RpUKsB/ulRofgeteSRbgyJJqZEHQ/rXAXubcQx+uIPTH+6M8xveGW27dZxnvWbz4wTkdy3FKphmPqZj77VX5pzlLOADcaNl6eZ8q4W5xEasnO/8AHp6VGoDZz1671n1kN2b/AP60dTpKDftGIx1qvxnxC15pJIX8g22jPl1rDurbVgrTtJODH6zVzg7FlwWt3Z05YRBA7wTkelTLIVHHkfY2+A+IntjxNrEBQsaQoA6R0G1aw+JrGkHOo7gZj3NefcZxADFUJuAAHWMICdh57VPZ5jYgC4jI3Ug4+1LquJaxSZ6Dw/N7Ln6oO+cSPWpRxtrP7xZgmJ7VxYtohAW4wJ2xv7j+lJuHTSTOR3NX/I24J6E7N7ividVJVBJHWDA2nbt4h9qvW+bB7TOpVWUiQeoO0Z6/yPka4ZyukGcH3E9vKnTiggjWMx+IQamOd3uKWKUTU4rnd1pF0+FWDDSoBONs+vUVSbi9TgsgALScSY6A9KjfiSxkyT0ODPuJz6xQcPxiXCwVvEpIYHBBFOWf2M9EuS7xPNGbSVtqIEMBsRtsNvbvVm18RtbQhbarIzBMEe/XJzNUCh6VDpPU/pWLyyfDKivIfG83uXEKktDMWPmTHUR0AqjdZiBM74k7ef61JxHDG5gN6ACWJP8AH2oPlrZJW5qBMRqQgGNoJwfY1nNWUrfYdSVYFSyttIO8bbeRrsOSfEeoab8AiAGg5/8Al0965hSAAV/lUV242CAc+WDTwznB7cEtHoI42yYhwZ9/v2p7nF2hu4Fed/tB2n+NSjSRvPnXW/VLwRTOz4nnHDhZBkzsN6qt8TWgsgNP5Y6e1cqhz/T+tE90D+1Q/UyfCHpOif4oQjwo09O1WOU89DKfmEIR1779OnSuQ/aJmP8AVVjcb1HcbT2pr1Eu6FoPQU51YH/uTHkaoXua2mOHnzINcM94gicSJHSR3E1IvEef2q4+pyJ2kiZRT2s7qxx1qZNxfvG1Nd57YB3LeY2rhf2zp59ZFHatPcyFhersdKex/EfISaqXqpvsgjjXC3O7s8+4cx4oJ6RRvzmypjVn1rik4ZdWkXsnAOiB7yZio+Z8FdtBfmKVBPhcZU+h3Hoc1H8qV00jV4JJWdpZ5wk+JljyO33qLi/iG2kafEZ9BHrXEoZ+l89h1/r0qQ8QVA1bxMb036uT2pGaxLydUnP0jxW2nyiKVcsvMfSlR/LyE9KPkl1tDQvSQdvvQ8TxdpDpNwAgDc7zOYG3pUwvEzqE7jEwR9J9v61VHKPESolTnxA4AgkT57f6rja8HfHGqphjjUjVMLvJBE9iJ3FPe48aD8srqOBkGJ6wOlZFxi90lsDOOgGYEdMxTm6n4en3jvWvSROiPIXEW/l7A6NIGd52k9cxPvVLgONIcjbUCuMb1at8a6vpQAgiCGAYEdcNirvB8c1qDJ0jTqtoIHlo7SI8setNto02ZT4C4CjLtqUn3B8P6QKr8VqwTsImrPMRa+ZpsobYVVBBYtmBJySR5jHtVbj0c6SsaWUZJGfbf3qJS3KinRq8LzAugB3TbuRkf0q7d43wyQPP+3+dK5axxDIxHtVjiuKKr7VL9ik/IV/j8uo+loPow2NYnF3zqIqRXJEnrV/lXw+/FglGVSpAOswDP5aq1Fbk7y4MfhGUOrMAVDKTgHAIJwd8dKmt8YqNc+WYUk6YwYBlc79q6rg/h75awAru3hLkBtHWVDYGceflVjheVtakQCYHigDY5ntI86WtCrYb4c5i962xdT4SAHwATvBzvE7CN+2baeItg4OMxsCTn0E1n8fZf5iADUGBAXqI8RI++fSmV3tlnGq2AIUHcsCPEfYbdm86qKWozeNco2L3MmVQlsbiSEEE9y0ZI33rY5NzabYRlDAjYgFTmCCp3xH8q4E88uq2pVtqShUsur6XmYXYH02rQ4bmjwqooPhOCPCDH4jGBufajKk+DbE6LHxXyO6lx/lO/wAk2Xvk63YKEy9qNURlY9ftm/DPMALio99kGyMCQVJ6CM57DrR/EvM7rWLifNkSk6V0hlnbMkjVB36DFH8K/DQa2t4s0mSBA042wdzUqX002DVStF7ilZmu3CzNLbkkmOgkkmQuMnpUfCoScTgGR12O/wBqrX+MnUFJXS7gZ3VcNMdfATWzyW6txJFzWIEbjxEGV3yAJ360S2SMY4FLuZYL62QklhkacELE9MHcUdvhYxqHhJ1BnMwfXrWgt9lW4wGBcZABG6yuYyT4TAqflFxHs37d0qoVdVpm0lljcZI1DB8Mg9MdInLp7pHRDDHJyzFv2zb+oMAZIE4bcbjpM/at7kvMykJhZE+RjJkVjcXZvMBZvW1Zre2hwhGqGOoMu2QSAZEbDIqZL9pbgtt9aNplXlSwElZYdNvUGlN6o0PFCON7fc7ledBx8u4qkEDoCI9CIriviLlyWr66PodS0DAEEA46DIx0nyqtzPnJt3WHQAAQZjA69czVgcV8+2zsV0odJZjAgwTBO3Q1MHKMr7DywhONdygnDuAGZSAc5GD7j2+9VOK5rJGZVRjzPeK1eacQf2VzbllUr4+kHHhH4hkSdq4U38zXTjyPuczxRh/tN88XqMjEdfOu4scWt218u5lLgAP/AEt3Hn1B7ivNOGaCQRB6g9DXVcnbUpQGcEjyIz/KjPHVGzTDLemR3eG+XiJYnTgHpgN2gydu1DbB30iYGcHtjyP9K1rtoXFR5ydJ6j6vDH3OPWqi8LdXJEyMDYT0ntWWt6bB+njqZUbh5JnTPmQOg6Uq0hwZIBMyQDjzz1HtT1GuY/4+E0+O+WASSswTiBBIn22/zes/mfGrasMVfxQQADvqHUR1GfaoeR8HchSwZyZYqzKoOQQV1YnoZ7RWl8Q8JZZ+HRDqL3GV4UQshSwBGCwAI8p9azjP60vmxWmUlq49jjyBbt22uiWuuwgEFlUEeIjaJIHv5VZ5zy25w9pmuKFDkaCCDOmJGMiNQ+xrqOY8j4cX+GY5ErbaVgKzTcDBJwpaRnqI7VX+PuX/AL3h7QJZGXiGaIGAqiQOmZNarM5Sil3sOlUW32OE4eNUu5UZJbcj2613XGfCSfIVZbQoLag8MQfxEHB9CuMxVDiPh97PF2nFoaLlvOplaHUKMjpJKROcH0ruLvCB213LRyxYlCkEHP5x+k/rWWfK0k0Vjx3aPNPhvkhuXbbIp+SQT3YxlhA7EgE9j7VU5jwR/aOLUBlW0pfSfE0Qp0kk9jvW58P2WtqqSQpsOykRLH53iG+fAEkeQqXiuBGvmDFmGu1aQjSPra2zgRP0yi5Hercnr+eRV9JhcBya9dAYKRO0q0wMTjp79Kh+KOTvZtIS0+PQRpIyQThicxpr0oXwLdtSW1fKtnGnHhAYR123/wCoVl/F3CfP4YMWbT86yFaBAZmVZkbDRcPv2gTlHM3NI0eL6W7OE+HuXnirpVgwVV8WlZPYDyJg58jXdWLyIPl27QCptG423nM7mTWhybgWt2+IVVjRxPEIXGiQNWpdZbcDU3eCfOnNhwoUWmDYA8GYGSSYn1MU5ZFKdCjjajZQuWXLgr1xpYYHoQMVJwti6QTcCg+Ux5T9v1q1Z4TiFOkBi3WDuT2mMQR980LcW+tgzMCrEMCpz4ZiF/6Z3HTzrLI69xxjHmQDcDLa2U9pOB4omDuD/Gs/4i5YWsPotksvjBA2AEGY7jPtWsnKjxIkI7IIyZAx7xI7ZNXOI4e/aZEVmGpigGVGFLnTqxsOnnSjllHuavHBo8XW6ARJ3j7bGtvg+YAWL651dQAZXIXxGMZNWvjX4ZNu7bCIVS7OdwrKQHONkhlP3rK5zyPiOGFxb7jCK/hbUH8YtgT1Mkn28671NSj/AFONxcWVmvM6CQDqIAB2hfET6DH/AHV6VyrgLvyrd0XACVW5p1ANkTt0GdsV583Ba+HtoqgXheFh5BkBwXQz2PikdNA716Vf4wlUK4xgNcX5YVQBscTAwP8AR580nGqNMSi+TyxOMxJ3J1T5kZ/iauck5o68RbC6Ya4iQfpEsBPluak4jln7u/dGRZ4j5RAiNLawG8zITboTS5Hywh+FvHV47+NhAstbZ2389InqDXQ2nEySaZd5tei7ct3IE3SWAMhZOrB67/atX4a4NCGuXWUgMFCwMthhI6SJ27Hzq38acoTiLlm4jkG8fll2HhDx+6BKgAyAw7iB2rlOWkW1mANYBEzvBAHl4jmKz1a8e3Jslpn7EHIOZN++ZiTca3dZGyT83Laydp+rfrUHw3xADuCfqtsBO4ODIPciR71pci4NLXEfKvqHX5bI+k7m6ulQDGCC0g9xWUvL71m/8lVb5wdQnhj6/ocdRMpHqarVG2jLfYm5wx+YRM4H8ABXafDPL/lcMrsoL3JIJIwG238gNq5jnHKDZS4mkhhxduytwyDpa2zFTmBHg2FekJyq/wAOttPEUQKIV0xpAUagwggR/usM06Spm+ODbexWv8je5w9y2oEXFZA0gaMYkHpNeO3bLIzKwIYMUI6hhII+4ivbRxzH/ktsT4YYm2GjpGnc46DvXmn/AIjcKU4suR/ypbutG0mVJ8pK7edHppycqYZ8aStGdoFwLBCXAArK3hD6cBgTgNEA9MTWj8P32sXRqiTHhkE9+mKPivhti3CWbRL3OIQMPmEaVkKZBXMCT32rnQTauGDOk7zIMGMeXUeVdmpSRzU4M9P+akIluPwic4AIO35oBzn2oiwmGBDAt2EYnSZwcYqh8E8VdtI7abRFw6pYZCtgLrGRtMdJrT4jk5cm4SoJEYgqARMgh56jJFcUp1LSdCTktSKf7VbMEkff+lKhvcntmP3V3Yf8b6VxjYneKVFvyLRLwdJrIYSoUqCIITGZjO/9BWdxXLzct/PB0JaF0qmnJJU+IESAO3l6xQ8BzEBsmAupSSdJEnwuxHSfCSDv7Td5nzk/IvEg6AjktDE4VsGIM4YGffzxWqLpG+uEkTcZy683DgG6CYUK0bMmVY9zC5JnaoH4M3X+Z8yWVWUQdUB4kbzn06ntVc3hZtgkhwZErIbxAmDnYAjf0qvaW0yK5gO86ZcqVXYQAZ69tiPWqU3He++xL08exLxfJV4iLr3bhKgLKEhV0ydUThpJz/GKtLf1eAsVxBI2YAgiQPp79N/aqnDcoZtiBEjBBO7AeJhnwaD0/F5Vb/Ymtrpa+dwBjYbxI6ZGaUpp7NlRi+aoocNyhbQ+Yt0/u2OCICgkAA52hAeu598fm3COxb6iXBZ2JEKo6nGMGBJ2NdJdYKfF4iMKNOdWOwnTnsd+9R8x5dcMYDErhRIzEnfw4Ck527bVccyct3uY5MVqkcpb4i6p0kyFJC6p2IxpztsM4/Sr3LbCXrD2r/EEKXDgeKdUkjSTiYMfep7HLnc6Qg1CQZMopHQEagdx7g1eHwyHRfms+o4KpoIBGCZ7HGNhFVLT5ojFDIuFaNDgdC/Me3eVy3jZTcVdT5GqehJnr5xtRHir2ppgMVUaPnTMS2GBxuv33wSMduCt2kUqlwsQFVy34cnAXbbrI6mdqt2bY8KsdDLJgo2piJ8TELALZ7AbVHT3ts6FN1xQVjiVsuC/hZichyQPwgMJhRtMeVPy/nVp7jKqqS34vEuph11avICY3NU+M5DcvAg3QNRiGMIMzAC+Q6ntT8H8OvbOgOs9WLFm6GMLBEznPSqkscu+5neW6S2NniAY0qgZVgj5dzcD8waBEedVbnymhf2ZnWcPpUxIhgpJiBAGJ3PtUvcsuEqDe1AL9JtzAxGWC9NQ67eVR2uAvWEQWngABPFL5EAk/lmNhsG2E1KjHs/yaNu91+Cf4lZCLYChLhLHSMghQqmT3Ph/WsP/AMU+K1XltgoQLTNKxlT4l9cLM+daL8re85e88skeLSVUgatIAJP5jnqY9KBuTWb2mRc1KgVHEZTaCPpIAJG3fvXRCUYpe37MJRlJuu/6B5vbs/tNq2kA3UtXFZWJBv2g4zOQHRtIHcJV7gLLG2z3AD4QoDW4BMBUAXBLbCc1U5ly2w62UZizWf3a6SRCYg9SNIAHUifKa2Ll23dH/wCQWUwzKcjMRGJ6xt13rCe8VRpGC1OzlbK6U4iwuPmXGudSPAw8IMEYKTJ70drh/wB3aUNLJssDBPiOe2ok7dd+2/wvw2otXEW47KxZjgSpYjxKWOMgb0S8iYlQu9sSpYr4skxGZMqNsZ3rVZYb79/1Rn0JvsYHD2LvzLesEj5k5BVZEkMQfQGYG471Dzm1b+ZxraYA+aLe4VNbORB7BiNvy+1dWvKGeQbpUGZAIhZgdJESBjyG3SDjOV2pvB7pJafmKQSJJDsRJ3LAnvDVCzRUa+dingkmZVi9wvCcVee8oZLgsEiJC60yCSRAFwT6GrDcXbPGW7yoRadbCBASukln0gkiUMAGoRwHDXAVL6S4VSrSBAzPoDG/WrD/AA6y2wWe2LRZSsOZGiCGyN8+mfOs9cbt34GraqKMt+JW/fewU/eJzJyoLEyoS4FDTk/QM711fEW0uAK/DsXBmWLaW7wC2egH+Csi7yGbovh7ZdW1zqkOdKrJ1ddMfx33t3rF1fxKsASBOnHQeIYO/f0ilOUJVXY0hCUd2i5wJsn64tXFkA4JyABhjIMR+uetcf8AHFuFto1z57shAIiIRkAz1nx9ox6navcAHJELp6uGXxCREg7QBHuah5xym5pFyEAtrI+nAABJInqBHTptk1cJKDuwywco8FvllpV4jhrbldVjgruph9JDKiiGMam3Hp268j8X8nReH4W4J+c6CVCnxqdUdMFQp9vSpOM4i4kuVUJcDLONUQdUqCSpwT5Rkip+O5uXX5KMlwHUA/ySCwaPAwJxpJYddwK1i2qa+c/5OWeRPZr58RU5RzMfs9tcSoI8yZO8A6oEH/BXW/DQFySyLpgSBvtM6dWx7+e20c/yfg2jxoloaif+IjP0GBIMeL6RjqQenWcLwjKwKuplYnK7YmCSO2w/nXPm0uTovBjerUy5c5faaDAGIjHSR3pVlcVwDOZN1Qcg/UNiQDgbRFKlS/7HU4RbvQcrx1y5xFws6hW0lgqEJqAzBgSCSwyYG3Ymn/bGCsjXWKMGAXsDpUq2rpuJHYQap8VxW129LFtQ0gEKDggEiZmAY8qgvcLfdSzCNQwrAgkggwO2NtjnpXdpXB5iTNS7xq8QwhjMghnYquJyMgRsNP8A096sW7hVyNWtwU0lAoy2kmD5ZzNDa4FXti6AQQNLLuoAyjz+bEEwJ3Myap2OINsj5iK41eFhIiem+CCB7etS4XsieHudxyy0+knAkzLQxYHTmNQBJ9TVe9wPEMzFjgFThRhdjGnbqxPrWHy7mTW2k2SxYTiCABjHhB6AidydqvWuPS6yvuvUaxrUY2b8w8LAZGN65JY5XVHoqSlj5KfMb6Wj9Z6gMV06gR2OYgjP8K1+R84uOg06WVWCgTkmJInoR4fcfbmeP4PXcDNNyOisujGwOkF4b/PPT5NfawkW+G8MhgVdmY7nUAyCQCRPqAcRUv0rq1yYYZKGR9jqLXFfNWCHJ2I+WUgrOr6iQ2RvInyqueGRXidJGCCADBMM2DkdMedA3NSVlrZB6SWTORBAnOKC2UV9TMAzgAAGICgys5E4J957Vax15Oq/LL7cMqiVBaAPqcjH5gYJn17eYoX4hJDnDxpgH6h6jEz388bVnji1GSGCkALggCMkmTn/AOJHf0Mz8fbmfl3bhAOdLgCCZbSADHhP2NNQrd2GtVsy1xXC2yNTXYIGYDEesTnf9KqcKlqSQxYzhifEVzmOm3Q7CqZ5qrMQgtjxBT9RPqV1CO239KE82YOLX7NbgQS6PIGqYAJHkJzPlFJ4ZPgqOeK8m6OOK6FJJiJPhj0kmIz3nejYlh4reCMgsBjoCQx36nOD7HFu8wSAPllvUwATjeI0zH0zn71Lw/NlaDBGDJGoAegknYAeLv6xn0HF3t8/9G8ylsXW4po0/IZQdQ8LWyRIBBAAIgk7YM9KO1xKOApe+NvqBWNpJIULneD/ACrPs8yseLUWmJC52EwqkwATA643M1Hc5tPhVc4IX5hZpIxssk52AIyM1osbfBDmlybd3i3AOkwBtqBkiO0AjcZ8jtWfY4vUx8WjTiYnVMGQSf8AWO9ZVji0s3Q1/jHc+GFAOnUwHhIhd5O/5ekVpN8QcKz6FuamE4ADeEYBISc4yMnPSk8UovYFli0WkuG20B46SwJGe/YEk+/2pXFcQ2oIzxCw/wAsTOT+bA698bE0rnHWVHi2Ixh2wRImBkbg+m/aMcZZe2ELvI6vbPiIxgk9exA286SutypOPYx+eXeL0kKo+oCAQSRAkwZwCR0nG9YicDf1F2WIgkE5Ilsg5liVmPIz0B2viTnA4UIeG+S73HVCpteMKoySS0/liR1PYVT5T8RO7kuqQVlLmjSTB0tIH0gHxdSI61vGMktqOPJGDl9TZor8ptKuUlzFtCzBwYEkHSYE5MmBIHWrosWgGFxxbUECWcAsI3gCCdUR/YVDwypd6oGtiMyC8zElpkiCcn8XrQ8YL2u3ctWLN18qzamlROwBjESZEbnepWOL4NItclmzwtk+FbhbxGBBVskDZlkx3G00CcDb+YUDuuJgAKCZJP1IC224neatpxFuDNvQREkXNTLiJYEbdcfzqlxnH29IYXvHG8DxSTKyR/0+W29Soy7GjcS3xPL7KwCyEmB4gCS0YGOsTmDFVP8AyVWKo9t/lrGwXRERiDvg1FwrLaIkjSd3Yq7HUdWGPn0EelWr/OVUkhLulzpY+LSGkSADhR69Zp1ksWqFFfjOX2lxpvMSY0ltKnqTmAQNO/tsaj4SyFLhrDKwuTr0qCSTq3D4BJA84yZ2uWeeBvDDAsQq+EhXaYXDxgHbGO20xNxLG4flteOkjGkKjACdWcgTPURmBIo0S7ielu0yxxOnw3GQL4pBgQCxzJ8zv96J+MVZJgL4jtgDfoTI6zQXuYXUdVPDuQYGuFgatiMkxsIwYioL/PpKDwkFgAGdFgZHhBZckgH3OKSxJ7UU8ndMKzzQWpXVbaYadIPQDp6TEDfamqdOZ3DPy0t6AYBL8OJiJK+LaceoNKjoR8fcOsyha4C2qhRahQMrCrtkn1JPXBn0Ie5ZUwWWBLYCWwLakQMoc9OkzVSzdY4IVTuTIOZOAB0z1qItq8BcFiMrJET2J6Zj2FZPPNr9iUF2LPCcDat/TI8LHSc6lbGkyZg56CMRQcXwtkRCDP5iM/y/CPt1rPu8ocxpLfhEMVkxOkAz5/pU/BcIxAV9EDTif/5MYYEnM0TnNq9Q4wi9tJaT5ZcM1uGUABgTsOmDI3NWzdBRVg69g5BO5mZIMjT088ROKlnl6qxi2dR3YEZ3ie+/vU9tbkSAoMEERqI7E7gyJ9P0rNSknd7GkcfcTMuBcVbpGNR1AGfItvt0ic4qHjyk6ra2w8jwyFBIgjAxgycU9lyDLJkTkJIEdRj+E7e1DauiC62wSTOUKHGMAjBMf5NadSXn/AqiRWb9+2SflA7Z1wF6sTGfLt+tGOLS4+h1YMxwcjIzCtMmqd+zxTkEWxpnoYjoA0xk/wADvgioXHEIvitmBHWYPcQDnLU9/wDk/uSp+V9jcWSFBWQSCQ5LKYwdx6H/ACaC9ZBGkyFAyijQkAwoVV2iBkZ3rLS/xGqVBZCQT0MeIAg9dgfartjjLh1alPcEqdwYmCP09e1L/Ujwyvol2HvG2cH5kSAACxHadtU52k+tMLItgaVOIgnJkADG56GM9fu68erME1icnE4APUdBnfyFEUmfCXgxjEjvv7ec9ppyyy3szhpk7j2IOIu3mAW2hHclTkTnI27z5edZ/D8a+oIdZBOkGDpB66i3Un8RjBO9axt3GAC2isnfXnM5nYH+najuM6iDB04LMVgGdvXzNT1E9nH7l6XfJDw3FIw0eHEjJz1iCdj27CtG9Z7O0HGIE4IM4AIz1mapPaRwbjaRqH59gcj/AD03qQ2NABWXzuH9M5OwgVKuPDo1StbkgsTGqTp2jGRt1jG3+TUd7hVOVuXFxpwRqAn80TiP61G3ECQQlwHxTiZg7n/O1RFwykQ3/aJiRn7j/VHVyduDNwiA3LQG/wCW4AyaZZR91I26Y2ye9NxPJlbSfmOROwVT9h09o6zIq5YznVjO6xJGOhkVFxHCvcQqHAGQQJ3xv19pHvtVQzzbW5LxR8WQ8Ok+P5SyQN9JGJG4PlnYHV60dlnYsBbCRI9Sfy5/Q4xS4PlxtKNLYECCcT9W0bZ/Wrt7iCAALSbASIEdBEYoeRybNIQ9jPTjHtlSxXGoaSASJyI9KvWeOWDhskLkmIEAgAiIMT96X7e+f3ckdJJzvgyI/t7VWvcQyrhXmDHikDeSZwd5qWm3adDdLn8G1au2IhVAI9dxAPvn1qFDYUEIqAsZJghgYiZHUQI8x0rKs3nAHzCpEY0ACSN/4D9fKht8cCSvzPGcxEgA/mj7U6d8lJrwaR4+3EMFLEEErMk7Ayf5+9UbnG25/wCPZgYJ89gf/qNqa/xDIRKG5lQHABADEAzGwGDRcPfbUJsCCYDKM95I3jHSd6W6WxnJrtX9hcbx6jJ4fUBIAgGAckFT0ONu1Z/D83ULs6A6vxNMiF2JgDqANh0rXREZicgncMZ2/L16zUHFGwPCxx1Hi2PUHpVY87XCsicN9qEeYzbUAMSSDgndgY6wu/bNXL/MvmKVdTAGNQDdtpG3pWWOIt6ZVRBwfxHAGI3OD+lTWriR4FKiDvPh33kyB5mtMmrwVCC8h6lUABEbzZR1zjIx7UqTG8oAKnby2kx1MYpVnrkvjL6S7MiN7SZJQQDpBkz1jAmN/wClK9xUZNvVGnaNRnt1iekTTW+E0CFDKMMQV1EjyJmQD9qL9kRyGa26zvgKSFwMHGJ29KhKL4J3aI249dQQ2ngQdR1byRmPT3qzZTUBoUSMCZk9ozRhIBCPgYloJHQg7Zn7VD+1XAoZhIzKqDPhO8zjA6/2prVW2/tY1sqY1ri7pOgh+xIUQTnORnp5b0d5p8JfSDAwwB67TP8AOpjxpYfQQOg+k7A5Ee1U7SWSD+7UHUT9M52kx1FS5K3X4DaqsMF1GVjcDU6ZA8+kwKnsPjIGRjxTt5jH+bUBewu5AIwJTeI749qTX7FtR4lEydvD33xFJb7JFKkEbxBkDY4zI9s7UNnmEx4CsefX09ZFQpzKyq6hGCJAgmeg7zH8qFeOtXbmlZFzcxpIM4z3zHvT6bp7AmuzL3E8eVH06m6Ae04777Ch4XiGuJD2yuMzMevl/aomwZGt4mJ8Oekz9gfSh/aLrNpPDkDTOo5xv0z596ipSVobaFfhbuptGFIAgk6myxxQJxoJAQaiJOzA+0iJH8qls8UD+FjicRGDGCd8jajvcdbT67hE9yuCew6x5jvV2+GTFxjbRs8K4dVlLSMLZuOflK8ID8tTJExqt3GLE9u4pcXyK5kFraicak0qzy4CjMAnTM9mFY540GCo1L0IYEfpv7VG/Et0UH17SBHXOTUqDHqXJ0fGcncWUUAE20ksF06nadQE5VZXc7alGIJouXcKTw4TCEgwrMAGLugS55EHwic/lmTXJ/8Am6CEYAnoYkAz/UVq8RzZmTT8vBCiRu4QaVOZmIiBGZ61nLVHZgpRa2Ll/wCH7v58E4GkqYhWJCySYBIIHUAdajs8mLXjbYOukGLhEK3iRTAnfxiPIiDmazE4gCPDAMEltUEHf3xQ8ReUAmCAYyvXMET1px6jWyHqrubjcoFtHZg7O1tQCVU/LBBLN4sYIALYgsPfAt8OB1YjImcAb+w9O1RrwqtJBbM4LRBERBg/69qis8HksA8jo11R4oJOkCMdPt61rHw3uJtdx7vDq069RnoXOB2gbbfrVtZwpgAESQc7YH3H6UCNMSBErI8Rj0jeP50mdtUBBo05YE4M7aTB7ese9PVJKmEZRW6JBaYZW4DOIx5bEfrVZXv7i1bBmcuTAwZMYk9qswpBJwdsDTt/aKRWIMb53aaUZ7N0FJ78FV7JZStwBRHQmRnVHZsio15aiEBWGSY3nqem/SrpUeU5MTP8elQ/LYySCAoIG3TeD/8AX9KFkk3VmbklLyBZV0MlljMEEtPtGBHnRXku3I03NOJx5QRiMeftT3LOpVeWJAJABIGZjffp9qFpMgW7mAQGBG8Yx7j7VUZ0tirVDNxBDAGARvAx0gzAz5T3o7nFKuXuKQOoHiyZGN/LbpQJwrgFgSSTvEnfM4EDerFlWXDaWzMwOm3oKnI1tsCbaM9b/Dm6pRTnOr/2weggGZMHtNG966hDOUKExhDnfEDJ3GPM1eFiRDKp1Mp+mZHTGYOelOiBBCg4JmZOd8A779+1ba9q/f7BR28EKX1I8RCkYwzQR0O1KpLl3xNLuuTjT/DypqXUj4+4rYOi7OH1AgnIg/ck9QOlRPdZiB80LAEhQSZOAJI8qalXOpumKSosPwz48TDG+pfFggbjET1oeHDFrnhboxlgSD4h77A0qVOMm00NRI+KZl0lnOnAgRmSFBn71Mk3BE+Lq0DY7zO/9zSpVUorb+hDW4nQ41MNoMT+k7exqHiOU2bmQMqcapMDJwJjf+9KlWSzThsn3KUU7TDa4ieEwJaCAkZiZXTjoTnqBVV+Vls2brKEA8OwJ/CSRmD1FKlW7nKK1Jmb3dMp2+XccBIZMsSTqOAPUfy7VbS3xKfTBYSC5buDHh6zHlEHvSpVUMmp00v7D6ST5Zbt8O7Ai44cnIgR2IMn+nSoDyy2xm45P5t5kyT5UqVZwvVsX047D8N8lF0WzAkwFBABAkjPpNW0tKwHjIG+2RHn32pUqjI2pafI1VpURvacEwNYE+FtMT0Ixuc/fzog92NMKCTMzMTO2B1IpUqnG75JfJUscPxAfV84kCMfmEeIbYzRo1+6fqFsegeT+L0pUq0jlbbI3JrVhmLa5A/CyuQSMyWUDfbrRLwOiDb0hpG4naTP601Ks55pI10qrBThl0k3AMGZBYdMxmYwMVHbUsP3dyN/Ey6vfcbdozSpVpVxtkrks2rZIlnDnoQpXIGcT39KIXGWfEB0+mYP+GlSrFZG9jRPeiLidZEyv23xg+W1VmDEgHrk9p6/rI+1PSrXJLgTirol4YsF0uRAAJP8APv/ABogApZld8kT2wDSpVnGKsmKW4I4hWAYMxDHEiJzHtkVKt/wk4aNxABMZ396VKrlBN0yuafsRA60lGZZEiCMDpAb23olc6fxHGZ0z5+VPSp6I6bozT2uh7fC6slyfOANsUqVKto00nRTrx+T/9k=</t>
  </si>
  <si>
    <t>https://encrypted-tbn0.gstatic.com/images?q=tbn:ANd9GcQmMa9JcOestnFJ2EAwoq1MccAc_g6Dvgd_2A&amp;s</t>
  </si>
  <si>
    <t>data:image/jpeg;base64,/9j/4AAQSkZJRgABAQAAAQABAAD/2wCEAAkGBxMTEhUSExMVFhUXFxUXFRcXGRcYFxgYFRYWFx0VFxgaHSggGB0lHRUVITEhJSkrLi4uFx8zODMtNygtLisBCgoKDg0OGhAQGy8lHyUuLS0tLS0vLS0tLS0vLS0tLS0tLy0tKy0tLS0uLS0tLS0vLS0tLS0uLS0tLS0tLS0tLf/AABEIALcBEwMBIgACEQEDEQH/xAAcAAABBQEBAQAAAAAAAAAAAAACAAEDBAYFBwj/xABAEAACAQIEAwYCCAQFBAMBAAABAhEAAwQSITEFQVEGEyJhcZGBoQcUMlKxwdHwI0KS4RVTYoLxM3KiwiQ0Yxf/xAAZAQADAQEBAAAAAAAAAAAAAAAAAQIDBAX/xAAtEQACAgEDAgUDBAMBAAAAAAAAAQIRAxIhMQRBExQiUWFxgfCRscHhBaHxMv/aAAwDAQACEQMRAD8A6VtjVm0T1/Gulb4YH2In0/U1He4aU/mn0I/Kve1rg8WmPhya6mExKr9r5msh2j4oMKttoOrwVIMlYJMT8Peuzw/Gq6LctiVYSCNvlWcnGTce5ajJJSNM2LAIyjTyWaHieKkABG9dAPxn5VzbOOcbL+f4xV+zjWaMwEfvyNc7xuLTou7KYZvIe5/Ssz2r48MNesy+ysxAUHQkDmNJ13YfZ35HudtbqWcOWAdi2kK7JGhOZmBgDlHPodq8N7TYx7uJuMwYGYVT/KAAAnlp5bzpUZM22yNcWK3ufQPAXS/YS6TmzCQVzQw5EprlMbg7GRT3QqNASPTKPxINZD6KeLovD4cBVR3lmIykMSdJ+zrIjynmK01ztphGVsrqQBJI8pJHrp8xUxlJbsUoq2kWDjggzPCr1Mx7kAfOutwrHI6KyusP9gyoDempk14f287apiStu0XCCcwMAEg6HQzsPnWb4T2hvI0q7kDYScokayPT41llyKWxtixtbn1MydT8z+UVTxOHQ6yJ6gD8YmvC8D9JmLDDO+fTLroN+Y9/l0q9w/t5cCs9y7rJy2yPDoATqFka6CZGtTjSfcrK5cUejYntDh0c2+8BZZzqWaRA3Cn7XLQdar4LtHYuGA4UkwA0ISRqQAdyBqa8Mx/FXuu10kBixckGDJ009IAp8Ni3d1Pe3O8JJJJkeLcgnX1HPryraE4+xk8fyfQ2Dx6XASrSASJGokU7QedeJcPx97DYhrdm8FDLoWnK0AnRQTqSo10MHlXo3Z3jneWR3vgdQobMCmbYZlDRIkxp8pitoq2ZTi0jTd0OtA9nzrl2uOWWbuxdQvE5ZGbToOdcLiHb7DpIRgSGykkNlEESdBMb61b25ZCV8I1LKadErynHfSNdLqyBZAAIlsrEE6xOxBFHc+k++QAtm2pkeLUgAbjX8eXnUPqILuX4E/Y9VKCmNoV5be+lK6bYVbKLd5s0sun3VBH41R//AKPjMuUG3P3ivi+GsR6g1L6iC7jXTzZ7D3INCuGPSvP+zn0i2wmXFuTcmQUTTLGx1kmQfevQOD8fs3kDWnRgeUiZ6Ebg1ostr0mbx1yMbMUWaNqvNcSNqq3SvIVSk3yiWqIg9WLRnlUAWudjsYy3rKAkBicw012gHWR/em1YRNC+Lt27Ze6yqi7sazOP7a2rZZsveL3otqvgtsmWMztnYSuogjadfKXjeJtBIu5suZZAzRzIzR/L4TM6V5TjeOBzmNkAsz3HIJgxmAUkGTAJJnTXauacVHudOKOpcHpd/wCkHDjDl0S4l1lc2VZZkBioedo0PpB+PAu/SYbburL3iGMrBcr6LJzSIJmBAAivP7WN8ORmJYhVUsT4FDDSR4o30EDyNRY3GW2uXcigKzSozZlX7Wg8IkajkPs1j4iSuzbwVxRuj9IeJbxW7BKGcpnltyp68ze6wMZvnSo8xL8ofl4nvGHwzchNXszruD8Z/OvKuJduMSjm2joRqDmt5SrbFG1Iga7eVchO0eMVFt97cygkhZMkEkk5zroY57V2T6mCfBzR6ebXJf8ApJx2fGMkfZUA66EZZ25EST8TXofYgj6lYyrAydZ1kyfiZPxrxPiWLa5cLuxZmMliZJ/tXovYfj6WOHmSuYXWAUkywJQkwAYMN8Y61zdPlXiSk+5tnxvQorsel2jH8tcntJ2gTDZJZRrmZR9soJkjkdjpz5HShfjSHD9+rCCgYAkA69fnrtpXmXbTjXf4ncFVQoum20zOh1n8jW2fIoKzDDicpHd+krjaXLeQXG0aFADZWkAyZOsAHluwgxNea5GbxSSTvJJ8UmZPXn8au8R4i192uOQfs6gEDQBZ115THny2qmb0CeRJ021ESfmK4cuTVJ0d2LHpiXrPE3Sz9XzHuy+YgdTA5eg3qv8AW5aNco+P7OgqKxckEiJG86+g+XyqS0kHnJ8vKsJSvk0SAxNtSQ39vSm+r/ZIMCB13o2adNtTp+I+VBexOm5gjbl8OnKjUxUAyIDvHmauKVgiCw66jTlHrXKZwCSBodpirNq4TAJiOn4RVMS5LV7CkHw5QBG5+Z/fKp0vOAF8IjnHXQ7GNQAKqWr2rCdOvWOk+tGzg6EHTYjn5+dJTkhuCO9wjjKhDnXNuVRh4A0rqHYGORPooigx/HGChRiC5PIr4F1+6RE6DUDpWdv3HIEkwJ/fT/iq11lJkSBM6mfgTArrWduJz+GrOscczPnMktMk9Z30qBWABGfwmf3POKp2njn8KYv5Vzu2aIsJhRBKknlr09B6Co7mHIjUSeX51I2I8Ohjlt+/Oo1QtqXUctAeX7+dTbLKzkg04uk7k1YuYYfePONN/jUBSN/Sf7U9SAEXK6vZvif1fE2rrAlFcFlBIkajlvEz8POuYLUGeXkKZ4BqlKnaFJJqj6T4bxRL1tbtohlYSD+RHIjpU5avBOxnaZsHfDEs1oznQGM0jeNpBr1XD/SHhxbJfDPnJGRVYENqAQSYg6zXdHqo1utzhfTyvYt8Q4wQ5t5u6E5SXUjPMAZGmANxMHrXO40xtYm29z7KZSGdxAGck5QupIXQggHwzrE1ds9qXxV1LaYTJbByuXjvQdAe7GxVSQG8iRIrIcb4teOIm8yM1tVVRbyZWcQ3iUk/ecGImTtNRObe74NYQrZcgdue0Aus+SMv8MKwYGVUsZ02JJGk8qxJuEgQT4QdCdImSAOQJitPgeFm/axjEDMihlCxGjMYGXTZY/vWSzyIEHSdvjuPjXC8jlJ2enlxLGoV7L9aBxd+TCzlB0HPXrvqYFRFdYUH9KCdJmpGcmIj99aGzFIfSlSGHP7mlU6vkdGy7ZYBFxWIdYgAF0ddC7DdY1O8k6b+VcplFqzBtySNPEGK5grEATsY33jSvWsdbsXPG6tmETpM6FYZYEiGO4ryTjOBCu4F0FgxHMDTSR7EV19X6N/cx6RalXscHEW/FESBHxqS1iDBVZALaL6ggmpLuCaDJB6QfP586gFhp2iYFcakq5Ohwd8FjvzEDyDEaZpmC3WJ58qWIbSNyIB06ch11pmUgyJ8z16D0oMWTuN/z/cUXbDTVogywBJnnHryq7cwLHDJiI8Pevb31kKDAHkF+dc4sTvpXbwwI4c77oMUAR590sHTmJ+dWlYR2TXwc1vCCBmMgHlr6701q4AreGDpOvSfxkbUz3DlBG5BnoBMR5f3quZI5id/Q1HJBKcSY0I8xsTG2vxqO3dA6/l/eoktxufSngTtVbBQJfxSCRGxBPyoleNQYoAomJo7h0OnkP71Vk0WBdMAToeX96MkRm10OswPbyqpbuHSpQsnygjlyqWiluTXLuzKTtrqOe9VToKHKQcsUwBmIqkQ0Hbub0YaaiUzypIYpiomy7Cd/wAqQ0OnKm74QRAHWOfxqIxqRp0ikUdK3eJWCRp1Gug3qsz5idJFCMUdtJ5nmfWprTCZ1mY8vwrOqGK+kDWRIkQfhVEudp03o7lwyZ1O3tUU1cUSw2P46RWl7LY4Ye8jXrSug3DSQJI8QHOOnrWbtv61etX+YmRzP5022t0CVnpfCOI4sreu2blsmLrFVtuZUKpHdZvsTM6mSRHnWP4xh2t4g24fOrQ8Ek5gAxOoBJJbWJjrVjs12ku2v4XgZXhJLAZAWzkb/ZJkGeRNS8Ty2m7052JY6JokBSZI3kkjfTU/Hob1wsmC0zNV2Gtd1hHuNsS4afuquoPxJryvEoyEqyFCu6kEHUD7QP71r1rg+Ly8NFzKJYvCyoBJP2fECPlXnHavhmItXO8v22XvIYktmljqQW2nTblFc2OF43L5O3rJ1kUPg4+HuQZIBXp60Nxzp0HKmvJHsP8Ay1/CKRckbeVJqmc97CLnkDFKmCnpSo2A9/tYtGBKkEjMBJ0zCRGp6ivH+MhjcdTlkMwJAEGDE6DyrTYbtQyXcquVQHEMUhXLMSSqyV8Akk5jvtFZfGOblxyzSZlj5k+VbdX1CyKPuHT9M8cpLschpLbwvLcaedQrfbqakxgysRPz8v71XR9OfvWK3Q3szo2cScssdf5QZ16fnQ3omd9p235jblQ4w6iNxuNtR+VA7AGNeZ36/pUL3NG3wxXbnID5dK0JsMeEZxt9bcnTmLSAH2RvesxO9eh9l0W/wLG2/wCa0Xfz0CuD7Zh8DV8JlYX6qfezBT4QSddj/wAaf81G5JBg7DUbab/HY0KPmHn+HmaJFERPPn/NMCAKkyAS1pvryk86jZeUnp7UbOACNee0aGfwoHvToeW2nyp7ksWQDY+41pA+dS2kJ2HmJ6b1MLYjX8NvjQ5DorBqsK0CecfHXT8aqXN+YqxbiJ0kiPmD+VMSYIuTvodgen71oXfSf1186a96daibamDYSGKTsKBkIMGnuRGm9OySVHjl71Ivi+PlVZVJo0MNM6edSxli1ZA1bbrr5frUyAgkbx/p306H961CuLUkSIA1I6npTnFyxcgSdROoqXbHsBiLstPLbaNqhKSfbert3ElreqjUjUDYjn6mqrDlTiyWWrmFVRIM9Cdj8qB011UgH48jT33GgUdI9v1qzbctqRtG3tU6mhpldnP3mJgb7aeXyrS37Sm0txy5lBoIlSA+45A7wAB9ryBz72yGnb4z+FbHhHEBfDJDA6ic28pdbkP9O1dGOS0Sb9iWrnFfJquD2F/w+yCEH/UZc85R42APt586wPaW/wB6uZT4V0ZNlDgnZYgxO519SK7nabjTWsHhLS5cr27paRO1wrHzPtWGdyd+mkddvhpFRjzpYVFfc6OsxvzMm/crudB5T8deQ5VCfKnuMQYP7nnUyJsNyalyMUrKp+NKrIw5pVOtDN1jcWMPhmtIQz4i7czSgLKiuQsc1k7+nlWYQAh9I0JnzO8+wrRY6yr3ULeC0bpUkAMwkl5A5wCo18q6b9m8F3X1s4y93RLIf4AGqwTmWZjXesJTtI7ViUW2u7POMXvmGhgGD6CgwKZ219fatNwjs4mNxww9u8/d5GZ7pTKyqg08JOupT3qJezTWuJ28EbhAdgufLrBJB0mN161sn6TBx9RzQkgbL4pMagyY1+flXJxbktm2Pl+/Wtn2s7OPhcQuHRs4u3AqmMupZABuZ0cVF2+7FrgAhF43MxjxKFjQnkfKlHZ7jyRbW3YxoudRr1rafRji/wD71g/Zu4O6fjb2HtcapMb2B7nAW8azszm33j2oChcyyNdxAIY9cpGldD6JeAi532IzkFc9kLAgi7amSd9KqTVMMcJLIrPOsMsH9+wq9c2hY0A/fyrS9jeyRvPiRcdkawFEAAyxLKZnplBHWa4XFsNlxN2ypLlXKrpBbXTQc/IVLlbJWNqKfuUidhlGvKPLSq4tbfvavTOKdh8HZWbuLvJFtbhi2GABKJpG+rqIGutc89ilDYZ7WIW9h791becKVZZJBlSTqII15jakpjlhldGSWxoJO+s+XwrpYvhDJYTEF7eViUCh1LSJ+0oMqNNzpWq7Wdm8PhcPeVGY3Fu2wATsjnkN41Akzr7155fvtqJ8vy/WiPqMna2FeKnUbjcHUeoNR7xrtW+4d9GZucL+u94/fG211LQy5GQEleUyyid+YrhdjeyxxeJsWnYpavNdXMhUtNq01zYzpoupEa1UZR3p8EtNV8mbZ596ZlA51qO3/Zc8PxHdBmdCodGYCTrBBjTTSuvwL6Plu4F8XcuXFYd6UVQuUrbJEmQTqVbntFVqTVoai26PPyKYit2eyeBt4fDXcRib6NftK4CoGUEqrEaIYAzc6Ydj8Jet3GwmJuXHtAlrbpkYhYJIlROhHuKobgzBs2v7FK62se1avA9nbdxsmp1EQfXSdNZgTrvvpXX7fdhbeEsJetMSFlbmYjc6gzz3Ij0qdSsiKck2jzxNTFXkw4jn6QK7XZbs0MRjkwtwsgZGYlcpbwqW5iBJERUXbjs/cwOKawCxRgHttrLqZGsfzAyDHl1oe7oel6dRxnB6RUwtk8p+H51qb/ZdU4VZxYz967ZWUxAAa4NNiNgdZoeznZcmwcZibwsYcEBWOrXDt4B03HMmDpzqW/YelvYzdxMpiI0/m6+Rq53u0QB/MYMz5a+VaTEdm8PiZt4PFE3VJIs3lC5yN8pCj3E+dZLHF0zWnUrcVsrqQBBXl71LjdENSW5oOzvATi74tWSGzSTv4RJktPvWoxPZkYG66d4r6ZpXl/CvfrXA+jHhTX8QSGZEtgO5GhmdE+MH4A11OIobGJxFlyx1Atk65le1eYEnyAI9RTvmPwaY4Sc4Sra1+5x+1KTbwckQtu9vB0N9uR9Kz74caQefxjr0r0ThvZe3xBBmuuhsoEhcsS73LsmR0dawOOwz4Z3t3Qc6Eo0dfFDDyIMjyiohWiu519bCXmJy7WyqcKWZQVMaknSABz8/+KfC2c4LAGfwHLStn2p7NpYwtm6jv/FDMy+ECVsNc1ga6qBWKwpykmPIHptr601bjscslpekJ0YGAG9gf/YfhSobmNuzuv8ASPc0qKl8E6jd3+CDMzEggs+ZYI/6KsoEzzLT8K7TcOK8NFpmBJuXNYMDwJyOvKs7Z4o8NJk97dA0kxcur4jGwAnetTxTDXLmGNnOBJchspJ1UDaREaVz2otaj2fDco3FFTsXwM2bOIvd7bFy/lt2mebYiM5AzamZUafd8q6XF+Ed5juH4qVLZ1zlDmQnLDQeYkD3rl4jhj/VrFkXABZnWCSzZ8xbfTWNJO0V1eB3ns27dtgtwJczo5YiBGqfZPPn51Xix3dmbwS4rb7HQxeAW/cw2JaIw73HbnJsq6j0Mm23+2uN244V9dOBtk6O9ot/2G2xc/0zVhb19bGIt5V/ivmXxHwAgAz4ecDpvTXuKFVSLcslgWlhtnKQWMrpCg+9JZU3sw8PlUdNsM918UjZGsuii2Ayt9kMCMoOkqQK5/Yfgf1Gyyd6twvcVpClYlGUAyTJrK8AJs3xd7u3KOWJCgtkfcBuRKGK7WJ48kOEtlS1yywPh2V4JeHOsSNBsBWil8lRxtyTaO6MAlt8VfSMt63bOnVSQfyHwrDYjs4p4jdxIvp4cQWNsiCOcTOsZl/YrrcO44bdi9YuISWd2tEFTCu2YhpIgAyfjVDhXEhaV1ZS+d8zs5LEsVAExuYUfs1E21F1u2qJcLkr4Ts7vbVMKbbDENehLdqTbFs/zoQy5tzKifI0OCsWlt4FcO3/AMbvUuJMl3Zm8RedjLEx5VW7Q43CYlHttcuoGFsMVtyRkIOmpifMVBguK4e2cPYtl1s2CDLqS7NmDMxC7enntWnYnidv83Kf0iXB392WiO70jeS2/ltWY4JwBcSyoHIuviLdoKOSFc9y58AW/oracd/w7FObj4m8oJmBaMDQaSbc7Ac6k7LPgcLfe+t+46BP4StbILXXkMywgM5Rl6eM0nJxjscrh6tzbgYhOJWEt2Ln1IWHsu0DIG8LK0TJAyBduZ5Vk+zPZe3hOOIiB/C15lzEQFezcIygDaHy7/yn4Zm7jsfeu50u4oeNm8DXAJJkeANBGg09a9WZu8xmBxkOn8K4LyFGGUtbJGaRpDFh7VlBKDVtb87mbd2cf6Q+Brj7Vlx9qziWsP1Kl8uWeU/wj8an4kqpbxWFt/Yw+FtrHQstz5wFp+zvE1tYzHreJWzcui/aZlKrmWFME7kwkf8AYazHD+Lq1vid64+VrwJRW8Jj+KAoB1Jy5fenBtUk9hwZT4/gcM+BwAxF57WWwmUomc/9NZ9Nqh4TatWcLexGBdsTdVGSXBttbRolu7I8X2FPwq9j8NaxGFwajF4dGSwgZXcTORNDrpEHeoMG1jA27p+sWrtx0KItohgA25b5e3nXWhyW919zkfR7w8vijcYHJYzuY5sT4FjfqfVKvW8eb9nHYfFB07895aDKSbdzKBljcAFEPvRDHDC4JBauoL1587FSCyqNgYmCfDv1auUOMXy63DcLsrKCTEhCfFEjoSaWS0rRr0eOM56Gm9m9vp9H+xY+jhLjcXs94IY2bugjT7emh6HetKmGHEbOKtNbLYnA3r/1ciJuWwxGUTo0RlynTRPOqnZ/g7f4ijq/gFq4A0kFhczBWAUEjYyD5Vp+FcPtYe+b6ugsOmJZnlgyXbTzc56gnMTI3HpXJLqfVVNuuw+o6dY24xfpvb5RzMe6f4Thrl63chnIy2YBBDXBmiYggEka71Z7R4i3at4NBhnvIPEFhTp3LIAcx3m4JPrS7d5VsWr9u6DZcq6CSFi6xJyif9ZNcDiHGTdtphtBctz4i2hRtFDD2n/t86uGXfdd3+f7HDop5MbcWnsv5f8ADI+GcFv3sQ95ES2UukoGKkoQWjKw0aTodSOlN2l4Vce7cN21mu5kOZFQqUykRru0ZeUaDWudhr9xAACBkYLzJUqYAXlAI+VaW1ii9w27utzJadW/mYQJQg7HlPn5U55tO9f1uPyGRQ7XdL52snt4T6rhbdlLRFzEMGdAJyW9CykjopAM82aoO0XDnvph8TGW4FKXgRrORwJ6as/X7Yq1d7QXLiM1m4FaxcC4hDlym2xjvFO4AgxB686tcM4jculhiEyWbqk4ec5aAdGLKMnIGCflvyvqkm3Tvh/8+m/0NI4tDW/2+m9nO7KoVweKgOrZCQYhie6MFfMQI9K5/aXBW8ZYGMS3nuL/AAr6gQwKkjNlOxE+zDpXZwZewmMs3RDWlBVgTDowaGy/9o95ocBi8MmHsX7Ci1axJupf70lvHqQzaxJIcdPF5ULrYJ2k+fbb/wA3+33shwnOPq73+rdlftpgycBhCFJgRA/1WSsf+VYK3wViWZ7bGdvAdDvziBtJr0rtIblrCgraOIVMupY5UABliFOwAX5zXNxHEc3BxiCvjW6EUToPFBIiNxO8nzqsPX+lUrTlXK78fjo58+Dd770YM9nJ1MjyytSqb/H3+6Pf+9KvRt+xw+oiwPDXOJLZ1Ve8fIWJlyCdPISp3jathwzHPfzG2UMbz4ep0k+RrFvbUmTBPU0goG0D0IFRLCpcnrQ6iUDZcExj4rvCptrkkhiGy5YJ0ygnSSdY3G+tdPh9xHVrq/xFWc5AAGgzH7ZU7HkK84tErOU5ZEHKQJHQxuKJMVcUFVdlU7hWgGRGoG+lRLo4yH5yXdnpycaS9bJs4VmRSZOdVAOXofLWs62IuXkdrNjMADOs65dtQJ2rKYfiV62pVLjqp3AMAyI1HpSwvE71oFbdxlB3A2OkUQ6DHDhf7ZHmu51+DYq9iEJS0W5uEnwkkkTp601rvLjsMjPGrBZJUAx4tJABrjcN4hdsT3LlJgmOcbTPrRYTiV60Wa2+UuCHO8gmedb+Xj7AuskkjqNccv3ZtnvAdVA8UiZGXeAPwqDEuUMPbZT4WhtCY6gjb7XyqhheIXbd3vkaLksSxE6vMmDprJpsfxG7euC9cYF1ykMBEZDI0Gmhp+AifNui6WIHiVhMT5xB5nXb50Fy20TlfeZIAHv01PvVXH8SuXgouNOScsADeJ2Guwq1ie0F57H1dj4IRdIBhII1j/SKfgonzT7jlnIIhiDM7ak8z8Io++ZQbjAwMunsNOm/yoODdor2GQpbykFi3iBJkgDcEaQoqpwzHvYLMmpa21s5p2eJI89KHgQn1Fnr/Zbhz2kDtbKBoaWygbATJM7CtRiOOYVB4ryz5eI/+M1888Q4lcvOLlwnMAB5QCTsfWurxftTdv2zbKqkkGUBB0Mx9qvOl/iVKWpy5+P7IWVVv2Nn2l4nadybRLCI1Q+sgEdax9y3cEaORudG33/GouC9pmw9vJkW54i0tvqAI59KrcP4/ctYgXwzEZmbu58PizeHfYT05V04+hWNVFjWaK7Du7Z2QySoBIjTxbf8eVRXEMRBOnQ7+kVDxXiJvXXuj+GXYsY31VRlJG4GUn/ca6/Ce0y2rS23w9u6VzeMmCZYnXwHaY35V0LDsPxldHKt25MsseUH8KlW0sjw9RoDtrrHWo+D8RNq6r3P4iCZQ7GVIG4jQkH4Vc7QcaW8E7lBZy5s0CM0xGw5Qfem8V7CWRVZouzXGUsyXXaTop2Wee2or0zhHaexesLeHhU8myyI6wYryDhHaSxbsrbu2i7QQ7QpzSTvmPQxXK4Txu/buKHuMcOHJ7sERlJOkfEc64M3+NU5XF0w1wpHqHa7jdlhCFG36E6giB6GDXl+MtQXAghxBMHb866XH+P2rlqLCMlzMDLRGUAyNzzj2qHgHFbKowxQzsW8JHJYGm45zWnT9AsUeTSOZRl6Tm2LACnbQADTfXlVktGoLAiOZnfyqvxbiJN1zhyFt6ZQYn7InfzmtHd4vgTZbKCLvdnL9qM+XfeN62lgfNl488eDhWyuZwrsDoGgsNuW+us11cHeuwE+sXsonKjXHKDSPskxzNc/sZxg2L7veyFXBzSEYzMggctztXb7SdoLbqn1cgNmPeaAeHKeR03jaufJhk5Ud3T9RhUbkvz9ShiUIlu/uEkQw7x5YQRlMHUb6bUOBvC3CMBcXKwFtmfIubd0M5Q2vSr/AGa4vh+7f643jznLqfsQPumN5rlcd4p/Hb6vBteHLJH3RP2td5qfLt+lsufVYX6lF/T8Z1cFxllBTvDlYZHD3HuQmoy67D0GunpUHHuIWBhzaGiggoAzBQxIJOWcpP2hMc6v4LHYE27ZuMRcyLnAzQGgTyjedqwvGMVcvHKVBth5EAAxPUGdqzh0ieTV7Ozmz5Y6W13VcCNv1pq7H1+10jyymlXdpl8HDph8/p/Zze8/cmlP7n9aPuaXdV1powaYHw/ClH70ojbocp/Zq1RDsXw+VCfT5Giy04WnsT6iP2pR6e9SQfOlJ6mqpC9REVNNkNTUo/cCnSJuRFkPSmg9Kmj09qef3r+tFILkRD0HtRZvIfOpAf3r+tECOn40qQWyH4D503+0fP8AWrAjz9/7UtPP3H6UqHbK/wAPnQwOnzq1p0Py/SmyDr8h+tOkLcqsPKmirWQdT7D9aXdr+x/ensLcrfCl8Ks5B5expEDy+f6UUgtlaKcCpso6j5/pThfT3P6UtI1JkMU0VPl9Pelk9PcfrRpHZXKUdq2Kl7sfsr+tOqR/yKlotMRtCoSn7irBWetN3Z6H2rNxNEyJbfmPnT5P9Q9j+lSraP3T7Gha0eh9jUOJamRlR1Hz/ShKD7w+f6UTDyPtUTMKnQPWLIOo+f6U1Bn8xT0aGLWi6LZ6r/Uv60Yst0J9NfwqopoorZGbZOUb7rexoDPnTKx5Ej40f1hx/O3uaolgTSmj+sv1n1AP40vrB5qh/wBopksGaVF34/y1+Y/A0/fJ/l+zEfjNMVg0gKMPb+649GB/9af+H1cfAH86YiOKUVLkt/5h+Kf3pC0v+avxDD8qAIstPFSnD9Ht/wBUfiKcYR+WU+jL+tMREFFLKKm+pXPuH4QfwoThnG6N7GgAMo8/emYDlPvRFGHI+1Rk0CsUU0GnzU00xWNBppNFNKaYgZpUVKaABmlNPNKaQwZppoppppDsY0JNFpTGkOwc1LvPOnIFARRQahG6ep96ja83U+9ORUbClQahd6ep9zTUNKkFhpcNTLcNVVNSo1SWmWM5pd5UWejBoHYXe+VOLooaQjpQAXeCnBFMVoCKdiomiiC1Au9EPWiwonAoWqMPTZ/WmhMkinAqEufOktw07JJ6NbpHM+9Vu98qfvqYi4Mbc5O3uaccQufePxg1S7ynzUBbLZxz9QfVV/SmGMP3Lf8ASPyqpm86IGmSWvrQ520/8h+dP9YTnaHwZh+dVRT0AWTft/5ZH+/9RTF7X3X/AKlP5VVNMaALJ7n/APQf0mmi195x/tB/A1XoSKLAtFLf+YR/sP60PdJ/mD4q36VWpqLAtdwv+YnzH5U31b/Xb/q/WqpppoGWvqjcih9GX9aFsI/T5r+tViaE0gJ2wr/dNQvYf7rexqMtTG6ep9zSAY226H2NPQ9+33m9zSpDBU0QNQqakU1IyUGpAaiWjBplElIetNNPQFjwev4UQNBFEKAsImnpppE0AIimp6UUxDZZoyKQFOaBAGmikTTUxCNMac0itAhstENKVORQMKfIfOo486cimoAaPOkZp6RoEDmNPmpAUqBjFqbNSNNRYDl6HPSIoSKAHJoSaE0xNKwoTNQFqZqjY0rCgiaVR0qVjCU1IppUqkokBog1KlVAHNOtKlTEGDTzSpUwEac0qVAhTRCmpUAFQlqVKmA00gaVKgQjSFNSoAMU2alSoEPFNTUqACmhJNKlQMRpjSpUAImmilSoGCaAimpVIAsaE0qVAEbVGaVKpAGlSpUAf//Z</t>
  </si>
  <si>
    <t>data:image/jpeg;base64,/9j/4AAQSkZJRgABAQAAAQABAAD/2wCEAAkGBxMTEhUSEhMVFRUVFRUVFhcYFRYVFRcVFRUWFxUVFxUYHSggGBolHRUVITEhJSkrLi4uFx8zODMtNygtLisBCgoKDg0OFxAQGy8lHx8tLS0tLS0tLS0tKy0tLS0tLS0tLS0tLS0tLS0tLS0tLS0tLS0tLSstLSstLS0tLS0tLf/AABEIALcBEwMBIgACEQEDEQH/xAAcAAABBQEBAQAAAAAAAAAAAAADAAECBAUGBwj/xABEEAABAwIEAggDBgIJAgcAAAABAAIRAyEEEjFBBVEGE2FxgZGhsSLB8BQyQlJi0eHxBxUjJDNDgpKicsIWVGODstLi/8QAGgEAAwEBAQEAAAAAAAAAAAAAAAECAwQFBv/EACURAAICAQQCAgMBAQAAAAAAAAABAhEDEiExQRNRBBRhkaFxMv/aAAwDAQACEQMRAD8A5t1JFwbId32RYUqYuO9eo5HmJFGpSglQyrWxtAZj5qoaCWq0UkVQxIsVg0lF1lJSKpbskGolQ79yYpAQLVAhEcVAKkh2RLVDKj5VEhAASE8J3JkAMQhlTITQTsmMCQoFWalMRrdV8iCGBcolWXUN0Lq1SFQGEoRuqKdtJOxUVoTQrPUlS6hFoEioAtfhlOZnRVmYe60aNFwHYscsk1RrjjuFfTHgguqQrTmHLKzMQ5YR3NnsKpVQ84QXBSA5LWkRbDtaOSeGoTUiFDKCOAUc4QnyohDQWH68JIBako0IdnVQnyo7KJVllNo/ktHMwoHWoyGnmEJ9KFfqv+AdhIVF571MXYFVwQHMVt7VXe0rVAVns1+tkFWYUAy/f9fsqQgGVOFZFKUjhTyTtBRWKWVW/sTolI4YhLUh0U+qTGirgaE9QjklqHRS6sQmcCRCsZE3VosaQDq5b2hDFNXW0lLqDyS1jortsoOY3krRwxUfsxS1INJULQhFq0zhDyURhhuEnkQ9DKLGqfVI/wBmcfuhBNN8wZKWoemh2050WjhKRG57lWo0Y+8YU340NkBwKylb4KVIhja5JgaBUjTlPVxXK6rOxRVxi0gbQfqbymcwc1XOK5ygYjFAwAFai2Tqii054CE7EBUXVCoStFj9kOZbqYobIDq5UBT8E5DRzKtQRLkxs6SaRySVaV6C2ekSkUhTKcUyuC0TbYenT/sz2EFDDB2o2HBhw7J9VABCZSBlgQ3UgVebRlROFunqKooPwXJBqYIxMaXWu6mRoi0sSdoOo0Gxg+yPI0PSYNPDmdFotpy2Tr7rSZjGizmAxbRWGYikdWR3KJZX6NIwXswuqm2ii/BHsXQdVQOgI8Uz8ADo7zCz8pfjOcqcP7EB2E5rpKvDnbFDqYaAqWUPGY1DCN0c3xm6r1sMGutcK9iARJsqFStzutE2xbIstwzcsxB71XzAbIbcfH4fVCq44k/dSpitFk1OxA6++iPTxjNwe5VsXiifu2HJJDNBmIYwXE8kOvi2ON7eCyHYtwsI8kCpVcdU1isNZuHE0wIsO5ZdXFM2d6LPcwqBolXHEl2Q8jDYjFzvPeFTdV7kQ0U4oBbpJGcm2VzUKaXFWDTA2UC9URXsrdUVIUBuUR1RQLk9xNoYtbyUCUiowrUWTqGKgSplqYtWiiGoHKSnlTqqFqPXaVATIG3t/P0VgYYFW6OActKhw4m4Hn7L5t5Uuz0Y4zIw/DBftBQ3cKhdbg8AA6DqQe6NNUY8LG1+5L7FdleJHJs4eeSl/VpK60YQNGigcII0up+yX4kcoeGyh0OHXcOTj6gO/wC5dQ/CKk3CnNUH6gf+DR8iqWa+xeJejCfw8Zu/3H8J8lB/D+S26uEPlfst2p+rETOqryC8aOf+ykIjQ4Wla1Rg5ITgPqEa7Go0Z5B5lDqUydb+CtvqNQn1NgPklqoqjMq4QHZZtXh97grp+plVq9EAaD1VLMyfGjnf6uHJOOGjkVp1K8GA1vkqNfGv5fJWskmJwiitUwB2CqPw/MgKxX4qdMo81QrcRB/APNbQjNmcnBE/s7fzBImkNXLMq4qdlWc8rojhb5MXlS4NSpiWbBVamM7FSlMtVgSMpZWy59s7FWq4g7IcJspWkccUQ8jH6wqBcpdWl1aukRbBwkQi9Wl1aYgBCUI+RAx4IZLZtuIsN9dQiU9KsIxt0KE2VUqXEB1TjMuFrwDcxNp0TU+KDqiDPWDeLa/t2LL7UEbfXkXsqSxRxWp+YeQPrCSj7i9D+s/Z9ZYfAN3BVxuEy3aJG4O/dO6sUC06G/LfyRwvnseNy3kejKXoqYVrS57h2N7oE+B+JG6sEukDYek/Nc/xfjzMK+iH03E4j7Q8PaQI6phqAOmJloAHaqVDp7Q6urVLaobSp4eo8ljHH+8mGNGVwlw3+a30xqiVGTOkxNIAtAm/adAWzv4eKapS7T6fsqFLjbH4hlDK4VTQ+0ZHtcwtp5shLjBAOaLSqOF6b4KqyrUbU+Ci0Pe4tLAGOJa17esDc7SQQC2brmy42t0aRbNTKezfbke9Z1RrxWeAdadM2G4dVnWf0qJ6TYTIx/XsDahqZMxgk0yesGU3BbuCLIL+N0HPY5lVp6ymQ0tex2YBxu0F172tyKzWqPKNeSy+g88/b2We2gWFwc4NDSTcgfC6/uSPBZ/FcXVi1TmLEhwHaBb1XM8QxFUn4nudII+vI+a2xtyJlSNvi/SFjWxSu4HU6QuYxHSGuT/ieUKrVCp1GLthFJbmEmzSqdJKxEZvQKoeO1fzeyoOYoGkr0xJUpG5g+LVHnLnPmtIYhjL1ahPIalchpomuoeJM0U2kdFj+PtNqQI7SR7ALLqcQqPN3eSq0qDjoPE2HmbKxiGNiJzO3I089/BbY4RTpIxyT2tsK3CMIk1AO8hVsThmNFntd2A3QjTUerXXGDT5OZ5E1wBcexR8FY6pIUF0JmJXnuSzHs8la+zHkomknYivmKYkqx1Sfq09iSrdLKVZ6tLq0CsrZSn6sq0KafIlYFYUisnilWlcEuLhykgEWjkuhyrA45VaW/A7UwREaSbnlJ91z/JnUDowK5HPOcfPmhkqdTW6gVwI7hkkkkwPtWlTG681x/H+NUa5YaTMlSq9lAOY12Zocct2vmcsar0ygVzvSfFsGKwLZaT17hqPhIA8l5kG1h2NoVrpqzHxHC8djG0ftNOmzqX5xAc0kRlc0y42IKocQ6OV6OGxFFlDMMQ9jyWy7KGOzMYBuBp4r0KhxOm57mZhma7LE3JiVU4xxpjKVRzHAubTLx3Zg2fMrKUY1q8j/n6NY5JWlpX9PLndJcTQxbcQ7BOGXC/ZXMAqAZc+fM0uBy3AsZtN1yDuN1BgqmDfTIa6jSpMIpsBllY1C578ucg6ZZIEL0vpP0rq0sOepxPxnE1Gh2WS1lOiXGmS9sOOYtuJF9UGp0sqE4xxfLaWFoVqYhtnVKJcTYSZdFitfI0k+TdR2/5o8o4rxinVp02nO1zamKqOu0j+8VGmG3k/CHAyBqrXC+kdCnVwjnZstCg+k85GO+J1Z7wRN4hwuLzbSVv8R6a4huHpv/s3vLsSx5yCJY1hpkRsM4J5o/TTivUtouZSpOLhULs1MOHw082xFvktVNuk1zfZlNUFd054e4EOqGCCCDSqXB1FgVwmM4lR+zUmsqw/PiXOaM4IJDxQcbR+SOW8LosbxJgbiXjC4R3VVKbKYdhxlOcskufIBs42ERYon9ZYYku+wYLIMOypBY1r3VH4Z1YBpGoluWImDMq4JQ3Sf7MXvtZv4TF8MLfixtKSB+MNv4rTo9H8ORnzEtIBaQbEESCOYXB8PbhMViaZGFo02ZMQCxrSGksNPK4g3n4iuwq4o02tAMMaA1ttABAA8FzZVKLSTds0hT3aB4/BUWiKbZJ3PyWIeHOOpA8fktek41dM0czGvYjv4eGizjKuEpQVN7kycXwjGocNYLvM+3nKniKjYysY0DnF/MqWJw7tA70VR1Jw1f6BdmNLlnJkm+ECdS5qPUIof/1nuaI9Euv/AEP/ANpXUshzODA9SmNLmp1sRb4bH9TTA8Br5qk/h/W/erZzs0tIpj/QCJ8SqeZoccN87AcXxOkwTOba2hPIHfwmFztXj1bPnaQ0DRsAiO3ttqtx/RUvMurydP8ADiANABmgDsCg7ohDmjrtQfwbiO3tUPLJ8m0YYYgcN0la7/Ea5vaPiH7+i18PVZUEseHdxv4jUKkOh7N6zj3NA91I9EmD7tR4I0Pw/ID3VxzyRE8WJ8Oi+6mAJJAHM2Cy8Vxim0Et+ONToyeWbc90qzU6Nl0Z673xoHCR5ZkOv0Ta+M1V8DQBrWgdwunLPLozWPGuXZz9LpFUDiXBrmn8MRHcb+srWwvH6LvvSw/qEjzHzRGdD6WYgvqWDTq3fN+n9Kat0OE/BUIEaOEmd7iPZQs0l2W8eOTrgtOx7NGEPMT8JGUDdznaNCwqvF6hfLXQNhAg+krVodEAAc1V97fCA0R2zMqZ6LUwW/HUILoN2j8LiNuYHmk80m7KhDDHZ7mHVxznODn7CIa4tE84vKDiqTHNlhcCTcGPQ/uuuZ0bw41ZJ7XO+RhVONcCptplzBlM9sbwAAJkrGc3yzWEsd0rOHe2PBTpsblJJvIgCZ7SbQtShwV5DXlhLS5o5SDoRFyCPfRVcdgHMN2vFhqwtEnaTqhNDKJadh6FJWPsx2mO0QfJJOx0faAC+d+l2Ea3i9aiC7+0xDQTaZrlrjFtB1novS8L03rRDqbCeYLh6XXlXHOIGpxnriInFYZxG3wmiP8AtXnLLDJsjpw4pQbbPVcH/RoKbgW4ypYzGRv7oGI/o5JkfbndxpDy++ulodIs2w8ys7F8Ukz81xZfkYqWiJtCOa92cJxP+jwsMfayYn/K52MfGsDE9DSJ/vR0y/4Z0tb7+lhbsXpeIxTXDQrn8ceQSw/Jm9rNpN0cLV6KuuPtJi8/Ad7H8e8Ce5DxXRt7gA7FvfGgcx7gO6all1VVqrPpr0IZH7OOcjlXdGql/wC9G5BPwuuRoT8dyEF/Rqp/5k2blHwmzYIyj4tIJEciuqLFA010LIYM4fEUq2Hrsayu7M6IcJbHWOg7/pC7DCZwwNq1DUcJlx1Mk/Ky5rpIP73R/wDb/wDmV1LmKnTSbEb3COIUm0y1xOsxJA9N0sRj2TZzR3O+awMiG6mudYIqTlfJbm2qo23Yln5h5oT8TT1JB8JWQWKGU31+vdaqK9mek6GmaWTrCRGwAAJPj3eoT43iNN2Q0W2a34gW25CTuucc07pBp0k+ajw27cjRSSVJG+cV1knIGsENGwFt51KhTLLkRbdZBqPIykmOW3soS7mURjJKkxySe5vvq08oiBA+I3PxXtpyhVhXY6rSAFiTczN2OJGnYswVXxF49FicQ6QNp1AIc4sMmCAPukR6ojjnTVg9FrY7eo5tyDYGEF+IYN/K/wDJc5g+LCqwvALWtmQYtAkm237LJrdLHbUWRte8dtlUYT4bIccZ2dTGDaPP5QkcazkT6BY4LjEgC2nJTfWdqSLdytwZKUDQZUc6o4thvwMtE/iqc1J7Kv5/SFyfHOOOa7Kx/wARADjyAMgeKfBcQq06Lq1So4g2Y0uJkz2kxfblKlwnWxacDrG9ZuR6psSTlkkWLT/yB37JXAYGuatUdZVMD4iXPImPwiTufQFbvEeLgMcA9jvhNrmZtYi03SeOe24Jw9HRNrX3PgpVq1oHjpC4bDceqQXPvBHwgACDuTqhnpBVvBa0EkiRMCLD65pvE21uJUrO6FdoFyB3nksvjvV1QwddSADgSHOF+5crQ4m7MHOewkA6lwnNcwS0kRlFu0Qs7E1jUeXPdJO5PLQWCpYt+QtVwd27huF/E4E7k1b+6S89eb7eAAHlZJXo/IrPoqh0er/lH+4LzpvD3VOLilbN9ra3sljxv/pXvVNy8Z6L/wBpxtrueLqu8nPPyXgfCyObkd7bPXcF0YLTLnjTYEqFfosT9148QV06Z5Oy738LClx/Tk+zkOBx3AXMMF4749FnVuFf+p6f/pdHxaoS46C/Nc/iy78w9SvLTpujuW8dzOrYBo1e7yH7qrUwjB+J3oFartJ+o9ys7F1Gsu+o1v8A1Fjfcrrxps550RNBk6u8x/8AVE+xs7f9w/ZY9fjmGYTNVpj8pzH/AIg3Qn9LsKIu93OGuEdhzAei6HjydWQnHs5/piwDH0QNIpbz/mFddUY3l7rgekXFGVsS2swOytDLGxOVxJ3PNXsR0ycZy0mjlLifYBdbxycYmdq2djSptI091F7ByXBO6W4nbI3uafmSqdXj+JdrVd4ZR7BCwvsTkj0N/ZCg5y85PFq5/wA6p/uKC/G1TrUee97v3WqxohyZ6W020TVngAaBeYuruOrnH/UShlPxhbPTX4po1e0f6gsKp0geHObFK2/XWIPIxdcdCUKlFIR1dTpU4AjIy24fI/iuWrXOYmSTfvN1GE5CaVDLx4xU6nqQGhmlhfab9pE+JVSjiS0g2MGQCBCFCUJiNf8A8R19yI7GgHzIKG7jlcn/ABCPBtvRZkJ0CpE8Q8lxcXFxJMnmefcnqYl7rOcTv46T5IcJQgY7argCASAdRNipMqkbnzKhBSCAD4ep96TqB6FDqGwUZTykBGU+ZKUgUwFnSTSkgD6XwPTnAvkjENbF4eHUzblmifBeZ9BuJU6OPpV67srGue5zoJglj4s0Em5C5IVUVr14+L4qxXp7PR5R9Inp9gcpeKpLRaQxwvyhwBXMcX/peptJFDDmoOb35PQAryk1CMO39TifKyyjVW6eR8szWLH6O44n/SXiHzlpUmTzzPPuFzWL6WYx5JNYt7Gta0egn1WM96E5VjwQXRs5UgtfHVHGXVHuPa9x+aquO/qncVErqiqOSbGc5DcVOUJzloYjOUSnB7bKJ70hDJd6TQN5j60USUCESkYRGi07KLRbXusgdEEr6KURtqma22kpiGCYqZGloTuamBCyUJBt05H8/wBkANCRakE7SgBZdYuPrZNCkwHZRcZQA+XtSj67EwJTkoATGyk5v1si0wYtCg2LpDIwpZY8kgB9BIC06+HzTChrfwhJoEFSDhG48vdRzHYfNIZH60CSYkdqdAjTa/tRA7dVQVYwrczmt3cQPMwsGjqjI2eMQ2nRZ+gHzusfOtPpRV/ti0aNAb5BZDR4+N1MY7DUiRchvKdxUTCtIJMYu71HMnI7UzRvbxVoxkMSm8ymfUHLxkpU3+A9fBUZkTER8/2UCO5Sm9h53T5zoI7dEARqbdylGxPioCpG095+Si4zsmAj2I1SABzQSOVk+U2H80gJ0xN5t23PlCjUN9Ij2TFsTJFu5O48x7fJAEqbpdb1PqoEQTby2/ZRGuiM943Jnv0QAEuvKdrhvfxT1Y1EnmUmCNRM6SQB3pgSqNi2vKEIynEzb0UmXOg9UCoemLTPdGyiL7lTa4CwPjHyQ3a6jviyAEO2frsTgxt6QU4JO/rAUc28g9mqAHy8gU9Rg29imaZ/ZPUq7AABACpMUTM9vclc80gw6W8Y90DCCTM3PshlpHMKTSBr5glEfWEEa9qQA8w5u9EkJOqA0cvcCtXozh82IZuGkuPc0T+ywmncn1XTdF2BrK9b8tPKOcu5LCXBpexmcVxGao91ruO0qo1/fKes0k80Nrjp8lSWw7COP0U0DcwnfSMc0EPISX4LZJ/1smFQ6WUXPlPngRvzVozYx10hRLuzz1SALjfRKo5rdB47/wAEzMVJk6fx8E9YAaD68FEaWgA781DIRp5oAaJKI2pltE8zooGo7T5IZCACNnW3vCmBqfVMRIAHzP8AJDc3aUCEC3s9fZO+sTy8v3TB0aH0TEz3phY9J17+HelLZuCndSgJ6Akx8gkMZzxG9tBHqSnLnO7kqzIMC/koCR9SgCeWLQb/AFYKDhHMeEKT3l0a2CYiTrPM7JgSw1zESTpafQKL7GL91vZTbOogbTp6obxy+igBnkG4EBMCJ0nxVjDvmQbk6TohZCeQj62QAzQdlJogwL+E+6g9ncmDe31QIkZm/wAkWpT/ADHT65qDC3S5PNKoyDefdIYIIrgPwqDgNilbn6fxTAfMfqUlMVHc/ZJICYaZ0XVMBZw8RANR5PgBCSSxydf6aHMvMKN0klqhdhGDzSjt8blJJIsbrA3S57oH7ofXEnbyCdJNIzk9yb6ci8A8hogMIB10209Ukk0Sx21XOMBKrUgxM9sJJIEJmIvrZImbiLdhhJJMCbXGLmB2fsq7SO3+KSSAY7aRJsEbqyG2id0kkmwRXdUOkp6ROySSYwtVwaCPxew70BtMnTZOkgCXVFMaZSSQAqlONSoBvJJJMROm1xsEpiQCkkkMLSHwku8NVWhOkgT6HYDsrdUgjXZMkpY49lUDkmcCnSVARSSSQB//2Q==</t>
  </si>
  <si>
    <t>data:image/jpeg;base64,/9j/4AAQSkZJRgABAQAAAQABAAD/2wCEAAkGBxMTEhUSExMWFhUXGB8YGBgYGB4eIBseHx0dHR0eHx8dHiggHhsnIB8dIjEiJSotLi4vGCAzODMtNygtLi4BCgoKDg0OGxAQGy0mICYyLS8yLTUvLS8vNTI1LS0tLS0vMC8tLy0vLS0tLS0tLy0tLi0tLS01LS0tLS0tLS0tLf/AABEIAKgBLAMBIgACEQEDEQH/xAAcAAACAgMBAQAAAAAAAAAAAAAEBQMGAAECBwj/xAA6EAACAQIFAgQFAgUEAgIDAAABAhEDIQAEEjFBBVETImFxBjKBkaFCsSPB0eHwFBVS8WKCcpIHM6L/xAAaAQADAQEBAQAAAAAAAAAAAAACAwQFAQAG/8QAMBEAAgIBAwIDBwMFAQAAAAAAAQIAEQMSITEEQRMiUTJhcYGh0fCRscEFFCPh8UL/2gAMAwEAAhEDEQA/AE2RzoQJVqZbXT1jVUDMQoJmCFMKwB2sdrYlz/VKbM75bKAJuGY1S29idLeSdx6WnjFqq9VR6Ry9JEpB5DCIkxY+YfvxgPKdPqgUkRhXCklUZ53iIKjZYEDYSe+Np8zIhYrZ9L5kWPERsLMiyPWqGYYtXpvRaPMfFaJiJEXW37D3xBT6fkNRZq1RxcpCsxEbguxAK8x/haPQzGVo1i+UpM+vVTCpqAk30ncwJIAvvYYqvTepZ5swlWrUzKqCQWVGOkCx8iiN7RHM4WM3lLCx7rvtwNjfyjHN6VK2Yc+fpCoop1NCkgBnUAD1uWEe39sC5jNa6hepW8o8ztpDzwbDf/1sMF/EXxLmGVqBYPTZoFRlAcAEHkD9NpAH0uMVyv1BnISoRoEqF2UDcgCNvve998GOptdQHP56RWV6YLp4/N/dLbnq+U8MBahU8SjA27EKNIv7b4FyiVKQ8VnRFqQbs0meZTYX9vTGvhvxa6VEQVyiKB5WW02Av5gIvbVYd5xYKHwUAfEOYXSm4WGYe5kRghkCjzGWHIuTcbfL8/aVXL51FID0Wk+Ya3kb22EH2nDc5nXT1hjKi6nRF4GkHcnkwDb1nD+qMnWVqYJYkyW0gG3I0oAvvb1wgrZXLKsopJAuS4kmJ3UELtvHOOg6uQbnlyqq8m4nz9cqw8NQABEIogE3glhBkGwttcbYl6RnqZL+PSEAGzkgzaPYESbWBGHHR8jQfTPJKwH8XTAkMQ+nmBMSDFhh1l8iKJJpVDqIM66akXmLBtgTt9Jx05KFTjlBZI3NGUOoqaFsygkwWYmVJ4AsYg37z7YlpVKa+GFLLVX9W4IM3Ck33JkYbpQZMwq1KgzMrJptTALCG8ygEjUpAmTyffBWT6O+ZryaApKo2jSIGyiReb/5bAnNW0LEBlBbivX+IlquUvSqhmO7lDc7R5hKjYD242xqhUqNp164k3JEaiu4F2BC7H07Th11bPUkZkSqshp8MUiYYfNLE6JBHAP4xBmVWomt6OZ13KFBoDMY5APl7WPOPeLtHeERVDb4flwKi6vUmpqULOpgUlz28zBYN7kc/bK3UaUutJUNpENLcgiT5gRuCCQNrjFYz2pyAmskSCSZmDBuRsNr/wBsMPhvK/6dxVaKjrPlPyXtcbn8cY6gyZDajaZWbqlVqJofWT1kLTUOhLABSCVFoHEGAOR/ewdAzNGoaRFJGc1IJSRG2kgAxCgH77RhfmyuYqS7eEsXCAb8wTJC+nGLJ8PZapSKCjL0C3nIKgLOwgXi/wBrYXn8UGiv1935tKcL9OFOTGfvfw5oetSs/HPTqr5+sEZFUBSBqj9CWtzMm/viPK/CYalBrAV2NuVsPlPN+42PfHoXWskGrVDGloADKBIkLeY9I/yCgHw4bFGZ2FwsRPMTx74505B9s0Nq+8k65QNPhLZ5JP7SmdP6bRNQpWb/ANVJBm4KzaCN8WChlqNJYorp1XJmSe1ydubWviN/hWlVqsDUrh/mqgKpCsTcAmOdrH64Zr8P0xAWpWCiAAaZNhbcLGKMRVT5jJM2vJj0oAIFRrMSUR9B3BuduO99rYCHxiw/h6mlbBhFvpu3G5wxqdEpBtDV3IYGdNO4sdzeD9MVrP8Aw6UrqmWaqXBU3SCBPzAqYMfQ2x3MUY2P2hdG+fGujuD+CWRqRroD/FYjzlkCori8KLkTxtuOJx03Vkq0TSfxF8ugHyyBP/JYMg2jfEg6yqwpJsDMiDJ3J9Sbn3xDUya+E2bOpvMB4ahfMZF5PGxPqDgGw6QCZd03XrlzFQoO0r5LPXJ5LaQL/LMToF9t9z74hz+UdXUmsi9i1iCL/pFyDzxbFozZy4QVhlwr2gtUuDqidIbUpPf/AMfUYV9YzAemCiLUKTrOhdInYA7CT/yx7xT2EDKgogAn7+kXL1SWU1NdQqZMMZIsNyPzfBmZzleooc5dTTLM5GmAwMHYaZAiQdzFzhfl8nVNqare8awx2HC7R2OIsxWrCnpeqZU6Qh1aVBF97T7DY4IG5OEz15waloyNbp7IaLg0ywJkAaQYJBJnVvEAEmwvhS/SssahjNkUwBEKST6RMgd/74rtJKkiQQuqC4UmByY5gX9cHZajUpVPKVqfMuoGAN7iSJteD9sdVCt7w9RdgHUfzGNTpVNWVw/iLzCmB2BEzccfuN426UKbI7BmVlBgOD6GdO1+Dt+cWnJ0G8LemSDKsqtL2jzHTIAI3A3IuN8D0J1r4lDSxPLFT9W1FRF+47kY54ply9Jj9rT9ovpUw1GVqVVRJMMHIFwPKALGTBJ3++I62br287GBAlyLCwEAgAekYbdaoEhQjWb5BTKuHuBBYQBFrGx74rriqp0oieWQfEiZkztxx7g46HsXCIxq1Aft/uH9W+Hc26F31LFzqYEmLRBeT+cBdAyNbLVfFf5FUll1MrEfQjYxsbAzeIwyylTToYJNTZi0TsflJgCTH0nfA/VupOytRqiA0TBna4g7T7Y4ASK2g5MI1agN/wBIzo/GWWqVSWapTUKbEiGEiO57i94JuMc/71SWmo8Op21beWB5xqufe4wn6W+TohoRzUa2pjZRbYAMT97z7YsWe6q3hDRNdKTU3LFhvcwdSBtJ2gSIPEYRoX0jVbMoAJN+o/7UKq9YyxpiooUKgEiqodmaRBgj9o5wh6j0hq6CrSylNtfn1hQgAJnVMrMi/a53xHmFaoxZctRp0yRAYtIHr5wNPsu2MzXX0UCkaaVlS3lYhRAKrHIAt/fAMyYh2gZtn1ZDt9Y3+G6ubpoPDUlRaZULuTuxgg9xxth3SFeq5alTpU7eZqdXV5o2MCLAhhPcXxRMp8ToBFWilVTZmFRtRhiVuzHaYkDYEe1n6X8TK6kUE8Ik6nU/NZQCYMyIAuO3GEBkY+X8+s4mdS1LN1en5gM9ao5SDOpqgEc7gk/QYizXVaLStepSqEL5DTMEkgiWhZ/HHrih/EHxPVzT+Zm0k+WnNh9gJnfAWW6brA1ELN4HMcSbT7TGF5Muj3Trdc7HgSwf696DTR3BJkAS3uCNz9dsW/Kder5tD4QoIsxpPlYxvGoEW9RzzjzOvl6VONRIAuBP8wJ/bFu//HvVKNCqdYYh4uTGmO5taLSf64WOpNWd4vp6bJby1dK6TV1rXIKsBYDMBlO4uBSANieSBOHwfM8tQTuSGYwN7ArfBKZ2kL6CLyYJg8d/bHlnxX8Xu9WoqgqqlkVAxG1iT3+vc+2FvnyOdhNE+HiHmH5+svmbbJkN4gy5a+plu1+0S0n0OIq+Zp5ipFN9LqA88N/4z7SY9MeODqTVH0graLzue8cXt3vhzkM4UfyuxbmCAFnmQdR2/thLZHU20m/vmGwEtma+HgzxrhnAfTKEwYkkAiBfc/nEY+FmAZy5AQkHyiIBg3DW5O3GEVb4g8/iMFdk073B0iBYegvf8gRul8VtVLooUM7SSLTva5k8jfm++NbH/UX00vHwmO/T43azuTGnUsrSy2nWC+osJDQAFEHZTedhfY4d9GpaKWXIeoFavBDRcNpZREARfcDb1wgy2XFRRIjyEr8oE31ERJMaWGr0vECSMv8AEyIopkS1OrrBB0mQAsbExbne+FnrHyHzcRy9OiLLF8Q1v49fzKWTw9KkC2oKBtB3nm31wfka5ZiAR/8ApZ0KCIO3JMjkYqtXrmWrNVq1QDUYDSBTBAIAAOojUIgbRzbBWQ6/QyyaxTE6TSUKCNVkJPzGwMjadu+EvnQbX+VDXESxbV+X9oyp5VpBOgsx85grPBupExBv/aZ6eXqayopKfZiLc7872/visv8AEjah4dIqD23APOt7/b++HfSevgNLFxa9g5vPr9ducT/3vvE6vTkbBzX6/vcN6rWZcrACCrUk0pN4BUEElbNBMWwF0rMIKaipU01IGvSyvJ29Sft9sE9S6pRNTL6XRj5jc6JBaRc7TzhMc6q5mqGQsWDadIV9ydPO0AyebTi1cvl+sXkGRSOCOPpz+seo9p8T21pv6bKP+sQ16eYDeLrVqLDSq04kk83MDnnb7YreQzVHwqjEaXkBZBBkm4B9BFt7GZFsN85WWhRWpUq1RporIB1XYgEheYAYx6YeGokfaKR2yVqWu+x/1Bl6Qhp/xqf8f/lrLzdjsIAtpE73P11R6BClWCGTuIIngsGIBIHYD33wPW6llao/hZxUZm+aorjUdoGw3A2nbnHSitfVWo1KYkHQ8mRwRHlMg79j2w2wR7X7yvHkyK4GmwTZIqE0ujqEgUabP/zVoDDtBBhhYztIGElFNBLGkqkSNJknsYBJW++xscGUc9Tuqu7JEMVdrGbQdu55/qLX6lUqE0soazNI1F4heN2HvvhIyECzNXKqr5hZ/n4Tn4jqRp8nAFODAZzudOxNyMLMo9TQ4FIow50GSCf0ntYzHcYZdJp0iWGZ0o6mNDarHkiAQDtB7G2CEXK6hOsAjgyRci+97TghkNiKx4FvxNXy+/vnHTukZpaa1BmUFEG/mAYDfZ17nbufrhb1XO1BmCX/AIioSKcsLgj5pQAffDgNl0bw1ZagNjr1CGho02Bm43sZ7Y4TpxemUQSQ0ylIu3mGzH9IEfcnvhmuvMZPkX/IASdPMSmohHnk2EKzsbAzAOm1+xHbDgEU/wCG1OkpW2llDkcgTHaLY4zPTBQIVmR9F4cSZBLEShkSTs3cT3x1mevszSKSbD59LH8i3t746WuPGG/YWM6dHJ2rpNOJgVJiYEGL23O49sK+pZ+j4FmNd4hQ5jSSZuQFO2yzMRbfFKrdSqG7TvaQb+p2A9h2wHWz9iGYki3lE3+hjTtiA9Q/aZz5mc2P9w9855rwpYSoCie1v+5xxmviKqNmcdpJUEC+w3O9+DivVKrmwIY7DbV9SMdLWI5OqCDqG/EDAeY7kz2hu5uOsz1/xN2gRzN+31n6bYGpZgfrJZjv5rfnY8TffjCdq0nUQPUc/b+YxIjhv07d7n7WnHNAqEccNbOMGsYUnazG8f5tg/ofVq1KqXo2bSwI1DzKRDCJBJG8C9sK6HRqxFqbGf1RA+8eu18Nct0XM0wv8MQw3JBVhIIBAmBInufrgdaevE9oAgmTzIUs1gYixuR7gyPoeMafOkHnaP2tvf8AvhvV+FUViUrypOoSskd5M8bTg2lkaCjUSSwMKwQADeTH6tokHcYmyZk1Ejee0r6yv5StXYTTDNeSIBE2v24+mC8pksxOqrAIBIXxAW9AL94PsPbBr5iwfxQ421RcXjZtlnn+WIP97XVELAXcSdJt7Aifadsc8Rz7CieBAl26N8RslIBh8vygTZdgpMXI2tx6jFa6rlKYqvmLmW1srkHTMSY0jVck82j2xFlM8tSoFbSbFi2xsPUb+kcYFFUlNbHUjG24kc2tBG3+DChkyl9LGvwynU+bHfb8+8LzfW0KjSAd18yA2tt/x3BjCnP5w1FKMChEFNIgMNoIuAPbt6YONBl1qGKlamqmQCSJv94kGcBZbJV1cGoQqnUrkm3a4sDO8feMNXGi7jtE6CDTGcZWjVrooZf4XGhD5iLEksY43J4we7pTcATq038w7yNjBi1hb7zhi7BYCM1tgCIA4sIGnsOPWMKuoUKWhnEEiJm0jSAArDtAsfXArl1HcT0moZtm/wCdM27lefU6Tfg8nEecmkvjVG1a23LfNe5HdrgmDzhVmLAGnUJ1GNO8kD0gXxYej0f9Rkjl2KKruGDMwB1X4NzsBbbDl277Q8OHXYiyln6bLFNihBu2k34A43jvz323k8w5EknVMRsPLubzvbb2jnBea6J4MRVQ0wvmKifNJ+W3miDMkeo4wVkOjKKWlahLMzENuDIGkGLKPXm/tibI6pd/eN8Ag7yOgxY2Oo33JNtu1v74cUW0AckeYLERYbRv8237xgTJdKrU2/iUXVUUavKST2HYAwTt+4xYBVTT5kEskCSLaiwveQZtueO2M3qHfsNoWihvFWazRZdTglQBpv6yNjMT7xfC9Moz6agIBgkHb007dpOq8z74Pr5TVYSJ/T++IGWtTYrUPhqVGnUJvMdwYg+1t8F0+Z+O/oYDIK3k5qMB56u6nSSCQWuZN4+47c4Z9RzVFvMmh7IB4gYzGotqtPKid/LvipdZyhpVArVyxOktpEgTHqNgYjt9sL6tGqhio5W9lF5vvJNxNjGNJMrlLDDf3RRUS69Ky9CtXmr4YW06GI06fRzqJuTv+nmcOenZRPGqI9FmoksDcCQJAYwA03MkyLntjyx88ylSGYHa50yB9PNe/wBdsehZTrJFLL1lyviu9MozeZYRX0wYJEyJtffDxldFtjDw6STq2qW7K9MyZHky9TSIA06yI5M7ev0Pphn0DKp4J0USULsRMEiABH3BxS6PXa6Kv8YU1JuFWdM7DczO0zF8EdL+ICbqzAKIaJEySbkbNMza2J261XF2Y1ctvRY12+8a/EdeklVZokwosIFze45I/nipdaydJPOxgk3Bc23tbmI74uNKsKlXUWWohIlSqErZbljfhv8A7emAM98PUamZFST4emdLgkAk7DT9/tvhPi5mYaHpe/qfdNVivhUFs+tzzqojKQ1OYBkGRY+kxOH3RusCtU8AMFNQEMZIOwa0bXUAjsTi55j4R6ewYBdBKyBLiDBEwYkTG/c4rmf6bSylR2y6VKlgNg2qx1CdgD2PIHvjUx52YhZnsjPRPaJU6rl6RKLRNQ7a3/MKCFF5gycRLnaAJ1Una8i5sO3lscKutdNAlqLsw3IINpPlCkmSYN5A/GAcr0nMOupVWPV1B+zMDhXj5BuWqeKdTqOm4nrs7HSTCbxIMGOSNtt8aTMKCdbE7aAD63tAvt9sNV+GzUAl6fAs0abbbXAEGJxFU+GHX5dLibaXmdtvlYwe2OnOl8zMXSRBHSmI00jLCNZM35nsRONr05WOlbnkge9r/wAow9HRfDJcoJ/4nYb3IvJP2GJ0z4UKTpWBICc+/lmO+38sK8c9t4tyQdjEJ6BqJtUDAXJVrbffB9HoeiNaqNDSbtLeX5QbDSTJNuInBjdRIGr+IovciIm+7C/axkdsA1s6H5L3+U+omzE/5+4l8jH3Twdq33lgznxUNQDF2YgKADxsOAYtz2xxnOujSqsC8GxsAt4At+8YrWYeoDpIYSYp6QT9rE9ueffA2Y6fXVdbLUUd4J3tueML/t1Pf6wrJ7xvnM+EW3mLTdY8s8WAie3/AHgU5p2qSWIBWCSsESDEyZj+vscRUOjvXk06nlm5djExI2F+LbgjDduiJqUmqoIuwuwjtIEbyPa3fHSMajmEoG28X9by9JG8OkQ6MACyAg6iOZ/Vx6zzgbLdGrA6iulCQdRILHaI578cYfVcu1EF6WljG4ifUD1t2vP3WPnahYirpLzzfYAnYSPf1jBK7f8Ag/OMbSCaEGyHTKgqqxBVQ1ri+8gDnb7HBub6fVlyBUCkRDLqttwTHoN7nDj4PR6zFDBZSrrpiTFmFxc3BiODh11bpTKrsAYAJBvIHAuJ+afqedsSdV1jLlCkdpZhwak1KZSevs7VKjKG0ghoiNIC2PBI0wDvudsLadR2EkuFNvMsjY8m0cRi9j4NrV4ZqnhK4paxIBtTpBwDsQTI9+/K7rnwyqVhSosfCgS7GdJCzBiJ2EWB83vNa5hZHaKbExsyrpnnH8JbSZgAxtwpvA79vTDHKrTUSymoWm8nzSIJC7Ab/wCHBOZ6aHfUx8zDzaNC6wPlNpiCBYrJ9MazOWr1QqOFhfmPAJn1gACBsJjYY89ED9YCgcgzOkZWqXLUbU9pcBip402kGPY3Pvi69C+G0VG8QFyQZLWNzM25vhLkM0VprSBbUAFNgJMQDMbnvzfbDrpWZbSNVSO2ph5t9rwQDb6HC2cNSkd5ZgzWtekrfXsmBX8NQEUeaY9B5p/5biLW4ONUM0iafN5gAQ0iHI7gmQLcHbbBHXKLM3iofKT5oNmix/y18IcxUt5VEAWYiTedtgPbE+RbajxEZGN7S3HMtmZArFZABafK0EfMpibW1g7ewhhmsrUV1pLJ1KpBAsb3iZmSWkcXxRemVSKqggmTpKmw7Ai342tOPavh2slSFgB1UeU7gH6e34xLT+KMWrYxuNyRvKXkOgP461Kg0Ms6QSbKkQQIMyTY3vNokFh8RZLxqYqOnmaV9hEL673k/wA8GfETPRqVHpgO2mdLH9JESL7TIv2xFT67SFM6yqMpZRqG3vbY3g84j6rLkXJ5NwD849EBHEqbfDjGmNQhzAvY2te0j87HCb4iqeYLpGkQpMXtAO3Mzi5HrNNZLup1WAJsJC6e+03N4k7YS16VKqgZVmbiR/1bbbFXTdTkG7gxOdEX3Su0MugPgOCUUwzCBubgbxe174tub6q3hqAFgDwwi2CjYAKNhY3/AGxDnemJ4aOstr80rvJmbiPT7YViuw1KkqQslWvv68mwv3j609TbsL+MQxVeTFPU82x8oaGMjyzEbx3NgbnnB/Rs4UOlyWQwTfgWJFva3rgUdOqBatYEOdA8updtSk+xCybCbesYE6ZWZFGrzqZBBFxIFxe4+mKCw0VtFeGDTCX/ACWbETTsSCAQIPuRIB/6ng4cf6hheW23x57SzSqsICyEjUwjUp+8n87nkY9GoZEsASkCP+V/Sw2txjv9KpGcOdpemogBJEOoKhBJaWMATxztgXPVmqWCj31k/iMFdR6dUcsVCEXkTpMG/wC9+cTVMr5h5YsJHrinp+pY5GLrXpxX4ZecAoAH4yut0l4KwYO4B/yPpiOn8KgySXUk9yfruMXRMqO3GNNQwxurF8CNXDQ5nj+V8NQNajRstNx/7SZ80jtzPtjQ6yxmSv8A4qlMmBxwADHJmMJK9ZmEhvMZIYiBaIiJn7YModBraZR9JZQCzEKLn0uP8OEnGCdTcz5HSOGMlzXUCRpBM6ohzt67SZ9O9sCDqbrOpQVNo3mLcxae2JqPw9mm8o0FY8773k7ECTsPzg2n0MqDqdFURJIBvxEH+3vg6QCp3So98XpUqOTqQs3IEmAbbEyPxhv0zptJR4lURPyqZ+54DenYcYmpVjTChFkDbULG3zAr5Zncyd8Ls71IkgVIdbyp2HrIO3pFicDTNsNpxSCdo4PVUHlUCAI0TpAtPyiQTfmB9cRZWuzn+HpBH6wxEGb+ViA3vf2GENGmj3EqbnzbNtGraRvc9xziSsdIElWDEgEHSLDbeI4gfecCcYGwhFQY8zjMFGptCxLeHEXJ7RBJ3O2Bz1aCdQ8QmIIXvMc7X52g3xICxQA+ViJIB5MSOGgf4cLc1lzTpVH1aagVS2n9WwJiNxJt6X7YXoUw0Q3vD26lCnSjOvFiSDEG/bb5e+EOZfxWGiJ1H55mPXfYxvG+CsnWaP4d52Mgbm+/udp++BeoZTwWFRH8TWssflhgdo5Pf3O0xg8QCkgQwN4z6Iz5eqtQP5pIlDFiBveCd+NuTNrt8OdbZquh1VywhCRNwsiBJI2ie5x5ZmeolkAUktqEqBv67TNgPrGGnR8vWqlaaTTLXluAdyI2t+3tgc2LV5iYxXZDYnpGdzVQeKw1KSYlgwgbWG8WAv8AjCjPOFAUO1yAfNt5fLYH23w4ymcZaarWuABsbltQMwbS3Pucd5ijl2YSTSJ3MEDcbtDbAyJwghT/AOvpUJsit7PeJf8Aay6BikybaFLRBG5XnsPUzjnrVHw6ekqhLARCkFdjBYk+bgqfTFi/2plQ+DXJUqQRaCFgCT/yIMx+2FmY6RpYaqa6VsdJmWtMgSJj0na2Cby70fjyPp/MEoaqUsgqNWkevmYAe14E/XF9+Hcn4tIVHYldlQg+U2nfeRGFVI0aK2B1l9IDXMEQIIEGb29Bi0/BuRqjLn+GySxKh5mIEb3iZwfRMuRvMOLhDEyG/wCZXOrPS1miqg6DJQQJ2J294NucG/7CtTJ1WpUvDbxE0lhqMQQZBiBLd+JnDbI/CLJXNZ6n6WJXgkgC5j0n3GGlDKTk6yox87NDaoiCZMwYEzxYYv0KyeZRcaB6xN0boNKnSCZgS9QikzxpJtACkcECLG+HHR+hijUZ1qE0gpCBmJIk6nJJ4sIxH0zptJQnisajIi1NT6istqMqDbULnuNQ744zrVszUeihAy/lBby+Yi7ASdth/hxDkQol6fh+ekYCLkvUq/iVFamutUJ19jsIHpaZ9MLcx0WlmEd2AQVGGkazcnyjkwJbj+WHGcoHwTSQ0hEAy8GD3ieP54R0czQfXlqdZV8M/qDMCFaCJN/rexxiNjznLrI3PyEc2ULxA+s/CiKKasTPm0qB8skT6kcT7YR51HpCmiICnysSJMSe4tzHGLfn8oNIPjNUpFiwNoXuCeRN7RxiudTo5eS1H9AVTqmGFzMbTLHv+cMOrCxXn0/7JzkJJaLs7nvDXTTHlCkII2HoRxPbFZq55qikNEG6+gm/3sY9JxZs1mWqLDKsKIVgq9hvG/8AKThPW6TTZJp1JqDSReBJEERGwHHOKukZVHnHPeIyBfWDfDPUAKglfK0ggDkQePT98WmvlqTAhUVXYErp8hFu43HvbFbyHSXpMwLqCSSV+ogGDBuB9uIw56TT1OviuCoG6k7/ALxv+Md6p1NuJ7Di3pTJvh/KMtRfFXQBcsI8piB+8cf1vtLNU406zI5eJP8ALFSpoq1CUYFSdjuNoE/y/fDrwjpvzf74p6AJlWiffNbp9SKR6RlnKl5B4F/oMc0M0eGOFdYjf0H4AGIcvViPc/yxpnBS7GOXJ6iXChU12hZNu37YGrOAYv635wLk6hIsbi+BsxUYsScZuTE11KE037p5V0/ovhwzkFpnRJIE2k8CBf8AnbE9WmxqACrIFyqoZ4na0T6ffgU5pmOmCQd7gwDsT+PfEIYqrFW0aiLQb3NiQALW5jffFVm958gcZPmJEbPmEaAwfVwuq3vaBJB29Lb4W5msigqwfTbSw8wA2nSbT+PWcQ0auw1G3zWi17TJPEwByBOOTTpAypZp2Jm0czYEbmf74YtQK9Z3/qGq+WGZBYOIEACZt81h6jjHAdBK+IJ/T3IMkTAhjxE8nANMVyRTQK9jIQaon0MQPa1hgjK9GzBJZxp9HlJ9mIEm3FvqYxxiq94zwgd5xma3ykmNwsgiI22O/viDNhSsarrJWBseFvNri39MM810h2uzo+i/h8jt6QYO5/fA3TOnPURlUTBJbT+mOT/T0whsg5jsajtDqPUlW9MF1UhS1llzcgWmAPQDDDqKRRZ6dNWMeemT8wkEkcyJmeCLXwD03LioGdJJUkbgCefwb4ctRbUAA0MkiDEkj0aT/wBYn10Y0oSbEpmWrFz5aekn5tzfvLE72OGFTKr5DUknst997cD+uGOV+GGdgVQ0tJKm5Ibe6ydSmI3/AHxa+j/Daq0E6tPJFhfYD9X19ffGhixs3mUfMxLA8iI+m9HnQTTQJN2YGTOwXmZjD3J0KNHWqMJY3JMhdgY+nbnE3XMi4vqlblQLQY3Pf9sVHLuEQI/nqIukGdgbA+pBj2scT9UzG8ff6/KLXEzWOTLnk/hxmvUqGNxeVAnylpniBt9Ztiz5Po36bsdiCbDvFoH2H5xTvh/rpZUXVJAE0+xMRB7j+u2PSlz6L5FMkKsges2nYkRceo7jAdFkFEVxzDxgUb2qLqvwwCBCxHM9+LD/ACMBN0ysqMAGLBwy3m2lgRfn2g7YuC54abmFgGT2v/b74W53qoJgKSAZMAlokRbib79sOdUB1cR6qBxAMn0NCwqlPOQPpbuZP5xz1iu9CmxVgrkQinzQAT59Npse4G0nDTpfVlqLBI1A6SAIjta9jFsZ1HKJVVlZZDCDsbTOGJkBW13lAijo9Eu/iVKjMSLKdgDf2E29++GmSySJS0LIBneLSDO3v+cV9s+MvUNNGDKsWJAO14PF+MZl/ipQpkSxhomwH/EQDq5v3vgMefEAL2PHr9YpgQYy6n00laYpQ2kRB3gARBj0/OA+hVtWo+G0I2m5/I4IMHt7YFqdeespSj/DMatTBjAFyBIUksJH1njB/SlbwhAI1XIIAI+37YO2OSluu9/xDUGrMM/26k7PVJbzR5LACJ2tz64o3UxlFqmmq1KZMEkmwuJB7Wm3ti+xoBJJEbnjFZyNSloU+OjLJfTXS41fMJtwYm8RhPU4lu9vp/MAjsJXetdWoFBl1WywzaGM6jGoi1pjne9sJM5VLNTAbymwEi0i9hx2LbAE4ffEfw2zklFpgE6ppHcStoMDkRHY4W9V6ZTy9MVSlYVAYKsBpUREyAY7721RfCWRwp2iijXB8zV8JRTAW5gknVO20ARzc98KaeVUKzKZdm8qTAF5kkDbb7euNtmfEYabKBc9+SfSTgXMNLvMBRF+b/ynClDV5p44yRH2TpPUMAEVAQCJEEdwe+NZrIOtQorEwCSB6TJAiZ5j1wHkMw9Nvn+UgcXUgHc9v5c4dvWDNVqpbUoiw80sJPvE7YnZW1hV7yjp9NU0BoygD6iw7EkXF/398XvpmYNWgHGoTZrRcb4pGT6gqsoemKigz9RtPcenri2ZfrmoABQF/wCIIEH2xd0/RZ0fURNHEyLyflJawgR/LAJqDsRfv74Kq55SIg4CqpAJ9Qf8++NcBgPMJ4lSfKY56RUBYCYm04zOPpcqTcWP0thbkKl/6Y7ztXW5Ztzc/XCWx73PBjc8wp5d7DyAf8SxkQDuIP29MRDp3JWrG5AFifbTEfU4ORmUCNi3nsVnb6t2/rgDqGf+aGdVg7XE8Cfe1p3PriQOeJgJidjtBKtUO5VlEsYIBKidvMJJ1cQP3wxyXw88eZithGlZJ7zvHPr5TbAPw9UJ1O1ypCpIkgntwCLX3ucO6mbcELdn+aSDO4F/LA5m/t2wLuV8qw3vvGAyxpK01ahJAnSCCe24Ikg+sSdsBdQzdUfxtYdTsrLJXcXAG+4uNsQ5qsxkVDeAOLkH2ueP5jAWXpBG2YoXAJADWMwIMSdvl/oMKAs6jzFDUIZX6uGM1BMbX2JjcGSJP247Y3VoGpTdEqFZN1Fg4gSGPpe0833GCzmqdKQlFFIHzOQTaCQQx9ha+17Y1lDTLMygj2bygn5Zm43A7C3tgypC2sWmenujIOnfD2YUAUm5kqTHvHG2LwvRHIol0IAUFlBNiNQ1TtEBdo5xnSANAO1rwZg/sb8bcYe1OrE0/PUXSpAhQBxImCTwcezAakyBbFb2RNVdLKdRg2XpxZRAFpiw9ht/nGCqWV0iFMyb4gr9SVULCCSYXnUeBH/W2FmdTOVfB0qqw+osp2sRcHYQfr9saL9SFHlFn0Entbq4bnMuCh8UgsCdEDa9vxz64CyXweGfx3AB7TBIPpMR9MWLJ5PRDVG1v3/pO3uf7Ylra2BgxxI49eZPvjPzOgbWw39PvB073E1DpdNKmunCnbaL97jtiatVOrzsJQ3YRcDgyIHO2Ia9atSINRqTU4jVBDAmwJFwRPM4Fo9PrZg+YFKYY6tQ+ZfQg+8nbEq5GZqxWCZ13LGhHS5540q4YldSqmkGDtYRHv6YIyvQwZZyVBvA3jcyb89vvgTwqWUy7KCYSmTJPnIUTP7X9frhSvxNVzCsqKVUgQ15Nhqggzvz6jBZcSpvlJJ9O0MUvtGPutdYo5ddNNAz1PMoQXaZM23POE+Y6/X8Or4g06nkAGSFjYEbGY/OIMjla6qxVWDOINQL5gCZIDmNIO2Mz2SqaCkwItLCbbTecIyeM4BS972AOwjFazKnmutl3nQTspImSbxNhfa/9MD1M+Va6qCx2JINv7wO3pjKxWhWZnaWJGoKDAEXBMwbYX50LUVmQkWiIjVA1eUnmOL/AC/TB4j2N1PE+su3Q/iektKK6trGwVTI7AACN+Sb/WMWXovxKa1U0kouABPiPABAjaJPOPMOh5hatN0W9ZZZYnzLYN6zsY98Wn4MzjPWEBQoSG0AjSQLgz6jF6ZcmsLW0Scm9S29XrsxK1Glf+IECPXcn7x6YpnXsrTsCjAQZZdTR9BLc8dsPfi+o3h6kbQ0fNE7GdoPc8Yq9YZyF8N6TQLqwiT7jbDcijXRW4JfzVF2XJR20vWSiolblWY6jyR2UGNxI2OGHUPiMtT8OrUZkI3DapG8yd9hhNnRmq3lKqG5VDPcGPp3jBVfolXwtI0mLCSQfueInGW725Aah6XD7bTXTsvSXUl38QjiAAZgb3F/a2J890NGkgsIcWFwIEXHqL78D1GFNbLZtFLWMQoUMSSSQAF7GSBa3vgamalNXYhxWiSrg6SJ0mwIn6HHdLHdWiw78GMGoVkfQaeoC2pYOq1pU7c79zfbDGjlapHyqF4W9+/tjXQurNUALqAFMbyY4OwI+s4v7U9SSNPsf6jfGR1fVthaiN5r9JgTKDc88OWgyFt2PGDspYxg/wD0DvUYkRczI+uO/wDRRvvj7fpcv+JQxs0Il8BJsCbJOOnqeUj/ADfG6aWxw1P1w5yKnsakGFdPN8G5impaQMAZMXwzKbe18Qs9GWeHc8Wz2Ym1NtRWZsL+5+3N4G+AFr1jRdFDFSyltIkWHlmBYzeZ498XBvgqFJ8RWCgmAPMfeZ47TjOm9PQTAAt5VC7mBdvT3xm5OoTGOJCnTuNhE/SatUULxAvTmLE7ttP4P5xBW6mzsQgYoRIsPuQBNrfnnF6yHwyGRzV3eCItHuNN/ocIupfDtOiPFbypYgtuJntcbb9iDvYSp1eIufUzuTosgGoiV2GU6npMwMGeRbkbTxJ7Yd9Ir6MuCqhS7QTqAAA3NzAO/uB9gwzAalWJ3OqJFwLc2uJ5OOcioWjVuQ7Eb2AuTY87m3bFYe5n5cR0kSDNVQGLwGZoIsBaTHHI/wC8ZlMz5gfIWBaCIBgcSRuffn644zeX2LLpXlid5Bg2v7D/AAxU86QqwouY7c2nkc7c98NB2iDjscS5ZDrDeCqooSdh3B3JB+pn1OGeX+JRTovTCg6iJLizdoHcXM7bYp+argKIFyJ3ttpg87x/hOJcpm2VSzBRJIWVEEDdo/HviN8Ic6jvPKXHHwhea+IWhCinWtoH7+39MPejdczVOshzIYI5geUjtsI9vecV7K5lqjKS2x4AXaR+m0yZ259MG9H6/Uo1VLvrpObTf8cGCCPfDsZ0ezOaCrT0lc6jS61CRseQsb7c4S5PrrSVMtLFUKrLGNmg6RHG0E94x31PrGkCmgA1A+gFrE/WLDviT4Zq0aVNWqaGrrqE7RePmPBiZ7CbcpFZG/mM1ajVxhluhq1VjmHFQuAwpMoERYHczH45wyz+fSnpUAu2sJoUXEgGdtgCDOwwi63mquYanToSlWT5gbBSCrf+gMN38lrkYsNZqWWRqtQyT8zfqc/yA7CwA+uKkKoCE2HcxoNWB+sSVehtUc1sy8RIVVaAqnhm5PFvvgHqPxEtCEymXNRhEkKQsf8Az5/zfA/WM5VrQ9UEI3yUhIAjlyL/AEkTz/xC3/dmVwgVBewAm0x2mDMiNo7HE/8Ac8+GPn3MWXriTdf65mar06uXqGnTspEavmO5WPpuIjfC7O1Mwvmq5h3A2AAA9CbSONzhl1rPUxqGkOiKfFQL5oOxHeNiP/L0wgzHT3JNFX1qqlqZF9STcdyRaTttifx8mTe4xSSZW8zXZmZmLalIG0242In3Fr/TG+n19AVXVpuVBuZkmY2BAI+wxLVouw1HYHiLnfcyCY5jnG8lQbcAqsgSSJ9OIFye3GKdahalAQxp0PPJl3bMVFaWALwAdMxwfW8jvtj0fo2fpVlD0nBEcHb3BuMecUOnOamqQFiDyWv6W+v9sNhkgjeLRY0n7rsf/kNjijB1pUBYhjpapa/iGkSqi8b224/pthAmWC6pqNDcEm/t2Hrhv0P4hWuGpuAtQfMvDeon/LYS9erKlVkI0yPISe4vfBdc/wDi1Jve3wnRvvNt1JEMEICYPl9Ii/2wuzPXQZA2PJH29gOcAslRlZjDDgj1sd9h/XAGb6igYU0QRsSQDvyT33xm4Ma3xc9lUqtyxZbqmsb3m82IEb395j9r4zN9OeqKbmsFIne8gkDaRuPXjFdZypClhfzEz9Qonj2w06TnnWqPNqDXAW8DvHIFvX8YdkxMi2sTiyayYJ1DVRqmmTCvs4BsLSpBmP6Ye5PqzJEOGEgczG8xzhxXSnU+a53kxBtA/Yf4MVvr2WWmorUvkB83cDk3N72gYidRkGlhLMbm5fulVGdNUMsk+Vh+Y/zvjeZVdin1Bj+oxN8PFmooX+YrPP0mSTOO82gm2L+ifQoE3WXUIppUQQY/OIWy5BIt24P7YZGniB6dxbGscu0SuPeQ0KRESDhqlKeYwFSX8YbI5jj/AOoxnZMu8qCECUTMK4F+NiP7YOyOUWppqoy0tJGqHHnJ2B1bGSbyLxbDatlgbQPbCet00AysqRsRb/semJstZVKkfOAMBHsmGvTrAxGpTaQDEbbxv+L744z/AMNvmZV28hefSIHlgg3Ee1yfTBeS6m5R6dfU8qQGUgG4IuNo2sZEyY4w16P1GAquJjnb3ke309tsSp0uLGw08+s8/iFTqETZn4UpAA+F4hW4B/kLTa0H8YUdT+E6eg1Y8LT5tJEjfbm/eD3vj1NMyhjsdjwf8/lgXqvTVqoaZMK3zRYkcieJ2+uLBjI4meQG2InzzmqagajcXbgkWGkRJtcTtthdTzH8QKEhTLFiBcwduyyMWf47+HjlXgOTSbUbzAuSBa23p+wxUGouyE2AW5BO3He+4/OKlXajMs4tJ3jGlTD05XSGLiBO830+8gfnD3K5JGSm1TYAIB3ER7yTx6nFP6VQdqiBSZDagTYSDIkmBvH3xc+qZAmtUpNqWmhFSmwsAD5gAYiR9dsLzLpW74O/wnCNtouroV1CSCrNeONQj/PXHeSNN4RCX0MpUtaWFjIHBBPYYIrZcMApLHfczaYkkXPGw5xsKAAQyqPa3bzA/WL8YQcmobe+cNmPMoPIUMqYubEi0WkG8QLXBjtjmj0vTq0P5WE3AlvrFrmTYcYD/wBeyiQ0XN22+uwi89/zEnTS1SorFSFBkkfKxFwIt39jGxviSnXe9olsQPMsHwJTKVIYNExeSA14HYW+m25wz6lmxXrMxI0UTAk8jmPcT9B2wu6RnAlYBDBZZ2+YCYWe95F7e2Fq5rVl3IiWnb1HrvYzhmdy+BQNrO/5854UABH5zq1KPkIOtfL9RyN8AUKtOmS1tUkcSJAkD7YE6Tklp0UVpYgck/yxqvkqNY6gSSnCnk77fz9cKx9Nq77QzvxIE6bWFdcxrBDbhQZPaZJiwHygT9cTUKLeM9Ckrlp8RFjSqndoIjyE8kxNucDN1jwpUr5b+497Ra3Oxw46Z1N0XxUUkwfKeeYgx6XBxRoKsNXHG07jIveLs7k8yCBmMuBTLXKlbHiYYn/vDfqHwzSWkpBEMJMHbAnU+sZjN0tOlaXmEhibxfe8X9OMdUdSUwrNqI5n9sKz4gXvHxNLFmQJRirSF8o39x9+8YnasmkSpn0327cnG8vTpVSzAzBgR3/V/wBc/XHOaysiLERBB/M4oCHTYmflBDbwXx0ZRVpiHS4kEMPQj249sL85mmqwxbUDxuRA2EiBtJP9sFZrKhEIUWji37fTAuQylMwpLMeYaATBn6Tzbb3wOUlRzOqdodQzaDLvqLeLPkTcH2k2O1sU6vRJrAVCskGf/Gdh6nc4uBDEwoUESJC8bETFz3wsq9Oo3imTUbeJvHafKBvzGA6dwlg8xzZQwqpXM+umsiNHygb2t+0ARh70PNU0kaYPYyQbX9uw98TZjoSMokaDAjUTteJkSOLj6ThUgrUn0gTHPe9rfuYxQzhloRYqWl87SuVHnteWiBuDJ3+374nr1VamykEEQ2oDkGQL2nuMVzUx3KzPaZ972/G+GXS3KBwFJVl5Mz7W225/lidV8wv3Tq83H3S/iOsixpDyebEXvH5xZv8AXo4BBgnjFO6Qlr4nep5rd8fQv0eNmsbTUxdSyjfeW1tsDlrxgfL9QtfGLmATvhDY2XmVK6niEUiNRHrhlR2wmSr5z/nGGNCrbGXkWjLuVkO++MalONA4kV4tj24haZC2W744Nv64KL4hqLjwQGduhNZXqL0jKtbkbg+4/mIPvhvlOvU6hAcAGbcgn09fSx9MV2qp4wrzK3MfX+/fFeNBxI8mMNvUvOf6Rl61PQ6K6zNwLGQbDYG3bHnXWv8A8epvRYmLaWMeW0X2JERtsOcNendcqodIDOeFuSfY3P0aR6rh/lerUqhKkrPyt9r97eokeuDfHuJE+Jb8wuU/4W6WtFjT8OnUDga6hAETcCN9Nonc74H+Kgvj+EpAWmoRV4ED7DtGPSaPT0AOkTO1za0WI59fXHjudzn8UzbXcybiO9rm5J9fthfWsAiovxmdkFSKnTkwDYEmAf8A4gT6/wBsaqoILXkTMwpIJF+/Yem2+B83tKktaLbR3v2uI4GIsxUZlEiGBufQz6apP7A4kVSe8UVmqmdJJOwE3Igzex4N/wCuGXR80QirpkMSyxuZhhPm/eAB9sIK+uowAUrbfhW+07TuP7WTJ9OVMuqqwL6eYmYJOmBxe/5xzOFCAGLcbRvls5swVQQRHcHaAQDJ4sefTBeV6goBUKgJuwgXO234wp6eaaUkVlmoNmMzbabWkDeLzhb1DqjGqq01ALkAxafX0AviNemXI2k3UQVPIliznVF06AQGclRfaxLH6CftiLLdXp01AUJH59LD8YquZz7VDBJ3ieRJN47Efg43k+o6Q7WAJudN1nY+9gP8GLU6fQoo3BAc7xpn8wj11q0jqkwRBn3PptxFvXD3LUHAGoy6m44Exbta323whTqqlQ1iYW3p9b74IbOmsGCkCTIuLACJiRb64PTrdVHE476RZ7RlUzLQXAvJUDbzAx+/bvjGTSSWUoHuzSx4+oUf5zhXSFQsGUvU0kq3EEbb2MR+2C6VZaglmkSRAJkTYm4tyIwjLYal4lCmxclyNCnTVvDO97mSRzwIxCer0vE8HUdfaD2neIiI++NHO06QZQYMWJPAuD6X4j6Xxr/WK7LMSYM/8hf0EN/L8sR9I80IzrNq5VoRm7QCf2wryieG4FUFWeNVmFr+neeeMWKnmXIMLCgWIbkcAbycd0q1QiCIXTs25NvLG31v2xPkzF9qnQNprp1eiQNDKp2ALQGBPNrf3M4W5tg7yikunb77fL6bX0+uGNekjgJUpQLQVhb8nj2n34nAo6SyT4dQNr5Y3i8Sw9/TfCFxhDque0xFXzdRtTgEwQCR8twItsfp3vjEMNLgAsP0kjjaNh7Ya5imyLoKs5/SW0ySP/IWP9xhH/uAN1UG3l9djBn95nbFaeYbCF8ZH1ippYMuq9xxJn5T6x9LYI6bm3LavlUesg/3/pjp80lWki+DpaZLapXYx5SJBk9ztjmjTI8pxf0vSDLseBGKJa8igKzsSCfyP64gqLDYByTFTYnaB7G5/IXBIaTjcxqRcpegq1GSPbGJU3nEdM43qvjzrGYmk6Zg69+BhitbCUt5h7YMV7b4yc+MEzUxOajPxBjNffGsZidlAlCkmYa0YzXjMZjoUCeLGcVagwBXPfGYzD8ai4pzMyWcWlrDU1dGENNjHacD5mjSlTl2LA3hrFI4JF/5/vjMZitcGNyCwupmdQveF9P67Wy5hv4iT8p3+h/limfEdNTUZlsrMSp5EmYM7cYzGY7/AFHp08PxBsR/MzNZbYxYAqU9OuQBq0iN+2225kzOBv8AUUxqEwQObGRabGD/AH98axmMlFuFOsn1IFWAGqJuRF+J9IET/wCOGnRsw5Uqu6AyjAxBOrjee9t+cZjMJ6kBQfz0+8BoRnKj+VWhHJAHbe2wPcYHz2Up6Q4YyJvBIJ9bWva35F8bxmFJ7IaBURdRawgAtqBMctvb2Np2tjlckxqeFNmqaYuZgzHtz/1jWMxoD2YdeWPOoZgUwERATENbaJ//AK2wN0Lpweq5qToUwQbXgALG5N/x2xmMwGXbDYikQbmWCpmdKs/iABYMR+kHa4uYj6/XAed6Ywbxww8NyJCzIBED0nawxvGYj9kfnuhTdTKPT1VA9MqQIDAkkbybb39j9cHZVkQeRtTkDU7CxAJkDsN4/JOMxmOMZ3tJ8tWAJAvI1FNtRECCBa1r7d8R1cyRZlAHADEttN7WBB78fbMZgVUBp5ZLVzhaGMqI8wKzIj1MdthGNhW+emB7bzvcC0T6dj6YzGYbnACieG9yPOMtRShJDEztse4Uix7ibie+KhUyApMUVyxBiDv3Mes2+uMxmBx+U0OJ7vJ1R0VFZSQQSY/SbiL3iRHO2DctRJuL2v6e4/ntjMZj6HpBpQSpuI0o2xIrXxmMxoVBBuHUjiQ4zGYU0djO8gbcYLptbfG8ZiDNzNHGdp//2Q==</t>
  </si>
  <si>
    <t>data:image/jpeg;base64,/9j/4AAQSkZJRgABAQAAAQABAAD/2wCEAAkGBxMTEhUTExQVFRUXGRkaGRgYGRgaGxoaGhgaGx4aGBgaICoiGRolGxkbITEiJSorLi4uGx8zODMtNygtLisBCgoKDg0OGxAQGzUmICUtLy0tLy0wLS0tLS0tLy0tLS0tLS01LS0tLy0tLS0tLS0tLS0tLS0tLS0tLS0tLS0tLf/AABEIALcBFAMBIgACEQEDEQH/xAAbAAADAAMBAQAAAAAAAAAAAAADBAUAAgYBB//EAEQQAAIBAgUCAwUGBQIEAwkAAAECEQMhAAQSMUFRYQUicRMygZGhBkKxwdHwFCNS4fFicgcVM5KC0uIWJENTc6KjssL/xAAZAQADAQEBAAAAAAAAAAAAAAABAgMABAX/xAAuEQACAgEDAgMIAgMBAAAAAAAAAQIRAxIhMUHwBFFhIjJxgZGhsdET4RTB8UL/2gAMAwEAAhEDEQA/AOQTMqpCyRrENpMrbi4BX0vfpguXy6q8lpIIBWImOx9eRwe+Fq9eoUHnUg+b/eZuFkG8z8jgRztNj5pLTEzwBE8Se4i2+PNlG9qFOmy2eVPupDQBZibbzBtI5F57YoZTMJVbRUooxDB1JEnaxkmeIkSZjbHL0USIYspmZI1T0NwIHcEg/hX8NemTrYqSIUwYE3mGLc/vtyZIuPumBeIeI0QyI0ZimVNjqgHaQffDC2xMCBB2xFprlxVGiRfyrUMAHoxi/WbSI7gIZ9ER6iqdSAsF9JPW+PaYNpUG2kEgH0sbNueDj0McElzsCrOjy7KNWpwiHf7y3MAKOIN5BBifTE/+BUVHDVCYBIJVpMXtP4npsce5PNkhQWK0xyy2mYLm7QJkkE8wBiv/ABIrLCuzELBDQxiYlLQBtOxE9JONvDgRNoh0kqAEA6gTqF7gjaDxv1HQ8YHn2fWCwLW3jfqe9/z64JmK702FFvK1y0Lf/SDHO4MW5vx42ZL09HlYk2BXzqRuVbeDz8RiqdlLZvk6qhh5tLgHS0EgFYIM2naP7xjzMgsFYWgARpg2AG8X22J6bzgNMKCpYiQBPN5+fyw65AUkNB7CSN42NvW3HfAaMBbLLpA1kzuSAADe0ySf79sBFDQtNpBJLeW06beZhvfUQD2Pw9quyhtwSRvIPMqfWxjqBgVJ7ljqkrYxFoI+Oxw8VsFDtMKw51kEg9LRJ7xF8etSUtr9rqJjcsTAgEEkWPxxmWMTUBABBiAY07CbX/zgFCsVI1xpRQo5DHcxPe9sTexh2pTknUQgMhQDJG7bDYMYEDafXGK4KezsOXNrmB5RG4AtP648yuQaoNew3WR3JHePTkYo5bwUqpsHYyJixm8KTYQbTI373a2o+oadEivSBMLNrREx6wbbdt8B1LMWeOkgXNu8SedrYazQ9mkP5DFwYjrflTEfXADmkoqQ4LVCCFpwQYPNToP9O5gd50PICs9r0pABCqqkG8w/RVUXZeeBfvgRrAR7FSW6sZje6rsvWTJvxhWlUdnLVTDsx1FrgdBb8u2DDNKNSpM/C0d4+OKcBbNDl2cF4JgSS1ySOZ335/zh7wbOUwZIExzN9hY9P74HkRUdwGJBnb3QI/Hth6nlqRlmF5lY+7t7w3Pr/eZTl0YpsmlQSqXi5n78kdenxxvl9KVFdiXUH3RyQNyT3vhfNLpA8u0bGe2w7qemF1afeaARwBwbSWiD374lNatuhmy94t48HBTQ6mAdtz0J5AtxBnCOUzY8pcQ02aG2mNlF7EevbCwzB0neBAEEDnkQdug6jBsm6HS7edRJ0bCQO02+F4OJLBji+O+AcDeaHswFDedjqebxKgX/ANW1uIxN8SyrlC1Nm0AMSFnYTACjc8XxQzFd69Zq5ptVRYvJ0qbQCREWmF79sGzWYgEhgrAkQvujaIm7bbntjaNL9mqAnQLIlUp+zghjAfY9yL79N74L45nKKgLMqsjQsSx5YvNhwN7zEgAss1RaSvDEM065gEjmCdrbgE2xz7VDVOlQpjdjpG5uSbkwJ6xwMbFFxvV1+nfe4OQubzI9kSPKWPlvMRcNbeLi/wCkI0qDVm/lrMeUKTuY44LG5O0Dfri/l6dCmpUJqqHluhHBi3yFsIVX9nJVRuQDtE2Nl93j5c7YrCa6GRHqhqZ0FxI/2uPgbj5WxmHsxn9bFnXWxjzHVJgAcEdMZjp1PoNYOvVY2SBu1pJnsN4HX9MDy10ZQEGxLMBPlgkKeNuL7jnDCOFIGkyNgRAN+Vnymbb8C2PaFBHYBvIDIkbA9yZt+vxxz6aVBs2oVyDCnSDeJP0JuOoxY8GZPaESe8gAEEdLd/2cJeHhYZCVAQSVdjpIJAlGiwngX2scNeFeHOryjBUke9DEx5rQAWBg3F+2ObNFtNGJPjWSCVWQBkHvAG9rXDDde4HTE5amkqDupmCDf1m+PqWSqFdmYOghkkMjG9wGUebkaRvzvjmPtH4ZUZZ1O67IX0lwSQdMiLWMep9MUw+KUpLG+/sFcktCrVGGglWIOkPpmSCASJMAiZBxV8M8ZZFCoGR4Zjc2030hYMwRMTO+03jIhYQpMlQJNz/naPlj2pWNNtEK0N94GYCgzIIPX5469CaXoaUU9w/jGZpuwczqM6gV06N/LH+4n8ecCq1YhgO2qNpMxPpxhFASSSRE9enT9e2NuJJ9D8tuuCopbACmrq5BP0No9ZtvgozjJAiD1ve+5B9BtHOFDUkb7bH6bjA3rtBkmDG/TDUYPncxJDSOvz5g4eyZLIxsYHltzFrHa/54mpUGsEiw3i52IBnth3wvMllqmI80CDvzzPEDvhZJ0FG9aVI0w0R0vA3+nOH8tlaeg1n0j7qqT7zRvpIusi9+L90crl6juBMCQeBpUDnYA8XO5x74m61HsToSKaASAeAYJPqb9e+NXmZeZYTxYU9AYSGkiDsWBgX7eXm8cYNmPGWgdJubXHluI/0txyO1+YzFVEUksGqdCNhe+0D8b4pUVb3gYe+mI8izxNtZk+gjbDWq9BrGvFPEArh2AaoLUwd08oMtBk3JhTIsO+Oa/iJZpN2uxJueZm3PGOmz+VVTTBILOEBMSwYgDVfe0fDHO1aYLVAoZtEkm0QCFkji52nkYClYJA/ayBx8D+9sEyGVZjKwdwLi/wAD64o5DwovTLgA2Njv2kxYnb1+jXsWDk1F/lg6gBHmA8wmxEiQT0vhZT8hTRMrG0yTzHl380j8IwvnnKgFWk7Hff4428QzI1HeIHJIBjnoZwomdBNxEiJ4/c/jicU63APpBAMySRbkA37em2MzawQZXciJN9hYWP8AjEs199Nv31454w2k2LcDv6kA9YwaDZvQymzkgG9on9ib/LDC1NLjXDISLWUR0kbbm++EcxmCRCmBMxvP94GFUzLgyX+9xIJgTI798anRjtfE8gyUC5dBTJXQiO2hdQuYPOwne/wxC8P8SIOlUUuZCkAmAAbDVJ1MebWA6nA8z9pS5VWkKoYquotcDySTzJMtzJOA5Ws1OtKAkE6gCJkDUQABsZM26euOeEcijcveA+RfxaoxvHFpAvAuSI2uPlir4RWKZY+xQm+t3mCCABuIgdAZO5nfAPFAKmqCC2m7myrJBIAX7qgG/drYR8LeDBEhSSqm+oiYJAFwAT+HMi9bc0ADm82SwglosWMR2g9NI7ydRwBszchogdNtr7b438SzOsjlFEKOkCNuv75wvQywYrJCg8ng9+3fD1Fbho0bMmTjMN1PCSSYIj5T3jGYdJPcahxvEWBKgyGBBLopOwn3R5ZjqZ5x7l8uCz1AIpgrKyI07GGbVzHe9towtlVjzAiehuD8N8Ep1CFbQB5twIjbkHYX/G+OawFTxzLZYmaLwQJgKGUjhCNW8c7WM7gD3JZFgyvS0s0SU0gLqudMtaIO8/K2FskREn2qXnSoXR7sSNR23k4s0fDz7TUikalubMpmxC88iYi2I5JqK7/ZuBSnVr/d9mzJICIRcCJjQYaPpgXjVepUX2dSkaLzJJJJZYMHafx934Av2mBoFXoBhTF2hbI22m+wkGD6D1p1qozNE1GGo6CAYGpCL/iRv1EmL4bBBzksjSrz6/ozOZ8IyfmMVVldw0iw3vg3jGUUVA4AW0BZtsQWHPH74m5TKlCC6stxq3FpgkdIkX7jFnIr7SppJI9mStgIDQROk9SoBjtjubM9iXTyzMYUHb0tMc7+uMoKNf8AMBA2g2BvwWPxtPpF8dD7IA6Q0EmSoJVhN9QVtr/vjBMxliAuidJMfzQFvfYAKAT26RhNe4rkcrVyxBMHy3glYB07/W2FK1S/B/xwcX/EfCyaPtdTkqYMiTFiQSOVtubjbbEUJLCYURO467YdOxkDYMwUC/p+eHFVRTsW3XaYJi5MesegGBUKQHl1TImIPUix449fTFFcvr9mie81oIgTMb7n+2C2MP1nVKTQzF3C6TpTSF1bAgyTIM7QVXriTSBAaoYJQlYN5ZuZG5G3zxR8bPmhAdKDSpkjYAE32NgCNpExc4kqCQqNqEHU5nckTbvc4WJhvwzJwBXcanJikjXncF2ESY2A9T0w+qVTOlfK24DEX3m54IBHphNa5qVZAqKyhgopmCIBA0nt+E3w5SzdQU7cNAJUg3BJv7p4sY39cM4uXAk76DFZgppalLPEgH/YpghSCIhueLdcRqVRaUBVZzMsWUASOgk6rybxxxhrxdmp1F/mNDhCSpiR7MqSvSzt88O5XKoj00DHSwUMW0HTqtILbWvtz2w0sVRXqFyu0uSl9nvEabVNLJoVoEAm5jcxfcSOBGCeJKFB0uuk/HTO5BnoYj6WGJ1R1pa08rIPMrMv8wiQLAbdd7XvfHL+IeIgE6HOkn3fn13v1xzPF7do25tXcliov95r/Cfp9cAr14i1/wAsL/xQMkkz2nHtIMxng4pXmAKlU8epnDVLOiG1MJ+uAU8qp3YRj1PDjpkFTNtx2+e+M6MhnJUAUkuoJNklbjeSxbyg9IJ7YYy2VALLUBVXusOJjpOkhrDex+dtKFHRHlBveBIHr0P6DD1BqIJ9oS58sqswCQYkzfY7DCLdvcIfIeF0y66FKAEE6mtAvqJcSLcX9MCzLipUNPVo0rYm2okmAoVbnuYGD0cwAWZIJGoraVSBub3ixGoASObYElSm1fW5e6nyCdbmAqqGuBqNzG1wLkRHTbu+++gHYHNaEpTq8wPugDgeW/17X64Qr1VamBTMDZ3cAbqSFWLwdLH4DbG/iuTKaASuorLDVMGIOxN5Gw6DviZVy6iB5rn6xIgDe0X51fOsIrhgRrRp+aGtY36ahbF/LZZSvuqbASZ47fubYgUFVjBB1bCIucPe1I8gJnbkyZ3+XGJ5IyfA1DQrqkoSF0mORPfGYnZjUG8wv8Gn1IOPcXUmlVBtjw8NqAzaIBBgmO3rj3N0mpVFLgSwEMs2vuI5F7EXnbHnh/jLAFATB2MSQRwvbtxONHbU/wDM3JkkW1D8hMdrY4U5p1IbYap+IdTEmZOoQR/QV2HaOROLGSz7mDIVREOIBAnjjSSZuI9LyglaiUKnSKlMAqBEsBFi0Xj8vlZ8NzC1AUqJIANlixAJEHcg7QZAnHLmkktkBlGtl/aoDRI13A1MNLg6TBAF7rEdrzzC8cRqVQe1ouFKoSacypYHkKFdSYveDI6YrZXxM64AZaZjfWQh8ti0mxEntMejfj+QqZtG/mvqZIQlm0PBB9mYOkzaCe1+tMPiJYpaZcdP79RLOaqZItT9rTcZmltBkMBIsyiCbx3nbE2tX9kmpZIYmQJgBpNuN/jhBmqUWAlkdCZ5j3SOxvf5YsZ2qlWiaiKCzKQVETrW5KjvBMA/PHrcoLEvD81VUTo1armVJDcDiQO+Gc07IAF1AGQ6lQQIvIknfrAi0Y50VoECymD/AH7d4xWHiACQW1iQCDqmIk3IuOLk77GMK40LRZy6VW0uGKMykKzN5SeRfaY4kdMcv4hSIqvTIIE9jF+Dze1sFNRQ8qWFOTAYgkdrEAk7T0xq6s48sklhpCkRewFzvtbDLZhijzLibBptyOATueOfljo/s/VVnlYJpAt5vMAANIgb2LAzxviMaa06amZLSG4iLQOuxv8A5w34KWNCq1NWapUZEUADVCyzNuIUEpfi02wzVse63BNmyzFZAJuY0kxIEN1JOGMplAQCCGJmwvMiw2sbRh7J+BrT1PVOtybohAM7gMWImYNhGxgnDoz4XyKvsIJVyoBjyawXJuwYagDuCnM4qsDrfY45eLjxDf8AHfyJOc8HqkDTSAEgnVppTH/1CCRE3A5G+HvBfs9TVytc0RqBgIxLBgJUaysRcbb2w0uVd1D1KYqKC0AlbjVKOpeIOliD/tFrYHSyzUtBatSIfShDMwvrqEFdIYGoUYLbobxiqwpIgvFy1Lj4d/o08TyVD+TNUzLKquC2ygLGgGBJE/3t7msttTpV6ZqTNPUageJa+tFFwYImbjoMFztFASntVBqCCYYGyxKhViQDN+Inrhh8uutkDqNbayTqkSYIC6ICnSRM74yxprcfJ4mSm6/H3IdfwDMMmj2vBOgMjyVkBQVPtGJUnde3pBfwv2cioGVxHkIhr2FjjvqVKX9ooV3U3aUYkQZCid+ASJudtsKnNaVln9oEB9pTMMilRN9U3mAO5wssSYI+Klw1fw7f+jjv+XEDzAyQbTbbUDfY4XpCBHeMdXU8PR21af4ckagSdVNgFk+QnWDpmdMgdDjns/4bVpN5gNM+VlMq3YMLTzBg4hLHKKtnTjzwnsufIyi8L6gXIna9saUwwUFrdjMzjxS4EaYPHlv1+OMpNYEqCQdth8RiLZcZoVj7wUwI6xON8pW01iVUEECQxJ2kcR3jDWRyj1CVJWmQJAIIkdQen6DCy1KiVFUOAsagFdSZG5MXn1wi5YqOhzlXL0kZHRi7aSaakL3gkksOJBvbbHLvnCa4ampUhgQF80QRyf2MaZqrYAAlyW1MTOosZHx798XvAzA9nOlrM2lvO1iYJUgKoi/Nxiccbhb5b9du/uFsh53JloIEEAgmRpjcQfn8xhHI0Hdgo96ZuYsBEdunWwjHUVs21XWg883MCYGxZouoED1+Ur5Wn7BpdAGKlbEi0gnUNyfLb1HEYbHNtboUTOU9mmmSSxEbATPf0n64QrZkjYqT6TG3PSAMPeIUzJDLDsAwPIUzuOON+174Qr5Yqu8xBNjPuyT3Xf5YeEWuWYPTy4cBtJc8kaRfuDzjMN+H0E0Dyz88eY1N7/7DTEsvlxMmw4HIgm8jk4bdpUFwG/3C8bQdpO1xhSuIIIML1j3iePXGB2EiQw+JkTvfr2xFptD9B6jTSoxGkKwAIctAgf1Ajp8/jbzLNpZ0FQG8+USIveed9JEc8xgdBw5AaLC0mNr3PphqvlFdxZaSkSBcBjYEX6kHb5Yi5P8A9CFTwiqFVATZpJE6p3BEqfkI5FsN0vEnpIZ10/ZqdNEgC0k60N7SZIkxxifkGFqbiBDE+XUVBjeOJXcf1euNvtDpenpEMyaSLEHQVhiCdwbGR3BxOOFvInptP5990ZCXimcFYQWXTx71vgWIEf6YxBpiJWDBvvNwbfX449rZeVLKbA7Hfv8ADAFJLAQJnkfv549VRUY0hqNqlTynuB8xP648RrfH9Ma1HuYHy2x6FntBO/oMFGMWnKnpI68YaZ4iLNA6fj1E4E5/liSZ1e6SAPUdT1+GGWpaaKV9Qb+Zp0ydoJvEETB24MzhkmwFqh4U1all5MJpMnctLRpA5Mi0/UwDbp6UopToIBTYkhiQ0tJCudJmJEEi4m0QAEKWYXMJKqwULGnUF9kZ2MWFvdcWtwZGHswBAhvOqrLlbkE+ZtIiCWY6jHMsCJA6lFLdfU87JllJvV8K8vj9DQZWkhiqPZiFGlWBEqwYMbW0uNxPIIE3JSzjrqVQApYoDqJbWJs0iUJcBIkiTbA2YaGao6lYKnUCQyibgWJYAFTsCAIMzhMeLq8Nl1UEeUVGBLbAEibAwB5ubThnOMOSEccsnr+O/qHGTaoDqJekdLH2seZtRlJeFYEPaNjTGxjB6dZVKgVaKmYFPUbKdA0zTBBIIMR1HTEbMZhnU6yWJHJJ3/DErI1GVpVdRDGxncfWxxzf5SktkdcfCNcvvv0O6mn7P2JYRyw1BhMGw07cyYknjCubKk+aoiatRUw66iQQAQUAiWB33HfC3hTsykMwBAsoFyNJuSeQRPx7Y0qsCIN1iADNiOR3xB+KcZVRSXhlLqGNE6ZpgWKhipRiQrKS5CST5QR6sfXHtLOOF9mhNURKtUMyigEEt90EmAZkFZnEGujIYJPVX59JF5kbje3TBk8YchdcVgpEAlg3SzWJ3iDIx1wzrrt330IZPCS6b97d2U69OkVEsfaMBYvIZdRYIKrLaWEydwovFz6Q9MsqUV/mAkqwOnTBPnMkSzwABsAT94EeUtLz7MAEwxpmBUhVICqTKgWChhBUSeMCoVdTK1Z1caQ0oDKuxiEfaGNgt9iYhSRZNPdHO01a+3UQzPhTQatEf1a6WoOywBJQgnUokWPmEjebRlqAiV93cmOx746anQSxphyPL7JlIVQo1HczpiWLl+5O8mVmxTrZgClYNAZhsxuWdVgRabQNUTAJjHLkxLod3h8spOnv6/sDlVFzqb1BFxzvuZwPLUpqzEAC9yTBMEyeYP0x5Wy+h2QwdMXG1wDEdbwe4O+CeH0Q+q3SSW2HXTpJPunpzfHK21aOrjcdOUogalDSxsKk/wBV2JU2N9uY9ThvI5Ygfy6OtdUMyXgcjUeOoH5YHla3tKelabtJ0AlmALGx6AemH6SGkQPcaIhYVVJ2LtJkk7R126Sk+UveB8SHQpGjWJBuJAg7KTM+Xm453HbBnypks7wjHUGJmAALzEsdhHJGHPF2DU/eOoAy0AamPTnTEbjjCtakzUzqfSsAnyyQ0ztxziUW3S6iiWe8R/m1CFJNS+oyT0Ldyd4sBMcY3pDUbsGQjaWJIkeUwJF547428MoICxTRUYWBceVZ1QQOWkbdjtjzN5zSQ1gW30/A2kSOn+cdaGTAIxgDWqxYAqTA4uVx5hep4hJ2j0H6YzC+0NYwKU+YFoEqwA2IBOmOtjhYQR5Zm0i0EmZgDi/7nAsrmWUE6jDRwN9xeLHHprAqdwTsRv8ATnE4QphGcoyrAYc3kTbbncg4NTamILFtIY77do5Hf1wrlNBABawM+abi0gxsMPU8yFcQTA6GQbxEn8e+JzSbff8AQGE8SZqYSogIGmSyQwBL/fUyOCIPW22C+F+I/wATFOsQj6ppuvlv0sZBO3GwwLxLN0igU05dkhiWZWU6pgCNJGxBviFToEXmBPx7bYv4e9C1LcB0GdFyyzrBiou+ruJsSRvMzfETOoFc2gE2kjmORG2N2zzU5glm1SSbgiCL9Zwu+YLyWuxgzA4EW+H4DHQM1RlU6RYgmOn548pPYWn3hz0GMdjJtJHbp/n8MEyrkjpJ27W+dvxxgBskutgCjVIYEqNQlSdpFxPUXx0OayJ9jTp/w7Uxr8odnOqQ0+9ERM/jib4DXKk6WVWgbozERItpUkDfF8eI1IMsHNgP5bLEso++BO/GOjFFOLJZJuMbRrlqIokBCPNPmv5iN0NrAXtv97pDHiOZWi2rUCwLaVgSDt8RBsOQRPQ6ZXMsDoAS+gWQCZqKs94mb7H0wvVqBqhLJRqN5TqZBt7RVPO9zfrx1e+iOBq03Lz+vdk2sxrHUxLNwFIj0vtaD8IvgGSEDSQAb7fu84+i0vDsl7elSegBqVCzaiDJRZaNgon5A46dvsP4ZKm0mdJ1i8bx1jHPLG+rPQhFqKpbHx2qDxfykxMwB349OMb+GprmI6m3aev7gY+lVfstSOtRTHsx7TTDggwF0A+YROq/w64I/wBkqKFxTpFQWg6mWdOgGSOGEG3SD1xn4VtcoOp+R87dtOkwQw+8t7HgiATJng/THjZjUCfvX268zj6LlPsbQZwDKrDz5wTAYBb7XUg7bqe2F6v2NQsz+zq6gagDyLhQSswLyQR6xhf8Rvqjan5HzLxJdSCSbde8Ek9MIpmSPLsxAMkXM7ED0I/Zx9YzH2HpjVFOqxBP3o1eUXEj+skX2F8M0P8AhnlKqh39ormZBIBgEgGOJF/jhn4dqNNqjanxR8aq1HF9RlQCI96Zn9xi54X4n7bQtTQKitKlhAaeTwH/ANRBnHb+L/8ADzJ0ioU1GJE3fSImN4MmTjk/HfCcrlqhREZ19ktUM7Nq8xQQQDFtf0w+OMoccEM6i1ut+OnX5maz7NqcIys+lwCiNUM8KsaSGjSDe3mBNsCyfgyUqmpSWgysnn+lQpILA2MzEbc4F/GjSwemoYKTqVn1afIhl7GSCBa5AgmDBNks5pZUNNBA1LDOY0gKDJiLGO/PGKOKk1uQxzlB8fH989/QS8WoKQ7ijVRmiZDae50hRfk4nvn2VEXcXgXggNAMHaCD6zi5mPtDmiCrPl3XkHMIQfm2JL0x7UVmDLAA0qqlZE2BJiB+YviOaEbs9AJkvtDUChFYU1gnyglibk3J67CIsOBBseFVRXeGoyVuSdLAM33yONgALneOuICVUDVDoN9wVTpYBo8otwT+eOh8MpaR7TWqrsFUr5j0ZoEAG8d/n52XHFXKK3A2MZnJoohyjRJQC5JuZg2W9rn1OFafhqtqJPtDNgACQT3BO37OCPQWtDNUQhbsZBiJgQDsL9B13nAM1VWkCoLaWkyuoFgIuwBsL7/jjnwwy2m/+AImcpaK6qy6FA7TBkSZ3GFa9H2h1oSV5BN1N7H0t8xh3M5umQdgSAIXaf2OMDbOMqkjy3JjzdR8OcdkOO9xqI7KoNiIt1PHbGY0zABNoPe/X9MeY6UkPRvTSSqzfjc349cOKgJ0usAbxvP4jClOkJF4juQfh+uDVZN51GdyLyT15v35xGW7oDNmy2nzCGWbGQOJg/0meDvguWJdjpaDMgSFJvMA9fXG3hWW1s2rULGCvE9OuKGW+z1QXUghTPAMd52+JxDJlhFtSe/qBi/jDoyoo1AqXktEwYgW+eJ4psWhRaNr7d7YLVUtqMbddhFowmtMjfyHfnvscdONVFIB7nGbUeNfwBvb64YfKBRBYE8Hj04789MaVFkjths1k2a0GwgyLen7jD3sUmqB1aZ0swZAIMiACBANok7HC2TUOVVdydNzAOKWUyZeTTUk7meAbTvv+74p1vAmVfdDvG/tGB9NIpx9TOGhBsmUPDMrmadNVWtSTqNGoiSTBYETE4H4xm69IKXqU6kyD/LsBa1yeeRGFsv4DO9Gkv8Auq1PyTC/2kyPssvACLLKfIztIJAvrUQfQY7HajsK4qWzGvDPFagdRppAapYKnAvvxsML0/FGuFFIar3pxOx+cgfIYU8Bp6CQVbUquxNv6Cee9ucI3MgHtNvnP73xxa5XyK8MK4Oro/bDO2X2ytC6Pco6gIiDNOQsSJn+5a/22zITQapIAaB7OjA54XqD9PhyNNXQlSZNtjFokGflbGwqAsAYIv5rbEzzjOb8xlE6HJ/brNE3dAOZppzfpeSoPw5wZvt9mnLNVZCZifZr5gJW0ReCw+J645MMEqELMaQDBk97/vjBMuqlg0ADf6zb4c42t0NXqden2szLkj+VcE3QixkH73qMUv8A2rzT0yuqmYLMAVbkEG+qeT2ucctlQu50b2sbb9xbn1OOi8ILQNMFYMyJ+fHOIzzyQe+TdPtbmBqZmpHWrKTDEwwE/f3sPrGI2a+3VYMUNPLMB7sJVAKnzER7TykG8Xvzi14qIpvUXQpK8AERMbCesR+EW4zxbzAyuiogAbb3gDv32HYYbHllLkHXl/Vlir/xBrRpbL5UgMTtWETAMEVNjG2J3iX2oNeo1SpQpA6AoVNSqFGghQJMe4D8O+Of1g3t6Rz/AJxswO/UD8P1xdTaFljUufyx6n44i6v5AaRB1VGNiQeR1Anrzhrw3xVTUAFLfcmoxgEiYkb7euIKCTBIEkbjF3wyiqkQwYlo8sRAne1r9D0w8ZytCvDDts6KquYk6VyrCd9VQT/+PGviOUL05dgrEGdMlQQDyYseoAO+JtfwWoSSEzcSTZqP0HttsJLliGWBm97gqt+0mpAxXItSoehZFGtVqNeTpCwbzYAzMWO+LuSzKimsIzNf3mkAC8qDN5FzNx2wnWyS0yGTK1CzSPPpIJPZGYSbzYc4GUrkEM4phQw8p1BVjTeOx07xjimq5AzejnCWixYWXaBck3Fp9N7Ym57NazMArBm5Nyb77/34x74jlyAoQmBEbciSfKbXmJ4wjUqC+gELsJiQO5G5j8cSjvuZDFIA8cG/AI2txjytml0EGWJG52AHAH+MI6zyfhx6YLTvIkWve3M/3+GDdbjAalWDwedwPpjMXMp4EtRQ/tgs8WHyki2MxVStDWiZSIiD7ovtee2D56iUYKwgESpi3W8jv9eZwohYiB8/W0YPmVaQjFSQCZm4kbMeZAHcQcSbepIyR5RDATPlniYPy3nFXK11JOpjEAq2pgRfYwbx1OJ3hlZp001Lm8g3kCN+2GqtFtLMKVWJgyhgWBIt7tjzviWSOqVfgDE2zJLH42JEbnbg/njxa6EnVyeBx3J3wrUZROm89QDb8zjynRL2tb92x1UYO6e78PyxpmCZZmE/PfYG3OGTTEi4Isfx4422wNXBJWYDf2G4jrjFJ8DXh2VrvDrqUMN6ZIsDzpM77CMUT4ZmOK9Ynp/M/wDNiJXrlYVajwLWcwNunGB1Hf8Aqqf9zYvBqtiZ0NPwbM85iqD61PxnG3iWSdMuVqVGqEupkkkgSIFybSPrjnabseane7YqKf8A3RgdX/U+9PQHni2Hb2ZjXwqsxNTzGBSc2PIFhaLAkfLGmUaI63ntPN/iPica+F1tIrHaKW/c1KQv1sTgAcEXNp+PpjkZnwMinJmYPa59IwvWaDJHawEkjr3nG6sFaYtYXne3PGA5v3v7XucAAuzDVOw6egxSoKIHWAI74mFtx3H6/lipTpgpJXkCfXne2DLgZFHJ0JFgZM2O9v2bYr+BMQzLNv3v+GJ2WoK0X8wnYkT0+O2Hq2YIV2BXVpJ+IvO/r8jjkbcm4gLviGb9nTJAUqdhsQYm5O5JkQBf5xwOZzCt7RmMFyTANusEYqVfGi1P2UTqYSSbAE/u/GJWcqqI8szaTF+LKPSJxfHjcVTAIUaPeJnfaQYE83iYx5XaI+P7GNmvG0zMD6/vtgT+7uN5+F/1xdMIBiIJ7j88PeCz7ZBwPzn9/DE6mN/Ufnij4PbML6kfQjDR95BfB0uZfOhjoenpnyi0xxMjfCR/5gWb3TpEkgJYGBJthHxbxKsKzhKjBQYAgcR1HXCDeM1zb2rEei/pjolJCourXzO9QqygEwmnUTFgDx8j6Yq5LOIuXDtHtXuVIOpVvYSNO9gd78Y5XKZ/NVDpWo3ey2Hyw6c6VMk+0aCo1AE3kWi0z++nLmalxyBg/Ec+jBgFKgjcRvuJnC/hz0nMNKmdhYXX8mEehHfAxlajsEYNqBhoA5uOY2i3pg38N7LddR3LaTIGkhhexsd/U9Mc6gorSNjjbJ1bKMq6iR6cgzBBHW31GDUpW8iSN+hsPpg9DMHQweCdlMSZkG7G2w44+eAZJC5heOsd+Tg03swyjpOu+z2VoCl/NYoSSQNLCVt5rDkzj3Ak8EpverWqOwtOhjtwJMwDO4HpjMNprou/mT+Zz2UoEgwQCtyYBEde3rgjZdjAUCAIJDD+qbm14xMXNlDqB83Uz+H0jFGu70v5TgpUZgziACJW221jPxwP45Od9CgMeDVGjS6COCxHJvYfXHQeH5HMot68raVu4J9Gj9zjkjm31EgnnnD/AId4izEoz6Ses3PSeJ746VCElUkYY+09BUcQiqxElkEB/wDw/dIPe8jE2mTpsIEbSJP6euKlZ1ekUY6aiGaZIK72KydpFx6YhVyR0+G3pP8An44R41DaPACnWvSUwBAi0b6mjbmPhhGskkR0AHrJw5TqEUQoEzbaT70iD8sNUvBw8l62jooQsY2k9L9MaCb4KS4RKyGQLtGpVAiSSBE/0ibnHT+xpxGtf+4Ynj7Lqxha09SUNsNt9lKUf9Uz/tOOiEWuhMZoZekv30v3GA/aIL7ABSpGsciNiMe5f7GJHmq36aTbDb+GLRX2VN2Ye8SsrczbfbbD6W1RPJNQjqOcyFFvY1RpbzFBqiAQCzG5/wBq4BTbTwCfn8O+LfjlMrRSDGp2nzTICdbcn6YhU2H3scc1ToaM9UUykqMVAcQOpMdYkfvbCebK7eY836dPTGMzHsOn6deuA52rIXvYzb5YhFSbVjC6LDQbzcjFTLpMd/XiJPpictLzi4iODi94cJIBtttseNjxhs0mo2ELloFQKzAcCx3YdR6/XD2a8Iq1YKvSUCL6iDIAkFgL3xtl8hr1mnp1BhuDYHmRv1j64sZSgi0wGLAxew/W2DhinUgpEPL/AGcrCB7ajYgwHcAx6LvBIxPz/hrK7LpvMWOof+Em5tefW1sdVTFJLhjPW0/M+mIvjVFWckv5SAbEk6gDYqq2mBzycVyR2DRy9SmA3Mmfr1+eFAphge3bnfDubI1GxUdCbi1sLnLMQzR5b9PkPngRe1imZLTqjTMGTJEWBgbdcWfDVLsrBVCqwmNNj1HInB6NF9w1QWtcxcNAF/8AUvyGHqNN1k6qhAkxx9/fzbQVHwHwusTckccvFKuPuHzXh4YzIviOPASDFj6YP4h9lndzUFRPPeCbieMTW+zFcNGpD3DH9MVld8HUh6p4RUVZUfKQfhHO+IodVf3ATIB1CwgmbHn1xVX7N5hBqkMbRDmB1JHNumPKf2WzD/fpgHqW+vlxGeNt7IxPqZ6bKxXmIi4FvP8AlEWGFqld2k6mJk8m0i8dME8U8MqZd9DjiQwurehi/p+uA6tu5/f1nEdOnYMVue5TNIAFqLKAhoudRgAzteJ5EScUP4JKlNXNQKrGwF9rFXPDbEHoBa+J/wDCppBYksx91b6RwTHzj0xSyqoKYCEEAk6u5Ee6edsJLnYfVfIbxDNqGAOs2gQ2gAAkAKCwtA374zCVXOLN4nrAM/EzjzAtd2SoayX8k6hBlRURiAYZeoNpUn6DC+mpULMxZmP3m31Ebz3/AExTzK07U2mysyugEENwQBaIHXc7YZ8OekEjUSwmPKNjwb8HvhJZXEN0Q08DqWIDYOKTioGVZIjTYECBEmZE8zjo8mtUgMVPmEi0kLMbTtzxhYgA+8rTcTNuOem/x4wn80uqBqa3EfEKNTMpNYEuuzgKrFYsrqLNpFgYBi1+OfzWVimrwRLaRMXtqntvGOvp0XBsI+NvSbD4YSzfhRZRqBnUWVV4Fu3mMRAt6nDwzXyNGV8kbKZnTsdjadtucb0/GKoOoU1NomGv9cP+GZJQwNRGPRCCJ9d/ljoBXpwD7FR8NvpjtxLa7Gk7OVXx6vMCkJ6Q3642b7QZgX9mo+Dfrjr6NamLCgJ6wf0x4mcplr0QY7GJ+W+LU/MQ5dfHc2f/AIS/9r/+bFTLZiq6AuulzcwOJI5NuOuLtHOq3u0fp/6cY3iQpksMvTdiAfOsxeAI2A52GA56etiZMeuOk5HxkM4RNJbSNRI8xEs4ExsDG8Yk5jI1AAxUqLcEC/r+WPoFL7R5l3enTK0gFPlpKEBMckcz6xhPMeDV6qDUWZp1HUdV4/1D93644p5IqW7KRiopI4yhSc7CfUT+OG8vlps8TwDf6Y6F/s/WiTq3uvHqAMKVModiDPxnBjplwxqJj5BZEaoH9MfmfwxSyqIgkAybHqO0n8sBo5bSTE34n8uuGFRu/wAsU0GoOufImCw7g/TbC9XMjlSevm/Hy4KaRO4v6Y10HaTh1sEXKryum+5Nv/1wvmKZ7Rt5SB+WKXsDzjb+F/f0wGY51csRqJgjjykj/PrjfJpaNUDnt1t8cX6eU+fp+5wJvCpUj3Z2hfyxGbFaMyrSAAZ4BkdDfb/VOHSxEmLXtA2Ic7zP3x8hjyllNKjSlhAPEjubSTG+HkzuWge1pMsgyyMzRdps09ePyGLYM98s4svhXL3UiLnPtClN2Qh7dAsbA8nC5+0tE8OD/tH5HF7P/wAExj+YYtLIp+O/5YRzXguUce8VPXT+MHbHQpN8M66olr9pEi89/LgR8epT0H+074fp+AZY/f8A/tOFav2boAx7W3HlM4Htm2AjPrWlY1C82I9DPGNcxkE1rxETeBEXNhAtJv8A3LWS8OWkbVVI6QbG1x0nbBPb02qKCPNO/F4tqjp8h8scuZzvcDYvUNNSEpllp6rkw0CACTtq6/H5jzBABvYmZIvpNu8bGwOKfiKFwD5YAAgXmG4+Vuowu+R1U9GkBoiYn4+uOXVFbgs5qshBxmOvo+GCPNTS9xqZNUd5M9d8ZjfyejA5HNrVao24nboI7g4apKN5BJN467ixHb93wkQVcr5bWOm69LkW9cNZajF7zsZBgTNjbp+WFyRKtdDpmz4paLODIg2sAp422OA5HLUYZqZdjOoq7sB5iYbykEAyO0x1xKZC+kapiwErcAGNvXfB8vlsypHl1AKViV908X+B26YEYylel0aMX0PMyhZjLhBwvtGeI6yfztjejSp6dL1oJvYHkTuRzH4YU/5TX/8AlN9P1xg8OzOxpPpG3bsD0vjpcL6jaWXEztMAA1V6CxxvTz1OffBb0k9sTch4O5ddSMBMGbEdyT93FCj9miGLEjcFRPEiRHNpG+ElJLbX+ABqHiVFrK5M9j8bxEDvGKGVpqwJkgC5gRAiRIYAm0fPAqOVppJS5uN5HX8ep+WGqWagaGBW9o82/J6D0Nr268uTM+kmYYqpTWysCbE+h5jcYC2VWpa2/wCHffvjMtRUw23AlWJif9XGDAlb6IjmCduv0xCcpt2nubSbUcmiXAvyTvE+v7ODhpFjgARzvBsdp68CI73xo58snygEeUwJE7C9/SMTWHJkkbQ2xwEm2rTHYkfQYUzF/eEnnY4GjQJ6H4fK/wC4wtVqNMxf5Tj2fD+HWKO+7ClRgopOy/n64zQvQY0Q8T8Nz+ONgZgf2P0+WOgJ6lNW+6I6wcY1FJ2/Q4OlfaBFv6p/fGBVaguTuNtsEwH2ImwP7+OGKeVEfnJA9N8CFSwtJi4vv6n9MEpZlY8wN9gCouZEwdx64DWxgmjT91T8SN+52wcAGSUBHJ1DAMxWLMBpURI8o0ng3I345wZKMwCQB6mOhHJBMRjhzwiuhqQv/Epto3ETqFz6R6/P4YheI0NXlVbiY1Rzex4OOgbJ22AB36+oJ6TjxMsBpKswbpwLWH+rnfqMQjlxwZvZRzGYyjhjKn9+uK4WkRAbnhCDO3Ak3tOGq2TBaSZO5Kxz6cdtsaU6cGQZ+MnkH47bYZ+JjLZOgeywLVctJlqYN5tG25uPrgRGVJ9+lAvdxH1OD16cgCoA8GfNfoPlFj1xGzn2aDsNAhJ63UbxeSbn9xhl4vetf4E2H6uTy529m1h7r/od8ajKBb0wuuIF/h1vx8sSn8BUKtMruC3tLBhvYhvu9gTcTbHlHwgIHaqA6Fd1YFkYMDsoEMbzxBO8yTPI5J+19ka0N1adUG6ydzcEX7eh27c40ao0aiBuPKSNUL16CfLt125UzGVJX2jagRwDJMyABABLRbTEWmTF9crTktK1KkFSCXIuCbBQLifj88JGKuwOqPKhqkkhLEkwGWBJmBN8Zjap4le6QRwGn/8AofhjMG15fj9gIGQzDyQkSRpJ7X+vffBmo1P6mtEgxtb4HGYzF3yV6FfIZeqIDIARtB6zFgY4PTYTvirTzVdv+mASApMkTB6nnGYzHO0tXBVRpjWUq15/mKsWkhiCD6CZBntijU8glzfeRO3z9OcZjMdGlMNvgTbxhRETJn5A3t8DhpKZbeQ14Ijrf6HHmMx5uT3mc7e7D0KSCxFpIJm88Wi+3bbBaZjjcSY2EfGevyx7jMRltXwFN6bqdj6GD++uCUqwi23fkjf998ZjMK9grYHnc2aQO0mI/UGOmEGzLFjN+g/v6YzGY9vw+OKimipo9Uj9+sYA1Qnt/nHuMx1gMFW4tONgeZ+n7tjzGYxjEIkkNFo9N+Y5/THriJ+X7+eMxmMYxJ6jAqHvfX0+frj3GYxg2sqdyLx++2KNFTp85LgHmJ32+U+uMxmOHxsnGNo1mCluQIG/Fu358Y9DWk3kix+OMxmPMlJvdiXuCpqALiImeuMVAbzeB+9u2MxmJ3YJMC2Vkklj6fLt2xtRyjapVrDef364zGY0UtVCM1zGWLRqg7dRPY36YTrUwqiZ7AwdyR8f7Y9xmK45O0gntUwisAoBnYbjpHp+OF0prTIdZg/dFhxcDYbYzGYt5MPQteF+F5YodSIx1GSUUng7kY8xmMx2QXsoQ//Z</t>
  </si>
  <si>
    <t>data:image/jpeg;base64,/9j/4AAQSkZJRgABAQAAAQABAAD/2wCEAAkGBxISEhUTExIVFhUXFRcVFxYXFxUVFRUXFxUXFxUVFRcYHSggGBolHRUVITEhJSkrLi4uFx8zODMtNygtLisBCgoKDg0OGhAQGy0fHx0tLS0tLS0tLS0tLS0tKy0tLS0tLS0tLS0tLS0tLS0tLS0tLS0tLS0tLS0tLS0tLS0tLf/AABEIALMBGgMBIgACEQEDEQH/xAAbAAACAwEBAQAAAAAAAAAAAAACAwABBAUGB//EAD4QAAIBAgMFBAgEBAUFAAAAAAABAgMRBBIhBTFBUWETUnGRFCKBobHR4fAGMkLBFSNiknKCssLxJDNTouL/xAAZAQADAQEBAAAAAAAAAAAAAAAAAQIDBAX/xAAmEQACAgEFAAEFAAMAAAAAAAAAAQIRAxITITFRBBQiQWGBI3Gh/9oADAMBAAIRAxEAPwB/ZEVM2rDFrDHs60ePoMkaZbiauwFumClY3GhFiZBli7DsQh0ydkOYqTGm2KkDlQWVcgLkuVRNoJyjyAdiNlXChWTL1KaIyWGBSIXlJlACiyZS7ABETKSISYALaIOyofhMG5uyE2krY1FsywpN7kdClsx5rWk3pZrceh2TsxRd2uFvqdlU0uBx5Pk80jrh8bi2eVx2w5zUWlqlZ/scWtgpxbTi9D6PBGPH4S6eVK7Ix/JkuGVP46fKPnjiUzqbVw+RpXTfFLevE51jujLUrOKUdLoAgZChAEsG0SwAAQOxWUABIFlJlADv1UJlKwFSt1M06xzRgzoc0OlUfATKYt1Bc5M0UTNyHOYLkJRdi6JsuUwGyWJYokhCWJYAKIXYJRCwoAgTiFkCwoWQPIXkCwoWQYoF5BWFC7BU6d3YOx0dl4Vv1lbR7mTOelWVGOp0Fs/Ykpv1ro9Fgtixhrdl0KlmjdGsefkyykd+PHGJcopWCVrCpyAUjE2sch9Oa4mRsZQq8AoLOftfZ1H88lZLfZPXroeNxMY5nkvlvpfefSpyurW0PH/iLCQg/Uha+/TTr4HT8fJTpnN8iHFo4GQrINsUd1nCKcSrDiDsBNiDcpMoWAkg1wK7MdgNaAaCwlR9o+0pLs7eq8+rd+KWqVgNm1a8JTc3TalpHLHWKu911po15HM8z6UWdKwrtyS/6Xb7+/FeZLHN2dsZ0555VHN2dt636NvV3OplKxTlJXJULPCEJVjlqXtUBlLyh5SWNbMeQbEsW0SwCKsSwSiFGIrChdiDXEFoLCgEQLKRxGIEgWUtRAdAEDykyisKBDpza3Nl5SJA2CN+G2jL9Umzo0dpanAysON0YyxRZtHLJHradZNbwlM83hsVJO286dLE8OJzSxUzpjls6b1DUTPCQ2NQyo1s106nUXXpRmmmtGIch0U2T0Ps81tDZKg9Hp8Dl1aVnY9xVpprVJ+KMlXC02m+zhrpyf0OmHyGuznn8dPo8c4FZT2tHZdLhHz1Y17JovfTj8DT6peGf0r9PC5Smj2MthUeT82Kl+H6V978LjXyYi+mkeTKPSYv8P8AcdudznvYdbkvNGizwf5IeCa/BgsRpD1T6FOHgVZFCUkSUVz+93yGyh0NFLBZl7BOSQ1FsyZepfZnSVGNk7LVIFUVfcRuovbZz3FdS+zR0ciJ2aDcDbMCp9A4UnyOhSpIkkTuD2zn1KRUKFzZUkBGVitToWlWL9FBlRsMqTb3IGzBNiaQp03yKdPoOyBZNB6haTOqfgXlRsw2Fc3aJ1KOyIW9e7fNO1iJZlHsuOJy6PPKJHEdKNmUa2ZCrEsetwOzaUqajKCeibe5t87rxJP8PUuF17WYfUxOj6eR5WgtTuYahB2bibP4PGnrGN3u+pppYJ5V92MsmVS6NceJx7ML0drBRZuWAXPUfSwqSs1cy1I10s5g2NUdXwfL56GfI0wtMOUF2uo2nTsIrRXAZCsJgh+bxBcxUqvUpT5Coqx7ZMwnMHKQBYUrA6CpzUdW0hDx8O8hqLfQnJLs4fZl9iNdaP2iniFwR1JyOWogZEHcU6vQFTbHTJtDKb0afBte+69zQLqCYJ5pacn5q3+0ZkYJIG2F2nQrM+ZMj6AOBSSJbYxVrcQHNvcDkHRkluHSXQJt9gxo82MUEC5Mq7J5Y+EScyoK5TKGIbZIf6NK17X8jKbsLWTVmiJ2uUaQp8M1bNwqjZu6l7rfuzpTmuXkclVlfiaqFV8/M55W3bOiNLhA4zB0JK6zKbd29b9b34CvQKWW2WV+9fX5GzHO+qMTqLcNSlXYnGN9HQhXUUlFNWHLHaaptmOVOy5fuBOo+X7EUirOk690rDJ1/Oxy1VuupaqNhpHZtzcbk9I6mRV48RUpcmFBZunjPuxmdVN3XwEKp7Sm+Q6FZonWAbEtN7zRRp8NPYHQuwEyxs6D5WMeIoPdmGuQfAyti1Fc3yMNTaNR7rIzyXMq5tGCRjKbYNWUpfmbYvs0MlIXY1XRiy+zCVNDbXKyGWs00gZUW5IvIVZDsGhMpeuusWvJpr4sY5dBdd2cH/Vbzi18WhrkOxUwG+hQTqdCnMtNksEly0RRAR06couNnv4nNqxs2uoanYF+0zgqZpN2LlK1k1v03fEMJLxC7PxL1IimLLi+Q1UjRRw64vyE8iKUGxFOd9GbKc4riMhhIW1uZ8TCMVdXMW03wbKLS5DqYvkxUJLfczZi4Ow9ItR2Y1b73fpzEyn4GWNRWsxc3y3EaS9Rr7Vb7g+kowuoDnK0E62be3RO3MkXqMTChJmiNYdGqjPKm0twAqKs3RqGnD2MFBXsjZ+V2uQykb7WV8y6GTFzUtNFxuDVrK2lxcaOZXvrxEimciutXqLynXlgYre2YK0baW/4N4zvg55Y65M+QmQMhopMzpEjIjkKT6luXUzNA8xQKmW2uYByKxS9W/JxflJN/A1U8u6SRmxOsJL+l/DQbC0rO611166gwSCnTjwDp4VtX+2Ng4x4rXjy8A1X103dCdbL0L8mPswuzsaasob0rO99+72CKla+r1C2xaUilFBK3IUnfkSLGIcpEchMqn3uLjNcxUOxlwoya1EuqhNWvd6tsKC6Nnpj9gqviG/Az06yCnUiOkGpsFsjYupws9A4QVt6GSG5kc20DFeA/wBXmxDMmdlqp0NHqnM2ttClh0pSzWcsqsr62b59B6l+QUW3SNtOqm2k7tWuuKvuuiPa+GhKVOc7Ti1GV1PRyy21St+uN+Wr3Jni9mfi9QxFabp3hPLaztK1O6i9dNU22Vj9uYesqualPNOcpL1vUUnTVOMnHi1DT5HPLOn0zpj8eS7R7Ot+IaEXKPaN5JZJqMZycZZ+zs0k98rJc7obhtp0pyyxnduc6drS/PCOaS1XBcTwcNr4ZJXp1nJ5M8lUXrWq9rfV3vnvJX3PpoMw+18HTkpwp4iElr/3I77ON3zbTau9WJZl6U8EvGfQVtnDUqkoTqJTilJq03o7ZbWVnJ3VktdRWP8AxLhUszqq1t+WaSet4t5dJ6N5PzKz0PnmM23hKk88o4hzdlKTnFaJWTjbRSWlpLUT/E8L2i9Wv2eV3i5pylO91Ud1Zy/Msz1ak9SXkXo1il4z6jgsfTrRcqclJKUoN62zRdpLXqbsPPhrc+bbM/FlDD0Zwp0qjs5OKbjbdaKbWu5LhzN34O/FFOFCnRqNqcWoQazSzLTK2+Du7ewrcj0TtTXNHvqtR2s35fAyuk29NfcNdVS3jssbaMtOjNqzmZVyLyLkbakU1bQDsYd5lqZDgcS6LUhJZpRlY0jFXJcTiOx6dxWDl/Lh/gj7lYpTE4OXqW5SmvKckOmFmzMWmJzlpiphY0gpSLzByFjbkTMlXGQjvkvZqYq21X+lW6v9kAXR15yS1bSRlqbSpL9V/DU4E5X1bb8WBJFJIlyZ2a22429WLfjZGWptqb/THyfzObYq5SUSdTOp/GH3F5/QfHa9O2sZJ+xnEuU2GlBbOjV2u+EUvHUzQ2lUTvm9jWhlsXfoVwLk7VDaqa9a6fmhk9pQSupXfLVM4Ny2iaRVs6C2pUve+ndt+5sjjIVNGlztJJ+VzgNyQWYdIVsxbLq0o4mouzi8vb8E1JyqxcVa2mVJr2m3B4i2ZunSd5zaWSLss1kt3Q4ey1/1NT/P/rR2Yxtu6nNhSat+s6c9p0vEacbioSypUKa9eMpPLDWMZK8dY8f2NtPE4dvWhTS59nBr26HLaLszZQjZi5y9OriaeHk4ZY0Faab/AJcHdZZJx4W37zY8Jh//AA0v7I/I84xsK8lopWBQhYOc6NOJwdJYbEvs6V7V3FxhFOKSko2dt+hn/AdKlONWUqcXapHLmSco+ono31u/aBicZLsKsXZ3hU13b1K/jvMX4RxmSE1a93HpwOeUEskV6dEZt4pPyj6GsTy0Dji0eZ/ii5P3Dae00+NvFG+0YbrPRyxaEvE9TkQx8Hva8xvpURbdBuWefW1K3fXkvkWtq1u8vJfIz+pyKcY7rfE2pGVs1fxWt3l5L5EW1a3eXkvkZnCJHTiFILZqe1a3CS8oiaO1Kyv636pcI8Xe+7qL7OPIClTjeen6v9sWFILZs/i1bvLyiT+LVu97o/Iz9lHkX2ceXvDSgtjXtKs/1v2JfsKniqj3ybJ2MeT9xOxV9L+79gpBbBdaRXayD7Bfa+paoLm/L6hSC2K7SRMzGPDrn7vqSNBc/iFILYtyZevIbGhHmHHDLn7mFILYlKXJFZZcl5myOGXNhPC9WTwPkw5Zcl5/QJRlyXn9DZ6OSOHDgOTNGlN8F5l+jz5Lz+hujRfP4oYqTtvXmTZRzvRp8l5/Qp4Wp3V5/Q68aPULsn0FY6PE7MpSeKqRS19e68JK/vO3HCVO770c/YsX6fVXH+b/AK0erpweu7e971vfhoYYH9v9Z0fIX3L/AEjhzw1Tu+9F+j1O570dqrHw3rj1RHTfR+RtqMKOG6M9Lx96J6PPu++J16lJtrdv6d17xno8uS80NMTR57E0p9nP1dMsuK7rOZ+Gk2p2V/y7vaesq0JZaml9Jcu4ec/AsHJVLcoP3SMJv/JH+nRBf4p/w3uM+6/cWnLuv3HYnhZ9323QqWGmv0fD3HSpHLRzG3y+AOZ9z4fM6Twk3+j4fMH0WfdXu+ZSkhUzido+hXay6AJMJHn7k/Tv24+Bdq1wRO0fIFF3Ddn6G1DwJVHyBp1PWlp3fh9CN+BfbJrLZXTu3xakla/hlfmx7s/RbUPA874EzvmAy1oG9P0NqHgWbkwlUfMUvvUJrxDfn6GzDwPtOrL7TqLb+/gQe/P0WzDwPtnz9/0BlWlwa9r+hRdg+on6GxAksRPhb+7/AOS/SKnKP930KZMnQN+YbEC1i6i4f+y+QXptTu8OcBbporsw3pBsxG+mz7r84fMZHHz7rX9r/czRjbiXYN6QbMTfHGvveaGwxj09ZX6q3vOaig3mGyjsrFf1R+AyOIl3onCKsPefgtleidjuXp1Xdf8Am+H5kepw7nZ3S/NK1uV9PceFwT/6iXjP4nUhOe6Sjpfc3qr3T/LpvtboZY50jfNBN/xHosTKTTtdPNHhb9cee8bKcu7fnwPMVKkrXSTaa0cmr2afLoGqku8/Nmm7+jF4v2d6tUleOi/Nb839Mn+wbr235U/8SPOVcTNONs0tWtJWtdNJ68NeAyONnrrL+56eGo939C2f2dmpX0qbrWsnda+oea/BdS2fRflhvaXM0RxtT1k3Ncc2a61SVt9+DOV+HK8oOWV29WJnLJ9yZtHH9kke0dXovOLQuVZLe143ivbvORPFSe+z8Yxf7C5Vv6Y/2x+RtvI53hfp1vS495P2r5l9r096+ZxXZ/pg/wDLH5AOEe5D+2PyDfXgth+luC3WXkgo6btOhYTRzHSDFEuFdF3AAMzChOW7he6Vl+ZpJu+/VJeXUtMtvTp4Ln7wAEIsjYDBZf3wLsRAIliiFgMjRbQPgWpgIiiWokzEuAyNFNF5iNAAIVuKv5FffUpfdwAlyRki0ym30++QCLnNLg+G5N7/AAMdXaFNaNyT6wl8jVdP6lZ/IAOVhaUu1c1F5W5WfPU2elpc/Ljy0Y+TKzX3rw4glRUpWZI427tGEn7aft0zDpTlxjLTXg/gxuRckn0DUkMky+l6XtKy/pb+FwFjo3/V1eSej66aGp2b3LyEzowbs4J8+nQABp4qEt0k9/HU5+xHv/wo60YRSSSSXLSyJCMY7opaW0S8iWilKk16WkupcUuN/YW5fe4qc+YySnZ8wdOZe/8A5Jm6e5AAyO8KUVoQgAUl8Cr7/AsgAUmMcSEAC2tSSWhRAGVFffkSe5EIAgra/fIFbyiAMuQRCABUSRIQAJx9gRCABLcOgN7areQgCLkidOaIQBgxYUkQgALkt3gRxXIhAEDJaItPcWQAFQ3l0oK3n8SEAERQRb3IhAAOS3Ck7+8hAAq+8q5CAI//2Q==</t>
  </si>
  <si>
    <t>data:image/jpeg;base64,/9j/4AAQSkZJRgABAQAAAQABAAD/2wCEAAkGBxMTEhUTEhMWFRUXGBUXGBgYFxsVFhYYFxcWFxcYGBcYHSggGh0lHRUXITEhJSkrLi4uFyAzODUtNygtLisBCgoKDg0OGBAQGi0fHx0tLi0tLS0tLS0tLS0tLS0tLS0tLS0tLS0tLS0tLS0tLS0tLS0rLS0tLS0tLS0tLS0tLf/AABEIALcBEwMBIgACEQEDEQH/xAAbAAABBQEBAAAAAAAAAAAAAAAFAAECAwQGB//EAEQQAAECAwQIAwYDBQcFAQEAAAECEQADIQQSMUEFEyJRYXGBkQYyoUJSscHR8BRi4RUWI4LxBzNDU3KSsmODwtLiojT/xAAaAQADAQEBAQAAAAAAAAAAAAAAAQIDBAUG/8QAIxEAAgICAgMBAQEBAQAAAAAAAAECEQMhEhMxQVFhBHEyFP/aAAwDAQACEQMRAD8A7S7CuxKHjts8+iDQmiTQ4EKw4kGhNE2hNDsKItCaJNCaCwog0O0WNCaCxUV3YTRZCgsKK2h2ibQmgsKINCaLLsJodhRW0O0TaHaFYqK2hNFjQmgsKINCaJtCaCwog0JosaE0Owog0Jom0KFyCiLQmiUO0FhRACHaJNDtBY6INCaLGhNBYUVtDtE2hXYLCiF2FFl2FBYUVyrOpRoPpBCVonF1PwEaJE4RapYBoR3jilll6PQjhivJgnMkEBLYZfOB5G6ClpUDiRFiFoNXDs2MOOSkTLFbA107oTQTWwcAhjDT2KQA1OEWspm8INaHSl6DGNKrPR3B4Zxs0TIS95WOQ+cU8iSslYm3RhVY1gOUsIoKYP21yDTr+kBFUNREwyN+Sp4kvBU0O0JSqw6TGtmPEi0OBEoUFhQxhRJoQEHIKIxICLlScxFZlmFyRXBojCaJoTBBEoXWxEJ5Eio47BjQ7RbOSAaYRXDUrIcaGaE0PDwWHEZoTRNMWpaFyKUCgJh9Wd0aHhgqrQuQ+spEsxISTFzQ7QuY+tFWo4w4kcYshNByZXWhk2Yb4f8ADDeYmgRMNE8mUoIgLIN5hRfehonmx9cfgMROTmHiC56cLvy+EZL8M8Pig5M2KmIODj1hhOAzB5iMyCBjElTXh0Fs0pnRfZ5l5QS0Y9YQMYlJnsXDd4lopBKdLAGMVS5jRkXaTmB3iItG9ohRZTaCgng0eu5w/Z4hOS/9Ixi3AYAQx0gdw++kJRY+UfY1qkgVHaKAposXa+AjOZxjeLdbMJKPouvw2tEUKmvu7REKiiKReZoiQmRnvwr8MVGsWloX4vhGO/C1kLiVZrFq/KPWHl2s5gtGLWQtZBxQWzeq1gjyxHXjcYxayH1x3QuI+RqXM5wwncIzidwhxO4QyTTroiZhyEUa7hC13CCgNF9W+LETDvjHrobXGCh2EhPhfiIHidEhOhcR8ghr4X4iMGuhCbCoOQQ/EGH/ABBgfrYtE8QmhphFM0ZvDRk/GjdCiKfwu/04z96ZP5uw+sP+9Mn83YfWOKvmEVx39MTh7pHbDxVJ/N2H1hfvVJ/N2/WOIM2G1kHTEfdI7j96pP5uw+sSR4okn2iOY+kcLrIWshdERd8juv3ok71dv1hfvPJ3ntHC62G13ODpiHfI7v8AeeT7x7Q48TSPePaOC1/OI6+DpiHfI9A/eWR7x7Qv3kke/wChjz8zzC15h9KF3SPQf3jke/6RJPiCQf8AEH1jzzWn7/pC1x+z+kHSg7meinTkj/MSev1h06bkf5if9wjzkTTu9f0hxNO494XSvodzPShpaS396jk9fv6w37Wle+n/AHCPN9Ydx7wtdvp1ELpX0ff+HpR0lLYG+nk9RzyiP7TTk3+4R52Ffm9T9ImH3+p+kHT+j7n8PQTpEbgeSvqBEkaRBLUG4k0NWyBjgEy1b/jFib439H+sLp/QWf8AD0OTOBxUkYYk/JNIjaZ900KFVbZJ71THCJXM/P3MaJU9ea5g7t/yhdL+j7/w68Wrc3VQDRL8RQl0uBQXseALUpvjnZFo3zZnr/7GLhbP+qrq5+UT1v6Wsy+BhFrJBJCRSm05OFNkFsc2wiEy2TBghKsqKJ/8YxybYk4zvh9ImZ8v/O9foIhxkvBSnF+S9WkF5S/UOMHcdfQxiGn13ikSqgPjiHZx95xEzZTsTe5N9Ikucg5qPb/14xDjk9F88ZVN8TKBbVF/vDfCl6btSrpTZ03VOElSrl5sWJpTrFcyUlXtq/8Az8bjxZMKxLAC0XEgi6QEJY08zUiJRzIuMsTZXbPEU5KSyA7YuC3GhrAezeKZ6LxUu+7bKsmNWoGpBJBMwaxJZcsAMFgpozYOD+mDRdOs12UqbNKr147SSEqD4G6Qgb8S9Y5u6V7N+mPoxWrxopKyEqSoA0N1QccmpCjLLVZm/wD6J3H+LnnhM3wovu/SOkDFYEITU7/R4YzeA7iHEwbuxj2LPKG1iciT0h0kce0OJ9aUiKrV+Y9DAIYn8p7fpFyUK9xXaK/xRZrx7/pD68vRR9PpzgsC7VqGKF9h9YgVflUOaWiszzmo0fcYlKmk4TG64QrCiWu4fD6w2u4egjV+EJFZl/ne+sMnR5fAf7iPiPnC5BRl1/D4RPWnJvWCsmxKCFrMsFKACo3lKbE4A8DwhhNLXjJIDA+YJLHgcO8JZE3S9FPG0rfsF31e6O0TTMJzSObj5RsmWlO9SeUxD/GImek4FR54esPkTRSlKz7XYK+sXSpRO9XMFv8AlFtmnqGHoVfT5xtlWuduW3AfV4VjozokLySjomvrWL5dmmv5R0VXsBGtM1RxK+qE/NMXylLGKgeF1vhE2xpGUWaZmg9n+UI2RWcrvL/+YMIm53Y0Jn8PX9IlyLUEc8gqB8qH3atT/GJBSs0DpLg6uanNvSKyUnL4wcg4AxE3pw1bRZrlY0bilI+MExM4HqYV05kQ7DiDBbmxKeyflFc22g+ymCSrEg1IeIGxpyDdQfSC0FMFonyz7KhyV9RESsPQq5P9DBBdkApQvXDcww/mipUoPgPvkIadg40Y1TH3xYia2Xo/qYv1fBJ6Q4QfdEOxUQRN4dkj6xZrdyW6AfOHTZlHIffSLE2FX5fvpCdDVg202VISSU3QNolOz12VfKOXtVpUSbi1FAoHJ7s9co7e1WBN0hZSEnFy3rSOIttlCNlDKSFGtWNQCXPQx539iWqOrC2/JlEosNsCgoQd3OFFM6ZU7JPJTYcIUcVG9GtKSQ4u/D4wwlneP16RSiVuA+B+3jRLlnItwdTdXePoTy6Kyjgc8u2LRFMlXLnSNCJ3BzwxjVZ1vQAkf6VesDYUNIQlHmCTxN4j4RtMyQfYrwqOzQkLUAzFP/bPHiYrVbBgDe3gkp9QRElUKbOk5IfmkqHoRGuxWyThqxVj5W+LgRQJsqjhQ/mUfiImEy8iT2+YhAEU2pvKEtl5f0iKras4S0HkxPZ4Fp4Kp/KfgILaIsYUlRYKmFQQgHyOQS628wABLZ3WzjLJJQjZ0YMfbNRujL4r8RGzzBZ5adiZKkqmOEusKD3k3SboIUQxYsKjGM822l/bzy+V6AkmbMnzFotRvqlkhKzsqICqgmgIoAKUBbBmN6/846EQv506bfsP6nG0l6FLIOKlPwQR/wAaGJXJb+Zb/wClXwuxFc78x7wybQXxJ7x0HIakXRgpXqPkIuEz8x++sDlWlsj6RE2lO4iAAqu1XcVq7FvWGOkDkX4VHygTrt3rX5wy7U+IBZt/yhUOwv8AtVYyr0+sRmaZm+6Ph8DAM3smbm8Oi9v7NBQrYV/aS/y9a/GHTpQ7kvwSPjA1h7RJPAsfgXiImJGa2++EFBYY/a6vtxExpJfH4/OAqpyTQk/fSkJdpTvfo0OgthkaRUcSfSJqtudfj8RHPi3l2Dnph1jTJQtSVG6xYNzJHDc5hOkNWwnM0hUEn3hhvuHKJjSYbL76QMlWBdATXaOeGxCNjKc1Kr7KW9TEx9/6XO9f4FE6U4houRbx9j9IEIsjeyfn6fWLSlKRtKunc9ewh6JVhkaTSMTGa2aaAokKJ3mg5QHmT0vQHmfkIim3yklpiVHA7JZQOGYY/pHPkypaideLC3uRhmW4rWANpyASo4ud+Udto/QkoykrmEBKg7bIwwLqJqwD0jlE2qxhYUTaRUFiZbM+Fa8HjpEqvyr0q+hJvNrVXQBgCzl0nF3jhyfTth8A1um6PExQFnmqrimesA8hkIURs2jrKpLrtstCnUCkOwuqKfaY5Qoz38FTBarC3mnBPJA+eMZZ1nSKCfe4AN0e9EF3n2FdSoE9YslzJze92bsxH9I9s8opTOunZx519S0b7NaFsSFFPAsH9GPeMxvYqQn/AGgf+IimZWpT2fpgYBBWVbyaKWkcxj2cRetctqqB5JaOcWAfZA5n6wyeSRifvD0gA6LWo9l+n6GNNllTJl5SU7CcScixIxfJJjnpKVrBo4DOXugOQA6lHfhWuEehf2baMVPlz0hQF1UhdQpixXsvRvKah8cN+WTJxWvJrjx8n+APUglgCpR3DHaKMS2YJ5VjZpNOqeQk3lJN5bVSFBDttEeysCu+OqR4JtKCClUs/wB2CVTVk3QgpmDalHzFifezMZ5ngi0X0KUZeypd5leZBCQAoGXtHz47+Tckskm1fg7ccYwTryzzeRLa0pJKhflhbq95SXbJ/KaE0d8oOCyuWvGtzFm2xTPLP0eOgt3hmeUS5arhTLSsXbzhRJKkEgoYkKLjBmjnbToGYGSokMhQLTVVKlKdVAHN0gXsaRWPJJaROTHBuzOZDuwdm8xIxvZD/SfTpRPNxRSUsoUIH9Y0mzrQSQpnJLOpqpSlscgn1PF+e0hpw6xYUE3gal6mgq1Y3WWXtHO8MfTCgn7qQlTqfV4DHSExXklKPIH5JpGiR+LV5ZCx/MR8ofc/hPQvoREzcfVvQ1hyonMd6xklybbgZSgN6l//AFGqVInjzatuSX7gE+sCzP4DwL0xky1ZEdm+cSVLLVb4fGJLfBg9XZwOFFEnDjXhEpaTjT0PwjZO0YSjToYS+Abk8TFlpQ9m+saEKbMHkD8osvA5P98YZNGVOjwcz98jFsvR4H9P6xclQ/ofo8TChw6wWFDy5bce30jQmaAlRIOKfn9IzmaN/qfnGLSGkxLuJAvX1pGOAZQfidp23AxE/Bpj8mtdu2xT2VfFH0iwW2Bky0pDOWe9uHuxTarSEg6wnglNFH/UWISMOMSmlZbTdBS16QAFOT8Wy35d4Cz7T1UWAAdyez9oG2+2qmG8pgAGYZAP9vE7JJXOUEhNEucyHFHp5nvNSgpHHmyOT0duHGorfktloWoXzeArRNTQcekWWDQ0yetjMSEs5uuSNzhQGLHOIWy1S0JGuUQoBjLlnFjS+QSB0c8BAi16YmLTcQBJlZIQGfnmo8TGSUmaylFHV2eXZ5M7Vykm02hiR5ilIAJvKCQSc/KFGAXitVtUpJtCtglV1KRMQkXWfZWhJOIrXnGXR2mrRJUlUqZcUkqIUwUplhlAlQNDG7StotE5KNfOUSl1BIShATeb3Ugvm3He8Wo15IcrBEhc5KQErWBkAWFS59TCh9UffPVTQovRNBAr/MXwZqvuie3U3jxcMeVTDS2D1PoImEIfBT5VJ64sI7zzysT1YPh95mGVNViPi46gRtQtP5vVuuXpE2et0jm/ygED9bM3+jQwlTDiSPv7yghrAM69fg/zhxPHHuW9YQBXwdpZNmWsWiULRLmJCVIIFAFOFMQQS+VOceiaC0ro6ZMSizidZ5iqBIKkjAlmClJbGmEeTiYNx6inTGDngeaBbrPRtugwFUkYdYxyQT2b48jVI9WtWmJEqYqVMt0wLSzpUhBZwCKiVuIziP7bkKIAtiSSQALoDk0AwjyH+0q3rl6VtYCiBek0c52aQfiYGeHtOzTbJANQbRKHlGBmpGIEcDuzuSVHr+m9JSZbiZakpIDkEAFmdy4wpHCaS8QWN3FrKia0AV8JcE/7WZbz5x/6A/4qjxwWcaxIUvZIckVbhTONY6IezvV22RMTeSVrFc1pdsaON26OetmmJMpSky5CQpOZuprQ5AnPfG/wxLH4cf8Ae+K4AadsqzOLNtKAFR7qRVqioinNkcUbrF4hnTJiUbKQXwSSaJJxJ4RdprSVplqSJc1Qe9gE5NvTzgZoRK9ci8gpSkLD3SB5VYqwxpBbTklS1DVgHzh711ibrGmNHg21YaQGRpy1KUm9PXVQFC2KmyAjr7pGJUc3LkVbOOasuhFpCVLPtO4Cimhdjsj7eCFu0ggTUvkk1Z8brVy8pyjXE6dszy7Wgs/QdIfv3+UYbLaUqdiMWDAVoMX5mNesIGTcwPTAR1JnG0yYPU/eRiq02opo3eK5lrGArwd4xrXeP2PnAFGmZbiQymANMO+dMR3fKB9st5lAOS7urg5IJFGZ054xcZSReUsEF2bGlGHcp34mkDbXPBUtK7gBSCCTtFIBatWNU7OMeXLLKU7OuONJBPR9p1ovB8TxFPv0jSq0gINHZaBUj3Zn31jmtF20soFaQl6B2ThUgcfvGDZlrXJupDEqffRKSHbKqhjzjeed0kXjwK7ZGdb3GFQVPgfcqPXCMV51F5ZUXfOpoTXr6xVPIlkBSqgA7JDO5dJJBBHJ+cZJ2lFLdKTdHp9YyVvbNnS0jesykpeatyK3UM4phewTng5jHbdPLULssCWjBhiRxJqfhwizRugptoBWm4ADdvzFiWm8wN1N7NiD1EWW3w6uSApZlqBLOiYiYHYltk0wPaLUUTyYIlJUak96xsQmLEoAi6zybxYUapOSQMVH7qSBnFCNmh7E38WYBdSdkH21M4pmBQnoM4a3Wh+Zd4zWu2zFEAOEpokGrDjxOJjEucs4tE0xplhVCii+rhDRVCsOiarNJbipIHYM8RVbCMAnsn5vDlYzICuAIHUxUVDe2eI+UdlnCTTaSfd6BIPqmFrhn9S/K7EAsHA98/UfYiaVAUf77wAWptG5+FW6NiYkZ3Ak/e+M2sSCwU+eJ9BDKmjBj1IHo0IQb0GgzFLBu3dWXz9pIFG3nhzEdJoTRyJM6VOF43VuauBdu7nxvYFWUchofSsyzr1kqhYggpvpUks4IGVB9Y9PkKs82WhSpcsLKQpSQVSglSkgqFKZN0jh/pnKL/Gd380YyX6gjpOx6KtaiufLlaxTOq+qVMLJCQ6kkOwAFScBAg/2e2JE2XPkzJwuzJKwkKRMQSJqGDlIUzkZxTbJQSNmRaVBneUpExLcitz0EBJ3iSzylXVm1SSWAvyVIqTSpTi7VjnU2zpcK9m/+1Oc86cTR5SUjqlQ+ceXr0ekAKLuElRLgJKTdKboxPtB9479Z4jtU2+u8VrAYLCtpQSQwYh3NXH0jm51qCnUu6Cq+4BoopOyFCqmFKh8BuMPm5GD0aUWtbEIGrCKFJqACLwLDBwa4mhxgVO0kFIVgTnjiCDU4hyKdqViAtyisG9UuoioGJUpJrUEABukDp85S1KUrNipmAanMdN+UWomYb0bpICk1ZSKJSQlxTF6pLVFamNsyapCrxWlUsV2pcy6R/qSlQfqY5AqqTep27CCtjtQYM94BnClA+haNU3VDSOsTblhg4Wgplq/vAaTE307RSFYCoCSchAi337Qu8ES0AUe+EvXN2JzyeIS7crafNJDkVoggV6xkstlQpQUoOQQXvpQaF32w6sN8JJrZbaeidoRKlUXaUFXuS0TFEcLyghPrC0StExV1E0hRIYTFBL/AOlwoPwvPG2dowqlKmIVNChNLBLEMUFZKikkYhnwrhENFzgkTVWlLtKWJYVKQSZitkELQh6PwNaZkUpMXGLDMzRcyWP4s+VLH5hLT6rI+EZ0LswLfihMXkBLExA4q1SAG/myjm7FoqSuSudNWpCkqA1aEDAttFaiyanCpoaNFOh7eqz60sSlQuKZhvIF4pLDeGqKZwPI6CONXsOWu1Spib6Cm6SypZIStSUqyq4wJBbMQN0heSLt2+VOVLa+Ak4BJVgUgDONk/QISq6qczXbwCMjmCCQcxVqiCNisUtCJkq+XUi+6i2yFLlqKd5S6VNR6iOauJosVnOWS1Jl3riEu7gqF9Q3YlvSNH7dmmWUEJO0pjdAKQbpKaADFIPUxNOjFDCUkhyAq+wIyLDB4skWIBT3EpLMTtKBONC4qI00wSaBSZJWracnvHc/2beGkzpk/Wy3l6lSHUmqVLKWUhxRQCVVGD8YwWGxo21TFD+6WlFCDrHSUUc0qsuaR1HgPxMiSTZ5tQtWyUhAVeKSSFVDuyACcHqWiHk9IfBXtmrRSLBZpM2yTpyUzRNmq/iylMkOEoIIABdCEKNcfXnPF9qsiZSRIMqaq+m/cvELAwISpRusCeZV0HZaJ0RKt1vtWvSQEAXQlSkBYvEJWa1JSBUUirx14IssiyLnSgtKwUAXpqlJqoA0Ud0EZfS3BWeZ/t5A/wAMjsIlbtMlKRLCGJZS69UowyBBPEncIyrsZcE3SAQVMoHZBr6RTpWWoTpoUzha8wx2ix5RuoxMHKRGZpB/Z9X+UZl2l8otTOUPdPMD5RlWOUaJIjkyWu4QopaFDFbDYAZ8W4g+kM53gdGPxb1h7w4dcfm8Vqnl2cjgWb1EdByotMzn/wAeGN4wkVyd6guT84jKcYCtWDitKCmH6xGxIKQkKxFam81XBY7LMxiZOi4wsuWs3SpwyTVizY/Q04Qgri3Ciu1PhE5pTrpqFJvBd/axCQVAEv7zA9SMnedjS2BD7IAd8aYVrUVoI5//AEJKzol/K1Kr8GiTo99tQIGZc0DA1AF7PdHTr0vLSnzAJ2WVdIdwzMKnEGgjlLNpJDKSlyQauSHCcS7uCeFIp0hb7qCzDAAOCWoHBSAE1KjHJkbyPZ044xxrR2Ft0gAi8i0Kll3TQ5AgvmBR2NODGJ2nxLPQJIlzBNJkpQtCmUgrNSVMGvFiHoObtHIyjLufxb7EJCiol6uA2VMccjErJLEtQmJJUkX1awF8Ltw1qFA40oDXGM1BITybLdJ3rqQlipyCA4JGyKgeU4dd2ECrfa74vy3ClOhCQC6U+0MNpRJLke6I0pnkqCpRBUQb6lOoEpTiCMPPV8yDFVkmJupKUl0naU4OLgK3hnGAwD87iqMmjBabDcSFXgo3byiKNfcJxyIfca9IxrsizspQSXDBO2TeqHKXG+mNDugpbLGpRUQm5LBFHoGuhTFTKJreZqPGjwzpHVLQFEhImoUzkJuvdUS2LUOBwxjTlocYpsA2jRM1BZSCKt13Uii5dZwQXHJucejadlSr6gqalQJSpwQS1SaZGOW01YVJQkplm4QlV8OQQQkg8Ma7nG+HCfIc4cSuyzzvg3ZdIXQWq4A2kpOe/lHM2eSYPeG7UmTOTMnBSkpCmCWe9dISSScA+W4RbRKOj0SmVMBXNlFUpJLiW6VO1HuqDUVELdb7CgfwrOsKyMwhXDAqJPQw/g+aozJtSyitRr7xQwHROAdoK2vRcpSiTKDtyavBvm0cs5tOjdQtWgfL0nZilOyEks4YMCQ9HbuQOsBtJqlTk6tGqQTVjsg7KgAVMxLkEDeBGnS+g5KASkFIIrml1GjZhnAAY4iKpHhQAFS5q8qClSOPI+kKM/dhxkD06ImOq8CtUxUsvfBLXlFb3SWfZbrE7dImyZEtpJKhLmS1EoVeSRMUoXi1XCh6wTkeH2XSasDLPu4jcjSqrMFpRfmLSDUpxJpiDx3RpzGl68HK2a1zSlI1aUtiq63EkmvwglKtCphKSVqQlITeJZO0doJcADE7npniUsel1TQUzkpQXUSpSQolDOEhKkqClAlnCcMTnGHQxvLLyAUKYpvKTKYJLuCLqVUehTkGaJlJF8NUt2YFqWSpBVdCaPksBLdA5a8MlGrGoBNqma1J2kqSpDpSbhN1TkOTQ0GWNcq9TNSyiAoKugG90FbxfzAZPnV4HWGwS0tsupLXnwBJ8uNMi/PjBCSRyTi4vYcV4ltBtH4gqShSkhFNsqSGIvUAcOK0wzi7T3iCfOlKkumYFhiCEggUqKjAsXbvAG1yjq1qJS2y7FmOLkvskg7jVUBZtpvJUkhQUkvvADlwwoBUVhRjbstZ5JUE7LoYkOs9i/yjRpTRqbqJgc/4a3LspADV4obqDA3QmkLuyogA4ZdNkepg3KtiSFggmWoALUBRBfYXXcX6FQzjZSdglFqwCqyJimZZxG61C4opUwILGrjmN44xmmTE742TZDSMupEPD3xvh4oWjXf3AdmHeEqYvCnKMxmV47416PQ7nIYYCobLc3xEbylSs5Ywt0aR/CReKtrKhKUmmfAFzWjd8ZkKWl1lgDRlAqWxuve5vFFsmFcwSEvVgpT0YB1AZUapzKY32ryBMtQBTRvaYBgMMSR64GOOUm3bO2MUlSKpdoQEKCclcyr2RUHe3QjoOtVpJwAAKhUGoYJz+e8nnE5tnmF1ABLhnJ3eZKW7fyxVo8ISpRmh1ZA9a4HhkYVDuzXZUNQOp3vkGgVltdd+capcoXkoWpKlKrhsZAVepwA59YadabxDspJBo9KtWmYwrxhtCzDfdRdiQRd2iGKXB40HI4xD8Ffhr0mL6cBRgBeujAsQDz6V4xTY1CWkAqDOtKwwpepjg3HB23xrtgWHKUvtDzOGeo2W4HHHJ3jCu0qZmULo9k0YgA5UDZcWiF4ozaNNqSgBMsJP93dAwVQhhezIOOdDi8QVakqSbhACVBiwF07ygO4LqqHxwjHpW1AoKAXY3gsUUQoChDD9DzjMGQhWztOnbcggBjdFHBfOKUbBG7S9rSpISFEqWSpRAZIdgaDFmPCg3xgnSwR5lKugAOQMhQAPV6nhEZpmLJmTKEtUJIfjjmM4ts2yagnzN1GLd4ekhqzLMk0Bdi7EPg1KcI9Z8H2K9ZkpXtOAGIYEhOIzGID8I43Q3h1VoVemJUE5BIuuXavuinrHeWGdq3BLhmVeJdwwDE73NOVaRhkyekb44P2YrX4GkEuha5b5UI7ZZ4boFWrwpqsZzg/lbfSp4fCO0/a0qinOAplnhVjge0C9KaRlLBTUnEDZalWJdwKCCOaQ3iiAJKEyZC5m0WUBXZL7AbDJ/jGSbp2WoYl8doVrkFAkHsIs8VLIsDAg3pgJZ6C84Z8Q6QI4uQTG0YKatmTm4Ojt7LbzNQolSrqbpZwq8QXTnkUg4jCNlgtpUpr2VAUgGjDEYmAvhmXeTMTR3TXhXhB7Q+jihd68CyTvDAsauG3RjOKi6RopNqzDZZ69akOsi+HclhWpr17QXtKbI5K1kHgcWGOEZRphZJTdOLEuQGcuW3boG6TkkzAySqmQcYmM03Wh+A9L0NZpvknh3oCz1yY3SHb0iq1eFFpqAlY3pNW3tj2eAMtN0kguwz2Rg1Hww+6QV0dpBaPLQHFsDi7jNt/CC2WtmW1aPuOhSd4LDo5pXgecDLTIa9W6CoEkbwSaMXcinQx2RWLRMQg0vJXtNxBTzHmfdAjSOjVS1AEYP68R7Jxht+zLJCzkdL2pSHIASVoSkhTLJLkqO4M9CQOEZ5ElIks5Kiyzle9kpc1LXjgN8HrXYkrIqE7ISGJYAKfmMScfQQHtkwIWSkm9gQxL5kuKh6DuI1hkTVIweKSBVlmKSuoYg4VbAuN/ThvjqbOTNs868p/7pqXcSo78aA1gMArVLShCXWzumuySRdL0xbOggz4f0bOXZjdxWQXUWAEpU1JHGuUauSoqMd0YJujytIQDtgNLc+Yf5b7/AHe2YYIaU7wa01Z58tWqmIZVCGDhQ3pVmIyTZC5wKiDrQHUKfxQBVQrVYGIzx3xtCX0icd6B12FCuQo0sijYqWwJIYB3NKMHME7RIuS2AZsWba3vChRGSTeiscUtg8TXTeYPToDQH7zaCK7iU3SWLFyASSq6+PBjhDQoyZojIZaUyyo+yGSMg4Kn4klQx97nAVdpKjhi7vV335woUOIpClKMti4PAh/vGNdo0oFMUgoUDTMMzMzcTXjwhQobQkzfZreSCSbwBJBIqSwZhkHaITbehi6XSvg1BU034ivcwoUZpKzR7KrKpJcBwsOaUKQCHL5nHKjcY26DsJtCnWpkIClUxMxwEggvvd8Nnu0KCbpNoIJNnR6U0aZyiRdQAWBZiabgacv6xi0dZZSVlKUlZAqS29jQ0x3d4UKOTk2qOnirDsmeUbctTnYqCUVCkgU4EvWKLFpZ5K0qchCmY1JUColiKVBwphDwoleC35N1sa4JSgFm6xLM7kAUamXaPNP2muTMWkgqLsXURXPDHGGhR04Ip3ZhmbVUdL4hnk2CSohjMMsmr+YLXHMSDwhQo6Yqkc0ts6/wmp5U7EbSB0umCOhjemgOcFAda/KFCjjzf9m+P/k0nQi75N5JSo4EVqHDccaxvt+mRKLKRjefodwzf5woUZM08IWi9Kyp6koMpAel9W8jZdkk8O1cYus65K5ZuBk3lAHBiKYYkEN+kKFFREtgHSAXZZodagHIcVUCkEszgGgx3Eu5g5o+2otaCle0rElmoXHXAOIUKHJCQI03osyySzs2eWRBxb1gNNlJIBUGfAPU4VJA5Zw0KM5KnoUmRlSAqoLDe1SAWaNNmtBkhSgou91mpdN4HzOHfPhChQ15M7Y8zSciYmRZJoWkJShImPeUlVxgQampApQVgPpVEyyziiYBeDKStJZw+yoZguDTKGhR1wFehK0xZlVmSFlZ8xQsJQTvCSmj48yYUKFG5Fn/2Q==</t>
  </si>
  <si>
    <t>data:image/jpeg;base64,/9j/4AAQSkZJRgABAQAAAQABAAD/2wCEAAkGBxISEhUSEhMVFRUXFxcXFRYVFxUYFxgYGhcYFxUYGBgYHSggGBolGxgYITEhJSorLi4uFx8zODMtNygtLisBCgoKDg0OGhAQGy8lHSUtLy0tLS0tLS0tLS0tLS0tLS0tLS0tLS0tLS0tKy0tLS0tLS0tLS0tLS0tLS0tLS0tLf/AABEIALcBEwMBIgACEQEDEQH/xAAcAAABBQEBAQAAAAAAAAAAAAADAAECBAUGBwj/xAA8EAABAwIDBQUGBAYDAAMAAAABAAIRAyEEEjEFIkFRYRNxgZGhBjKxwdHwQlJi4RQjcoKS8QcVohZDRP/EABkBAAMBAQEAAAAAAAAAAAAAAAABAgMEBf/EACgRAAICAgICAQQCAwEAAAAAAAABAhEDEiFRMUETBCJh8IGxI1JxBf/aAAwDAQACEQMRAD8A6khNCmQmheoeaDITEKZCYhMLBkKJaiwmhA7BEKMIpCYhAA4TEIkKMIAHCaEQhNCBWDhKESE0ICwcJQiQmhMLIQlCnCUIAHlSyokJ4QAPKlCJCUIAHCcBTyp4QAPKnDVOE8JgQypQpwnhMCEJwFKE8IEQhKFNIoAjCSgaw426mI7kJ+LA1Fr3GilySGkx3Ye9pHcYHwSTHFN5t/zi3CyZTtAdM2ITQikKJCLEDIUSEUhRITAGQmIRCE0IAGQmhEhNCABwmIRMqaEADITZUSEoQALKmhFypZU7AFCUIkJZUAChPCnlT5UADhKETKllQBCEoRMqWVAAwE8KcJFAgZCQCLCZxA15geaAI5UoUnmL93rZPlTsCviZAzDUeo4hSo1A4SPvv5KFWsIAgOzSMsiZ4gA68fJZOExYmm0SBLg8ACBAJgjgLAnXgsnkSZSi2jXxDoAIiZESdZtA6opIidQsfHVT2bmgmQ6WwRoDZvgIM/6V/CYjNRzMAsLC/ARHfIKcclv+AceDN2tkIlpvqZJA8eX1WF/FVGOMmW3tx625WV7am1ppNIaAahMHg6I16gnTosrHbUDrjod6TFrx62nj0XnZ8kW+HydWOLS5LFSu6Za90aiHEehKdZDcUwiS8eY+aS4nJm1I9fITQiwowvdPOBkKJCKQokJ2ALKmhFhNlTsAUJoRYTZUwBwmhEypZUADhNlRcqbKgAcJoRcqbKgAcJsqLlSyoAFlTwiZUsqBA8qfKiZUoTAHCaEA4oCpkPFst6xJd6AKxnEF02E+iSkmDTB1RYwqOJxAc0wRmDZsZ0gmIPUfdlol4gTaYHidAuJxGMNKtlcS1mY5iAA4Qd4G9/wm6wzZdKNMcNjq8HixUDSDqXeMWUdp4rs4JNvxa8xy8YXGbP2h2ZeDO6DBEgh3D76q/itodrkDdZ/mExq7egdBCxX1Sca9mjw8/g6Hab/5BuJAB94cIm51VYbYkZmwQ3LmvFiDJExMEHyWTjMRnpxJMtOV033ZJY8fii176rDcS1rc28IIgE2E3m178Oqzy/VNPgqGHjk2dp485smY+9na6QBfQy3TjdZeH2oG1g8kbzSDwvABdpqb+qqYyqZkzLTrOo1F+PBV3XI03XAgGYPG/euSX1D2uzdY1VGwccSMriY95pky6bGCL6HjyV2jtVtIAS4GSQQAAWlsX733nouaxVQghwgCQS2/T0m6jTxeZrZdMTERGkEfDyQs7StMTxp+QtbGlzhwLHlwB0GZ0uETESli8Q0CDAJv3DjYW9FRo1JLpvcmP08R3mSe8ImIYwG5cD/500g6/sVg5t+TRIBUa2TIPhp4Qko0nwI7Ro6QEktpBR79lUS1Gypi1e/Z5gAtTFqOWqJanYAMqWVFypZU7ADlTZUbKlkRYAcqaEbKllTsAOVLKi5UsqLAFlTZUfKmyosAOVLKi5U+VFiA5U+VFyp8qNgoBlWdtmuW0Xupnebf6iPFaOLrCm3M7SQD4249YXE7ZeHPd2dg4lrhwvN+kWFpCwz5lCJpjhsyltzbEZXNJgU2wIInd0P+TvAgcVpYTbAfSYM0l5DjGoYC0AaDecb9AVy9fB9qCwGIaIkEB1oJaTre82iVPDYN2HpuBcMwALTe4kNPj05DW68xfVq3b8nW8ao6mvttsEEDNm1F9SLydL3/ALQuU2tWeajiYJm5vcDQjzUKdTdIOpMTzHy4qLCZhxGYwPLTxhZ5fqHNUyoY1FlXC1QQRIkeB425kXCs7MxJObhe5vPTv0Pms6sB2ga2xM5tbxBPp8E+GY8gzu3gnWY015LK/ZpRsisSNdD1vNjbqAfJWsdTzMaCJgw0gnkDx4HVZTqkPLJndDovZtrHxPxWkDnaA2QRAiSSAJbF9DGXyOqWzSKr0ZG0cwqtbI3Ww8HQHMT3REefch0A6CTMzN40k6Hj/tH2oyagB0c45oExDRBnkJBP9MK1hqYFRzMrH2ADXPDd4C+l3GztNCLm4BcvA2uTLdJEEHdkc5F/TQI2DwvaBoptJOhiSelvVbWLNKiGB/YsMS7KMzgYu2oCRe85mkxI5KlX232bQ3D1GBxAa8ts5xJNwYFr/Y0yttfaPRLllJ+wqwcHOy02RZ1RwaCNZE3PDTmi4jCUGMd2mJY58BrWUzmOY3l0ts2AeIJkdyq/9g5zCx7jlYQ4aTNgyTeYAFlnU89V8RcTrrxg+PJaJN+X4ItIi+kQYyz1jySRztBrbFjpHJxjwsnVXLok+ii1NlRy1NlXt2efQAtUS1WC1MWp7Cor5UsqPlTZU7CgOVNlRsqbKixUBypsqNlSyp2FAcqfKi5UsqLCgWVNkRsqWVFhQHInyIuVYW2PaBtJ/ZgZt0y4H3XWgdePks8maONXJlRxuTpGvlVXGY+nSnMb8hBPQRw8VzuG9qagcw1AOz3g6AJ6EGYBtfvXLbb2hSqk1HmN82zAEmxj9f8ASON1wZP/AEVr/i5f9Gqwc8m3tj2ibWcaAmbPDXC5aQZA/MNbjrqsxj2uJywAMxdA3ieGUDTv6iNVXpjLnOuUXc6N1zsxgQJA4X4d6hh3OY41CARla0hrjbMI0AAvl16nuXkZs08ruTOmMVFcBX1sxu1xAacwzPDt0OcbaO0AueJHJZdTGvinlp9q5xDZDSwNaA0EvAEh296FXn0XE06sxYOLfwtgXi3IiJI6pq1RkBxqDORDWGJIE/hbGaBcWgxx4yml+SnJ0U6Ndj25xoTGYgnjBDTxE2568lTfUDjmaQ4Rw5yY9UWvtZzWuawM7RjDmaczfeEtAAM+5vGPkn2fWp1WjsyGhuUOdB/KBF7SD3e6eC2ScVbQtqMevijPaD3viOo56q8Hyxrptd1oueXy8EbH4KmWvscokNcCM0za8AGBF9O5Z1LAMNu2fLRJp/pcSN20c/8AJvULZSjIeyNUVCabX74J3TEGxEgR70Hne+YaQo4DFmowBrnAthzhG8MtiRwLbeFrQqT6oY8tpuuGiczTcakOEiQTeW2GUG0KxRyUsW5kFrC4OEkiKVQZ2OkgRlaYI194cgtFHg0QYGq6rUc6HCm87zfcneI4Ryv1hAxbnZSfxG0cTOseE3ErQdskglwBqNzO3QXSW5912UXI3RpqZE6Ju2a7dqUCwZCS7I8O/EJIDjAgNEwSSNJgiG16La7Zg1iHDec9w00LnCXEkiTxJOupHiqzHtFsoF7OMyI4XMfi1jiur/hKYaym+oOzcc5IBLXQbMa9whk5omZkcE3ZUsOZZQD6jw8ZIbdt2HIJs0kgQWknIY5prKqqiY4nLmzj6mJhxgnWDHI281oYeowjs8wptvmJ95wBnXgt3HbPpVjSq1qhbu02FgptptEkDKS2Tq4ib2FuYA7H4TD5JoOL2N0dBcDpcOdI4mcsWiCp32X2rkTxv0YNGhUcMzMJUe06O7Oq6f7mwD4JLaqe0rJ3WENtALXyBFvcqNb5AJK7n/qTrHs+g8qUIkJoXqbHFqDIUcqLCYhPYNQeVNlRIShGxOoLKmyoqo7V2izDtD3gkE5REawT8otzTc0lbDUsZUsq5n/5mzMJpPDCL6FwmLkTAGqO/wBscMLjMRqDAAIvfWQLcYWS+pxv2P4pG/lSyrEwftbhagJDi0AwM34u4efkrztr07BpkmYsRprr4qvmh2L42XcqWVZJ2yM8THCNTPcL/wC1LHbcYxkshxJLQOEi0mOAdHJHzxq7H8TFiNs0g91Jrgag0BmCeUgHiIPJcJtLF53veN3eJtvG5jQcLC/d1WZt6tL3vJgS4hgmA6SZbvTMk8ioNk0mF3G5ksgujM0EDhYGbHzXj/VZ3lSvxZ0xxqC4M2jiHVMSWjs30w2c34mg5soJMSSZERGnOVdrUm9mXjLnbA3hcTvRYC/1TbNwTaLq1Sq5svdaCYAEFrQY3rWnhyurm0i80waZMyXDKBxByjeItcLmnJbJR/A6MeoKtWhWY5jWZjmAG7JLi4O5k3A6dmqeBw9VtKs6rUIqPLGtAJygtvvBogGBbjY966CkyWgvFgyXgiCDckRrew05RKona1JxpBmrzDgZzC5iwjKSIcCZtwsrjkk7SX7+oTZUr4/EYmk/s6YogkUzL7GBvtEiGtmQSPygcLYeIwWKytcaVg2J4gC8mDcamTOp5rqsc8No7gDmMc47wOZxcc5Ikgu/HcxobqltDbHZVACw5He4HP8AdaXSKgAkkRPESTabrTHOS4hFfv8AI2YGBwzuzrvcctRpzgWzAtB3iCRFzrxmyqYHaDqTWgOe1ufMQ0kB27F/hPCStjau0Gh1R4ZIDy3Pnh7p3gACLNuDHQaRbmnsBEg3mzbyBfjpyHiuzH9ybkvIjoNk7UfVrb7nNmSchMEyXS8ZhwgaiYuVLa4qVQ2i2nvCc1miYJ3hplsW6cZ53y9hV6jan8tzWGLudpAuZ++C6V+2n9pTp1QDngsLLQKgiIJgHhMyCDqQIyyRcZ3FAUKOAxIYADTYGiPeOabSWyddNDF+q2cK91Rje2Be6kA2RGSoCc8TBl7ScwI1BP5ROfi9rMpwx/QmnezCNNLkgg8OERxpV9tP/lCkYG64iN4Ok8bAuNyCCPDVEPkl5RcJUzbGJqAmox2UOOVkX7OIfGUFp3nHQcnzoqtU4s5n6FoiYc3dblAFMDesDInqStGs4YvCV3Qe0AZUDg3cDqZLaohp91zX5oNs1I9FitxFNoLqbGEHLDSX7hJDt06XgwZJ3naLRY0+rLkxNx76QPaUQCZG/wC5UB0zMcIPOQbawZvZ208teys8FryySBYttlpt3Iga3GvPnn1NoZiMxG7mcL5yS8CM2dpDnXiYAEX4q1isfUlzazG09Xh4DC6Qw9k0OJgM94DjcJaVL0JS8lx2xqldraj3llF4s57pENJLcogOcIdOgAnWArA9l6cxVe0ODBJl+8Rl0BO9qLAcu5c/V24HNYKge51NuVpZUBaZjUQCATEgGLRxTurYo5H1HZcri0PqMc4SBewBa4eBkkdVKx5H7oe6S5Nl2zKlOGN/hngAQ59Sq1xsDJbbL3JK9Q2iMrc1aXQJ7N9BjJ45Wmq3L3ZR3JKvgn2id8fTPcBVKXalZQ2l+n1Uv+xbyPousy4I4z2ipU3Fjpka2VLb/tUKAYW5XB15PJcr7TUXPeahBk23RIIsLiTAMrDqsDm9mJJbafpumRebeK5J5pLgtQXk6rF+29YuOTI0ZZ92Zub30so0Pb5xa5jgM5G46IjjJBmbLiAabbB9p58/s+irkMzAgiDPH4LPfJb5YNLo9B2R7fPeXsqMbIEseAQPd/EDrvRpFlkbTxlSsc1RxtzjSZgLKo4um1rRmbmNwJBkagi/ddZ+0NqNyzBkQDrbjxPjpxSc5z4GopGsysMxbBynUkwDAABknSRER3qVb3uOYcQbcguVO1CwyROupJuL/L4FadDaYqQWgmQXEb0N3ST3aceYUvG0Oi/UeIgRGnDje3++KVDFhgyhz4JJMmYm4APAdOqxMbtcgZXMIMWHEc4nS0XQqe1AYDNYgyQIJsLujn6KlCSCjvX1mhjHh44tMm8wY4AkQB3X5FZeLxrxo6IIykWMnjxJE/HxXL4Pary51Nz5AzEh18pGuU8yQt7GYN1OA4hxLA5kEEZXCfAxFuiMiaoErLGFw7jTbWew9lmy9o4HK58EiLGYiCdJkKpVBe8VQSC4CMpAYMpG6QRMEmDNzPQBE2Zge0qtD3sYOza7s3va5zw6kKh3A7NwOo6wQibUdh2Ug+nihJDnHsw5pLnNIc3fALhmg/3Nicqxlhd3Eco2jN/j3yymWGrLgXPLSwsaxoabkQbkySSSAOhNXZrnHEdm7N/LgsJJMAEbu6N0Qe4a9DV2N7Rsog0n53tLgQ5xMC8umZImxmOdrrQw+2KFStAqOGftJktAJf7ozN/SwC8STqm4TjdR4ryZ0Nt3HvYyGvAc07zmy1wIdENOhEWniBrJVLZezadejBc8TDnPdNi0OLoAkOGo5odfHsxJbTawNc11R7s5uQ2S8ZnHo48Nf0qL8WW56GbIzs6hp5KzHOD9Q0vA0Lh7lrOddaRxSUaXDBRbJYHaTaTm1C51QW7Vwjda6zAGkX6iNecgo3tQ8dhTdlbL3NMgAkSHOiRpy7gqNPbVGnQLWUD2lUDNUc8OLd585AGe6WOyFrnGQJgEyo4yvhqoc/si2GMG47eqPjKXO3crWyA7KBxABNytXhWykPUwH5nEkyec8gIE+Fle2DTzVgA0lpBzAAe7Eu16DotHAYrASTVp12wDlyVKb5aWjdeHUhmObNERYgXjMadXE0GkZc8kb7mw0CQLCBJABgi0kE9FvK3FoNTV23gKbm9rRaM7gzIGEDdLZIyDjlInlfVZw2PXY+mXsIBLYc4HK4mHEA8TB+MxBSwmPYGlrswBeCWMyndsd0gDKZA0ib+PR19tU6mz3AVHEtc4Cm9wL2g5A0wOZcRIMbvFYx2h9r5QtSh7W7Aeyu50NOYvbIJG9Ts9zp4yHWHILF2bRZUcGvLhA3ct7TOXLF7km6h7QbTFasSwODBENcSSXAAOcZPEjRbtSpQptqtqh5JYyqxzXtbLXua+lDYIzDOJ/pdKppxjX6ikuTRwOxHUsLiKrKr2sfFKmIE1ahIzgcQGsmZ/NwhZmz9i03tmpUc2m17W5SYhr4Gdse+3MQDERM3ghdW7a1H/AKrBVamHzUx/EsdlElrw4kOa5wtmJ11txhW/av2dFLZ7sd2jnOLabuzNPI1riGgEON3RzAvCnHvzx/RU6SRzlLYtF2Jc5lRpyU82VzSWkwA1jCA0vGXJeI3uN1a2bshxNUy3cbTqua05WO7WtlBdltm7Nr5gDUIex6tGnjqr3Oa05uxpMy2cC6THC1m+CnjtpUsF2rc+/Uo0H9npD2VSXUyW8CyPXkqUuUmNx9lr202XTpGjRcYNQF9eo52/kZyzGDvOA0mBbjHB43EYbM4dk4CT7pIkXykzodJWvivampiH1alVo/mZWGxcG0hIDBY8XPcTqSAeAV6tj8BTqNplmekGEMqupkPzktIndmOM3gl1rq5PnwCjHXzycozHUgIBqtHIdmR6plDHVGmo/sxuZnZZJnLJib8klWsTM9qp41wvkYf7fqrtPaNr0mX4gNHloqodNgJ7j+0pEGbkd0rpaRxqTRbZiGG+Q94crTK9GBFMg/1n5LLdU6eMER6KLGTBifMqHjg/RayzXs1Oww5mGvE23S35gyqz9iYV93CTaC6nTdcaa8kEjp8Qp0z4d3+1HxQ6KWafZDEbFoPcHOFFxaDlLqIt0tMKpX2DmkilhiPd3WUy6O5zJhaGb9Xqox1USwr0aRzv2c1X9mKIgOoOI0sfp8YV7Z+yKFJpDaDmgxmjtTN7B0FbTarx+L0CKcW7jf77lDxs0WZGJV2Rh3wTR00G+zTuInQeSs4fY+Hku7IARBgEk8iXE6+q0G1G8WA+X0RmVaYMgBp6AqPi/wClrMZY2BhGmeyYDeS9pcTz1PGeM6q83D0GzFOlcQZbM6eHAeSsVsRmGUvEciB9J8EDs4uH6dBwUSxdspZfwIYXDyHdnRBiJytmMuXXX3bdyBWwmGMA0mkNFhFh4AwndmNiQRMzlbPmIKq495a6WCG2s4zfjvAWHKVnr+S90Mz2fwB//LRP9o8NQs/a9LZ2FaXPw1GfyNYzOe4Wt1RqmKOUh4mbbhDfWbLKGzsJJcaPaO1Od7jJ6A25ppdtg5dHO0/bQUHO/hMLRoZiJgEudlJyyQRGpsOawtvbbrYyp2tctLrwGBrWtBNwGjQd67r/AKTD1HQKLo1LRUIaYvw+qANhYK80KhPR0R/SAQt1KK5ozcZP2edNJHMgaSRa88QY4qInmvU8DsTCkfy8BUePzZHP9SSr+Cp4agS5uHNMzcloBHi42TebpBp+TyUbNrACoaTw2RctcAe4kKxgNhYivIpUXO6iwHSTaV6/iNosa0OqAtDxLZghw4kZSZCENs0osTHcYUfPLofxrs4HCf8AH2JcZLqbRpvB+bS+7EeM8JWnS/42cLHFANsbUyTPdm711o2xTP4j5KTdo0/zeYKzeWbL0ic7T/4zw2rsTVJ/Sxo+qtYb/jfAgy6tWfpbM0eFmyukZiJFiISuNCl8k+x6R6C/9Jg3YelhOzBpUs2RuapMucXOJIMkyePdomq7FwZGRzBGmUufEd0pU3nRTLidVFy7K4A0tiYBrxV7GmXsEMOZ+7FwYDoJHWVQxfshs+q81Hsl7jJPaVASbDQO1WmWD7ATFgRcu2FLoyT7F4KMozgcu2qRa4sXQqmI/wCP8M6CKlQOGhdUDgPD6LoAzlp4p45iRyMj1m6alLsKXRxVX/i+9q4jqL9ePNJdkXM/LHg/6pK/ln2TpHozm42BAbc/qb8z8khiHD3hA7x9UKjUNopeYt6I3Z29xt+vBeoeRRL+L/p8CD5wCpDFh3WOhQ3tgCGNj+lygWuIu1kdWn5lAUWXVvuHfRSLzHH/ABj4qnTY+eAHINj1LkQt5yf7iPQFKh0WhUP3b4Jy4RrCohhEwCfGPlJQy7mR1knyCKGaQf1HmnLx0WXnbrBPcntMgTz0+iVAaBxDAYzBO2uwmJv3rKc/lHgpCqeB8EqKNaRpKg+VmivAu8T14dwSGLB4z99SoaKTLNSo/r5qtVqu6jzKk6pyPgNVCsONvGQuecDRSIh55jy+qkDe4HiPgmZV+/3TPPILDQvdhf4nL+GfvvQjjxfM10cpMeoQy/m34pqlQGxYD4EeV0alqZcpYxp/C09HNaY8xZEPYEGaAfMwQ6oCDzbDonwWY17R+G3j8SUmvuYHdp806fY9i/W7CMry4NBO6XBzgeMECRPKVVdhsI90B9Sna+YNqCfNpHqq8v4QO6BPeQJhDdn0J5x0nuTDY027Cpujs8TSIP58zCPO3qp/9IG//Y1+p3GudprrHxWQxxHFHpYlw0eR3W+CQ9i9U2fVdHZNeIBvUHZ5r3gNJFu9UX1qzTBcAeRzfMIrsaTZznEdSTHqno4kN90kDWP3T4DYHTx9YEhxiPH1UjtaoOMjuVpuMmYfr3/fip1cS784/wDV++5nVHBWxXZtl3EDzRmbY6eqX8UREtY4DTMB8YCZlZljkae8A9eM/BKkGwalj5vlcfVFGPbxkIrNvvBbAbukWIIaRwBH05K0faAPG814jQU3nL5TZPVBsU/49vVJRrbRplxOWoe8mfn8UkaINmDqsN29tHOACfWYUX0mNEl7j0JHjayz6oLj78/0i3oq9WiONl6Fs80vYnHsAMX6EkT4AIVLan6WtHfb4KqG0/zT3SiNa0/gnwStgWTjP1tnvj5hTpYkTJcO7/UhViG8mjvk/AfJFmnG6BPOLeo+SqwJ1ao4vMdBA9FXeJ69+ZH7S0W9Z9AouadSJHOY9SAkMrtYSYsP8fnKM9g0c53cJ+A0U3kcD4A/VBLAeDvL6IARYPyiOZ1RKeUCAG+iGMPGg8xPxciNo8yD4R80DEKYJ1Hp8ykAAdR0sAEQd8/LwScR+Yj76qWxpESW2uSVCq79SiawFtfDVCrEHQfH15LKTLomxx4Fp++9TbUHMKrSaDxvwRHt5lvosWMOanWel0MydB8Aq7nOHu+QU+2JG8D4W+ahplKggEHh6k+iZ2aeiACeAI8fmNVLtbwS4c5EhFNDHJdpYoc1AbDvP7FWDUaZAg+MenFEbTi2UaaT6iyLCytSE6x3wiOYOH0Umu16JNg6hFjAlycGOCN/DA/RS/hPy/fRA7BMfaR6Igdz+SbsXDXmpmBpbn5WsmBEE8PmFJr+Y81AT1v9+Ccg8Y8/3SHZMu9PvwUA/p6/shCe5LMe7qnQWFt1CSA14/M/wH7pIoVlx+FJN3T3En4QmbQyyIZfnmVcV/yiOQkGPAojXz7zvCPou7g4g1OiRqGDr+xR8zRxbPT6hVg1g4z0gj6qbXHgBHQO+OqBhXGdXZeX2QiGq0DWephUy9/4Wx1g/MoTmuN3E+seaLGWXVo5eAlQOKB1J74P7quCR+IfEoDqzpgZo62QCLzTPE/D4ogPUd4F/is4VXcnef0CiaxNviT9UrHRoPqgfijylOyo2LZj99wVNlNx1MDwU3M/V6pWwLWdvA/fqgxOubuAhJlMjiB5lDdeZzH75IZSJuA6d3GfC6BXbZS7OBMeag95/YBQ0MjRbHPvEoj3fcFB7Qcj5J21Z7vFRwMWnI9/7KcZj+Hyj1QKjhyB++5SovExYd9lDoYY0gPsodV4PTu+yk6iNbeGijWDI+ko1Ah2mU2J/wAiPiEehXebF5+Kr038nSORCnrwBSAu03kWgmeoRGVTwPoqrHkDSfNSpUi7l3Tp6IoC21sn3hfjMBFLg3iD3fJU2NJJJgjnqUemQ2+nI8fIFSMMJd/pDyGdGz6qNV2eMo06/cJ2GDHwQh2ReHTqB5JjSbIvJ9EV8DgfikWX0CAsG+n+n4IfYhHa49/lA5Jw8Exf4IHZXFFv3KSKQeRSTsRLDsfES3yQ5M+9f9LQPWJSSXacw5e4fmd3kINSs9xuJHKSE6SBkyXxmIAHiVXOY/iHrCSSAJZSRc/fimaSNHDySSSYwhI4gHrCdpHL78AkkkMG89fvuURV/wBm6ZJJsZJzg6On30UHVQNAAkkkxkWVeGvemLvBJJSA4p/eiZroNgfT9kkkpLkExq1SLxBKEM02I++9JJT7oYz3O4+plMakWgeqSSl8MYs7SJghSZHJJJJgNUqwYE+KHUPEzHQ+uiSSPIBKEGIJ0m/Eeqm5waY4zfVJJFAEZUIKMK02LZ8eKSSaQWLtiBeD14j4IjMTwM9/2LJJJtAFNxLRH3yUsG4aE31lJJZ+Rlgkc/QJJJJAf//Z</t>
  </si>
  <si>
    <t>data:image/jpeg;base64,/9j/4AAQSkZJRgABAQAAAQABAAD/2wCEAAkGBxMSEhUSExMVFhUXFxUVGBgYFhcVGBcSFRUXFhUVFRYYHSggGBolHRUVITEhJSkrLi4uFx8zODMtNygtLisBCgoKDg0OGhAQGy0lIB0tLS0tLS0rKy0tLS0tLS0tLS0tLS0tLS0tLS0tLS0tLS0tLS0tLS0tLS0tLS0tLS0tN//AABEIAKcBLQMBIgACEQEDEQH/xAAbAAACAwEBAQAAAAAAAAAAAAADBAABAgUGB//EAEMQAAEDAQQHBAgCCQQCAwAAAAEAAhEDBCExQQUSUWFxgZEGE6GxIjJCUpLB0fBi4RQjQ1NygqLS8RUzsuIHkxZEY//EABsBAAIDAQEBAAAAAAAAAAAAAAIDAAEEBQYH/8QALBEAAgIBAwIFAwUBAQAAAAAAAAECAxEEITESQRMUUWGRMkKBBSJxobHRQ//aAAwDAQACEQMRAD8A8HTCO0LDAisC7yPMyZYYr1EVrVeqiFOQHVU1UfVU1FRXULwoimms92o2GnkGpC3qFX3JQ9aCUZPhA4VhEFFEFFDKxDY0yYFzVoNRxSV91uSnajVDTPOQQYtNooooorKQSJ2m6uj1Qv3cKd2mi1QMSHYaVWhUUlBSTYprQpoHYMUBZtFFbTR200QNQOYaiAFJEbTRQ1aaxDkNQB6isMR2sWtVA5oYqwIpq9REhTVQOY1VgyEJyY1FjukHWhnhsWIVaicbRW+6S5XpBxobERSW20U33amqkyvHxoQt3SDVYnHID0CsbCdYk6khOppt6GWpnWxTrRy2NRWsWWBMMC9hE+bSkZa1Fa1ba1bDPvFXkS5AgxFFmKNTpJqmxLlP0HVwzuzn/ok5qxZoXVbSO4rYoFZ5WM6FdMecHJ/R90qfo2xdV1IoL6aS23wboJJbnP7lQshNuYsFiHL7j4qPYVhWAilirUQSkNhEqFoBQNR6dNIlIfGOQYYtimmGU0ZtFJlYkaI1CfdqaicNLaslqBWDPCwLBq1CIVBT3K+onQYAW2tRmUUenRS5XJDYUti7aa2KSbbRWxRWWepRrhphPuVO6T/cKjSSHqUPWnEO7U7tNOasFqDx8jPBSA6ihat6iotQOz3DUARQnJnUVFoQ+Ki/DyJvCC5idqBBejVgDrE3sQSE3UcEo+qE6LbETSQkwI7At0XNzajjV2L2asfofLZwXZggwrYCeo0hCZZZQQhlqFHkZDRSs4Zz6bUwxoTBskYKd0lO+L4Zqho7IbNGWyERtRQCFl0JErlwzfXp2t0GLkF7FYcFNZKdnoao0+ou6mhuYmnoZCB2sdGkWLFO6JTGqiUqcpUrTRClsBToJqlZ01SoAIjwBuWKzUZ2R0K9MkssEGAKn1MkNz77lV6Xl9xmMcGanRYayUcUymKFmlVK5RRapcmLss6M2zp9lnhGFFYbNabIadLkRZZ0ZlFMiktagWWepbHRhFABTWgxFMIbqoGaS7JS4DMlqw5iqpaQM0pVtwRwrskX1xXIZ7QgPcEnVtqUqWpa69LN8iZ6mCOg6sEF1dc59pQnWgrStIxD1SOi+1hBdboXPc8lCeCnx0ke4qWrl2HaukUq+2ygGkVXcJqpriJd1kiqleUB9Qo7rOsOpo10rgXJTfJ222FMMsO9K2a1VAcSRvhdizWhpxELoz8xDh5PH0T0duzWGCpUQM01TZvTDaTXYFK2hjm4LLO+T2Z1KNPDmDTNkIbmIdOq7MDwTDKZdsSnYkdCNLfYVfTKz3JXUZZTmmGWZLepHrTI44shWX2UhdwWZbFEbED1WAlpUeeFAqxZl3TRbsWHUx9hA9WMjpkjkCzJmhRATD+fkhd0SkTvcuWaIVJcGalSJhK1JK6DbHKI2xpXmIRGuqUjlMo3pltGF0G2QK3UwEqer6uBkKUhVlEJuiyELvAFipbQFnn1z2Q5YSHQVO9G1cSrbXHBB7x21FHRN/UxcrUuDu1LQ1J1bZsXNJcsuBK016WEeWLd0uyGatpJzS7qpQ3AoTlrjXBcCnOTCOqoTnIZCE5NUUA2wjyhEKnOQnOKYhYRwQ4UaVZYVblgijkrvQMlRqzksuplV3e9D1RC6ZFOqLPfwoSFh727FNn2I8ow6qgPfuRX1BsS737gmRXsKk/c9XRoJynRTNKluTdOmEPnmecX6YLUqaaYTmARvC2GhQOAQS1KlyOq0dlf0vBP0Zh9mOCE7RxHqmfBMCsERlZJbi+DoVzujzuJem24z4o1OqdifZURmsBySJRl2N0LovlYEQSVYpTtXQFkBwVts5GUpfTJ/UPU49jnNABv8Vshqu20CTKGKEiM0qUV6jE2adqDYpLckB1nIxWC8DGeSVKtPuMUmNSFRcAlQ4HAHmVbaROKS6kGmXWtMZJV1onIroNsu49FsWP8PgrWF9pefc5cF2RQqllOS6tRhb7JQO+Puqo2yT2QWEzmGyOWW2Jy6T3v2DpKC+s/Z0Cb49vsV0Rb4F22Eon6GRmEJ7njJxQjU2tcqdlj7oNQS7B3WR25ZNk2keCAC04khabZ2Y6zuiGV0lzL+g1D2LdYp9oIL9HbwmO5oi/Wco0UNp8UrzVi4b+C/Cj3Qi+wj3h4IT7M0Yub1XQcyhsPQrNQUR7J6JkdXZ6v4L8CHoc4tYN6C6rsC6TrXTGDP+Kz+ns9xOjqZ89Lf5KdUfXBynscUIWc7Cuu62jJiEbW7Z4J8dRd2il+RToq7s5/6GdihsJ2Jt1V52qm0XnMpqus7tIF0w7JnPfYNyGbHwXaZYCUYaMds8D9ES1cV9wD0uftO7R1Uw2Eqwt2eC24t2fJYHekzMqEGc4bV5ztL2g7g93TANSJJN4YMpAxO67xQe0WnhS/V0j+sxLpnu90EQXHwXhbRWmc5v5710tHS7P3y4MOplFftider2ltJP8AukcA1vkJWf8AX7QT/vvx96B0Fy4Wutseun4UF2MmWe30N2sqsd+uPeMMZAOaZF4IF4ibomc17+x2lr2h7HBzTgR947l8Ws9Rek7MaWNGoPcdAePJw3jyWHUwwsxN9DT2Z9UpuTLHrk2e1NIkGRtBBHUJxlYLleeSeGzTKr2HywHEBCdo9pSto0hTYJe9reJAXBt3bKz0/VqucdjGlw6mAi8ZT4jkCNdn2noKlhCXfYoyK8VX/wDIFTvNZrAafuuJa48XidXkCvRaN7RULTc1zdb3XlwdyBuPKVVqcF1OJo8O2PIWs0NOHiAiUnbA7mRHWUZ24t6IJeRs6BYvOQQeMoIy1OF0A/zE+QT9KvtbC53emMOlyGbQcyRvlWteuzBdPUdd4BF5CRrXYOZG9eY0np+i0kPrB25o1j/ThzK8zpHtXMtot1T77iHEY4NwnmeC1Vxtu4jt6vYbDTNdz3NprAH2eRSbrSF5bR3atkBtdl9w12Z73Ny5bcF6Sw2ihWEsLXczPNpvCy6miyr64v8Ak1KLiU6uN/JRjwfaI43p0UWDIeJWg5o9kdFi612QSkKtoz7U8iq7toxaU2+0wCYC85bu1lFsgO1z+Ft3xEwmVV22v9qCTZ1+8YPZVGszYvFaQ7X1Dc0BgOcBx5Ej5JKwdqKtO5r3OGx41vE3jqujD9KslHLaz6ZLc4p4f+nvyWnLwJWTQB9k9FwdHdr6RMVm1Gb2nWHTEeK9foq1WOv6lcE7CYd8JErFdVbT9UX/AKVK5R7M5gsTfdWhYR7q7FpNkb+0d8JPySbrZZR7VQ8GgJcXOXAKuz9r+GLs0f8AhWv0GMhzICWtFspH1S/n+S5dst9JnrPA3TJ+ESU6uqc3jcZvjOcHdbTpjFzB/MEWlaKI9tnWfkvBaQ04HNLaQcD751RHBpmfBDs/aCAG1W6x95pE8S03E8wurV+mzUepr/pnsm/U+jjStFuMHhPzhBd2oIMNosI3vv8AJeHZpOi/9q5p/ENXxAgdVsWTWvFQOG3WJ8itCrUNpbfgxzrcuN/yevDwuRpfT9OjLZmpFwxAJFxdPWEvbdI1HMIo04dte+nAGdwcZuXmXdnrQcdX/wBjfEkrNpf0ubfVb8CNTrIJYr+TnWu1lxJJkkkk7STJJSVSsuu/s1X2N+Nv1S7+zlf3B8Q+q9BGHSjjt5OcKiIyonB2frZU+hC2zs9aP3ZUkmWkCo1YTlCvBUb2ftH7o9QnKHZ21O/Ynq36rPYtjTVk7fZrS4pPh3qPjW3G+HR5/kvd060iWkEZX3dV84o9lrX7gHF7fqu/oynaqDTTNNrxeWxVYIJxmThO7avPa7Q9b6ocnWqmmsSH9KdnaVd2sabWuOLmPLSeI1SCuVU7ENyqPHEB3j6KTrdrarHuY6m1rmkgjWJgjhjxXVo6de+zPrMAL2gkjFoLYJumT6N6UoaypJZ9h0VHlM5D+xRkDvmiQXXyMC0bd62zsRXPq1qJ/ndy9lAZ20q6wcW08I9r1SZMX4r1jNJtPpCeJpkb7pxTLrdZWlkuLb+ljHZzRtrpOAq1adSnGEkuGzVcW+a9E6ytO7ovNjTYHtO6K/8AXh7zun5ri3VXWy6msfwhUqLG85OzU0e/2X9UpbdDPqNcx2q5rhBGEjkkhp0e87p+ah04PfPT81Uar4vK/wADjC1enweftXYJk3CqP4XNcPESkrR2EaGPdrvENc6CwZAnEFej0jpx4pudTOsWgm8wAAJJxXjavbeuWlpLDrAg3OwIgx6W9dnTS11m+eBrcksSwPv/APHrsqh/9Z/uW6HYZzSCX1JF/os1ehJuRLf2pfTZTL9eXjWGrUc0XASb78St6F7VGq/VBqCAXSahdhAiOaOUtd0t5X9BxcuMo7tCz1AA0B5gRLiSTxOa0bLU9085Q39oqwPotLhtlo8zehVe0tsIhrWA7y03eC5nhXt5wt/cJK7sl8hXWOqQfRuwK8tbuydNl5e6mPxFseMea1baFsqnWe4uJ/8A0HlNwSJ0HaTi3DCXg9L10tPB1/8Aol/Abk1z/QvW0HRH/wBkHgwu/wCJS1HQtLOsQJN/dnJxGRnLMLelqVSys13BskgAa07zcDK5NDTdRxDQ1l5O2+TMY7TC61MZyhlSz77GS3UQjJKS3O9Q0PZpg13fDqD4iIXe0Xo6lTnunNJOJDg8xywC8npu0Ps4aCG65viQQBngdvkkdG26rXqtptYyTjAIgZmZu/NKnprLIZ69vwE9ZCEulrc+iVjSZ/uVQ3iBPIYpVtush/bn4CPMLhu7O2gnAfEFTezVo90fEFkjpqWt7P8AAp33Z2Q7pl1B4/V2t7LsA2WnjqiV5Kto90nVe1wyN7Z5EL0Q7M2j3R8TUdvZqrH/AGb9V0aPDrWFPPwZbXbPseRq2CoRgPiCzT0ZUgGBgD6w2L0lfR9Qa7dQy1pcb2+r6V8zhcudpmq6zMaDGsQIEg3CJJhbFJPZGSeU3KXZHM/0ypuH830RKeixfr1CD+Fut1ktSQ05VJgBsm7DM812K1p7uBV1dfMA3Azhnf8AkjawZ1ap8M9NT05ZR+yf8I/uR2dorL+7d8I/uXjGVPu9bBwu5pvQZOs9g7T9DJj/AIB/cgnT9LJr+jfqvLD72/mth2WGW1EUemHaGn7r/wCn6rY7SU/cqdG/VeW+8CtunZCphpnrKfaOjm2p0bd/Um6PaKy5sqfCP7l4oA4D73Kx94pcoZGRng9udP2I4sf8P/ZK2rTtkghjHtdk4sDgOLdcE9V5UHEx84VB+7zSXplnOWOWoljsL29wrO7ypULHG4hlF0XEgH1tkDgAqs2kHUWP7t9QOJiO7MEAwDJPomJyzxTrRuV60ZI3XF8gq6S4OHTpgDWio43S0NIjGfSgg5dV6Ky6SOo1pdaQBqgQKYAYDfiSSYmFgVMoWBN0+UIZ0xlyMhfKPDOzV03QP7Ot/T/esDS9D3K/Uf3rjO3R5yqYDgEjyNYzzkzsP0vR9yt8Q/uVHS9Efs63xD6rllgOV/LylUGkZRxhWtFWTzlmR+36Zpmk8Mp1dYtI9IyINxz2bl5FzdlN0/zH5L0bY4cMFCREgz4J8KYwWELsvnPdnP0zpM2juy6m/wBFgDsW/rD6xET6NwU0PXFKprahLCIc2DOBNznYXhvVOa5EYR95YrTuPkr8KPTjsD48urqzuOHS1n/c1OrVP9XofuanVi5r+UKo37v8JS0sB3nrfb4OszTVD9w/qxS1abpOYWtpVGmLiCwQcpOxckUs8PvO9W5uX3wRLS1ledt9gFvripE0argJgOqA+IA2Lissrw4va1zMSLieQXog373rPDG/jxT41xitjLbOVjyzi2kGoAXB+sRDiROXsgRmi6P/AFB1qbnSSAZpCdWb4JJyJ6BdbVOQ6hYG37lF0LGBeXnq7nVo9oqQABZUJzPoCd+qAt//ACankyp1YuGW7r/uNiwWZxxuSfKV8mvz12OTvntLT/d1OeohVu0LHNINOqAcw9rTG4jArilmF0cTjyWQ3ciWnguwL1lr7l1La6+6oZBAPfHCTq6wi8QRI2ylK8uBLmPc+7VJcHDVgTJmZxwTZZlO+NymX1CYq4ozyum+WcM2VwOs1jmnKMro2qqtBxAJFQuvmYjdC7XAH72qyeI5D5okjPgHTdeBlwIv3lEcCc/LyWGU3TF8cSi6uN8c/CCVAjQ+wNvKFGtjPbuKjGgD1sTfflyK05mbY+nAqwkRmGOsd/lctY437slGnaBN98H5jHmoQMCZ6gcgFWCzQnC67HLyUg4ZH7uWQb8o4Gec4rRA2i+83GeRlUWZFQiJGJ3ciiumCMDt+ysmgPsH6qxI948gbuMyqLQQPORjaYJVsfvP+FfcxeGnpqjkFp1LC5x23Z7IhQtGaj7tnGRJKjD9zeVYonHVdIwAAHhcPFQ03G+DHM/NRosy4g4mRgc79iumRtAy+9q0aRiY+n/JZfSy9AZ4i8xdcSqwTODLXnpnu2rTKsG8gnbP+AsspEYmnd/CqqFoEeiSMLvyUJnY3VptAmByEX5SFGPwM4+e2Cs0rTedn5YD80x3rZ37SCoTYG6tfJMDhHSVTQ114ME5XdYWyzYbtwk/UILGOvjXPI/NQmTVSldEXD7uCHqyMxfOBG7JHa14uhx45bzdeiATiHDj/lQmzFtQ+6cdhPEGVUXQGnHMRA+aZNKcBN0YnDjKG4OvnUETifqrICqUzjfGzATcrjZf8OK25t95bJ2TPIhR0GDrC7cT4qZJgXrNOZ/4wpBjHpgjd2JnWmd0+M3KmtgHEDZqkdPS8kWSsAZBv1hfu/JU8XY5744G69EcAInWv2gDzVOp3z6fRoUKBGmdojZE9FHki6fPwV1KYiSDHEXHoodUNnLDE/RWUYeOXL5FQMG3zVNjZefxH6Iha0Zc5/NUCLOuMAzlgY81kvaMSR97ijvIBmJG4O6YwhloJksHM381ZTMig6ZAA/mE9YW6LDNxZ1H0WaNMOEubzMhbs9BhmPI3fVUUkEeyIJ1R/MY5ZK21oN5pnfOC2KcXCOd6waDicjG4RyuVhbkpMZPrDbgTPO6Eywt96nxkHzQWBl2sQNl4x4AmVT3BpMF4BuJiJBHVDyWngaLdr27vUA8lBSvgVG8i36LNn7si4PJ3jE8SVpxZ7rvpzUDKp0XC7vZ4uAPgtNYIuqT/ADn5FYp02yTF2RuMnhJKnduJOq67ZAaepUIX3QmNcfGfC9afTORnK55geKwC7CLxiRBMbLwUajrH2hwxPMXeChaBik7PUje5x8iraGECNWRtDgJ5ox17rg3iJMbbseCjqpHtTvaQOoKrkiB9yBeXMj+FuPErTKYPqmnyAKwyZM1Ced0cj8lerfhJi7HHbfcFCBe5Ix1Y/hi/ko5pEy5vQhAqtDYJk8xAPULDbryBJwhs9b7lZG0HqTiajQN0+SDVj96Nt4J8CrLScQ2fHygIzQdWARfN9wngQqK5A0qGrfrNPAEI4bOEBBcwkQbthJ1p5E/JYoAjEndDR5lQtM0aV5BeRxbmcIOfJUaQIhpMg+7Hm1Mlwi8xccR9Eq14be6/KAMBnfmoQMCC3WJceU/L7lapvZjF23VIu4ErNSowNDnAmfVEA8cZlBpvbjTAknZEcbwoTgOYIkE7c/NZ1G/iPAojQ7G7j9VlrzfrPnkfC5WQXdGQq9TG+5EfTb+KOPgiDVJkzOWN08gEGvAvvPI8phRbkewKaebXDiY4Qr1W493z1wZ3Ij6IePS8Rt8eiG6hAIbdhN31UK3My3CAN2sD5Ib6jdjT1uCK6ldfJORAg8r7lVSmHZHC+SSUQLBBxn1BG0EjohvqiYNPxHgmWNABEGeXzQ9UtHqnrPmqKaF3PBjVYHc8FCLhNNFfrZC/5b1G03bB981YICztZNwPP53px1Pa+OR+SiiB8lw4CBrAJLt0wfoiarIkRHA9VFFY1JEp1GEwLzwCNVIAnWjiCfJRRTAMWU2ow3Awf4fnClZ7WmHEzAOE3TCiioLtklN7DgIjC7duVQwn1/A/RRRTuXnJX6MycRG4H6IlOrA9AAjdIPMnEqKKluiPbg0KlNxgmHcz4wtuZTbi4/CooqCTzuQUqc4zyVVa1Nhggg43DHxVKIsFPZZKrVqcXh3QY9VdnrsLdYAxuuN+BgqlFeNis7kZWpYHW6D6rb61MR6JM5iArUVYK6zLTSJiCNkgGfFFDdjTsmGxhvKiigSewJtRubTjuu8Vh5pF0QZ2m/peoopgDqecBalm9HK8XCLjxF6C2lFwAg/hAjgooqDmki7O4tMD0gZPpHCMZEX4rD7UfdaRwN+EC871aiLAOcAxbQ4TqgQc7x0TDHvLR6oEk3Zk7fkqUUZaecgnPDpm7iJv8lAMwSfqoooRLJKk3EwN0A/5Ucx0XAfe5RRQvApVr6pgu/pEclh1Yi/LKABfvvVqIhLe5TqryBECc5vHgttLvf6C5RRCRbn/2Q==</t>
  </si>
  <si>
    <t>data:image/jpeg;base64,/9j/4AAQSkZJRgABAQAAAQABAAD/2wCEAAkGBxMTEhUTExMWFhUXFRgYGBgYGRobGhcXGBgaFxoXHRgYICggGBolGxgYITEhJSkrLi4uGh8zODMtNygtLisBCgoKDg0OGxAQGy8lHyUtLS0tLS0tLS0tLS0tLS0tLS0tLS0tLS0tLS0tLS0tLS0tLS0tLS0tLS0tLS0tLS0tLf/AABEIAKgBLAMBIgACEQEDEQH/xAAcAAABBQEBAQAAAAAAAAAAAAACAAEDBAUGBwj/xAA5EAABAgMFBQcEAgICAgMAAAABAhEAAyEEEjFBUQVhcYHwBhMikaGxwTLR4fEHUhRCFWIjUxYzcv/EABoBAAMBAQEBAAAAAAAAAAAAAAABAgMEBQb/xAAnEQACAgICAgMAAgIDAAAAAAAAAQIRAxIhMQRBExRRIpFh4TJScf/aAAwDAQACEQMRAD8AQmp0Hn+YHvE6DzMUe94QPejX2j6TVHzHJod6nQeZ+8MVp/qPM/JjPM2H74awaL8DkuqWNPWG71Og8zFAz9/nAmadYNEFM0RPHTwQmp09Yyu9OsLvVaiDSP4FM1u/T0YHv0jXzjL7wwio9GF8cQpmmq0J3+f4ge/Tv8x9ozXMOCYWkR0zS70b/MfaEmYnf1yjMvGHvHjEuMQo1r6d/XKEVjfGVfMGJpidYjpmiJw1PlBJtA1MZwmwTwtYhya0u2NgtQ4GJ5e1ljCYvz/MYbwkzOULSJW0l7Oll7bmf+xXkImHaBf9vNP5jmO93xJ3kT8cSlln+nUJ7QK6p8xKnb56McqmaIlTMES8cS1mn+nVDb3HzghtvefOOYQrQxKkmIcIlrNM6QbZ/wCyvOJBtb/srzjm0vBgxOiLWWR0Y2p/2V5w/wDyP/cxzgVrSCCoNEV8rN9VuOUw8yfiI1WuZ/7B5mMW/DiadYaihPIXZ65ysSDzf3iqqTNzD8x94EToimLmv4VpAyBQS3O8PaLXHRm6fdkvcTP6mBMuYMUnyMHZ5qwnxkFVcAw9SYl786wbMnSP6VEzDqPX7QSlka+sSqSg1KUknEsHPPGB/wAeX/UesFsNUcgEPnDd3xgu93wPe+cdtmABl8oFUrfEnewxma/eCwISg9fiEZR6/ETCZuAhjOgsCG51+4YHQxJe3QClQWOggNTBd4Ir0zggBEthRKJnLrSFfiIAGCUa0iWwolSYkSIjlGkEs4epiGx0FMPOAvHR4ZQEGJjQrHQJmHQiHEzjzgFTA/XnDBQZs+MOwonSvXCDSRFcLMEFEY9dNAKiwVh2g040iqkjVgSzxLLfrPOBsKLRY/j3g5UsZ9faKqJjFtYlE7f18xDY0i2iWNfPLnBplkddGKyJp9YsSZzj5jNtmiSJKgU68oITzrAJtORFemhxddiOt9Ymyq/CdNoyPpjBiaNYrqbLTqsOCNBAO2WRO4Q95J3RXSRBAaGkFgWBTPrnSEYrLIz9YQTmkw0IsPuh08YgEw8TD3+TwxE4h6xEOIEMonqkAHH3if1SE+v6+0CVwBmD7x2GVEqpmkRJm9VgVHd51/UC2ePs3LqkFjSJivUdb4DvTAqX11hA3QOum4wwofvOfOGEx9YZMMpWWXKFYBS66xIZrCmMRXtMYEluvnOJbHRMFZ+kPfpXrSK5mdfiH7ykQxqJKJla8ol7zfl5RUp+z0ecHf16+0IepYvMHHvAhTnT19ohUqvrRiBzyhXg34y9oQUTpVnEoOAwMVr0SJVSlD8dGAVEzN1jE0oswLscW15RBLQWfF/PyiWSDocX+xgbFwEUsaBh888YJJo7fjrSH7onQcx7wSbPTDdVuvKJtCtEQ99PxBqTo/DEjfEqbMXxz4xLKkMae8S5oNkQoXpr0fUxMiYcSOf6ygl2YfUKPrlugpckENR+uniHNDUkEqZvcP5eUK82Iqd8PLk0z6z6ESmUCcPPqsS5IrZDJJNQ/WEILpDolc9B8w/d76b394WyHsKVMOhgxNHA7vtjArknKBudZxSaDYsXzu5UMCF5M3KASlun/EOCeh15w0x3ZKFjrpoa9v5RCpOufXGGv5P6xViZZIbGE3H0+IhQs1Dgw77uuUAjkzIJiRFlPKLaj+4G9yi3mZzbyK4svHyhJsoziwo9ZQ3eDUv1pC+Ri3kRJs46y9Yc2dOnsYMK3FtG+8JK+ujC3YrkAuzjSB7gRIV5Yc/v+IFU3nE7MP5DdynTrnDGSnQPwgkq6+OMOVYs/NoTkxqwESd3nSF3KdKjqogm3N1k0AoxOzKViMpOLddZQSEpZm9s9wh0HdEijx5GFsyiMSgzsOtIJMoZgc4AgZQky2LiJcmMsIlPkMs4llSDkAIhlPpzi1KSWid2Swwkhqfr4gO6U7gUfr5izLSrWCEo6jrfD2JsESaOfmJkSqGGWlWfXnDJLaROw0MtIbdDCvDqkWGarZY/kxXYvh94WxQSUZ45N+YV1t2vQh209fhoSFt58PeFsUJPLe3zBzBn03xDPn8ExIle798Bnzg2K4IylvTFviHvN1juiZDP00OUjL9w9guiELow+PeJEqBxHMdMfeGEgYjyge6I1+YaYrJCkDP5/UJLGIQ2vKsEFA5+ReHY0iUyt7Plh7YwKpX7dm94YrI3jB/yINEwtT0+2UWpMfJXVLObnc3l0IQUdT7xZJpUe3zDMnqkWpgc62fzWHbpoIJ6p7wJmAdD7xNnNRGQNPb8NBBP6c+0Pe66MAT00LYByQMW+8Mlad/XN4YenCEZe7zH4rBZSSB705BuecBfO7z/ABBqSMm5UgVIHWf3gs0pfgJWcmHIfqDlrOftDBByA5U+ILujziXIrUV6lT15wQI6H5i5Y9jTZn0y1HgKPxMbGzexU6cLyVJuuQ4L1BY1TShBGOIjJ5Yr2VHBKXSOcSdw69Ic8fWOp2vsCy2NN60Wh1VaXLKbxPCrDeYoK2zs1CUqTImq8Tq7wkC5dV4gUlvqu8n0jGXlwXs0Xhy98GSmWG6+8F3RVQB+vWNU9qEIQq5Is6VFf/jKkuEg4AhvEXBq4x5Rzc3bs9QKZlomG8oEiWbrEP4ABS7mzCMPvJ9IteGl7L/ckOCbt3EEgMMczSgitYtopWSHKQA7qGrNg7UL8BGPaCiYSm+py6jeYKvGpckVq55Q5YVlqBajKALjTRQrgfxGT8yT/wAFrxYVydEjaCcXUEhxeukgkaF4EbbQQ4Ss1uuwa87NQlqxhSLUAky/96EKAvAuo0YMDmGo26Je+S6lspKnA8IKWIrWrEFs4z+1lKXjYzanbQ/1EqYVZjIBqENUvw84gRtZVbsglWDOW3UUPjOK1mtSVG8FEqSWum7Q0dhv4xBPWtU8rSsgKS7XXFCRQksDujOPlZuU2V9eH4aMjtAL4RMkKRUAmoAcs+FRjXyizM2zZwSAorAOIvV4BdfQRySrcq9dUsrABDXTvywB4RPYprLKpSSfCcUk5MoaHHjxjb5siCXjwb6O0mz5SUBZmC6osCDV9wYEjhSCsEnvQVSXWAQ7JqH1ALj8GOS2hs9U0pmlYBIYpYKUkNo/hS+QrXnFnY1ttNnlqSlC3WXRMAASnUpURUkZ3i0XHyn22hfUidLcVVwKUO4jEFxThEYNauOX3yjmtn7atEpEyUha0pWSpVHXfdyb4diRnnAHbdpmKI74khqMKZfSaZ5xa8rjlGT8b8Z1qVPpzggpsjx/H5jMT2iTcSibZymYySZiHKVh3JEu8ASU4eJgS7ZRZXt6wqlqUnvgoVEu6kqIxoxApXPWNo+RBkS8aZaCwePXOJAuA2RL/wAiWZiFoSLxCQtQStQGd01HVYsWrZkyWHWlhq9K4M8axyRa4ZhLFOPaI1AHH1gbidG60gFIUMiOI+RCC+uqRqmiLaDVLfBuveA7lWXXX2gknp4IE74pB8j9gMRiM4YK6LRMlW+CB3wylNHNlzx5/EBMxdvf7PBJBP7/ABBiW2J9YVmZXCCevsIJMrd7xOTuPp+YJCCdfTz1hWMiSkOKe9K7x7Q60B2FRzr6xYlyVKUwr5/EbFj2MVH5iJZEgSt0YSJD9GNKx7AmTME039YR2Gz9jS0EeF1EOBR6buf5jq7Fs4AAqDbo53nb4R6GLw21cjitndhnLrL7hBbbVZdnAPIK1qDpAZjiCSS5ADCrZx3VomhCXLDFtN2HtHgXbPb02bbZ19JSyglKWu3QnC8C7KPzhGGSUmuGdawwguEa20/5AmTULlCXLRLXSn1BLnwOSxcDFoyRt60JSopmlANSEuN5oCLoqaBsY5xFoN43kpC+RO7n1uiym0uzoByejaVEc04tuxNsO028LufUbqWUoUqVEu3OIBMS15SSQf6nDCuIIxyemsTzpKcaEH6gCq6GxoN+cQ2iwy8UrWHYEJeuHlxLisCcRcEMy3oBKkeEAVGr4VVXfzhSpwUKJcMxPNnoW0gZcpJSP9TgDicN1NPtWAmzCkC9dIJahJKfMhmI6zvWL4QUiYpN43R4ikOSl3LvkwgULWoCgBvCp+oVbLCmW+GlqdwHJIwLjHyGXRiOVKQUkGYsB8cwRiPPNoVV2M0ZY8TqLlmxDjWuLP0YnWEFwwI4B2yq2nzGQmxhx4lmmJKQfL7wto2OY19BdISAcX0wzjNwTaWwqLk6zISb11zeepzyG4s26sMizJHivKSCKMQLpNWwdsMYzpE1ZcLdLDEgeHR3Z3x9Ynk7SIlqSRfIWKkCu4AAimP3pF/HNdMerQVjsi0qZShvarE5l2b1gV2lSVLShRZDktgPffmM+ETbQkCUUTZgUyyQEgYUFCTgdOHKI9ozlApMshaVuBQEi6zjTA478ocf5O+xpP2TX5aQkGYqt5mNHoajLHdnFmy2sMQle8n/AGYY0UC+OIyivOmqUgLXLZLs6mdCsjUFhviptCyzTdUEVDvcYEhxRgAfSEoRfDGkbNrsd4CYg1S1B/uQWvVU15vbCMmzbQvFSQlb4ApqWBzx1qItbDtoUKgIusHYl2xccsd8WQoJtBBKRQsFXkpViaHBQqK5QuVcZc0Ov0q2eWsupYNMXSa6/Vu5tClql+FJBQDmln0wNC4MSW6zzUqUUqZKiaLNXxLKq9Q+XoYhmKWQEKSUqGaQz41oGCt+MHD5Qmi5ayggIZcwXWci6NwAFX3vXBsyVts6ZqU+KakJSE3VTASyUgJIQti+I4Mz1MZVrTMKbqlYN9RY6tRsMQ+ph1TPCCsBRSHYKbMN4jk3HhDprpgXJ1tXLN2RPUUpASbhUDjkHqH000rHY9ldvySlSLUfG7pmKASLpFQs5MXZxu0jzYSzeBvBycElgOFMIml2qZLmOFFNaKTQNm1cR5xp/Jf8WRKEZdo9isK7JaJy5UlV8oD3gRdU7uEl3JDVo3GLszYAGahxjyTZ+058qYJiZlQ5CtXBBcZ0/cesdhNu2q1eGZLNGJU7JKag/GBxGGIi4+Q06Zl9XHIFWxVZF936iI7IXr6x3a9nJJcEg76j1hf8dz8vtHSs0iX4C/TxBK+e9n+IRUXoKvp7txieXINDUPkw/MW5Gz1KNEvvy843ckjzW0Z4Cicjyw5xt7N2ItVVOBzeLtisYRUkE5nIeZ3RamWtWRBypSp388oxlNvopJey1Y9moRSj6ZxuWSxDFopbGsV0XlBiampPqY6WwyKXlDhHPJtukep42BJbNB2SzBPiIrGV2m7Ty7JK7xYc3roSFD6i9CcHGm8RcttqUFEVZmDBsWbica4CMDaeypc1PeFQWiWiYe5uIWCo0FFFqaPUlzEOVcI7a9mTsGZNnIXap0wnvXUlJFEhFAASWc5HjjGD2o7CJnpFosfimkXlJVOcEVTeBmOSHSw8QwjZ21sJEwplArCZaghEtLJSpRF6pCXICaqUMMACaw1ksO0FTZS1KP8AjpSf/HUrUySkAi6wejAlgHwNDzxbjIfqmePTZVy8iYgia9XJpXK64IbfpWG2ZKDqKsQQDU+H/scsaVj0+y2W0Wi0BM6yy0yu8UEy1CWWUAFEJALhQSAaVAzrGTa/49kFC1IRNRMS16XfSSi9VAUj/Vw1Cp2jVZE7Tsz0s5BVplg3gzaGrbt1fmLEu0SlglyMKBgDyrUEbt0dHY/4smTETAmcsKQu5WWAkqDFnvOUjBxnFOzfxVa1KWE2iQ6FFKrqphKVsFXaI+piCa0g0hL2Q8RlTUMQAXQRi+BpTIA+teUZ6rUkgy5yWIzAckuDQtHd7K7BT3CVLQlGIVLE4+G8lOC0M7k0c61DmNq0fxkpboK0rSGHidLjFgpNcQMIytr1f/gLG/Z5WAhwqWlQpUPeJGFdGbIvA2ooDOAPESKqcnOh48ucdvaezlslrSlcpMmzoNwK8DFKX8RFCS141L1D6gNo9lzOSpVnRKmhIJUtK7hTVz4pssZMXGpFWropfzSY9H6OGt0ky0hVwjxauBiDUGhfWLNmtMxUtkEkuMw9KOK0y8vLpNhdk7TaQf8AHCmQRf71QaqfpSsJDqFKNUGNRH8aWuddWUyrOScPErABjcKfAaHMDc5iqUo8ho2jlrOqYoAKSQkAKKi4YOQ1WcM8GmRKdZAdRBNSWZiabnzApHXSey1+7ZlTLRLWFFKl9ykoUScHJUUpwGkSTf41tUqZ/wCMonJCHF66h1fTdukneXcDIRzxjsm4/wBDUK6OA7+YtDoVePhYOMtKtoMjWAnJUUEG94Q5SkVFQCCkBiXLvxj0/Z/8eWgqaYJCEhi6CSSc0kXYitX8b2rvCqWqSlINLqlglJPiKgUs/A8xFwUvUaG4KuDzyXaVXkoYBNBeWlnDZoNTX95RNs+xzFvMvIxe6lZACR/qGxwfHKPSh/H1oUnxGQDer9R8Navcqajw0xNYxdnfxTakTlFSkJlYOFeIuMboAAYtvhJSafFP+w0o4CzBSZihMTeQv/YJoAc3bRqjdFufJQEpTMIWCSBiFOC/11Iy+1Xj0u0/xctSAlM5ALlyq8WDvRm6fjEkv+J0pSpItN4XTcTMlBQQrWigSAXbOuMXUnyDgebplomICEzCCHULxBIowFU3tcHdonsk4FKU2kpJvMCfofKo56YmPTuz/wDGlnlMq0XZ0wE3CkKQgJZmKAWJxxwyi3af4/sihcF9AvX/AAKWC7AYKJT5hxqM5eJ0GrPG9oLmSwoKkzUrCm8cs3buDi8n6Xwqcc4s2iUmbZ0pmK7tFCA4SyiM2+qPbrF2dlIlqlTJk+chSkqabMJa7gAUEG64djTCMfbP8fbOmqTNKJktlYSiwNXLpIN0E1JDcYfxvtOhqNHjNo2WJabyZalkAEqBvBKSHvH8iKyzeACWxDEkl8seBPnnH0lIsFmBUyEB2BBbBIIDJwGJw1iOR2fsKFFabPJCiXvXAa6hxQ7xGii32wlCzyDY3Y60Tm7ubZb4+qUpZKgMiUsbrjI7sHj2XYeze5lIQyUkDxBDBLmpwxq9TF0TEAvR9Wr5wjaE419IqEEgSS6LCUwn3xTXbwIrnae+NSXOK7Z5xKsSUl1K5AYnjGiJUxabsuWW4EAjjnHRWDZklFWc6mp/HKNSTNSBVMDy2zhxeBx/JnFy+zc5ZF9YG7FtwAoI39ndnAliEkkf7Lp8OTGyLWBgPUawjtI7vOJ2s6Y+Pih/ss2XZ4TiXPoOUTLk+IEqLDAZPg+/GMxW1N4iFe1mxV8Q+Pw0eSC7ZsKsqL18pBUzPjQ1NMMh5CCuIDUFMKCnCOZm7eQMVjzijN7UyhmTwBygr/Bm/KxL2dkq44UQHAIBLOAWcA41YeQgRORujgVdsU1ZC8v61fnFOb23qUpRXQlvMh2hVIj7uJHo3eoBej/fHLOF/mJ16848wV2zWSyUJ436b/8AWKk/tjPBYoQNC5rh8damsifvQ9I9XNtT00RzNpJGftlyjyKf20nAPdSobgoDmon4imrtpaHdkZj6S4DjO9RyPSDSQvu/iPZ/+USf2es4jO1Bl864V6rHjI7ZWhVAZaA+YOfOCm9oLSQ4nIAfEJrv64QaNeyX5sl6PV7T2glX+5U5UUgpSH8YveJI1LAm7pziRdvSCQMCa19I8Un7bnrHiWVJCgQbqDUbid7ecSjbk6jTph1BSkYZ8POG8SaE/NnXCPUOz/a0TTNQVJvImEMEkBIwAc0OD01izY+0jTVyZhCT9UpVAlaM0jRSdM2J3Dymz260AJImBy+ABfiMXH2hTNszXITPAOhS91sS6g8U4JuzL7uTo9kO2t8Ads748kNvoLyyD/sLyiKf9SWO9xuiKbtaYGMszAAal3fMkg0Tk1M4lYhLzsrPXjtkf29YA7aGvrHlQ2quaoLVfQgAMxauaiWrwYxPMtsoIK0rWQKNfWm8Tyby0hrEiX52bo9K/wCbGsQHtEn+3odOFY8vTOAxmzHIwqBXJ70H3UnGpIyURU7hj0MYfxIT8zL+npp7RIzPmD9oH/5JL/t6GPM5clTi4LqQxJdQrhQHPlFqzyJhVeExQT/+ipw2rw/iRL83J/2PQ/8A5CnU+R46QB7RJ19D9o87nzSR4piqZOXI0pR+MRWebLc1JGVSD5PD+JCXl5quz0MdopbtnwMSntAnf5RxVntKQnNhUXqEje8NN2nLukpU7ZO0UsMTN+bnfCOwmbdGN0kjVorzO1gT9VOdPOOPTbFKAIlk8TRhpFC1IfxLWwzSaeQEUsURxz5pPmR3E/tiAKMeCg/4h5faFSiAKebxyOxLRK+lQBaodIqNHjoJdtGITQa9D2yh6RRM8uTq2Xp23mJDORx4Z0igrtIf6+8ZdvtR/qCa1qODgbhGMVPV2ilFegjtLtnrxmxD/kjIvGIu0E1PllFabbUjedBHKoHVPyqNtdtAzjD2n2nSh7viLtTAbuMZdrtKpstTU0rXm0c/OkMWIJOAGT7z8RtHGl2cv2HN9mzaO0U9f0m6NwFOZ1iLvVEuolSmd1VrnjFayJAD0OoBcV0pjFqW4rXeHyrlpueBmU8hIhZDU8sn3NCmzhxw3fvOBd8DXrrlBEBq4+nIQjFzIrVLvDwkAjz8tYzJllWCboONVGvLGpjRVaQCQE6OMHGo4QIwJOL1IJrnygouM2jNm2OYSk6Ze9HpFtMgZpOjvhTLQfiLYIGA+8AucBXDjviWN5WypOkkDwluLGmDRRts4MMz6fqJrRNJV4gbuBqak0oAfvEgkJCTi/m3mYRpF1yzEnEJwqzhjSu7HoxOmaCGlu1KkOXAqGp8wrVZph/1NTm1XyeK8qYqWSUggmh9OsYrg601JGwi1hLBlkMWJuAeQy58oqy13/qQydRSnBz0IikTQtQCnI0HoGjUTZkA1QcaV+0BzTcYd9kapSCEkILP688K8cI0pMlKSFMBe+oUpzgpUoB6DPARFPVr6Q0jlllvhATpBK76FpfAuAzNhXHCK8+xigUpKAS/hTU5Pm0Wb4Dqqd2uGUZ87aRKvpIJxKn4UORgfBpjc30WDs1RI/8AIbgwAxY1OFN8RWtTqud4khAcBg3Dw584z5tsqoEEg7zR91X/ABEtnulSQmhO/nlhE2dGslzItWSahar0xV0jwsXy0Om6NZVnzSQd8ZvhxmIrurqzc4aYi4xlu7ZUyw3w9jGa2fDNGdMCA61MG0+BD/5ISP8A7AA1CMK7qxye0DMcEkq47oCUo6cjgYpM0Xipq7OlmATFACZVsGbyi9LCU/UocWFHG6MOx21IoUvSlc9fOLItT/VhvFdWBgsiUJdejQVtBBDY+fuBFKbMlAAld1xSl5hxYkwCilNU6YnfwirNW6QC1SWJGLYtplhFxY4wXolTaLigJc10gux04tQ8dYr2223j4g43gemtYApSE5neDT9xWXMYVYxSN4xV2XLJbBf8ISH3ejV843rNaAflvt16RyssDEHr5jXsBOOPvEzoWWKNS2Fxi+/rARjzAHwHXGNBQ/YFef3ivMsLnHjQ48oIszjJLs3rylYnkKQMwBhx1A3Nxhu8hwnn5wjjd3yVpqxWjDdQFoqmUn6i4+Oq4xqE6t7wK0C62R03YY74OwUqM5asCkUpjpkXOGWsB3iWCvFexq+eIce0WLSUsAKNSjaMKHljSM9U66AxGLti+D+XDGEaRVokVOLP4QNAycsK/EQy7ddfMHAacNd8RTFg0NRlTTjhAJYK8WIbLLT0h0XqqNJIcuaXcNS/pBKYYP5P5b6Q0lQPHeH3QcuSSS5Lvyx3jnEGO36DfCWFXalOq+0QzbOFYD1w5cxFsEBwdT1wpFWbOo7M3VdYgI36BXKGanbIHSMW22g95Qnj+oe227HxM+LRn3kqcBR5wWduLE1yywdoKvVLjKBXajiFDk3WPvA/8fv3vjTlEM2zEYV3wtjoSh6J02hi4qs5vn8xp2TaK7zqVhTdzjGlrS16jg4cONDEqFqNUJAS+OWrVgsU8aaOrTaP9goHdg8Q/wCV4nUMAedP1GUmxKYKUpqBh1lGrJkpIunR8Q5xwz0gTZ50scY9DSlgmvHrz+IsXNaj719/aKE+yKBJSqnD8xNZyQzmjVbCHYpR9phWmUhQLIFQz01J94qWaxmUCpip6M+TvU9ZRfQ2TVrQvhEhWBXI9eW+GhLJJKirLtqM0mg4sYz7bbw/gCvcctDGtOug/ToPXCnH1iGSZZoRizuNYdWaQnFc0c/Mtz4xEu2JbN92+OhOz5b3gBzr7wSNmpfLyD6/bjAdK8nH+HPSZZU1aRel2ml1RqMDwjRmbPDlucGrZd8UcK1gFLPF9kaJybodjk/PPfX1iazgKSpC5eE1SkqcfQoBw24gMXw5QWz9llF5yFAjDBuPWsW+7AqBphlvjSLaMHmStRMqdsU3nSoscjjx4RFK2UWLlj6HnG8xIcMdx66aBX7059ZxXJC8mfRz8vZ8wKPhZgS/9hy/XCLljK0FrhIOgb3/ADhFw2aZ/rMLf1IBDbt+6LybxFa8obVlT8i0Ve8BiyjDXi3zEQleJwKjH7RbMt/yPvCUWYyyL0U5CKfS14ua/MPN2gAGSLxADAZ88oUKINErdsNNqGZrEM63AfeHhQhKCsxbftAkEOIrypvizdqVw3DfChRZ2aJR4HC63Wcavvxiw3hdnrxdq9c4eFCImaEhQO4Ze0K12kpDCgJ6cwoUQzkSTkVpU8h3PAA+UVtomYoBKE8T+4eFGbN09XZi91dLqB4Y++HW6AkWRS1USwfGFCgOyWVqOx0FmsRAukPk55w9pst1CiBUZcdBChQ6R53yycjB7i9gADWho+7j9ouStkKF1jVnryy9YUKJ9nZmzSiqRtAC7Vic6P0Yfu71Q4OGvOFCjSjgbYSJWId3p+eGHrEZQHYYMwG/omFCgoaGkzE5Uq3v8ZxLeGh3w8KKSCapkMwl/nfEalAljzHn5woUMuHJIJmAd9+7nEyFUp+uMKFBRM0ShJJ9dx/MTSlkKwy+3VIUKAxuy0JLh3/PLMRD/jKBcYDLFuBx6EKFGkYme7RJ3J66pxh0g3i6ag0Iz/O6FCjVRRnu2OFgjAcW4vSCllw94EaDj5iHhQIGJIu1J8L5l+T/AAYlM5P9T6QoUV0D5Vn/2Q==</t>
  </si>
  <si>
    <t>data:image/jpeg;base64,/9j/4AAQSkZJRgABAQAAAQABAAD/2wCEAAkGBxITEhUTExMWFhUXGBgaGBgXGBoeGBgaGBcaGBgXGBoaHSgiGBolHhgZITEhJSkrLi4uFx8zODMtNygtLisBCgoKDg0OGxAQGy0lICYtLS0tKy4tLS8vLS0tLS0tLS0tLS8tLS0tLS0tLS0tLS0tLS0tLS0tLS0tLS0tLS0tLf/AABEIAMIBAwMBIgACEQEDEQH/xAAbAAACAwEBAQAAAAAAAAAAAAADBAECBQAGB//EADwQAAECBAQEBAQFBAAGAwAAAAECEQADITEEEkFRBSJhcROBkaEGMrHwFELB0eEjUmLxBxZykrLSFXOC/8QAGgEAAgMBAQAAAAAAAAAAAAAAAQMAAgQFBv/EADARAAICAgEDAgQEBgMAAAAAAAABAhEDIRIEMUEiURMUYXEygZHwBRVCobHhUsHR/9oADAMBAAIRAxEAPwDwq5gKgLilNG1G4+7RyFlJCcoAAoW0f+4wKRhmOYnSg1aHUz6FRSz0BfyNIzNpajv/ANMQPDhKlCoDa5a16t0hjDyMysqQAxPN5VcC/wDqFcMFAUBqRU7a9Wjl4wuq6TUPu2w39IjTk6QTQWohLO1S70o+8AmqAqGe+vtFJIChzKZX80o9+0LTpEsj5lvXqOrgh1CFRSvb/sVRycWS9RXcs5pY3aHJSklK2oTRTgaWrq+8ZCOGPMylYKWdxcDZvsRoSpAQOVZU1Qmh2d212huXh2j3LNlFTGBCQC4YsKXAYtsNIZkyJmcqL8o5XLOWZv4MSjEBUsEoapDgAK8z+Yd46XzcxGVIAY//AJ17NcPeKuT4tNfQq2TJwQyf1FFR1S5cE12qWNombhVuMqmZurD76iJQTmBPyNdQTfq9R+rxGLK0kABKUubNpqRob3ilty/dEorLkmV/UoVdC5G7AC2n6QOWtAPiEMSLi5etdtILhlhw6n5XUlJqW/ub76xxkpUMyUgJLEg6VHVvrF/G/wB/QngAtacoKgalr2O5YMPKGZE7IEgKyjX/ACLNXo9XMAmTlBSUkByA4SKDdzpu8BmSlmgUMrgHLa8Sk9PsHsOGeo0SwFDbV+wp7F4Ji+NrKcrE0ZxV7vCKMMXBVXoxNiW6CkMAnOALKDgksAB0NrROST1sDkL4FSjM5gpkh9QRSjN3dugjUwmPWQGJ/wAqt9TU/SMubicygFIIGbmJoNT1q1YjF4lSDlyMV1cCp2YXs8XmpSelTC9m7hMbNKAsg5STzXpZ8tX7mmsXONU5IBIe9mB3reEzMUU5LgAZaOAw7bPGfiMblSQlwonLo4ehV9P4jMk3K4Eez0auIIahynrWK4fFpCu9dXYjuY89hZ4UCpi4AqQGI0LHS5h6fiUAJKBs4qBmqaBqVDekM5uL4tPYGjdmTXrlS3Rq9+sBOJTRg7dK07WjGk4xSkX+SrNtcdXH6Rc8RzAEEgXF26008oMZtd0TRujHlikZiGNFN9dB0hGatYKcuYb1DVb+bQD8aFBqV3LB/OpghnpQHJeoArRyQLW+9IvDJBdlsrVjsnip/Mkk/Sm8WkcdKVciBajkfqIycZxKWz0HV93uLaxjYtIcKTmUVBiSftoFQl4LUekn8VUUZcqfNTjdyw70jOXjAHTkToX2bYv3jMXNmANkzb1Hk+o3guCxzWQXoLjWhavTfaIk0rj/AJJQPu3r6aR0aIw8o3BPUqaOhfzT+pBKZLVYEAMS7sbUHvBMOAlDrIJyjMCXLjQPQeVYUALuA6WIKQ9GOvQNA8viJPKXNM2U37vX9IrBPywpBE4sLVao/tanTrDc2UgJeanUsDq4oogVDftCpw/hgFIS4FbgvZ+/7xypiiBMGUtcEjOKXqRasFtd46Qa9ifFKUcjMSbM5FauXMJzVqKkpSeY0FGDa1evppEYolQGWq35gHbp0h/8BKCc6iUrqTzWDEMw0IcesNjKMFcu7/eyWCwuHmpKsxSsG/M79vsXiZDFYlspJF6sTUaGhGsDw0nIASp1XTVgBViTrTTrDMvEod1sVir2YdDdm2vEnPbpX9gF8fMSAwLbOXJHbbaIwmDGQEzA7AjoG1bTWO5SqhCUrBoCXJJs5FrnpC03MFAIys9ACRX/ACeKpPjS0SjTMgHKGcWIcAlvzB6ns+rx02S9ColNQpIV9XG+0ITsb4QAKSSaE1CH6EX7CDqlZ0Z0rUD+UKSyXFj0NvSKepU3pAQWVJTKKpiCzihq7BtS4vTyhfE4kMWDP6ua+pNdoTlYqdlLSnAoa3PQftB0YRV1lhfLXM/VrJFw/SGtKO5sISTKCutA40DN3f8AiJSnIGCnDkkE17UuB31i82UH5FEnQDuxoNP2EUlTEhDKOZRu16PQN7QFLkgBDNF0pIAc0Ibzb6fzFFyFISVozEK+pbep7RXxuWjhNGDl3e5LG/3SCJxK1BISyVDfWpB8vLSFtuICZaigpK1qJIZiDqqhO5oB0aJkTQSSXIHylqf9zUIr6wGbMQFBHzFrg5q77bwMzy2QZhlo4IAAAdy2tNInBuP3/wAEpjE/GEOoLY0CU5aGtt9vSIOLIZ/zaEBvP6QijMdADoSPcKuYazpqFJS6vzEChAFtgGND3rFnjUddw0VCucgEHNQAGv8A07CoMaMuQQcuZKhQgClQbP8A6hCRiEs4SNyqicpPnt7m8WxSMuWoL3sab8uzt2PrSfJuiGwtcn5VSglRq4ZJpq79LVjzmLwmRRVKLs4OoZ62/TrGgUmZ8qkpSLKJYgs5Y66QROHIaoLUdtDao/WDHJ8N9/yI2B4eoHmmJDiyqgNex+sWmzgaOoORZ6+YFv3i6EArIT8zaHl/i/S8LeDNAzFnNQHsBtW5b6RFUm3dexW7CJlJQGBzVFwHbQj6wFd6fKqpYevn1tA8QkgZiVPUMadW3t11iJCSRVwCNOnt5vDVHXJuywNJS4ZYBcmgFRoKG9IPNmzE8oNR2dwI6ZhQ4Uo1HyhhV7MCaxTw1gWFSRmoX0t3pFqjL6hQiZijXOfaIhtWJSksVe29d46G79v3+hLDKnrBUzgG7uSCLuLtSI8YFL8zCyhY1O9YSlrCVJUsMWJKTrcWNHeH5mLQeUhjYMA1bcot8zvGKSpJUFoArFoIqPf79YXm4ZcwZk7hIbXVjsfLWLqkksEgBLts/bWghxKcli4UH+V6u1QTtrF+ah+HuRuuwxIkzJcsNmYnspz/AHZbihqTtFVgJCcxPUM4ro9HiyOIEqKCSyXJvfQGtYVnSUX8Uuz2386G3pCY8m/X9+xRJvuElJlzFoSmjGgBLDqen6CK8WwRQnMk5uia6G+o94Yk4IJOZBeor/TIBZmYi1dN4ArFLSCAQoEkB2YOTtru+8N5P4nodpeC/wBhbDGWAMwJbQ2cb7N5R0ucAaE1NCQliNi+opBcqVgqHLZJah1okajR+sWwifCDg5i5DEhwxZx6NDXK1vv7AbCSMStSQWRlDWU5pY/4+naLTscmxD1q7gtamp12iZaFAFwBdtgXLlNQznWBzZBL+IrKnoQ7ahJsDT3hK4OVMrewiMSgAZUpLVAfa1Bra506QriJIWvNmyGhYO4P39IYTMkoT/TAQFABySoqa5u27tBE5SHQou9QCxVYljV76bCDH0u1a/f5kWhWXOWhO5WwBDbFiD12ivgsk51Kf8zOSVa6WbppGqsJrlS4Q5FiWAL1+/aEisyynMkk3AY1YO5Jswgqbf4V/sNsDiHUPC5k2YtWnSg/iBTp5SXdhQa5vI1p5w0uYVnKUEFTBiS1Qzj6bwA4fIrw2cKD3Zz0CmY03vDMf/FoskUkSvGCuY8oHzNUm77izbRs4CegSBLIAcaJc9Mzg9D0juEcDcgKNCWKPlelElYcgl/7enUaGK+GRNWVSxy6gEr+UBJJNCW1JpUQx4+fp7ItxZ5oFCQz2GtzTVwDq7RCsUlFJhBJrlAJAehu22nXtHqlfhiEBXNlck+EnM7cocq5kg9A4AGsJ4nCYRaCkIUipIKUDNqwzGYaW0MOj0zb2Jlmwr+owUz83MBdwkVPQkJ09Ip46iSB4ZAH5rNYjNsY9TwmZKlmWFpdKAzhCCog9S2511jcTxPCuQlDh3GaSjy5nUoG794D6WSekBdRga/EeOmcKnZUrB5FM4NAoF7JDO0b2D+DkTSlp6UOHCTMOcN8xYIAto+1Y25c+U6WnLYVLSgO9VqWfaHPxiQgIloSBWr85ckuSlhroLQzD08490SfU4Ir0u2Jf8s8PQlaWmKUjULkp8ZgGZgWNzpatYvI+GsLMy+HPmSrAyzPRm/8WVtUkdrRJT093gE2SNo1fBsyvrZLsgXF/hJMps8xJSXLzEoVUvUBE2rdAIwsTwbDFSQmeQjUiUXSW0AICg/QX9dtcobQBckbCCsCSFPr8nhApH4GUokibO5cvMhCUlxVY5iQQXIHUxTFScCskpXPQaAGYxSAL0RzWdq6xZUgbQNWHgfLw9inz2axQcGw2uLWT/8ASf8A1joN+GiYny2P2LfPZfoeHROK+U822rbH3iycNMUQE0OurVPpRonCSsh5kGlXsTWgL6ftDo4gxYoAfbS/btHGcmrUex2G/YyAZiVsrMHpUEUfS1Y1ZK1cqirlapIqdHH1rETJhaoJzbaD3LNELw2chjRtRZiCdaaxVyUu6SKPYzxLC/1MySSFBPLo+WrtakCmSMwDMKhLu5L3OlG0hpIQEAXZLW6Nc12ttAp8sl8oIZiWAPYt5ewikcqctgUtl5eDASlAmc2c1FilyGv50iESnCczVUocz0Zuazb1gM3ATipstMzmtSdwK6NHouHfB2InJUS+HyH5pks1pVnIzDqzUEPUeek9/wCC1X2PPLleEppZBANK2pVs9KesO8J4biMQt5coHI3NmABuzlSm21fuI+g8B4MvASSVJllagGCUnMujJKnPKkXa/aFfFnEn8tSSEJCOtcoD+bw14ox/Ftl1j9zFw3wfPmF56/ALsAkJUpepPKu3cGHU/BaZb+JPWFGwWlCUUDgMqYKV84MsTHcFQPevrC8ySs3L94i6dPwIyZoR0lYTD/BcpVfxKKkZwgygogMGBMwtrd9aQur4JTnATMV3zSQsh9wsvU6DSDJwm8U/Cw5dPER83X9A1h/hTDSVBRVPWoflmrlZT3SgBTDZxDmI4bgSWySUi6iUyspcgsAQpWZxo5v3jJVh4GqRDV0qRT+YNdoItM4ZhZamyggElJllCmJ/NV63FdCbPB8LIlKWUpQFAlwV0AAFeUEMerv7Ql4cWS3SkWeGCe3Qtddm7pG7h0YUMoqTmSDlQmWcgvd3KhezMSTCnGDIW+QzSSbBkobYpCQ5hFI7RZoZjhC9MVm6vJNVJGarDR3gRoKlxIlRpSMTE04aG5OEhiVKAhiWIIVErKkAQYJiUxaIXSOiqxFoqowQ0CWICqCrMCVEKsGRFFRcxRRgABtHRJMdEoh4CdiC2VV9XZ/v9oVRylyxD6jz1fSL5llwpJLsNBvbX0iESU5CFZwsvRgwIbSjmPOqoo9IkNzcWFMXI08t4FOnpQoX7gkEh611EAHDVu4VmSAL39HMNrw4lpKpiM9aEilTRoMoR7rf0I0kMSwkkEEJcbFjSjmr7waSpSTmKgQa922GzQbCISvKaAmtrBiBR9vSsOqUE8rgt52veMM5+KEsWQtRFAoPYAfr5x9a4LiAZciXPnJXNoaEMpSQFAKy0LOD1yx8qnYtgS3Lr5aQXD41QBNnfdwCKudKU84Zg6iWPdBjNo+j8U4nMUoggN/czv2JpCCJaWdtTV+gcNpe/WPFSeKTUkJStTDTMbO9bPePT8N+KpSpS0z0sEl0qQkUdgpJJNbP5Rux9VCf4tF1ks0IEsxOJWlKykKCrFwbg2MBUrbt5xvikZcrZcEQNShtEEiMvifEglPIoEvoHvrEyZceJXJ/kZqnLSH1kQhKx0tRUAflu9B6xi8Qx81YAT5tQnrejVjCyTb5VAdb7kHaMv8AME3cO31Lx6RSi+T2exncRlJLZnJGlQKtHneJ4xUgsDzVcbDT9PWMoYtRKUkZSo32exO/3aHZ/Dc5POev+PU/teM+bMptPIjTiwrF50OyuKoWnMpXMwHYksH2HaOweMWCU+JV9KgtFQlKU+Gscjg5srCjqFadLQuCQVELDflpQNTQUHSE88fiJdxTNabi1EVKn2atxVhpGjwmcSCCp2Ps2+tY8xLxkxIAIdwOYFP/AG93Ah3h3EAhyCAo/M7UO0PwZVhlzdv/ALEZun5RpHrEQQGMnhWPMwkGrMXA9o1HO0dzFkWSPJHLnBwlxYTNElcCzRZ4YVTLeJFFKiCYoYKJZKlwJSokmBKMEFklcCUqLKgRgUQgx0RHRKIeClYkkh6/5frYQ5iMakM4BF3AdtK1aMJEz8ofy+7QTDzSb2H3pHmpYl3PScTZVOFCDcfLsQTuYidinQUgUO7a7ULRmJXR6ud6npQRq8IwiFVmk5U/ldsx67CKTfH1MDDSJwCcqQLUNtNGiqJq8wlspyXDOe7/AH+0NTMLJKSlCWJLuCadBWw2iOHSspKVpJLkuCpik6gCnr1s0IUlK/crVjJWEJGZgoAioYHZtoEUuAzZiSblh7QLiPhhNcwL0AqQSWL9602EUlzgliAHapA06jSKKGr8lOISVLWSXBoLir+lNPpF0liSrMCCAHo930gSF6EqZ3Zh0DPf71g4QgAHmJegIcjYCjmv1gNtFWayOJqKkzFI5khgCMoygMAwAdNbQgjFrLlBZySQTW241hJeYOSSNbF/cQRglBUctaqv59B/EW5vzsn3NSdjZi5YBDKq1WfR6wjNCw7JCrOHq+1aVgSJwUQkK0ftTu+vvAFS1gEM4/M1i+z39YkpSm7kBIiZMZROZVAAXOr7b9IFMmZSzAjYlyKB7mNJODQp2alDQMDcA9YXTgFKUWAOxehJ2FTRtYMckfJdNCpnhAC0kOA7Htf0iBxI5f6liaXNNLwVeEs5BAb0sL/d4UOBzKGiGLHQtoHOl/8AcNjwfcuq8gcZxRSzlIOXVqE2vS8WwmIDOpJIFrbG7awt+CmO4BIccxcA9v3jQw83O6CSlql1ByQLJDjprGt41SUVobw+gTBFUwGwS+oY8tWDW7w5Pw8ktynlFVPzDuwY9oXmyUpDBZAPa/8Ai1LAb6wxIwgASJiilQNADpq5r6NvGWT2+L0L86CSMOUKSoKKUhql6Eu5J0P7CPUYKcZhShJClqeifzFKcymBuGBPlHkcXjClbJSSRZX5aip5bWGkN8GxWIVOQlJ8Il2mJAKkHUi2j96w/pepyY5eKYnLghlfqPTmeqxB9o4LgnFpg8RTF61Lip1LvCInjePRLeziyXF0MlR1imbaB+J19YhRg0VLKXFCqBqWYGVjesEAUriilQPM2sQpYghLx0C8QfbR0Ah8/wCHqZ1MA35qOG2H6xoysS1mL9fdtBGRwmW5UdA3rpWHVzWLAkAMzC/c7e0eayRTk0ema2MzZ0s0IGb+4Ow/9v5jUwswFAzJCkpDCznqGsP3jzU4s5Ky76GnnCc1YOpbR39hFfl+aqwcLPXJKCSpL1sl6bixN9RtSCScW/MUkKfUFtXNY8twyaapIBHUHtl69o2MPgS2YzCkFxlZxU1Z7AwnJhjDTZWUUimIUc/5CbuSCR5ikdhZqlKtQHRm02vAcThwhRSSbDQsevv7R2CMvOMoJKavXyfp5Q1VVh8Dk6YcxYVTq/rQHveFpU+YedIJS7CoZ7UBrBDMTQlAuCGZyxuwrA0pWiWDlPKA9aMOmncQFVdivgenLeqiDSodiDs+nr5QTB4BagKgOLKU5Z79XBdnEIYZZJSSQwNAkcxuPIRskkWrajv1hORuPpRR6Kp4cgKfMCw22s4Uz9/2hnw+YZVBqOnfoKfN3isoqU6UpK1EgAAVe333j3fwv8BOrx56lpVT+nRqAMS4iY8Up7ZfHilPZ5ThnCl4pYRJQo/3FBZCRrmJLP0d4+h/DnwIJCkzFTTnBBISAA+zlyRHrJctKRQAdgB9IK+5AHX9o2Q6eKNUccIC3/xkl38KWSWc5EvSz00jLxyJSEqlplpC1moyOlTC5AdqZQ/TaNbELlM6pgYVfaPK8S4lw8vmxBUoOEkEpUkEMaobc1a3rDvh2F5IrueU4vIxE1ABkTEjPyskZVFJZnCylqmhIdi1oTl4edhM6vwygnw1JWWoBMDZgRRBF2cR7Sb8VYdKQmUpAbTMe9SWfd6uSbmPF8Z4/NnFSSqir5dQRlY7ht4ssdCZZ4VTZ4hE0KWSv5Ul7VP9pL0v6wXFYuavnScyWYjaz3sQ/aojax/CcMVZUzJoTTnWA1buRUVahLEtB+G8Cw8qYP64WkKqA1S3KlY0IvTfTXNlxqLJDFzScXoxDPaWkBln8ybHNXa1/aBtMzpILWLAv5BzpG6eA4abMmmTNq5GUhwKhuamr3ptaByfgrKQpc0NcAMCelTXtCuCT/0F9PK9E8IwmPmFRSJZQrMRMmKSlKQBUljmHYAnoY9FwH4YmkqE/EyV5kZpSJa3mKJbLReXKCHodYz5sqVLRlTNQrrnT3ZgXB/eAy1lJo47PHb6d/Ejak7RzeqbxPjOCp+TscpckstI1bLMlqsdedwYen4MplpX4ktWZnSFAqSToQ/vaM1RGsc8a4qSe2YJzxtajX5lyd4qqKKVFCRsYaILlUQ8UeIzQA0EeOgTx0QBipkpQFZbO7s70qA2ltf4RyrBelehBYvv5wBXKL0Vpa/m7xMtZAfPlHkSfOPKqLR6RIz8TPPykBwb/o0VlGvma9ILOQghwo+d+50aB4dBq1TuI1KuIxGxwopBIF9Cah9+kNTJkx+VQNmNaddvOMvCSiBzKKT9fSDyJ8tJYFT0Zqe7xllC5Wti2tnKnTC6VoCjuaKSDqIqjAZH5iASNQCwfrTWJRik82RISaVetT2hL8WSai7uwA84Yoyd1oNBjMUtRy3flA6bekOolTQChTVcOSCOtd7whg5HPK+auexY0J10oRaNdeHcEFXXcAedR26xXLUWkVlrReRhiGVlIfUk6DQgt5wxLdU0IlhlFgRpcXfT9o2eBhExIleHLmkAl1UuTS4OuhFrx9d4LgUJlI/pJlqCQCkAUa1ifqYpCKm3Y2GNS22J/DXwvh5CUKShJms5mNUk6x6FSmjhCuJXVo1pUtGlLwNYZIUCTobaHXzhTic4MSugEOYdDIBcbl9PePO8R4mVKII5AaEa9SIfGNrRmy5VDbPMcfxSluEFg9iPd48nicErU1j2nEiLpb73jDmpjVDEqODm6pqTdnnvw6okoa1Y2ZsnpC65XRocsaSMMuqcmZ6VqFqQPELUu4R3CEjp+UCHFyDEJktFXiTGY+rnD8LozZkoFISQGFqCj3rcxGFlZVJIYtYKAUPQgiNCZLOkciUTpBWGPsN+cy9+T/UnwMwAVUbab2EMvsIgdYhXQ+37Q6MEuwqWWc/xOzikdoAro/0/3F1L+xFc0XoikVBaIKniVQMxA2S8VMS8VKogS0RFc0TEIePnFJLg/N7NYU06QvNAZnq9u8NHBm6CRSgPS+zQrMnK7Vf0jzsfoekRWUFVS1xDnDagJDkknbfrSJlAEqarEGlCbUf1giDlTmND0NR3rFZStUBsqmUokhNdmqH1el4Yk4HKjmHOp6lnAbQfpCuEx63YJcdq+12h3E4hQLpS4Hnapb0hcuadEYnOw+QkuCFEmlwL1HSOwWDmK5gh0s9aP2rUU02hnhuIQVLW3M4bdyLPtT3MaX4kEh0qqNCGGXcAUd/eBPLNaoDk7MrhygSVPyhwkPbMBm+kO4NbKAUKMbuQ7FydzSnlFThAzSxlA0elaPW0O4DDLQRmlFSixCfmF2FBq36xWU4vv+gLV7PVfBvAJyzLmysqUlWZT5gWHykgBuoD3EfXJYLAEud4zPhyU0hDyzLUwzJOhA03G0arxoxwUVaNsYqK0VmzGhVAzKA3MFm7CIXipchJUqqm0sIclbJKSirYP4inZZK2pYept0p7R4ebiXLPDXH+OGcyU0SKgPU9THnp88i8dDGqR5rrM/xZ1Hsa/jhoXUtJjOlz3DxAnVh6OVOxyY0KzBFVzopni9iaOUICtMGiKQSLQoURZIaDqSIq8FDFIh4XmPpB80DXFhkWAzdooVQRf3SBmANTKk+Ud3iHipiWWJJihjiqIKoBYjNHREdEDRgTMIkpSBy9TUkPqQzGkJS8GDM5luBuan9h0ggxyLB7UBsLkuNYWknMtzbXR/8AcecipJM9IkzSZOU8oTlq6aPoxBpCLLWlkpURufttYalrZZQodhR3PSCqnEGorRtm7D6xROivYX4fhyhRJ2pX3d4LMxYFkkmwdwNrfekGmAgNlLsCdq+70jLUF1p8xJrdqb27QV63bCt9x6VNllTqFa0tvrD8paPkHMCKsaitm/X/AHGEVKJShThi1O7RvBSJSSbvubnqTC8saorJAEyxLDgkqelXN/lAPe94998E8B/FFSiooy0UyatoEl6WvHgZ2NSWdFaKNTRiDXQiPT/DvxP+HmEoJIKTyk0WqyKD5wCTqO4hbhya5L7hit7PuKAAKWFBFYwfhPjczEoV4qQlSaMAwLEgtUuzCtKmN13DiN6NoNKgC58o8v8AE3FAgEJUHN3D01ZjfSPR4sgAEvWPIceCFUN4bj70YeuyccejzuJx4d0i47QkrEFV4HjpeVVDT71hX8Q9GjbE4Tiu5oyzFiYUlrLRfOTDkYJp2EUsvEGY0AzGIz9YNk4jaVRxMLpm6RbPF0UcC6lxUrgKlR2aLF1EvFSoxBMDWYll0iSYoYqVRQriWMUSVRGaKk+cUKoqpxbqxnFhYqUxTNHZ4JKOyxMVzRMQts8inDELbM4FXY2i3gEBJaxplvWGMGgtmPO9AkOa9doNi5RDABIDDX6Mfto865u6PQ8jsDh3Ocmlaa21/a8ROURzkWfLXmFWB/aJwy1ApKtCdLen3QQCdPUoqFWOmpa0VSbkTyCE9Tk71Lnfr3IPlDMx5ikKSQFUfZiHN7M9oQUopJSoEEAgU66+8DKlqIWTsH7BoZw8otWjcmplslHKpeqmLC9iaAWtC8zNmSwzVFSXc7kaaHyj23/D5XDvCUcTKBW4PiEKLvpQMAGGuse34RwzhT+LK8PlCixJoLlQSrVhdoRaTq/1JHH9T5BgOEz8UtKSQxUBqwcsHIFhHr/+U50ueiRJBWQE51ZWCKurmswFrv7R9R4bIw5SmZJTLIIopKR+zgxomGcOSp9h6xqqPPSuET0TwuUUpQQnM5J1GZDai5B66R6PSKFUUSokgDWGpUMK8Qk0FDQMTp6x5binDszmsey4gSEku42OsYRR8xJcGoFGTQBh0o9dSYc3xZiz4llhTPmnFsEc3yqFe7xny0MWIrHvuKyEmPMYvCJBepPWNWOVnAzS+H6WIJ2ixLQyEQJaIfRzudsVUYGotV4YUiArRBQ2LREpbxcrgaQBSIMXTLNJsuFRPiCBPFTBsPEN4kVUoQAKiDMiWWUCy+0AWquv31jp0w2HX6QtOWQdPvU/6jn587T4S/sb8OFNckUxClaEg7Ctv9xJxJpQqGpBEAS4uxJdrszDXRu0SjMCea13LtuDHMkuMrizckmqY6FbViQowomeCHAzM/3l84smbqogDSvvS0aY9fkqn+vkS+mjdjJ7x0Lmag1+/rHRb56fv/YHy69isqUpmACQGZzSvbz9IHipalf2tWpJcbGl+1qdYAmaolmJcmtgl+4d4viMYkOAurO5G1k161jn8ZWbEnYXC8KD/wBSYSCz5RzVNb2o9faG53BpSHXLUty7BRDDViwobdIzZ2POSiki5BLuW2fWJwc5ZSCtQAu4uehAIEBrI9tlt+SST8q0ZqVzE0fUAiv8xEiXJSWrk5SQ16M5PesE4uoLUyRUJLtRxflenlGemeyQXFaORSmh62MMim4kSPRK4oE8qGyVFX11DEZfTQQvjOJlVi256NWEJS7Wfp+kDntnqAT/ADQHTSFfCTewPb2e4/4dcd8KaJSiUS1BRBJ/MC5qSwDO/aPdYv45ky1KQUKWQ7KQDlJ2rp1j4jJWRMlqykjOkJL0BCrBrV1j1fG5q1TVTnVkSUgF2AOQUrqwd00rctDJOUVofCbUT6hwD4mlYsKCQUKT+VVyNxuIfxWKTKGdSwgDUlo+e/8AD2QhSpcwzwJyVKSUBQ50FNBlNQPM26xf/iVxl1jDpFUMpSiRQlILM+x+sWWSShfkap1C2ezl/GmEmnLlUtSQSWQTQM5FK3s2kMYiWgqM1C1KTMCQzjInKLJA+VW8fDBPm6kgE1JWKj5np8z0J08xHofhfG4mUtAQhJQpQSsOB88wJdlKfMGZwO76Xhnk9SEctntuKoAjzWJEeg4wlQNXHePPT46mBUjzP8SleR0KKgK1R2MnhAeMyZxBxyseoP3WK5etxY5OLexODo8uRcktDi1QImE0YlVy1CxBLfpEYuY4BCmP1ha/iEGm139no1fIzi0mNExBEIpxhF9Gf94aRPB1hmLrcc++vuTJ0uSHi/sXyxChFs0DWqNliEVJgSmi6zAZUzNasLlmhF1J0Phjk1aRBhXGLFlAt09vKrQ6YWmSVXI5S7U+nWKzqa0Pwvi9gAsM5YDdvp0gEyWSQAvVyAB30i+JlvUEN9/tCkxgKsVf3OKG4eOU4x5cYs6MO1jE1BsND7EMfKAyZS10NALE+wbaOTLUwKalQqTvcNA5MzK2e70L6W8v5gzxTVovF60GmYMqLksdQ57f2xEGE9v7fMV9hHQm5onIzlzCHYnXXtCaTynqB9YiOh8TQQiGJqy1zYfWOjos+5PIfDLJmJcmjNWOw5p9/wBpjo6FvyBhybdv0MKYVZOZybCIjoC7AQ7wisxQNQDY2+YQXGzVMzn8+uzN6R0dAmvUF+CPhrErE0kLUDlUXBLuBQ96Q7NxK1LJUtROVnJJLbV0rHR0UmvUF9gfEpirOWDgB7BxSHOF4qYlZCVqSDLmKICiBmAlkKpqDrEx0Wx9wM99xycrMOY23MYOJmqY1OusdHR0Iv0nH6lL4jPM8SnKN1E13O0Zaph5qmgDVt2jo6OVj7HVihoKOUVOv0MQlZymp0+sTHRKDWxmSo+Ffb/yMCJqn/pT9Y6OiJArTHws7n1iq1ncx0dHbTOSooSxCyyqm2/WEsJMImqDlms/WOjo5NbkdXGvSa0lZe5sP0gUxZa5v+8dHRr6N9/yMk0hO7v1+kZS/lPcfrEx0Jxd2a4GnLNB96QGcHQSa1/SOjoq+5IjGGHIntHR0dCH3If/2Q==</t>
  </si>
  <si>
    <t>data:image/jpeg;base64,/9j/4AAQSkZJRgABAQAAAQABAAD/2wCEAAkGBxITEhUTExMVFhUXGB4YGBgYFxcYGRgXGBgYFxgdGBsdHyggGBolHRgbITEhJSkrLi4uFx8zODMtNygtLisBCgoKDg0OGxAQGy8mICUtLS0tLS0tLS0tLy0tLS0tLS0tLS0tLS0tLS0tLS0tLS0tLS0tLS0tLS0tLS0tLS0tLf/AABEIAKcBLgMBIgACEQEDEQH/xAAbAAABBQEBAAAAAAAAAAAAAAAEAAIDBQYBB//EADwQAAECBQIFAgQFAgYBBQEAAAECEQADEiExBEEFIlFhcROBBjKRoUKxwdHwUuEUFSNygvFiBzNTkqIW/8QAGgEAAgMBAQAAAAAAAAAAAAAAAQIAAwQFBv/EADERAAICAQMCBAUDAwUAAAAAAAABAhEDEiExBEEFEyJRFGGRofBxgeEyQrEGI2LR8f/aAAwDAQACEQMRAD8ANllto5Nmw1OtUtPMG2IaFNQhgUqJO7j8o1rK+55x4I8WQqVDVB4So6CIanIVuMe4gI6oQ0iOAnoYZR90Z3P2Y8ohJlg5hikLJ5cb+PpEwB2EFV7AkpL+5HJGkSTZ37XgzU8OWikkg1Bxf84l0EmWUTFLVSoAUXABV0a5PsPJECGebuolvldRNJJcn+dYOiLHjKaVsfJ4atSmt7qAhTeCzwOVI67Gx8NAUwVErXMIG4ZRc5ctkxJKlBhzTLnDNb6iE0wT2/yXpyrn7BWj4aWUZgXVZgmW5J6AOxb9YdN4KLzSVgp/DMly5ZfYCtaQf/tBcnUIloZPrqI3QQSW6FVQB8RRngMics1HiIcuxKVgdypRc3gSjv6fz7F+KSr1P8+pRa3Uaq7oIYkDlPXdrfeKGZpZ5LqQok9QbxpvifhOm06kpJW5DtMQokAHq9Jf/wAT5aKRU1IP+mV3/pFPnCsRmk62o7HT44yjaH6BU0LKSlCAQUl5aS3YWJB728xfaPgk4oChLKgQ9ZUlCW8u0Z3VTEE2Ex2uFIsD2Z2HeO6HSK6q2Nxtfql+lwesZ8sqVs6HTYXqqPPy/EanhPD505RloCGIdSqAulI/8iC3tcwRo+DIK6FTkJD5UQjG5Fygf7hFAJYSGD3zcwNMnEOy/YmKI9Rqexo6jw/Ko+qS/P13+5sVcFkX9ScUgNSUELqBuSyUg0sMlnf61PEeGaZS0hGpNBDusHlGQCAXKv7e1LLmlfMaDawflxtVc/UwPM1npF0S5YUckoCvoaj+UbIt9zhzxtOooupHD0j8SSDu+31JiROj/Fb2eze8V2g4vMU5JAbLIT7+IcniaVPXOOdgMPbxF0ZIzThmvktKVBmUgeUuPzMcW5LKW7l+WWUj6CwERo1aQKhMUO4D/oYEn8QWXoXOUMn/AE3A8sAfvFqcexllDI3TX2/gnXolPlNsEkpb9IMTplqKQZvfkXcjyBGdVq1rLJQlexBCkH61v94fLrBY6ZZ8hSh7G/5wzUnwSq2k0b+TpEKASdOwF39VKivst7gRY/D+jkyryqkLJLioX6gSzvi8ebytbOSr/SlKAGxqIH6N7Rs9Hxj10D1ZEpxuFemo2GXscZiuUJ8NbfnuXQnGK1Wv2/gK4qsTPkSWFy6JafJdOb+YpQpSVVJyHyARe2DYwWsyVfKpaOxAIHuLt7QOZLGxBbfY/WH3SprYxOpTtS/P0IUp65PeOoUwUmhJCm5mdQZ7JL27+BCmIYExCmeIi8tuxW80dkSydKkbFtxUYtJUtKRyj8zFWgiCZc4Y/WLVjxvgTz88eQfUyiMCEqagBqVPb+kDF8OcxPPTu14HIMNHEnwJLqH3RMUtHZemNRBdJbe1+8TzJJSAqlQqHKwLHrk/vEInqoKXISblN2t22MJqS4Qixylu3Y0pKXTa+cHBex29oYkFmvn88/pHXMSylkfigO2OkltQOJZh/o+PrD19olE4kMUggBhZvdxd/MLb7h0rsCpbv728eYeCGFhfx97xN6L9WbJ/KzxNM0BAJS6ki/8A1fEB2NXy+4GUhjjuxvDJZSnCST9/tBaJVOQpvpHKR3z9oFP3HXtQOCXBZvFv0ieXIUea48G5Iaw3JvtDpaGctbBf6h2PZ/aDp2pcAABIqcUjCbb7/aEk6Loi08haXcKSxBK5ikuAdglnJIB64h8zik1KmSUmpTJqQFAXsHy5tf7RyfpilpjqpVuqyj1x+8WUqSkquDhJAIpUablspuxzCOTNMEjK6rQanUzCo0oAc3K1s4JDJJJuRgDftFHrR8xpYAOwCgVcwFgFJJNzZ9o9DnaGZOFMtE5DE3KgkEeQQTZsg9LCKdXwquYopmTpC1AfL6iqkktcukEmo9877pJo6OKU0YXXaCQKVKCy6QTV6qWJLXqJLAuCoFnYZgqRwmSn5QR4Ur+0XX+US5C1IWfUWGIKV1IDfK9hz3UWuwciIZimjk9dmakoxPWeEdIpQ15EvltuVurZI36RndfMd/3jRa+cabWIL/SMvrZgJL5zDdErVsHi707LgjkTlsQFqA8mJFqUqxP9+5gZC4llqjonmSy0+qVLl0oXNS7lQCmT/wCLMc5dxsIU7VLnByZqyk5NSwkHYVKPZrj9YhlLAyYHEwoWFp2LjpY7wRXEveH6iYywuqlKXdQpY+Db6xFptVPL+mVIy6kpWzbv6QLj2i64Zx+asD0NOVvZQC1/N0ICC4/lomn8F1ihWZumkkhwlAZbK6sipsb39obFu2VZm0lqjXz9/oUun1WqUW9SWs9FMD9LKH0i2kzNWlqpLDqm/wCrwdJkTnHqTAttwFjxapv/AMiDFrLZI7OceI6mGG3P3POdZ1C1VpT/AG/8BkTCcgB/5uI6G7Q8qPWGqeNaOLN73Q2OkwimEG3eFcURTaGkQ30wY7Mkg3HteEmU3/cVyx/8TRDOq2yNDTp0dG+sO0+lS+VfUftDiB3+0cS8L5MJcxou+KzR4nf0HzZe1R+0M0+nF6iT7tDwHiQyyCzF+jQPhYjx66fdJ/sS+schSie//d4hqMOpEdpiz4dHP+Ol7Ef3iVJHQff9THaIRET4Ze5Pjpewgz4t7wk0j8P3MIGHRPhl7hXiE1wieVPABFGf/I/z8oLlakF7JDhsfle0VzRIkxF0a9yPxOfsabSLQUEFlDoRYHsMD84bL4fJVYpYZs35s8U+j1BD7wVK1RvcwkumpmnH4ipJWWQ4TpybBQ97R3/K5HQ+xP8AeBpGridM4i4MUvAbYdXF70SnQyWYuQMOce/7wdI0MoXCQSzOQLfuYqkrcwYJ5ShyQBuS3m7xVkxUa+m6hS3oo/ijSgK5pqiFCoy6mB2qpAtcHzGVnamUAoBTspyHJ5m37+YrdZ8S+trjML0qNCb4S1KXHkBXao93h4mmmasbTEVjuuVdvdI+8cbPBvNVtKu367/Y9x4bKC6bU4ptOnfzW332IviPi6krSnlNCSEuByVKc09CWz0tHdLrRMQFD3HQ7iMvxTWGZMUs7l/A2H0iTgeqZZTsofcf2eBm6e8S90N0vXKPVOl6ZPj/AAzRTrxQ8Uk3eLtc1hh/pFfrJZWk4fYPGXprjL5HT8Q05cbS5KdGnUzhJPgGGel1IT/uCv0BixGsoyCnsR+UV+p1BWX22EdaO55N7HFJLsFA+H/VokKFAO0HaSekpdRHuwh0hAXNARdKeYtgsYLairJBOclFdy54fr1aSVLYJrKiS4CgQc2O7FIftHpvCOJ6FckTUmYV2rDsQWvuA1rdY8c+IJx9RI6Jx5Uf2EM4TxVcpTgltxsYTp47an33Zb4mtU3GH9qSX7fzZ67N1qDMKkVS07AMTYEbt3+sc1GqVMSyffYFtz16NiKDQ69MxAUP+oKTOfeOrHBatHjMnWSg3GSolVp1HJF+vbuRES9MR397fWOFUNKotWGaMcuphLk5MkkZDREtJiUOMGFeLUplEp4nwRUKyxaERBCBDqzgktFqbKWoPuBkRwPBakiG+mOsRoKZCiJkTWdgPJDw5Kb9PvaHEN0+ghJNPZmnEq3RHChPDQYuOXRIFR0GGPCeIQkBhGI3hPEISw4GIaoekwydCtEqZjQRKmwG8OlzSID3DB0yykKfcQaqYAIpJU9vJiefq7D9IpmjfinUdi10inVn2vnAh/HNTVo9TZymSshxilBNtopZGvIJALVWi90uk5FIXYTEFJtlJBG3Ym0ZM8e51OgyU6+p4HqF33cd+9m6QZN4x6sumY9QDpUOvfoT/Git1CWJByCQfa0Dxz544yq+x63DmlBNLvyJZhac8yfMcIh+jWEzElWAXMLNUmPB+pGqkynG+OpiVMkbAQzT8SkmwN9g0So4hJJYKcnalf7RxXDK3/Sz1cc3TqNua+oNrkUoUe3mM2iYKgVBvEafWTirkRLWq9+UpAbuYSOBIUXKSnqHDv7OPpHS6THl01KLPO+J9T0qnrjNf9/QoZ2qSoMmWHxUbn2tF9wLhqkoci6r+BsIstHw6TL+VAfqbn7welUdGHQKSqT2PPZf9Q+VLVijb7N7L6IyfxHw1Sf9TIwe3T2iiSY9GmoBBBDg2I7RjeN8JMoum6Dg9Oxi3L0qgrhwU9F4rLPJxyv1Pv7hPAOJ+mplfKc/vG0lmPMZSi8a74d4oS0tR/2/tB6bLpellPi3RucfNhyufmjTIhwiNJh7x1EeSkSAQiIYIkiwUTR1o5CeIBiIjgEdhRCI4oQkmE8KJpTHUmu4IFxz1YF9SOiZGTWaPLCq4VcDpmQ6p4mtg0EtbwguB1LhoWYmoKx2GCZDxMivUvzDkpJ8RPMD5IcZoheqIAq7fWOl9jE80K6csPUhmoVAaQQQ5iLV66klwQB23iuWVdzTi6dvZFhp0lSgBmL/AItxpGkl+pMUbMABcqLFqXjI8F1KzMCmKqdxs/5QH/6llYVIQq3IVNfL0/knPeM2XJaOr0nSVKmzF62dUta2apRLeST+sDQVptOZiwlKSonawsM3NgPMXeh4PSCZoHQJBcDqSesURjZ2MmeONbmcSYcmW8Fa/h6pa6cg/KevbzHsHwv/AOnWlRJSrUp9WaoOeZQQkn8KaSKm6l/aM+SSjybcX+6riePSeHrJRZvULJfy0bDQ6GXLACQHZiqznr/1Gz4/8HS0peWl5YF0ElRR3Sol2H1HjGc0+hSiwCfzP1MbeneJqzieIzyqWiW3+GRpEcIgtWn/AIIj9LZ40WjjuyBoeBHWhyUw8WVzVo4kQ1aQQQQ4NjEgttDmixP3KNNboxPGuHCVMFL0quO3Ud/7wzRKKVJUNi8ani/DvVQGuQofQ2P7+0bb4V+EtCqQmqUJhI5lKUp37MRT7Ry+qlHFI9d4Zq6jDvytmZ2Qt0iJIN4twoSJipaQaR8r35SHAfdsP2itUoiOtjmpRTPG9ThePLKHs2TpVEoVAoXD0qi9SMziExwxF6hjhmGGsTSSVxwqiBS4Z6kCx1AIrh1XeBq456kGw6AOneORKVePAvHQENYmrptHM1o6KxvuCzNWElt4fptRU7PA07Sqd1Y+58QUmSEp2+rk+YTzDR5MaJkkvD/8M7l/peIdNppiwqgi172fsO8RpEwFiCljuTA80nw67BsvSn/cx77xHMBuBY9P5iJ9KoB6j56fWCUrkvZqvDuP3vB8wreNp8FUVqwr+eYnUwDsoDrZj7ZgjUSJlygoLYGT+waA9RKnmWQRUBc3dv59IVzLYQTAv8yd3GMdngGfqSXcvnPtHNTONk7DzmBkS1KUwF/51itys6GOCW5dfDmpQk8/W12OLvubD+GIvjdaNQJa0KKikFIcNyjF9yOsVq5ExFykgHfb6wzVqNCN7F/NSoqnL0mzp4+qwjgen9B3INYSSUvYMFBJezXfyB0eL/0QTkB9mHS2IqVkD0ycKlJIbYpeWfN0E/8AKEmaoXB5RgPjx0gxm0jP1GJzlyT67QAgOHLvm4ULgjvGj+HfihcnkmupPW9opZGosFIWxe4Vb7vBGrmBWTUo39+hNr+8JkjGa3G6bPk6d7cHpWm45IVL9QLFOL2L5ZoCXwTSKR/iAsplqYsGa9rdL/SPPZstaUgB6XJFmvYHe+BE6uPThp/8MQKAp3Y1ZJbozmM6jLHwdXz8XUqprg3eu+FUEAyDc5CiL+LRlOI8OVKUQsEEWt+8HSvjQrVL/wBP/wBsXpUe12HYb2vFl8WgzpKNQgMCKTdz1S7HzF2HNK9MjN1nR4tDnj5MTMUAc/rD5c0dPeBxJUS2VZ9oGnyFg3cRs1nGeKL2LMr3P9o56z7fSK5OoV1grSKdrj9YdTZQ+noIllusbL4IBCVh+UKt7h4xgmpcg583/aNz8K6gJkA5dbXzzBh7WjH1nqidrweMo5GlxRYcf4OZzKCgFANfB3HjeMHxHTqQooUliMxuka4rnzpBz+H3AI+mYx3H+IKmqHIykigsRdjk9GizpMs16HwjL4x0+Ca82H9Tf1rZ/o19yoBjqVRCixyH3bEN1U+gsbncPiOkslHA+HfAV6sPr6RVJ1220HyZyfB3EGOUSfTyirokiNUSqbrEEwkeIs1FSQlGO1Q0qeGGDY2kPEkKNj4rYW8D9IcrlmAdd03P0gebqwDZId2qJF/1EFHXzBZg3/L74EcbVsdpYrYPxBQCgFBTnDpa3vA6EyDZcwJuwYOPq7CGL1SSSJsxS9rZZ8PE6tDIZLAoJBIJClktbH7QuplyxpII09IT8wt+EG5AJuG8feGL1WnUWmFQOAxctbLhh9YbI4UQhS0zUqLfLVT+e/aAUSFXLBJu7hVWPDfWF1DLGmGamZJWUy0AjL5+bGwzi9ohl6cJUUCt+qVe245j2Bjuj0rmgOagW5U79VB7fRolTpZaUmmaCfmZpj9cB3ONxgxLHUUtiNKVJ3NsFyMdm+3mDpOrrQQk3HVJB89Pqw/KGzZQWzG6Uh1FVJNhgHmDX26ZgLU6hVaUoYDAUQ17e6QW93gKdbCvGpdiTWcLSU3SrrVTQX7hVinuIrZ/BVByC4y+1NgSOuYspM5LgrLlmUxF+tsFmi10HHEJSGlOkD5gmzYJJa388xHOkGpLgy3D5RUGuWLPsH69ol/ytZWE0kKy5ZI++faLueJZXXKSATkVEMf/AAbD9ANo6r0sLQpUzIFwl2/qG37QmtNFinKL2K/ifD10oCEoZKKbLqLgqKjdslePEBy+GLABcXwQpP8A2PBvFgpASyioyiDzBystcORgj+0QTNOAQqYSyiaRtsU7OX6bQ9pAuT5BNXpiGcBJ2DpYhsuD2PeJUaqQGASXDOoWJI6B7QziE5aVf6bJJyEsHDWewc3bp94p3ULkMMnFr79LnpETbLFBPk1crXyhLsFrWTep6QGs3cfUx3TSZc4kYN2+Z7dciAeBpS1SlXt+EFIGb1Jsf3yDFdrOJqJUxyosHdg9m298wbvYVY6lcTTH4dmJKShi55S7ORfPW2Oxi94hxRQlKkiWBUzBJBY/iDgszvbIeMfwv4lmAp9U1JSQWADm93OSWPXMWer4iv5pIURUb0jGXLYzjpFdJOyyWbNp0XyJPqsGBTfGx7vv+0dnqdHMQ4N2Ym3X9ojTxmcokKSSj8ViB9dolmJqYUsnIByPBwf7RYpMxzx+4HO0gWzX9gG/eEODrAcZHtEuqkemQU5zdw48dY7p+LLBYjf+2IdSYvqrYqfTuxSaic3vFvqOLTOcJSGUhKSSDYo3SBgwTqpbh0gAljuD9toYiaCErpfYlItckNmxFj7wdnyPj6icE9JWJnzHu6u5cFx3LQpktah+Vw9+0ETp0wzFITLSACxJIHZ3LDwWwIHOpmomKlqSkkdkY2IVcP8AnFimilxlLcjRp1HDk/fG3SHnSlWUkgDLs3bzBM6dV8qT1YEYHm1jZoHEy7MpPgE9rjaHWQrcGBq0ssKbnbZ7fpEyNKTdDlP7ZgulIcAkqyQEgg7+3tDJeoS7VH35f79obUI06I1zSDdIffDfTaJZc8rIunwX/OBZuvlkslPNsSBnzvBemmVEqmIAIyxv/wAgMfYw3mVwJ5Fq2iNRAJw/aI3MTiQxJBQoN1OYjSDlgO2PtD+YV+QQTZssKIQ4Bve7/WOzdWol3c2yLm8RL4XNCmYqtfZt7Xv57xL/AJdyso0f1lVyBsw/cxzE0dtRRPKShQLUBexJ6dyOWDdAiZZKloSFD5ip3a3KkfvEei4XIUKUrqcbFiTtbcwHquGzRMYFQwOY3D7Wdk7XhG96BSewbxrRs3pzUYvYIcvt0T7wFoJLuFKAbcVEZtzDeJpumGKiSCAVUqOd3cOewewiWVqJKBaWVbVFyXLPbABbLuxbrAHUdqRGkamg0zQsGzJWVAhiHUcHAYuYhXNXLSHznFgTflPSxuCd7WiTinFFVgslCf6SSMGxAbOcDfMUS5xCqn36AF8vu0S7HjjvsXGm42uWpJYsxskJLqDAufF8dIN0mrUsKASDYuxAASoqPhTVHw0URmg2UzDJSe7m798d4JWUsFBZDmyUkg4ziwN4AXjLOYUlkUhTMQayz/uW2J39o9WgJYlRTYNeoMxsW9s7W7xUy9Qp6qiGv8zfTd/MFrBWCDLUVNtki7Od8HEGxdFHNJ8QEMkMAHc3b/ikqYeHiy0XETNmBIVs4ch+rFNJD4w2fpQyvh6ZNI9KovemlZpHdgWvHE6BcpZCgUqAu5KSARkg7d8QG0Noj2NFqNeJYC1KcOSE0hTFzZw1L+f702t4mFfILZvfuWNrfqNxD+L6QokywVpUL0qCqhdj0Bt3G+7CKJOrZNFO+biDYY41yaThyUTZYSCKruFEsN+W4H23iHV8EUshCAHJY3wf9xASUmKaRrQlz2wCPtaC+F8ZoJUXJZhzU5y7XbsCMQyC41wTn4c1KUkJXLVk+mmY5NJY8pABIO2YokAb2jbJ41N9MlIsrdRrADB0gnrljhy3WM4qSFqKki/S25yOmYOsii+47hMyklKbvv72O9nY42iyXqgiY5sQzgXFgz2Vk+2IYmWsOQFBRSwIRcEHLkOCzm3S/YvQkLFLG/8AVglsow3jF4VtCzSAZ/EfUUpQdKi2FWcWPs3vBHC+JYSQSfJ/giTUcASnC79AxH/Hr9f1Zmj0ykHdur2sbG38vBUtippNGh02jmK/9xynq45e7HEVvEpSZamAdiwLs+3RosOHTyE0lRCD0YAk7ub7YgafKuEvU5s4uH6ED+e0OntZnSeoo5/EZpNICn2GTiIJHEJgNxSCCXGWF8vdukFavhq/USEHmOXUAx+32iv1ukmhbL5X6s2XLNtiBe5pjGNB6dUmY1RIGzu6Tchj09oh1OmV/wDIojt+F3swJe+4MDzpKKAQtyl7ONzdhnqWOIL0MwrUlMt0k5SSSjobNY4Ljcwy2A4rsCyZtN3NjsDmD/8AHCqyyTliAkWYNZ3H0iyTweaoD1fSIcAkEVkvs4b27+YanhkoFSQkOcKWeZJDvbce2+0GymVAsmcgn5Elz1IP/Hcn65iJWlrBKSA2AbqO2dvzg1fDkekf9MqUCRyoIIc2u4fGWbMMk8M1FDlExKc1GxFt7Y9oZS3K2ktyhmaRd7ixY9vs0S6OcUEmpJHvnDs0GTpCS/OFEb7mzN28wNM00tLMsXvjbv3hnIdK1uFJ1Ut2BPVje/aHokFV2UPBJgIrTuUgF2IPXx+sDmetNqjb3ETUwvEi9GpSr1CKwsj5A9w+yhdA8xHxKSaQZstaSwNg9rtfALdYD0HxGuSGcLGAFO6f9rHl+8X2h496qSFUpYM5ClFru5JLv1zGJ2uDYsVFJotWZdJxukJaq1uZ3F8tC+IuK+tMFzZI+u8FzOIodSJCJcsFwCpLqbsok0+Q2Yb/AIDUTJak0crOVukuQXAHp3OfxOzZgOXcfy6dlNKlkmyrHBUSHNiQDe+xi10GkXS6q0gu5ZkHZIwSYs/h34TmCan10CkAEpdByOV3Je/QbZ2jRajRFSqSSmUACAlJNIY9He7m5MSc0gN26MLrtOoVOEpAtU9VtrFy3i0V/qJvzgBtkKSwOwIv9SzPm0bLXSpKVJQpQUgsplhhzG1wm7EFhixc4h6eGaWWZlaHCXDqcC73DJZQxhx2yYXWS6MNL05clCVLCQCSApgO/Qdz0iw0UmWALIBOSokhiAS92w+x9sxahCJMkqlUKDuoErvfZyE/K7mxx4iik6wA0oQkXNlEq/h8NYwyYXui30ujR6gMwosAQllhgb2uNuvUWOYs9BxGQfUDUuWSFkUizAWY7bjeAdU9KVmfLmS7PLslSVFhyjpUo3F+0Uy1krIS9ieXdrsXx4bMBiKN8lpxB0BE1Myz3YEqQXwXJf69BAmo16Z6ZfqlKRL/ABISVEpICVBlFth7g5gQSFHkWohKiBZIDmzdhfzgwYEzdPZMtagoOUlT0qYOSkFlAkZ6WzaAtiykg+TwqXMZllcosUEJKMEAoJCSGY5O7+9dr+ASUzKQVscElJfwLEgDJbwDEs/jNcxCtPKEpVwoDldRYktgM2zdTAk1MwL50fhACflBSS1ylgAPqNxYwbdgUWT6PgmmSopmLBuSClYJZsK5WTg+elr8X8J1lR081Cki7H5ms1kud8s3iIUKWpJ9KusKZQawCmHK4OHIYl+Z+sHaf1EKIm2So3TSj5nOCPlV32YbWBTadhaZVyNHqSCkg0hN26BnFvO/fpBUqRRQppfYJJVdJytiL2O+w7xb6rRKlpYlkzEm5S5ADb3IvtfaIpC0lAoCVANUCz4v3qu9twMMxjlYNR3TaxLAqcF/mCSwVfAwDcFmO/QQtTISXoWHVe5ZKny985/hiqmm5ayFGylMcbvtanZ4NlaiUwK6itRPMkppBtcpIwT1Y5gWBwJpZmJLmp8g5v26/T84LmqmEEuHUXBAbOSe9r+TEYnc7VEHYeL4cA9WYPFlrbovSCRkOx3N0j9d4iZTJAUrWCkVMp3Fw1ssn9oFHEEEszOLOGbA6c14KkcOStNCfVZ3TbkBNwRapQ7Fvzis4roJ8tRQpYJ2bKrsdnztuesOuAKMbJtZMllTKSFB2uWGzEEY3658wVLkDnBHqBIHyEEsxpqwxSxFQ7YaAeFyq3ZYIAdim27Ekix8QamVQpKkIU5Z1JBTSD8zjs4LjocQLpj12ADwmTMSVVmXMypCsB7hiSLEPeKniMmZJID4LgjHt1jS6mUtVQrQAUjmU9Tk2LJcqclt8+w5p54CVafUNQBWTYF1MU0Bix7hrezupClNouIzVO4SsmxqB7bvbAi548qbLpm+mpKWCXLFn2dyADsXgdPAwVPImqS3/wAibf8A2FvYjrF0nW6laCmYkJU4FSgkJKT81QuFC3ZmxA81JgnHvRnP82FgokK7UkNZhZwfZswcnWLnMmtQGxGHbB3Sc/eM9quFKrIQUrSXpILOHbB/vBWjkT5RCrC3Wp/IDi3tnvFzn7CPEmW5kpUHIAUbXUmnuASe24vFPreGrCmLXJZsPlvpBek+KFJLLSGe/KMdL+/h4mmcelTZzU0JYMG/E+GAYj2teE1USMJJmeXpJj/Ken86xPL0U1dgkqLfaNNrZSQ5w2QCXD5b9+0Af4qWQAAQ3VRBzvDKdjXfYs+MfCsqXMS1ZrcJSEuauxZv+oDk/CCluqVOSQCy8uD3Yt9wI02qnLC0+opCKuV1KUSrsAHz7eYnE70pZSCgLDgFKFCXU1qacK89OkYE5JXZs1M861WkmyiomVMpSpqigs2xcWvb6xbfB3ECJzFQCW3WUgFxe2d7bxfarSqS3qzaFqQ7V0gWuw25t856RnZXD5Mvl9Vn3BJ5rgdGbqe5aHWT3QX6kalXDETdR69Zb5CCCBcEcylMVKuGGenYHjXxGiRMUDNKyAwKVHlWEj8IsQe5LB3JMUPEPiCWuWmXVNVMrFS6rEB7BiALt/LxRTtTLIUZyplRdmAeo9VKu3tAWN9yRj3ZoT8WyJh55AuwrBC5gADO6t/tm0TaqVp5hSnTTVrqBdClqKiReq2PAG2IykvjQRL9IS5agdygVX6qZ4bI1JASZaaVJNyDdj17Q+j5BaNvI4GvVSQZZlAJLMpSF2AwFIdtrG/eMtN0qpSyanIHK9jY2cdez4I8Rq/h3jUlKrqUFLaoKZKFKLVEnKiXtt1jQ8S4JKmgIQEpFypYCT3ZV7h79u0Ftp7Iz6nF1I8xl64kqZTk7qZyetROLYvfYvE8niKUzAokEsXYkg4ZyXcAWA7AHJjQcZ+E5MqgczqxS1BbN3cFoCm/DILBCaVWpI/1AuzuQS6C58BtjaG1LuOpJiGtRPISUKdQ5CkISxLDduWokv17Y5qlJSCylqLsUkIFJsQPmIOf6WYnuY5//OzJRrmKUlrC4lkB2LcqqhfZodw/VSUE2Kk/OorIUolIBcVJsp3Ti4EVNp8BokmrXTQpJ9Ri701BIBKru5qtnsYg0wIeXKQFzLFi6jsVEczMC1gBfe0ayXr2RXIoCGAcJJUZjcxDZDEbHuwuKSWrTy1khVRmpcrf0kpVWMJAPk+LMTatZN+ApEHD9KFOkJSJqDUpJ5QlhZq0l+4cbXFyXolTpKEzBQUqBFKQGKkkkOMBwX69Q5gXVyClRTVUjAWAFgvfCWpIIBw+bRT6nXgJ5FXWCJgJAJAIKVDoTm3VosW/A1Gg1WqnTZQEsBCHpCHSkLGRlh2x/arkicSEplAJsTa1TfMCA6fmDHsdoCla0KCkh01FIpBOEEqSUue5y7XuxtfcP0fqKl80weo6FfiKFEEBRAAZNgTewKvMNekOigjg+uTLSozpEqaTYfKTfYg8qci4z7RBN9CYmYmWqlbugKIZYOUskBj0O733MVOp4fOROJZK04KkcycMcf8Aj+USo4exBlqLVMxBfmDClQsp8ZB6gQiik9SJRJK0gSKlrpPgLSFG3NTZL9YMM+Ykq57gXFyCCWsQWDOPz3gyZ8M6mbKPPJBHypQq6rtzFm2ZnZ3iHS6RKJZTOVSggBINuYPUAyWJe1y/bECOSMuGJJe5o9BMK5aCwFQLqapI7E26X2fMT8RRWAkpdAJTch3NhSb8rOGyXGGjOab4gnaVFI9NcokhFKnKd01Dx+sO1fGZhoWFKCZhcBABSG+ZKnJD3BZhFqlpW5llierYympnenMPI1NmVvgY2fOfBxF1wyfKmpFggOyk/wCoSDYu4BZ7tfbc4nVp9PPBKyKgKiTygjdklmu/Q39oql8PV8yFFMtJY3WSCSVJSLfR+u8FyTRpir5CdbKlmYGclIdRKmCgXY7lJZr3fpiJ+H3SVBUxkjlQVJYpF1sAAfB/PZ8hUoFCQJkxQJFJ+dQLtgsQ4Nj9LwHpOKKE9RoKRUHDqSlLMOYJG7b7wqciOO1DNOmYki60qpdLggvYdvPveLbS61a1ATKiwYsQxfYLD8nZ3v2ivPHVKWCTUGsggBIJa4AHKSb5EcmqRN5kzSk4SlXOBh3Lin3G2eiyW4HFvkt+La/SSuQyyiYoZSsqACh81y3tFYni5mtLmJC0BwlgASfIZgSBtFHP0SkqrPOHbCgfO32Jjkqcy7qI8MD9P7w9EjjRb6iWlAEyn0qgRTV2Ysb/AELXEZpCmU4fNjv2ix1BWpvUQosHU1qh/UCxHuPeJ9Vp0LCLJlsALXfuQPa8WKXuRRoJHETNQipnBYqKASHxdr/2ERr4bOd0pUoHBp/TaLfgugWhK0TVJMsBqclIN3P9Iwel4ZreHTpQHpzAqWflU4HsWOYEZdhJJJ7AsvjIRKUpLeoVDlUKwbblW7l2DDL7Q0/E8yamicpfYpNIHlIYHzChRXVp2X6UZwcSmA2vkOovno+PMWOkkomIKVLUFqL0hIYbfMb74DQoUF8DcDJHAkhcwFagpKSR0LCrPgdIoOIggAH5skkvChQIt6iIEQYudCgkBKTzKt9bCFCh58EDdIkpmVLNQFmuLtaNzwzWS+VhQB+FNkqJDcwAv/aFChZK0JNWOnSVTUqkpmJloWuoFKSpQNurN5BwWis48v8Aw+nllBrBIHqAUMtOBT3AcnqBChRWm9hF/VRHrdcCmRMnkzf6k3TyWcu91BTB994fxfgya0z5RH+HWioBqSzMUkF3c7sPm7PHYUGqja9xuJKgOVJKUlqkqCBcL5jgZABD2s7WD4tJqtcFIYoDHBNyoOPm3Jc9e8KFCJW9ywB/wqvTKUzVJSHICgFNSKnGGD7XfeKWZok1grNAUmoZL9BZ2e/0jsKLE62Ci00nD5aZHqzGeWocrPXW6kAlwzBJL7PE2rMmYutBXJILqSOYkABTvYOSHOM9RChQEtyMsVaQSVApmqTdK5abutNCVB1pIa6mwLDZyIl1OnQEiYxQVgKUhDYQsOPwgGoEuD4y8KFEYi3AVGcgpVpnIZCCFKBIXMClJYsOUpYg5BsYnTOnLHpz5SC9yeV6ipSSSwdyf6Tvu5hQorVJtL2GZMvgWmkoZalzFLAWB8opci7C+/fDCIdUkyhNkpSpN/xLqDAUgOG2J26Zs3IUFSdpMRb8lVp5yi1zUElTi7JTcM7NcPEul1wYodVEwB0kqDFVlMQcG5wc4hQodllIfRqaVJap0hQdQCkgJdwXsWVl9or/AFV0rQpRThJe9xlyLk93/EYUKBGTaIgaRPKVkp7AdCMHvt5g2UoLKSoWwSSScgDa+/1hQoaQa3NdJR/pKbmADBwCVMOZwos9LFzj8hP8vQpSqkkAgV0lip8VJLpJFjYj2xChQtelMp4ZXTNEVKpSlK0p5avlIL5Fg2e4gCYVSF0qq6sSl+hcje382UKHhzQbLbh+omalaVt8nKbgFr7+InqL+mQXTexBseyrR2FBXLEas//Z</t>
  </si>
  <si>
    <t>data:image/jpeg;base64,/9j/4AAQSkZJRgABAQAAAQABAAD/2wCEAAkGBxMSEhUSExMVFRUXFxgWFxYXFhUVFxYXFRcXFxUVFRUYHSggGBolGxUXITEhJSkrLi4uFx8zODMtNygtLisBCgoKDg0OGhAQGy4lHyUtLS0tMi0tLS0tLS0tLS0tLysvLS8tLS0tListLS0tLS0vLS0tLS0tLS0tLS0tLS0tLf/AABEIAKcBLQMBIgACEQEDEQH/xAAbAAABBQEBAAAAAAAAAAAAAAAEAQIDBQYAB//EADwQAAEDAgQEBQIEBQIGAwAAAAEAAhEDIQQSMUEFIlFhBhNxgZEyoUKxwfAUI1LR4XKCFRZiorLxBzOS/8QAGgEAAgMBAQAAAAAAAAAAAAAAAgMAAQQFBv/EADIRAAICAQQBAgQEBAcAAAAAAAABAhEDBBIhMUETIlFhgfAyQnGRBRSx4RUjM1Ji0fH/2gAMAwEAAhEDEQA/AJcJW8us142d9pXqVF2ZoPUSvKsS1eh+F8T5lBvUWXY1kepHFwOpNFrCp/EbJplXar+NMmm70XNzLdjkvkdLTvbli/mYfRJmunYgbyhKlZo3XnYaHNlW6CtHqnqccOJPkJc9EUXqndjW7FMw+NLnhoQy0WWDqSov18bVpmgqCU9pUbCpQkONOg7tFZi2cyiwlTmgJONVct0HwR5NX2TH+EbPnE2EPYTV+VU+IjkK0NUBr5KyPiCv5lQ9AlaaLeUyepskn8igrkkyVV4hl1dVQq2qy67uLs5+rlYI5lkvl2RlKjKLOBstDZhXZTeWu8tHOoJvkpe40bATy0hpozyUvkq9xWwANJJ5KPNJN8tTcVtBciQsRYYmupqrDsBe1dCMNJMqU0SYPQNUauYICkqNSRZEhE+WCPYuDUQQmwrKRHEBNBU7gmFqEdGTQxzrKfBt1KHqNU7DDVZnzNyBqouU5jZUV5RmGZZHEVO0eycQo5XEdCrvwXjwyWONjp6hCeI6MEP62P6Ifw1UGdw3iR+q685epp9xi1GH0dS4r6foegfx7OqHx2MY5hE7KrUdY2XOfQ6HaKHF0yWkKtHDnusr17RKLwbRCVppvDHZHo6Od+r7n2ZynwZwKno8Kc0yAtOHgwMvup25ey0vJbukZ/dVbmUJBaLhRGpdaauwPYQAs1iaMErk5dFCUnJnTx62SVUVnHaRqNhuqi4RRNNwc7op6g7pgaVX8ljoJ/xHLt2cUP4q81HDLoqPF8McTZXBXBhRQ0eOHQh6mbZnXcDqdkI/w3VJ2WtNPumtYnxgl0JnklLszeF4BUbrCLq8LcRAhXULi1FQCZmT4eq9ko8NVey0gBUzW+qHYg/VkZdvheqf6UZQ8E1nfiaPkrV4bDk6LRcP4RAl8tGxKmxFPLI8rxPg6s3dp+UG7w1V7L1PiuHaDAcCqStThXsRPUkYI+HKvZN/5eq6QFuPJlMfQ7qbET1GY4eGqvZRVPDdXstk5pStpyooopzZiB4Yqnp903/liqbWW5NBNdR9Ue1ANmGf4WrDp91G7w1V7LcupHulFHso0UmYU+Fqx6JzfCNbt91vBSUnloaD3M89PhCt1CR3hOtEWXoGVNewKUUzzs+FKvZSN8NVh0W8LAoy0KwXFPs2fF8NnpuG+o9QspwmvkrNJ3MfK21VUjODszl5veQOi3aXOowlCXkb/F9Pbhlj44Zb5k1903MmPqJLOcgGuLqfDsMSELXcZXNpu2Kzrs6H5UWFOu76YHqnB0WEoJrHNN5KccURomoBl1hcQxrbm6z/ABSqC4lui5z3FCVwhmFjQG+ZTHvIRBCjqQlhSBXElSMJS5UrWqwRCnNAXFqTy1Ch5AXCFwanBqhDgVNTTGqVjlZRbcNgXW0qZ6lDRun5LB4V60eGxByQCflUyFBxGiQTdVb5VtjtVXPCspAxqJPN7KRwTSFCxBUHRSZwNkyPRJBRIpkoqAol4blEa7oFxK5ryCoUEGgkNBI2qldWKhBpYAuaAmOlRkFCEEPpDZROpJA8p2dEUQvpKEtRD3nZDOqFVwTk0mK8Q4cOLBUD3DVrbx69FXYfjk1HBwAbYj/KwmFw/k1p/DJHsVbsqAuc8bgNXYho8ag/icvV/wAVzZZpdQ7/APTdNqgiRcJSs9w7iGWJgjdaNpBErBODiNhNMBr6qEOIReIb0UDAJussuzpY3wN/in9U5p3KJY1htZTDCM6hNiCwF9YBC1qitcTgmDQyqvEsIuAkZ8sYK5MZii5PgHcUmUIfEV4iNbSDG+/cJhxGUjf97LOtTBjpYJBQpJ9SiBoZSFrhq0ieoI1S5juFpTTMw3IU5tNLn7J4ciKEbSCkFIK24JwhtaS4kN0tuUXi/DBEmk7MI0Nj6KWiuTO+UlDU97IJaQQRqCp2Ya0uOUd9T6BLy5oY1cv7v9EFGLl0MoBW9CRZVjXgWaPc6lFU3EBBj9WT3S4Xw8/X/ok9iVLljMbTugHtRtUqArQhdghamupotwUZpAqUXYNkXAIgUUv8NKuiWQteEuYdFMcF3XDAn+pQoEc7suRgwA3clOHYNyVKLsAc4qJz1ZeQzomOps/pQ0XZX5u6aSjnsGzVE5h6KUSwTMVxcET5RKTyVVEspcVSDgmMAAgJ9R8qJwnReq2qNy+J4xTlkSh4RJQfyk+y2XCqmak09lhjVgZQtvwmnlptHZcvWRSSR2tJJyt+Aqo1RswrnHlE/vqrPCYKeZ+nTqi6tQNEAQOi5U5I7GNOjPVsO9u0epQYxTg6In0P6Ky4gC/eB+9ExmFys8zc2AOwXOz6uUHUezZDEn2dSdufZR0chMPe0HoTBKAxnFQBp8f3VeHGoQ5rMzhdoOk6XOwuuW82TNK5mqONQXHAdxPCtzZ25bb54HqR7KDBcOp1GOD6jmvzZuXWNWtBi1+l7KPh/hyoDnrVA5xM9AJizSeis28JseYDWQWzP3WlS2ql2A2pKrJuH12sa2jSfUe9zrF5zyYuL27yrPjHA3marQCTdzBEi22xVTh8MKL6b2vDsmxGU5TY80nqr53iFggHMDvI09wtOmyRtuUuRGWPW1GPbjWk5Qx5Omkx6wj24R2ryGCJgiT8BFY3HUxm/h2ta5xl7wACT2P6qDB4YkFxdeLyg1GuWN7U7YzHp7W58Fmzij2MDaLbCAXO/OEynxKo5wlxLhcwbDtGkeqiq12NbLzlG53MaBo3QOIxZcP5cMZ0P1O7k/oFyMuty5X+I1Y8MUqSNBjZqsdXDWOdTEQN4uT3WbfxEOOZ+ceot7K28PUj5hq5gKeUtIkw49x2lV54fkeQKtMNkxzTY6CNiuvp1Lasj/E+2/vhGTJGKk4eBGYtmt/36IqniQdCFCzg+HLpNR53Mcse4vCvKPCqGobJjWTK248s2/DETxw+ZUkzumK2qcEpHQvaex/uqvieBrYYFzuen/VF2zpmjbumrKvIl4/gIUg9FXs4qJgj4KMp4hrtHI45YS6YLxyXaJcycCmZmrg8JgBJmTQUwkJJ9FCD3JmUJpqJufuoWKWphcucR3TJHQqi0d5oTS/sU2o8j6QAmB7t1CDs6ic8pS5NLgoUUvkTc2Cjr1dmqWpmcYAPsjcDw+4BEk7L0OXPGHL5Z5vT6SeThKojeEcLOYPeLQCPe91s8BSBInQX/wAKtxDcumwj2Uf/ABGBC87l1nqNtnpMejWNJLo0tfFhAuxGYwFm62PM6q14U7qRmdoNIHXtKwZs8YRtmyGO2T1alwLxsba9VLxii7y8rb2kqo4vinMJY7XVpiwHrrsosNjnYsZXEtY0QYmC6W2cQekriwlLLOalwbJR2pSRVUZecotJjMYA73K0+Cp0qTQ0bGC7YmOqDxXDG0ngvykRyxeANABHL6K1xEOptpN0In2Bt7p0Y+lfxAnLeR0qArOzOksGgG/Uq0q8IpmHMaARqNj87q0weDAYAOm/wFD5czEwDHutHpt8y5sRv+BlOKYIMIkt/wC7pEX/AE7yg8BiaQY5sAi4YRNyLRJ1WtfRAJmSsZ4kw7Wuy0vqcRDNG5geU9jsgnFJWhkZbuGOw2c8rROk9EJxfxBTw/I2H1Og+kH9Vd8a8POrUgylX8gD6sokO7E2P3Xn3EPCmJou8wObWi0gwfTKVmjpHL3ZH9B8dRBui2biajj5lR2Y6xt2suocZh+hLtANp2WPxPEK5OTK5pnQggrd+FcJT8mm59Ml5+ozfMbGQjel9NKUhqzxdpchGGqV6jRLXZQdBZtzcnqjqGAcH6tE26neYMdkQacksgsbDSYtMkjKN9AiKGHZrdxFoucovv1VymxVIifQLabtT3vtsUXwasSATMIlobm8sZw7Tq3fU7KtZXglrWmJM20vHxOidik4iZ8mioPkqyruGSCJBsR2KzuBY4ZiZAAJvfTePlH8NxRrcrTaLn/CfGbXQpxMhx3w3XbNWneNhqR/1BB4XAVqljScDbmFh6yV6scDA5TfvoVV4vDkiQIcPaUxRuXvK3tLgxD+EYxmjc46Zmn9ZUFPEmcr2uY4atIhbGhXun8TwzKzMrgJ2du09QVsinHpiW0+0ZA1V3mlR13Gm8036gwHbO/snBxTIZFLoXKDiPkroXAldCYAOaQE11XslITsoVF2QFx6JvMicqQsHVSiWCwSlylTkBMLeylFWQNpgaBW3D8NlGY/UfsP7oHBYeXZjoPz2VjUxACLV5vyoPFjrkfiGggrNYx+UwVc1caqLizswzdFypSSNiVnYKn5jw3bU+i2VPBNLA4AB0ATafnosPguI+XDWAFzgXOk6D8At++YIbivivEOb5GQNYYlzcwcdiwSTI3nosWXBl1E/wDj98hpqK+ZccX4mx7ix1ZjtpDgCMszN/uJ0QnAK9Klnd/EEtcA4tyEwZIDmkaaEex6LBva5wBmzjlb99YHoiqJqU45gCCARJggG4jca3Tlo1jXDLWS1R6vhcK3EtDwTOozkxbsNvZECpUpPb5jeSRmc24gdvU/ZYHgfjB9KoASMgBlpgdIg9r/ACvRsFxijiWZM4JIzZJh2W224uEn0mlyC5fsXn/E6eQlpsd/3vcplHiAayDe5cRaN/tIH3Wb49gw1hczqC5oJEjsdjv7LHcYx1akcmZxmckm7htMaX3RwyyjKmA4Ras9H4jxqm1gc4gXgWAGm3Xb4WObxFr8QahEN1G5BHKGnpNzboFQNxeSm04i0aNBJk3vG5g3JRfDuMYTWqHtaCBZgIM5ul/wnZHU58C3kjG0aitxyRlaCh/IrVTOQ+ugPqrXhnFcE5s0XsNtAIcNrh1x7obiXiqhTDjmbYTAIc72ATXgjXuYlT+CJKfCOUh72B2lml0e8i6ZV4fQwwa51Z4Ny2ACSRBMD+6oaHjJtdrjTD+WxJGXXYGbneFT8axdTzWudmDXWuZy9v31Sskox9iX7mzS4pZJX0ja0uK4d5+pw3BcwAEj0cdz0Qj+KXdkzN6ujKT7GehWbn8AzFzjyhvSNZU+FqwRmLj+Z73WLLOVUuzpx02OL5tlvR8UUKZLKr3MeT9UOdM7y0Wv6QhsR43pMqRQpuqggyLsu0gfSRJHePwlQYjDufFXys7TJu2TAgE8u2l7R3VHxrhuSq3FYZjmVBy1KbgecdQd9LzB03C0YJQl+L+xgz4ssW9itf0NHjfFFR1J4bTNNrsxL3PlwDjIZTaBAmSJmy1n/wAbMc6g2q6YqAOaCZgECwPSZXjXGOJV6lS7QBcQPwl31T1d9tF6hwrxmynRYynSeQ1oa1sdBA0k7awtMoxhTZghOTk3JnpuZC4oTcfCz/D+I4iowOe1oB0i1v8AT2RNfiTKTf5j4k/poAESybvAxIq+InJUMb3Hun0cz1Ef59Q1PwWDdpAVlTpgdlrg7QLVDXYZrm5XAOB2NwszxzhgwrfMkmlIHUsmwBO7e62LGp2IwjKtN1J4lr2lpHYj80VefJVmCp3AIuD90paqXBVH4WrVw1ST5Zd6kC4IHdt4V1SrNc0OaQQRIITMc1L9QJw2/oLCcGpuZPgJgsQjukgJTC4FQoaSmkKQppcoQIJytAtuff8A9Qq/E1kyvilX4ivYnYb3MTpoufmydyZvhG+EOxGJQeJr2ImLanQd/RNNQaz++ynpYWBnLczjo0xA9QNf37ZZTXkclRROwTspeXQIDS4EgWjfpI+3wFyggOc5szzZTmdNjNzBt31XoODbUNPPUYIM8sZczQROUDTVY/ilJzKz2taQwgGYmNwDGhka9yjx5+dv7A7bYFR4VULc7nGNAIh2ogn76jYoiphyQSCDocvKSJNyDGs7d/gjD4kPpnKeYfVaLRH5AfcJrAIkx+76na4VTzu+hix8EdCjYO1AIBuGHvqNuvZV/GcW4VAWPLQ0nIGkhwkCSTFzYT8rTUcC57fOp/UPqETnHQN3MQflZ3FYUVHEAhrgbg/kfQ/mjWVfQDaW2E8TYh9PyXEuJEBxInaZACbXqii2XHPUNmgn3JcdgFT4um1g+oh4IIEa99VDi6okvnM42y9APyGqFRi3aM+a0S4nFmoebnAMuOWGt3gPkH26H3UNeoHNOXRzhlBvZjXZv/JpTHNDGBg3Ac4buLuYR7ZU7FcOqNYGuY4ODnQDYgkNkOG0QN90xUnyZ4QlLpEWDe4vHl3cxpkkkNDXEg/+W/RXmD8PVK4eWuGVgu+QLES4Nk8xMH27lW3AfDTPJzte1pJyuLnQSQAc2msO269rO4dxN+Fdmp5KgdLMrgXAn6pyhwO0W63i8Z5Zt8vadCOj2q2/oT8AwDKbGtDWsa0Zs1QxECXOieYzF+/ouqvFaCCRykiWzLtMuX9V3EeIisGPENd+MAQS9xkwN7ye0wk4fimtLYeGmZbnbYwbZtrzusk423XLZ0sKqHHA1zC0GxtoNLCbme+noiaNaKgqFhmxJMAOG4IiBb80DUxj6tZz3HMC6CQA0aCwi1hAVk6v/WQJIBGg3gQAlye10OSbjyWPDuLZQ40Ya5xIJtESbFpv0Vc2mzNJcJuMjAeWNRzfHulp8aoFuWlSLarXHma6GkTNra3j2SVa7S01MhfWzDmFmxP4os4kz00sjklVMCEnF2l2DYzh1J3MG8xkk5WhwDTrO5ugqTmU7FxJ1E6OjUbxf8kdiaoqOp06jgMxIgyIJI+oTv32chuJYNwDfpiC3K2OQHoYuIB9JHWUMeqD9JOW5qmwzA8VxDHONJzWtcIc0/SCBq0TE6+s9hDy5z2ipUqFz5Lcrr25SC0DQG4/2qvZgKkxB07AzM3EdAVLTBMOMkTlcNwYsfz22RvNJOkK/wANi02+/k/vs2fhfHvfT5xBBy7DTqNj2WjpOWT4Fi2NHly2dRf6pGbf8V7haGhiAbgz912NPJOCdnDyQlCTTLNpTmuQIrhStrrQLMV44wjW4ulWAAL8od1MWBPsIVXwInIejg1/aSXNMdJyT7q18cUc+IovAuym4C9pLgQCPUD5Khw7GsmkL+WGsPYhot8kn3We/wDPSGv/AEmPSrgBsUsFbjIJmSZlxSSoUKHJ2YJhcmh6hCnqAl0NBcegEm3YIeq03BBuNNFu+BcJFOmHuH8x4v1aNQ3+6Mq4Fp1aCPRc+eLcqNsclM844fhi2Rcv1HWdwOismUqzoAbqYkA/uLrRV/D9InMBDuoJH+FXcR4FUczIKrg2/LDSPi35rP8AyvxGetbBuMY1jaYYKjXVm/WRcNAAAY0ix1MxP0qTw3jsPiGuoOAL3tgOJmbEloE7ZXGyz9fwtiGAtY9hB1JBaY7C/wCYQVfwy9uVzQ+lWpnMyq3mII6wYjt/czU9O534KcklwOxOBOFruY4Wv6FpgA+2k+h3UWJo8pLLi1h+nQfl8KTxbxp9RjM7R5jQA8tBI6OcD0IvBQOA4gA2CdrEfqkbcmzc1yaMckyx4diyzliZ7xBiyA8QES2rTkCcru7ho49Jg/sp9Ku0usTOo9v3KirPF8zobEiSANmnX/VKPSt73B+S83C3IrMa0kNJvnGa14112BnYqpwjiXQDfb+w6KSlipdTYAAGOMu3cA5ziSd7GPYdAh8G8UxnOsQwf1G4n0BF/jddKONRVIwZJ73ZaV6/8+G3IcHTs0Nu1vrAFldOrOqOzPMkyZ6b6IThlFootbUaGEQ7NDszpglzjeZJFu+ykwx5XPFw0jXeTYxsDEe6w5nufB1NLhUIO+y4qcjAWPDs7SHNgQI1Ekwb6eo9EFh6Aa9rngOEglpJAI1glT0MMagsACZIB0taAfsihw8Fha3/AOwTaZnv7fosTmo9dm3HD/d0FVHmu5j4HltJY1jTOWACWiNLEbIHjFFoc0SYFydbbyd9tFDw14aS8EdC2RIOxB2HfsVb4jEZskDPAORs6Sb26yhm3GaXguKSXHQDwqg7MwtcA1xO4kZTcEGzTGnqFY13eZLA6zRdwvmcPQXGmyFbXGYRAvzSOUEmCTOg0Hso8WyGNeyq053ZS0ESNSTrEgNg9/VTbufIM59MhZQNNpeQInSS6/2I9tJ1U9HiBfDbk2LoGUOykw4g7xe43QQa11TUxsTuZvm9VY4jEuJYBDWAm0iIILSPcR7ypOaXgbDG+yV9Br67KrgW5CHWgh1ohwyka30RnE6uWGOaQX8zCAXWg8wI0cAIjUaqnq13sqNeDlYCAHDQkTr6j8r7q0r/AMwtJkkXBLiIuRaRlMEztumW4814/qA23X30T4jCGi1gLC3ORBJE5Qbm1tHe0hV7w6XuywQM40FpsD8A7ekQjKT3ANJfLQNHaCI5QJu30PxquwjHEnOyG1BIOzgTfKBG2g2S5RUuhmKc4W5MpvD1R7n1M5m5NoNxc67aWV9Q4qKeIJBDKZ1ZpBdrAnQGbbAqPEcOqABwAzEXMx9OpEkQbd9eyyXHcSRU5ug6iTJvMW626hMwXKe6P3QjPtlx8eD1ejiZuiRXIHa99lk/ClRzqTSSYgQTaR2UXG+OyXUGEO1YQ2IbB5sztJ19BMwuwsiq2cKWNqW1E/E+LNLnVj9LPpH9TvwD3N/ZLwnDOZSBf9byajjvLuveyoxUbLXuE06Z5G71ahAk+g+3ytFgqj3Ma5/1OGY9BNwB0EQgwe7JuZeb2wpD3NSX2TwVwW8xkZf1XZU46pMqhQwtUcqaT6qNyhDUMxKl89Z9lchTDF+yx2aqLnOEx2ir24vuldjApZVE1enZDOamOxnx+9kO7E3V2icgnGsA2oOZgPrH26Lz/ieE8h8i7TbKdPQ9j1XpD68i379VmvE2DDmFRpMtOjJMrQeSdTcgXBy5RbQiHX7qLjQLmOdNhFt7gmddJCZh2ODjLSY6d53SYqsCN4NnAbxe/ulenU1IfvuLRX4PD8jnGwhwntlMwN0RhpquJdIDG5abLkAawJsLy49SZ3QeHIknoIaDfTfWy0VNrKdMHLBLZaD3F5HS+0boss64+IWmwe5SYxtYkBp0bYf9IGYmALQSQf8Aalw9URlJPM4MyiLzJDiRrDoTMMKbswLhmBEdCP2U2uNgATr/AKQHAabXAHuslK2jpt/lL3COyCW3gzaOjQCT1k6Hr3VszDB5DKbgXuiHBxbOjQNLNk/cLLHiDabQ3K4n6iBAbJgwfyMQehK0LsTUqNGJpU2syEEAFpc24M5dIEQNNUiWNRabXZW99Jh2F8MZXGnUqeXUMNpgNs5x/EJHMPj5RGMwbqDHUWw4y1wqZcr6ZAgmL3jedFBU8WtqUZrZXPbUBDjPmEC4DYaIEx97KuocTFYvLjDtDMkzJ+onmbNwlyj8Pv5FwjKT937FtX4F5Pl1SPMpBhObcaa9sxHroqV2KYahAby80a2nf5upOK8XqMOV9RzqXK1rSTFvxBumWx10kGN0G1r3tbcOMQQHS4kbwe0GT16RFyw8biYcm11INbQk/wAuMwEEEW+Rr/kblCPMnK0XB0kQbDvrKOwmDDeZxJ0JBJGUk2sbu/KyXiOCa2pyEZQO2pIBBbr10SeErocsjcqbKzynukOIDYtI1vfL79FacOwb/KcQ0ljQJOYS2b6C4nX2VbWeC+CSCBrYA66kkDQOjXdWFN9LNTYKj8rngVBAjLMOhrhr86T0TWt0VapAyuK4ZJhyQ1pcwc0kAlwJE7ZbdbzFwpDxNua5Ic05dZHcAWhsiC3+yj8S4iizEeTSql1N7ZL5Dg1zpbkbAGYS0XkxPZZqtiP4MkVGc+Tkh0ggiGmDppEXj1CZDTtrj4inqYr3SLPG8Ye6oAarhTAIf9JcQLw2btnQaaonC8M/iaorPaWsAGVjozHu8Cw9PXVDYDBee1r3tyzBvqLzaPRaui2LBacOJR5qmY9RqHNra+PkLjcV5FB9Qatbyjq42YP/ANELIYClkEauP1dRub9d+1vRW3iPGZnCkDDWmXuP9UWa3q4A+09QiOC8Je9ofkDGa56v0joQzWo7sYHqiyS8CYryP4ZwwOAqVQYFmM/CRrJH9M/N/VWznFPqRPLMdTqTuT/bpCiIK3YMe2PPbMeae6XyOBKQuKeAnFg6p4ghLyuLk+ExzVCDfMTTV7Bc4qIuChQaWqN1ly5Z8kV2bWIXqN7iuXJDKBalVwQ5xnVcuQhDxjVY8Kwba0ueMzRYNOhPUjcdly5MgwZIszRa0Q1rQOwA/JUvGOE0awIqME/1DlcP9wXLkxgIyuL8FlkvpEPH9LuX1HQ/ZU+PrvNntAcyBYiw07yTI3SrlmmuTfhyNrkgoYZv1G2nrpr8qX+BOQ1SZgxMwb2031XLllc3uN0406Q5tMuy5RMaC3ck7K2w+OAo+UWnMXDe45vpnT6bf+gkXIpq+AI9og4pBpgFogF0WE3O53uFPwPAOyGXEgCzSZDZPNlG1mj4XLlngva4+DVur3EHGcM5rjQLy5tnjrlAmRO6KDqbZbhW5GGBmLiXGGgusdLg/K5cifKEebGVceLjM6AMpj6nEQbE6a79FPw3HipyVMrRMNLQ7M03yk7OE6hIuRSitiTOTPPN5Zu+uvoUtTMyvUzkgNDqbgCTOUkQOgk/ZF4fi7HMyhjczQddTI+oEDli1p+duXLRGKkqfg6OKTkk35AcXXqvY1jiMrLgWGwv9011OpUDXOaSKe5IMAkADWYk6bSepXLkWNUyalJQo0uAxpsADsAtdQ4HiHMzOcyiyJLj/MdHUNbqfU+xXLkafJhapAuBo4dt8NSOJqNMebXdlaHdcsT75UfWrPcZeZI22HYDYJFyZp4rcxOobpDJSLly2mQ4FI5cuUKGuKjcSuXKFEL1EUi5UQ//2Q==</t>
  </si>
  <si>
    <t>data:image/jpeg;base64,/9j/4AAQSkZJRgABAQAAAQABAAD/2wCEAAkGBxMTEhUTEhQWFhUXFx0ZGBcYGRoYGBkdGBcbHRgYGBoYHSggHRolHhUYITEhJSkrLi4uGB8zODMtNygtLisBCgoKDg0OGxAQGi0lICYtLS8rLS0tLy0tLS0tLS0tLS01LS8tLS0tLS0tLS0tLS0tLS0tLS0tLS0tLS0tLS0tLf/AABEIAMIBAwMBIgACEQEDEQH/xAAcAAACAgMBAQAAAAAAAAAAAAAFBgMEAAIHAQj/xABCEAACAQIEAwYEAwYEBQQDAAABAhEAAwQSITEFQVEGEyJhcYEykaGxFELBI1JigtHwBzNy4RUkorLxFmOS8lOz0v/EABoBAAMBAQEBAAAAAAAAAAAAAAIDBAEABQb/xAAvEQACAgEEAQIFAgYDAAAAAAAAAQIRAwQSITETQVEFIjJhcRSBIzOxwfDxQpGh/9oADAMBAAIRAxEAPwCPDjX9aC2hBb/UfvR9doHIQKXbBIa4Dycx86ZVGMvYZ6ILqKo4VutES8iiQDIiSdq8s/Gs9RUdy+AN9qqWMVnuoBuWAHzrbMojxtyLlwfxn61HavEagxXvFrZS/dDbhv0qmXoH9w1faD2B4m0wSPerOLuZWhYck7rqKp8Owb2lXEPblG0XMNGnmPlTJwjgNxgCBlB/Mf0FL8MH6D/1OVcWBr3D1uKO5uEXR8QddJ8oP615b4RxNLtpbyKLTNq6wYG56wdOYp1wXZW0jFiWYnfWBWnaniP4e2EYxbcFVc5jlI/KddiPtQ5FGMXwZHJkcuzbhXCrV5jdZ80R4BpGk5iPOaOqFQQoAHkK5Zhe1TLig1noqskH9rsIGnxbR/p8zLra49auZe7cNJ1GzL5Mp1B3odPKO2vU7Lub+wcZ+dRteoRjeI5FLkEgbxqQOZjy3reziQ4BUhgdiNapsTRea7WqEmq128FEn5DmTsKDf+rra37VllADg5mMkDQnT5Hr7b0uWWEZbW+Q1CTVoZprxrpoVY4/bZ2EACfCZ3Hn0/3q4b4IkVsckJq0zpQlHtE+eskVVFytpogSZqUu0fYXDYmXVe6u/vJoCf4l2P3pqDV5nEgTqdhz03+4rmccgxH+GOMB8LWmHLxFSfYj9a04b2VxNhmW8mTMBlMqwbKTMQZ0/WuyE0p9qOJBGYk/CoUDmS0k+wEExScvCCguRFu4UZmQ65lZSZgrmEMw5TuPc1PwzgRJypogIlgNCQIDH6n3op2e4b+IdiQAoJE+vn/e9e9vOJ3LFju8NbYITD3gNF8gRtP73yqeLlLhDJJIT+1F5E/YWzJDTcI2BH5Z5mdT/wCaWwYNbVo4qpKkJu2TEVoWr1WkTWpNEYZNZWmasrjjstox9KBH47kH8x+9F8lxnS3bWQzAFvfYCg92zle6T/8AkYRz0JGvnpRM02S51NSNi40qssmvTA8zXWZR4SdZr3BXQt603R1/7hUVxzyquysDmHLUe1ZZtBDtPdnF3j1Yf9q1SwlkswAEkmABuSajxN1rjtcaJaPoAP0ronYLs93a/iLo8bDwKfyjr6n7Vxw04PC/sbCXAP2SgBdwGCxPqBp7mrsxUTXIBJ2GtI3H+0gu3e6UOqoDLcjprm5RtGh1IpeTJtVhQhudDN2g4jlWARB8LCQCQ3SfeufY/tE9+ybDrOUaZpzGIAzSNz89akTFnETmm5lj4Tqq6wfFvqRJ9OtUjhDiLgklUgDkgWV0EGTm3BPUA61HLJuk2UKKUS52Q4CgzX30CzqTBERMDaCG05gg9apXXyXUuWSpXMfASS4MkwddDDKPb5yPxq0xtWAXe06kgAFAw+GTpmaMpOmgPvW/BUtLe/Zp4FJzZjGUy05mmB8M+3lQx7s37Bq1xRnuBGARCDmBIJYD4tjoJgfM0qWeOXcMbtuzoCxAB8QUk8v4uX3oj2pxysUXDWsqnXvXIE6cgDMeI6mNh7wYLCLbU3DBZVZ53GYKSCeRgjnTZZeLB8dI1tYy9azlgzNoTLZmmfDpMzqNtdasYq1cur+ItoRbBQDMcpg7iDvBdgT5UIw2NN27aeC2oLRoYXU+g6mNgdOVFe0eLxuQ20WFG5B28oI02Ik+dRttvn1/oOjVfgq2saocqzxB/lPoaO4bGOwm2wMchof96S8J2cxLTeNs3GbWC4J9WLGaqvcv4cw4ykai2Sduqk7+1d4oxX8N8hLK39SOir2guI2VxmjfTX6f0o7hOLJcXMvLcEeIeoFcpwPabNo8gjrr9TVz/wBRqrAo8sOS/wB6VTi1E4upoCeGMlcToN3tPZEfEdNREEeRDRQnh+OvNi1eWKvmnMAItCSm2g1jXnSvcxl26WchmLkllGhgbqpbYQI+VdSwGFsYzhyW0zKj2xlzfEjL16kMD5ETGhpiyvI7T6JpY0qsBcb7WW7SqUh8wJOp0jblvv8AKk0Yu5iL+fLJLAjMPCgOux22+QqrxHAsl1rN340YjWY9RPIjUeRFVm4hdt+GwJdtWeMxGsQJ0XakvO5d/wCivHhU2owQ64biVnDhcOz5Habl1+YGgCiNcx6DWKYeBcSsX1dLYJVfCQy8jzPLXz10NclwqSrNcOoYmTqSx69a6R/h5aKYbM7IEdyy7ZidiWMxOkBdxGtbpcjc9q/cq1uhx4cG9vngXO2n+HQ8V/Br5tZH3t//AM/LpXL3EeRr6ktW5rlP+LfZQJ/zllYBMXVA0k7XPnofUHrXoHiHL7bbitjULGCDUpOlccRV7WhrK447/wBnbQ/EWQP3/sDShxe6Fe8zbC6//eaZ+DYki7abQEOPSlHiiFxf83fX+c61rZr7KY4qp+EE1SxHGTyAFRraK7n5moxhgToCfQUHJp7g+KPnBc+H0o/g0OIIWyCxPT9eg86E2eFXWZUS2xLmFkbmuvdmeApg7QQQbhg3H6noP4RyokjClwLsfbskPdIuONdvAD5A7+p+VMz3QoLMYAEmqvEMctm21xzAH1PIUs47tStywCAUY6MIJAOnMEEgz0oMuRQQUFulQVv9qbBzBGJIEsCGSACAZLRHxUnYvGLdVu6TvEckgneZ/NOpYbTpM+cAf+Nui3ekK4YyVPiAGTK2g10YiiOGc27U2ltmwGDEaSpgnU7kfEOf9Ipzc+ylQUQVgeE+ObuZbhQgqsjKTB0yyT4QsiImfI0RXFzcRrlu4z21yMqNAYgLl20mIOu0eZo1jMdau2BeS2pKQguKTK6glR1MSBManpoKXZi6hGT8MDcD5rjO72y4zjUrl3ykwNzA6Gs/Jn4NG4WcI9v8wyAqTuGZiNeRCqpM6AydqVWxJxd69bXwd6+vQrDjOQpOuRRPmTTd2xs3ruHdWLs4DKlu0QBlJ0zlusKSqwSABry5fgL/AHF+2zSCo8SMpBiIIM+RIrY7ZRexm1JNKR0fjOGm5ZtggjKYjnAUbctPvQ7thw8CxDKcqHN56t4o8yD9BQduIX7boVOdUPh2JhtlJiTpA84otxLjD37L22SLhUAB5A+IT9AfnUdThNNvgodNcIBcP7p0NuCbkA2yTGUqfiMeUb+dXzxrE2bpv2XW2wBLZVXuhPxDLqI6jWTQrDJ+ER3cw76KJBMbnYxM6TypjbJesCABmWDAA/vQ0eTIoNNK1fZRosLzKSfoLmM7RYtj3v4i4pclmCtCzMGFHhAM8hVLFY65dIa4TdYDTOfcxHzrfD4YhTmE5MwA6eKP0n3oxhLK2VlbYufs5ZGMEyTzjpFUucY+hFkhc+OECLWDHxNoDvRHh9lUMiI/ejbz0qjh8RiCpTRlPJpj6frTBw/hbMMzAKNTKkHQAkyJ9B6kUjI36ssxRwjH2YwqYpxadjl8RMGCQORO6zOvr511KxbUABQAAIAAiANgPKuQ9n+I3MK1y5aS26sACrsVbwk5TuCDqZA0M+QroHCe1uGuome4tq4wEpcYL4jpCM0K2u0a+VdpdsE0hGuhJtS9C5xfs/h8QQ160GZRAMkGOhg6jyMxJrnfbLsY9ib+FzNZ3e3u6QNWUn4l0k8x5jbq3e9ef96VpcANUuMZ+hNgzywyUkcDswRAVnA1Jyzl9gKK8I4Xfe0WUFlnwqoEg8mKnYHqOlW+PWLmAxDphy1sXPEAB4WWdtREqZGmsR1o7wXiOFtjvdUMZWbxFDznTwg+E6aEa0rBhi3yW674j5F4oJNOue/8Yc7JLiFtZcQRp8I1LgfxtMGjPEcIl+01twCrqVIPMEa0vYPtZhGZUW6AW2kMo6bkAa8qZLT16UNrXyuzyp454+Jpr8nzh2w7NXMFeKOCUP8Alv1HQ/xD/egiGRX1Lxfg1nFWmt3kDKeR+hB3B8xXG+Pf4cjDXCA7lG+FtPkdNx9a18cgpbnSOdEVlNp7Gf8Au/8AT/vWUO5B+KfsPeASCpLbEUOwVoObgOslvuasWr3wgdar8LHx665m+9bEyQMuYETqNutE8DbUREVBesMWo52e4X3txVPwjVvQf12plC2MnZ/AhFF1h4mHh8h19684r2ht2HCOHMiSVEx03iZ126URxN8KpY6Kon0AFJeKx6Yu9aW6AtqTqp8e2gzTGpip8+ZQpXyy/RabytuS+VdmcV4+mKslQjB1Mg7rG0kjrO3WKDd26JnusVa2RnX8vLLJ5Hr0jyqQ4hLLlULKxnRz4ipOxCiG5+sV7ibILHMXthR4kdTGXNqqk8jvrr671G5Sk7kNyeJNxxrj/wBA/F8aCzlZzGGJA5aRrGo29a3uYorhsqEEMJdNMjBvykkyp8xtPrVR+LXGDxaJUNCRJUaDw2+fUnfYVljMRDFlGoygDfXQzpEnWaKMSdyJuyvGxalShZgPACcyjUaEnScs6+lW+P8AbFn7tbYAYQC9tVzSu2u4IJ5dTQ8YBl+FSA0yTE6ncBtY81FWMNwUBcxKhZE6jxEmdCBJO09dRI3rnKJyiy9wntxdUKt9O8BiRIlZmcrc25xqNQNKK8W7OYTFEXrd2TGo3UqdQCeZ166a0Hv3UyqD4lQyJ208uY9egpgyqAI5/lG3yHL+oqPNKuYcMv0uDyOpMXP+EIsHMwKtOp0AHt5VlxHABchhsMyjMB67kD1otjFM9D58qq3LDNu01Gsql3yz1Fo1FcCZxzhrd5mkkcpMx5azpRXhzP3XhGoA0J0kAjUgaDarWPAQqH2JMH0/+xoat4OyrJtzu06L7DerYzeSKUlwee4vBOTg6COFNtXPfGA4khQSdByHKSd9ak4pxMNZW1bHLLnIgwQdBrJO4nSqFnhxLHxRBPi3LT0J1M71esYQggoZfMImAAZ3M8onTpQOUdyod+m/hvIy52d4aiMq43wq4IQhgrAxoTO/KBtrvyqbhmNCk2o7y0ZNwLCkKIAid5MnfSasniDuW72TKAIUAhTEkawSDO8z8xQjvrdlXlc7vEMCYkiWEGZ3n1opStXR56+XsP47hKrbLWXLowBGb4gNwDHrvSxiUW4MrCfI7etXOFYm8TofCdMseGDyg0x8F7PJ3i5gGLHY7b/Wuxbr4E5cikqQ49juDixhLdoSIXMRyBYAwOg5QKJbGrarAAqHEJzr0HGiWwJ2rRFsNedA3daglcxEkAkfQ+1cu47ibl254mGQJKyAghtyqhiCTtM+VdX7ShWsm02veaR1G5/T51z3Edl88IGAABCysmTESemh/wDketBKdvYjI/Wm/cXcHgTdyqkm42giQBPXmAK7VgdgDyAFc67MdnWBtYgvljxBVnWQQVM6Dfzp8wVzWmaPE4JuXqX/ABPUxzOKg7SD9laqcZ4et22yN7eRq1YfSvXq08pOmckxNlrbMjDVTFe10LE8NRmJIGvlWUrxFa1By/D3W09a94Dqzjzb71Xw/ELasoYsddQP70qbs83jcdZ+9bAVMtOsGm7slaiy9w7swUeiiT9SPlStiW1ps4XibdvCWwzopOZjLAbnzPQUxugEi1fAYFWAIIgg6gjzFc97V8IFoKqMGBnwwcw8xGkfKmbE9pLIYIma4x2CjTTnmaBHpNLXF8S+Ly91II1jWAJ8gCT66VFqNkkr7L9Hnnhk2uvYH2fEUQuWdW0ciAAsZRqZY76EAab00Hg1tY2zEySd2M7noPKq3BOAFXVnaWeQqz4ucsYnoRA6GijIWZEIKrmbQ6EwCfCOQ30qZvqMTJPdJykCBhiScoQNOkeKNOkem3SgPBsBcOKa3JBVQWBGu5yEeeZaarVq5hsPdvXG/wAwgqvpzAOgY7T0pf4CmItW7uM077EXQVDAtFsPCnKu4lpgHUCmWl0+f7i0myxxO13batmJ10BX+bfY9D9qFcXxMsFtuzAKAxYBSrGZUgGNPKrPGMVcIDs/7Vm0IChYJ1MbLBIjTYHeC1LN7iYQMtoyVHxL+XSNDzYnny9dg2NoanQTdxlhzlI0g+GfWdemkU68OdBlzglYg8yNNwDpz56c64gl1y06lid9ySd5610Hg/aHMq94uXYfwk+R84pGt084xThz7luh1EG3Gbr2GnieUuSpJHItAPvBP3ocxj7VLYZrp8A/pU72GCG2FXPrJO/lBivJhjbfJ7M9RGMaTAGMxJN62sBggLEEaHMCI5/lB13EzyqsbJuK3OCIncSSTrUdrB32ukm2yk820AgQNdqsYRMhuLOzAadRIP3r0pfJBJHjK55m2RYNHYoCAAJUMwnKWBBJPkNvSm/hZ7uyqkW7asgmUHjgDKQOehPLUFjzofw7EJbEx4p2GhMjWfLQVVxPFbxuKVi2J2Ak+hLST6aCmKbceCfLSm0w0+HFyBZABO7EQJ5gActPtQ7ifAr4Cd6ENtSTKDm3NuY0gewpk4WAIFMbW5XXWRzrfCkuGTSytvkScCERVnQHQEjT501dnsKZznYbdNZiKX+OYNgpC/5e2WJjWR7Uf7K4xDZS1m8aiCGgExMZeoAgddNaXhy3k2y4GZMS2bojKlzlWmLxCoCTsP7iquLxAtjzOwocQzmWPtyqueauES7SHFE3DnPsOlULylSDRQLB1qrxJfD70uEHvUvUFmYZQFAAgAVfwdvWh+EbSjGDXnXrRFsvWjU81CgqcCjAIm3ryvWFZXBHE8LZBJbKJ6/0qTgjeNvJjXiX1jTrUHAbgN64J6mkx7HTDyAHOSJjb+n1FWeJpat21uG21yFkoFkqRA0n4hr95ozw4Ye5aCA5XbSWAGoHWBO459NqixfCriuLYAzATm1gAbkQdZHLpXn55y3OyrEo7VQuYXiIL2ytpQrrmmSp/wBLWxpn011jatuLYvL/AMvYDK/gzOFFy41xmUkAEaBRIy+vWmNOGujd4EUXCMq/urJIzeHYhZOmu3OifDOApZKmSbgknQyTJ1kmY9d5pd8h8IXsHw38Nh3+FsTe0Zz8X8QBJkhRJiRrtyq4+FuM1p1DZbbAmSSSB5tJPmT70R47dKETBK75DOp/KY3j1pd492nGHs5lIW5cIRJzMq7FmKiSQo1I56Cijkblt9QHDiwlxkW710WiJVRLgEc2VgB5wBPlO80HW8LlxnUuUnJZssUXM6SM9nUGIDHXcA8hRPszbs9znt4i5iVDHNcYMjFjJKFTGVRI8O0HyFVv+CW0hGCwBmtgZm+CBnGbZpbcfvdaQ8kItp9hqLYn9t2cMyOBE5YBGnhEEabfUbaUid6RaP8AEeXKDp9q612s4NcvYd5/zg3eZEGhVQV0WNGVWE6+LJO5rlNngd9riWltsWfVQBuObDyFW4NqjQGTc+UeYe5bBGZW3/LBPvNFMIDcYZJLDWGUDTofFoNOX3otwnsLdVgcRFsT8Oj3GA/hXb3NOGB4LZV0CIB4gWIIJKgyQTyExtpqKXk1EE6XIUcbqz3s1grvdDOADOgiIB1AMe567VFxLGm1ee13eZtwxbIsETyG42jnE052mXMEWDcIJCyRsJ8R5D6mgPabhAWTc/aM4LFogTppHICRHkKTHDvuRvna4FnjONKkhQWOsZRJ2nUn2oYMKQqu5yuBLNMwOh5EARpTdhkRkM7j+xQbHYYXHCTAkNlP5uhJ2iaXlxvElzfuPw5Fkb9ALZ4sFl4LEnY+H79NqJpikbKyxpuOk+ftVzFYO2xjKrG7CQQPCZEZSfh1+9R8Z4N+Gy5ini/dYEGNwRlBBEjXUbUSy3GqByYFu75DfC8SG2+9M2GxYiNCeVc2sYBxDKYkeYA10iBRnheNvBsrEOoEk7H760DyWuwHpZLlD4bCsviifpQ9eErJK6RtHl0rzhnEFK+IjXQabztRnDW9+nL5f1mmeOOSrJ90oFJMM7tmbU/p5CrXcRyr2xei+wn90f8ATP6iixthhrRQxLkVKQEe3HpQzinwj/V+hpkvYXpQHjeFbKCokAyeu24+tPgqkgCnhNxTHg18IoBw5hE0as35irosXIIotS1US5XpemWDRK1ZVfPWV1m0cMKEgid+fOoezJjFssyCp+lWEujb9IoZ2bvRjT/N9qVHsfM6xbwSNg7auoIZmf3zZQfklL+NRrTollnkAnSTIMTO+gy+Xxb014LxYOyfJh8rjf1ofetiZjWIny6UOXEp8m4sjgLWE7T4lXIGRbTMVIBOdJ8IY6nbQ5SBXvD+1Nyy0XJOY6XHuOqERo05TB8pAFEvwSDPCiHMsOU/3r6mvQsCABHTlp1B3qV6bgo/URvouY/EXrls91bV2YQM2YqZBJOZZU7zJI0pe49wDEYpwWyfswMuQglnyqbjMAubKTmjlAAppwTypKoiEQFhR6wAZhdOR51S41irli33vf5Hn8qqA0gACGkaAD61B5oYp7PUZuUlZe7O8FXC4Uq5QFyHZVUgBoykhd9YHL61cxOBa5aZbDhZ3zDOFGXKcgJAU7aHSc2mui9w/iDsBc7wySCZygE+ZVRRDHsigC3mL5ZLkk6tEgLMR6g0OVbX5JcA711ZdxdsLcQrbVlUeIh8viiSwAmWJk6fOtOKY1ber3ApY/lLFm00HXntpsPWuf4zHXFJD3HYE/mYnXyk6e1aXS6OrssSD4m5EqQp25EqaJKM0nff/ZynQy3scGJRARrqSNSPU8tutWBiYhQDLMBMFtzEnr5ClbhKMQdpBjMSSdOQp1wGHurbV+7kaEaiR0MDXzpsIxurBcwhw3AlL3ehsqwVIJBmesjeQPl51v2pMWg0yJGp6zt/fShqYrMvdgkCZLTJ3mBOs1U4vfUjK1xTBnKdNR59flV25KIinZRxaKYgQTBYA667gTtImlvidru8ShOokSQT/e0VNjcUxuM41WADqNjv5jerS4Znti6rnMpgg6nfrvEc/OoM8nvtvg9HBGKivchx9tluLpKiTPIydIA2gD3nyrUcSzNlvJKhcoHvMmdzynyHrRgMjNGUBWGg0YCIBJYHmQapYi2bi5jDFSJMxO0iQN9ZPrSYvgoSjKwrgcWl1R1EDKOR6GDtpQ/FOmoAMgGYJEzvE+tUsOzWLxZIUmCo3AzaDr+9Va+5LE3TAO594rHFN8Bx3KLbYwcLYhAzSbYaVnWACN+U/wC9Pa8YtrYGIIyqRoo3J2yjzkVzThmDYG4iuSrCRrp6nl0qxdBZFObRfyzIBPMdDXY5uEpURamLklYzYbjpdi2Q5nIgCNDsBr7a05W8R4AeZGsdeYrm3C7pQqwAMcjttH60+4AjKpE5W11/Kf3T5dDTMc5e5FKKJrl41WfEe58q8xd2l/D8SfM+XKAWPijU8h9KrxvcxbRPaSCdI1OnTXai2CXSaG4ZZozhUq6CFssW1rGraa0amGGprK0Ne1xxxVE6UC4G2XG/OaYBJO1Jj3it5iNDJHzpcexsjs/+HfFPxOGxFv8ANau51H8FxQB/1IfnV++tc9/wi4j3fEktk+G/be0R5gZ0+qR/NXSsZbhmHQn70YALuJUDW6u3V0qrQs0ivcUZVyraGnVvvAoXxxbjW7d274mMkwNAD8IHsN6JX1BrfjCgW7c/C1sD0gAz9TXh63DjwpSiuW+R+OTl2CexrTfKgSChM9Msaj/5Cm/E4X3pU7KYfucQLrtCZShn+Ig5vQQuvn5U4YziuGUEG6siZBPPlBE/X51FmcptRXNIdJRj0JfF+F97iLKJAbvM52HhVT186K8W4Y10FdANpJBnfUActiKCcB7R2rmPOdgDcbu7WkzOnpqRvT3jMCzCFfTyOo+lFqIvGoX2BHkQ8RwG/ZUFHBAMnSSR0PSieF7ROFVXMMBB16femB7DBArGT1/8UjdpbZthmjYg/wDVH61un1MpZNrOarkYmQXpdW1IGbKdz19aEYrDEc58qk4FjHTLcAHdEw07kHoKPcW4YCBcTVW6dP750edvyd2vT7GfcROJ2AVzAarrG0xvtU3BceyDIDo51POf/NEsdho16QD70FwBUXCjyBngEbwfuf6U/Eri4sfglyXMOrJdlSd95k+c/wB/KiGGKKzBC2VlzEHaRHyGp61XBKDIqyXgzJBJBMEc456xQ3Ho4uopYjSCDAjfTT9a7iRXGLQWxfDTmEKWzgZIkEyRrv76bVR4nZi4VuMRK6SdCQdj57VLw7FOLqKjMxQ+A6xBJA05DX66zXvFVUybniZoafzcto0A1FZG4ugmtxvbxng8O+g6GB5A9KX8FjchIOYawQdOc61ev4trZMWyqxozD4o3aBIFUrmMV8ivGknNl1Omx1/hAFMURTafY/8AZ2wl4oGfLPKNdNxO06U/YqyLdoBRpoJ8h/Yrnn+H+HuEFyZg5QRERAMjy1j2NdLW8vdsG/dP2rMa3XE8/KtrF3G3dGPkYoTg7O2sVFxLH57ndIdfznkI2Wes79Iqst5ZAE5lIOXkRzk+nOnwyxxrkxYZSGzCWY1q4DVfDnTSI0jWdKlNelF8E7Ns1bh5FQmvFaKIw3msr2aytOOOMfb1pExP+c3+o/euhNZI1gT/AH1pCIBvmdsx+5oUMkE+ybMuPwsaH8Rag+twD7V3HHjxt/qP3ri2LwhwmJtXhqiXEuKf9LBsp+Vdu4qozkjY+IHqG1FHQAKvLVVxV9xVS4tBJHFW4KsWbQvWlXmjgHrlYx+tRPQ+/wAT/DNmn4tMsElvIAa7xrUWr0/mx0u+0HCVMIcTwhS2yoAAYgxqNOXy+tJuP4f3ikGC399aeOHdorF/wHwXOdtwQT6Eac/I1Q4hgbb5nsMGA3ykNHrH3r55TyYpXLgb2jmFzCfh7neZQ2XbqpkEMD5frXT+wvbf8WWS5a8SAEsPhI211BDfMGPalfidgMrKVOY6jT5+0VB2ZuNhkeVILNqRB0G3P1r0cso5sVyVyXQMWzrV/HWMpkqDyltR9dfSKU+OWRiStsKchO8TJHIDnGafcUAxnFBdUQ3r120/vyqTgXaPu2VLqsBMNciPDEb/AL0GJ3j6Iw4alufaGpod+B8C7q2QYIJ084008t6FcR4z+FdEIz2rj5cmgZfCZK9dRseuhFNxxqvaVrZDIVhWB0kN5+Q29fOkji+Da5iVupKhD4G5Fg3i/QexrErm76qw8cdzo2x72WVylxVGX4XORtOUNEn0pbtYC6151kDKC0GI0WOexg6jlz2pk4j3l+4EKLmyEiDpvrA/valXjWCujwzr1EmYOs9dxrT8FLhspWBRfBe4bxdbl3xiIgFpB1HUbkb7daKcYCu0KFaZymBoCfiB5DnvQngmEConfJKsTJAliASSY6TpPSrGMs2pzWQUWJX2JEjoAQfkazNGEpUvQcpNAnAWna4SjRlJHmQenI86ziXfZsiiTJBVdTI39jroK84HjSLhtqdJ35iJ1A8xO9E+I4C4GN22wmfED8QzCCSsaAnp1p7qLVi7k+iFsR3mHAEtOgn4lAI09fCfY0u8StMjhiZB2nfQCdPcUwYLD3O7dCRowhuRJ1gGP7mqONUBVDwTOY6eICNvcn6VsGroyf08HTuwaquDR3IUBc5YwAFIzEnyGtCONdq2vHu7Erb/AHjozeYHIeuvpSPg+IXDb7sO4tk/BmOXQ6Ajbz9aO8Iw/OqceJLo87I7bbGHg1gADyo3YwaA5gB8vrVLh1qBRVDVPji+0K3yT7JLSBdq3mow1eg0xKugWSVqaya1uNFEjDzvK9qsVNe0Rxzi7bYg5dI3rn0f8w0/vN9zTd/xO4buULCmQRGsDUknyiaVQJxH85+9LQyXQ83QrIAwkFRv6U/cDvd7g7RmTaHdN1hR4Cf5YHsa5/cSVWP3R9qP9ieIi3dKOf2d0ZW8j+VvY/QmmWAMLiq95aIYuwVYqdxVRq5owHXBQ7iTgITz2B8z/Zovft0Pu4fvEKgGZ1+XP5H61Brsjx4m0MgrYrYDBd5iLQBIJYkkbwqkt8wCKZuIXFSQBkg6RpOvKOX+9V+EcLZX/EKRFtioB/NKw2vLRhQzjIvMxJImdNNPrXh74Te1sf0F7KMbYYalpmdTAJEelY/DQyyBHX35152OxLXLbIwh7bHTkVYyCJ8yR7UxXOHMpzDfmuhjTcg8tamyKcZNewtVZy/jHD2tOHGig+KOY6/rThwyytyyrxqTBO2tWuPYEFWGh5GNQeUilvsxiT3Fs5iAWgmdB4RrG/WqW5ZsX3i+RkI88sr9o8fewlwrYcrbcyVAESo31GkhqdMBh2fCJlvZsuszmGY6keQg8qSu3jq2qkHUT76VV4LjrtlkKscubMykHKTBjyJ+Rr09PKPiW5d8Gcp8DrxJjlLqNR+bWQREn0Bj5ilniVwyQ0/D4IPWDt+7E/OaNYLiS3i8eElDKjbQakfURvrQjE92FS4ZMESp5jL4h9YqWHEuVX2PTvdGyDhuPuKO7+JWDZddidZEyInWP963xfD++LOCEUaROaPzcvX3+dUsPxC2EdIcZpK/WJ6RJ186I37+RFifFbysQRvG+2+kfrrTpRadmY2vUh4NZQgMRsDrtPXUc9RpUfGbhy8ifmTE7eXOh1vEfszqoOY+HUNHhj1GntrUGDxB8SsSA55nmJgkddd6NY6dsBzb4Lj8bVwENtgdNRA9dND151CrkF8qggnQkE+m3WpOI4K3kLo4BC6gnf0q5wnEJ3XwiWAEbloMe0HXXlHrWqu4ox91JkfCsNoBFPHC8LABNCuEcPiCaZLCxXowjSPMm+S7aqwpqqpqVDRgFgGtwa8soTtWPoYoqMMJihfFuLpYtXL9z4UEx1PIDzJIA9auYi5Arlf+JPHGNxcOkFU8VwdWI8K+ymf5vKtRwAx3ag3rjXXdwzGSASAOgEHYAAVlCM1g6kMPKJisowDpmKJCuy/EwIJGmh3HpXO7R/b/AM5+9PWKJIOp9udItrTEfz/rSYjpdDur+Ff9I+1TYFvFUAXwr/pFS4L9aYgDo/Db/wCIsgH/ADbY92XkfUbfKq1xKBcOxxtsGQ+IbRr/AGKbEy4hO8tiGHx2+anqPLzogQU6ULxVthmymJEGjb24qvct0rJBSVMJMi7L4ebTW3bUMxnqSARPyIqhxWzlJVgcp1BOsecxsaIYS4bL5x78/pzr3HYtLoaMsaQREeY0Mg+tfM6/TLDLcl2UQlYk428+FuC6h1HLkw5qfWnDAdpLT21uZgobYMdQdiKTeO4hC62WYCeYUuR0AC6yTp71Yw3Y8qngzED94gk+ZA0FD41PEnJtP0+6C2JhLtL2tt27dzJDOVgAdTsdK5/g+I5UCqIiJnfSf60bvWhaY57IfyDFa0wmPwVx+6uWGsM2zMRl9M0yfWqsMY48b2xv1YajfFgzH4jMqltSWHyGp+w+lFeFtmGnp5UP4xwC5auayyfkYarB/WpuDMUuAGOe+22+vMfrRz2yx/Kzp4pLlml3ELaxYVpUZg0jz1P1k07fj7WR8rK+XQTGYghZERqpHXmORBrmnHMSLt93QZl2EdAIn33qbB9oLloQQRICkkflkHluRqJ6MRVPgcoK+65G6fMlwwnxhrQOZJk8ssQfLqB51e4XiLZVe8PhK/Ex+E5oHtCn39NBXafGobi5dTmB5RBWY+ooXjrDwWBCgx4ASd+nKPedaHHj3QSY6be5tDNxThYE3Nx1GxHkeegmq+KwlsZGAIMSxkZTA5efKouC8aVLaWbil7catEkE9ATqNdqk4hikykIZUyI/KCNip5jy++lCoyi9ps67BmPZNSDziBqRpv6aVLwXFFbtsKsicoTmSdAZ5axUdrhjtlYABW5z03JA1AmY0q5hgLN0MIdhogBIAJ0BaBJidtCT9a4/LweVlzObG252itW7q2l8QzRcf8q+n7xmNvPnRjhGMa6DcK5UbW3rqV/ePmf6etKScMtlVD37YB5orMdNxAGnvT1wHDWRaXuWzoNAxJO2h1Pyjltyp0HKT5F275Llu0TrVqzZnTatkFTA1QonNkoAAge1VcQOdTk1BefkNz9PM+VFRiAvG+ILZtPdfUIswN2PJR5kkCuGX8Y1x2d/iZizepMmPKmntz2rF+73drxWLZ0I0LtzuD+HkPKTzpdZFuajU9R8XuOftXUYyrlTmDWVL+EbkQfesrTLOgXk0pEQft/5z96erwHrSfhbE3mb+I/ep4DpdDOQcq+lS4G0J111rMUIAArTCtrTABkVwq6QKmwWLuIwe2cpHP8AQ9RQhbhYxROzoKYgGN+Hxtq+ALkW7nX8p9Dy9DVfH8Pa3vqOtAVMijHBONMA1q8c1sGATqygjT1Glc17GJlK+dKWuJcNUkmP0+1N/GcCUOZdUOxGu+3tQh1pE42MToTG4dkYMo8QIIO+oMim/hnHEYZWADHdT1/hP251DcwimqWL4WCNKi1GlWRez9xqmEuL4RbpJO5Mwf0O/wAzSnxjgmh0n70TtteTZswAgBtfrvVbEfiH0a4Y8gB9RrXn49FqIzvcqGeREPB+0Vu1YbD4lLrXFMo4hgVOwYFhERuOVQYzB28QBct6CJZJkzJER0MTQ7jOCW2oZviJhWk79Seda9leN9xeJvgvbdQrQBmXXwuAN/TmCaoyaVRucOJf1KIeWcHxwTLhQm6n0FR4zA221g+k6etOrph78NZu23nkGGcdJRoYHyI5VRxPC1RZd0TTdiB9Kk88lKmnYtRS7EjG8MYstxdSsQDscu0/KjPEeJ2LoC2wCcgLOQAF01VZI1HX/wA1Bjb+Zvw+HBZiPE5kAD+HTQefyoK2Gyv3crod11E+vM8q9BRbinP9inSLyN0xjtLhO7Bzg5RM/m8hB1oXcx2doUQo0XTUafbc/KqlvDCYB5wZ01PIUQOh8MZQN+sf78/WgdJnrY9Ort8keJtMSFZoHLcDznTX2pn7K8JtLcDi8ruonKAdOUywHXkKWsRedh4tBppH11B1pp7I8Du94lzxKhE5gRDDeI0BB9PtRYnK1asn1emxRg3wv2QXfslmYtbulFZpZIBGp8WWdue4NH+zvCXsI1vNnQHMpiCAfiBG2+vuaIWgNOlEwIDjKAAIB6j1516cYRjyj5qubKINbi2ZiNYmrb2xqAsiNCF+uadazFOqFTdKqMukxJgEkKOcfSmWcUXkRpuJHp1PQVy7t52uW6r4XDPKHw3bo0z9UT/2+p/N6bsvFu1IxFoW7KrFywHVLgMuhOrNEgmPyfekDiODCkhLINjwft8hOYNGa6LnVZOkwIiK6zBVKkaN7H9DUeoOn9+lNb4eWupew627STkfJl1zAWxnP+ZmGnOZnSKq4u4AuIYWrM2roS2cgIhi8hgdGP7MamYkxXHAhccY1CnzI1rKi7QeC+6oMqwpCjYZkViB5STWVpx0e+fD70lXD4z/AKm/7qyspEOxs+hqf4RWYXesrKMAKYKiNqsrKYgJBC3Wlv4rnoKyso0AMPAzOFYHWHYCdYEDQeWtLz7msrKTLsauiNq1fasrKWzSk9aVlZSmGiO7bDCGAI6ESKSr6gXHgDQ/qaysqfP0j1Ph/wDyBN9RG3M/emns1aWG8I+KNhtG1e1lNxifiH1RB3apyLpgkaDbSqWAUQTz0r2spWbor+Gfy3+SZ1H0P60S4IgIMgHbf0rKypZ/QexDo1jxr5gE+e+9dB7Fn/lV/wBdz/8AY1e1lVaX6/2PO+LfyV+V/cOivFc5gJMdK9rK9FnzYYLEI0aQD9q4jxfHXWF5muOSA0EsSRvsSaysoH2h2PpihZxDiSGaV0UydB0HQUyYBicGoJkd6TB116+tZWUxiBexV9iFliYmJJ01qq9w5TqddTruep89T86ysrkaeEzqdT1OtZWVlYYf/9k=</t>
  </si>
  <si>
    <t>data:image/jpeg;base64,/9j/4AAQSkZJRgABAQAAAQABAAD/2wCEAAkGBxMTEhUTExMWFhUXFxgaGBcYGBkYHhcYGBcdFxoYGBoYHSggHRolGxoWITEhJSkrLi4uFx8zODMtNygtLisBCgoKDg0OGxAQGy4lICYtKy0rLS0tLS0vLy0tLS0tLS0vLS0tLSsrLS0tLS0tLS0tLS0tLS0tLS0tLS0tLS0tLf/AABEIALcBEwMBIgACEQEDEQH/xAAcAAABBQEBAQAAAAAAAAAAAAAEAAIDBQYBBwj/xABHEAACAQIEAwUFBwEECQIHAAABAhEAAwQSITEFQVEGEyJhcTJSgZGhBxRCscHR8CNicuHxFTNDgpKissLSFiQXNFNjc4OT/8QAGQEAAwEBAQAAAAAAAAAAAAAAAAECAwQF/8QAKxEAAgICAgIABQQCAwAAAAAAAAECEQMhEjEEQRMiUWFxI4GRobHhMkLw/9oADAMBAAIRAxEAPwDxIHWeU7U+5l3EjyOtRqaTCgBTSpsV2gdjqQrgpCgQ7NT0tk7VHVv2cwqXbq27l5bCEwbrKWVdNJC66nTyoGiuFhuhpwsN7tel3/stxRt97hr1jFW4kNZcEn4HT4AmsTjsI9pyjgqynUEQQehG80rKpFZ93f3aRw7+5VhhxmIG816v2O+y9b1tL2ILqrBiFUAGIGUyZEHXly86LFSPGBYf3TXRYfkpr1/jX2Yxl+6v3rMxJEKoS2fYLuSAGPTTnG1Y/jPZe7hsQMPcym4QDCsGidgY2Pl5jrRYUjIjDv7pqbDd8jZlUgwRXr+F+ye4VUXL9u3dZZFsyT8Y2+E1g+JcMuWbjW2HiRip9VMGgKRR3MTiWBUgwQQfjQf3S57hrQd03n9KQst50rHRQfc7nuGuNg7nuGtCbDedRupFFsOKKBsO/ummmxc90xXpXZzsJcxdnvhesoskHO0FY5sI26Vd437Lbgv2rSXkY3FLEwfAqgCTzgkx607FSPGe5f3DS7l/dNej4vsNeTC3cSzoFt3MgE+2Q2UlDzE/kelUmJ7OYlMOuJa2Vsu0KxjUxO28aHWI0NFhSMj93f3TU2CtkOsjcxR7Kaba1u2/78UWDRNxq6c0VUFjNaDieDD6zB/n+FVR4a4O37UyTvDr5DRVrjLWbWFOmkzp8uVDYPBZdTE0Uz9TTQm2VXaE/wCr/wB79KpzVrx0+x/vfpVTSGhUqVKgB4FKmzSoAseL4LuWVcrCVDeIgncjdTB2oFmn1q87ZGcRGbNCKPTUmB5a1RkUAuhtdNdCk8qRU9KAGzXRT1TzA9TXWtx+JfgaQ6I5ovBnQ6c6gFs9R8xROFBANDGi24VxS7ZYNbdrZ6qxB+YNez9qbdjG4exibtrNYuW1Bv29bmGu7EP/APUtz+E6iDB1FeDMIrTdlO3OIwWZUIdH9u24zK3qP2pDZf4j7MsZbi5ZC37Z1V7ZBzDkY3+laf8A9e461aXDHD5LgVUDkMDAEA5SInz28qB4L9q1i0PDYu2gdTbR1e3PVQ4lfQGKN4j9sdogFMMWZdVN1hCmIkKo3160xbNTiy9jAXMRirr2ncMwt2ytuLjrpBAz5ifEddJI5V4nwXGg4u2124wBuLmeZIGYEtt8al7T9s8RjWm64gbKAQB6AVn7F0hhMRPU0ho+l+JdocPaR7xvWi0L3bI4ZroGoVwNhO/6UOcTwhme8zWGZ4nNry5KR8yBWKwlvgVy2Cbj22hSVzO0HKpYTk6ll88s1NdwvAlWRfdjqQoLAneFPg05CaYjaYLBcLxDRat2mZD+EbwIkxusn4mu4jDcKtXHNwWFdQAykCBAnRY313H71nOBY3hFnvGsYu5aLAqfE3shiARKbkAHyn1oHEWOCuxJxdwltZObzmTl3MjX+zQGzZYXh/DMQctpLLsvJecDcxuuu/WhuIYDhFu6xvDDq6hQyMAFGkkhNpIO+prPdkMZw7DW833wrdLFWKTBXNpAKezEGYmmcSs8EuMWuYq4WJkmWJJnqUnmfrQFMyOAvYR+LWxalML3qxnPIRvOyluvI6167bvI7YoLft/eHgMcw/o2vZEearLn+0wry67huBrccG9eZS6BChMKCsuzEpJAaRoJ1Ghoy5g+BtLHFODImGaAYAIX+jqm/i3021pAa7D8f4XcDJcuWhaw5yW0uQQwAGa6FPtEnMJ1iJ507E8Y4U1tF+82DZQKVtPmdVBYk/0zu4kKAfYHLlXmGLwfCO6xJTFXM63B3EhjmQBS34BJJzgEkbCRrqdh8FwDMZxNyOuZ5A1ysB3AlzpmU6CdC1AUa3FrwBUuoTYMi4+ddWGZvZtkfiGmUekaTXg/G7wzlrYKLnYoszlU6qs8yBAmvSrNrs8zR3uKtyHMsRAytlVTlQmWEsN9NyDpWF7a2MKLwGBdntZV1eQc8HN7Sr5cvnQP0UgxjKra6vAnooMwPUgfKofvb+8fmf3pptkbx8xXMvmPnTpEnGuE8zROJBSBzIBnpImoe4bKW0IG5BBidK46sdTJnnTERuxO9ciulT0rlAComzYzgAKZJiRttOtDGrfg4lDoJDAgnkYoAr7uEZSRB08iPzFKtBfsyxJ30/KuVVE2N7S2i2Iu+EDKEAjzWaobixWq444L4nXU3LY+VsVmbw3qL2WlpDbZp91PDP8AN6YgqW8fDHp+ZNDGcFoe6TTxhv7NE4Zkn21+M/tU9y/bH4x9f2qG2aqCq7AVwv8AZNSjDOswvh3noKkOJQbMp+dWXCuIWkZCQp8S5gxzBgWGgXpE0bE+JHgOBXrwBXKQ22+3y9auf/hxjimfuwF+P7VFwzjHdd1EQLdvT/cBMfM177w7iyPwxb/4TbMz1BKH6isZSnbo2SxqK9s+dLnZi6hIZkUjqH/RajHCH99P+f8A8aueN8bLXDlC68ixmgjimifDPT9qFOZbhjvRTYhSjMvhYrAJGbdthqs029cKmDlB+P7U+7el30El7Zj+6Bp+dXPCeJoc1u5abxCVKhXKsBvoZiPyrVuSV1ZhGMZSpujPjGkcx8z+1SW8ZJjPbHmS2nyU1q8NxTBtoXtgjcMpXXp4hRuKXDnDOyPaJ0GhXqPrUfF3TTNXgVWpIxS4jwse9t6MFiWlgT7QBX2Rv8KnuFRP/uLJ9C+v/LW7xlpHfFpayFhisMyr3iKGS3btMwzEjofnUnEsegMvYYdSDZuCQeXd3WPXlrQ8j9IlYV7dHnH3jo6EeRb/AMab97Y7QY8zz093rWwHGMGxgXFUjfMrLr0GYRVX2pxFvLbW29t/DmLKVOudd4O+h+dEcjbpocsMVG1KyiFxySAskbieu34akud4TokeUn9qVpznuERrk/I1M+IPSrcmjJJMbh+G339lR8z+1X+B+zviF1cwtLlPMlv0Q0BwzGEMJ+hr6I7F49HwQYGQgObWToJNZOU+VKi+MVDkfOPHOzd/CgG61vVssAv0Jk5rYEAA1X4jhNyB7LCfwkn46gaVsu3fHBdUEgELiEOpmQUuAj02qgxGJKopJHsrz/s1UZzcUxzhBTaRRnAxuIpi2NYygVNcx2vL5/tUtm6je8fQfvWmzKogd9SFInTn8Ke6/wBJD6j8qnxhBGUIwJ6lf0NQ3hFtfU+np9KYmuwK5SFoyRTn/nyr0LAcNw9nEMcR4bdy1bNtmBys0QwzbAiaUp8UGPFzZ5+MKTsJ0ovhEZWBB3XTrodK9Ou8GsFjkgDINW8zHhG506x8a86wFuLlwDkV8tNelLFk5sebD8NBp8p5flSqS5bk/L8qVdBzFVxq6Tfvf/lb6aVV3KtcbazNcbrduf8AUarL4jSsu2a1o6o0ogWxNsROYpI667UKDRdsg3LY9PmBQxo9f+zrsdgMTbcXrCs2XQ6grqRI8/UVnO2XYsYK8UVUe2dmygMoO0itX9lBKXnc+y9lV9CrsfqGPyp32o4iTcYfhQfQV5ayyWWrPVeFOTtUuNnlf3W2tgsbaljcCg5RoAsn9N6DvWgVYgKIVvwr0PlNXOA4j36lTat20XZUDwS25PeOxnQc6gx/DnSzcYjSDBG3p612qdOn2c08XKPKK1QFZRjk0MFEhtx7A6VvsP2sujhv+j+5WMrAXRciMzl9VykaE9R8KwGE4YjIG2aW6cmI6eVG2+JERZxH+qM6qlsEfHJNOcYy0ZQ5JK0P/wDTmaSb6A/36hXhLIdbinpDg/kaJt4HAqRkNwncsAGA8oaJqywvBMFejxXWb3cqrP1qHNLtv+Db4V9JfyZ3BYYNdvAhWIy9Dy1ian+5qDPdpy0KiKM7LWLk3u7spcMWdGE/7OQREakGTXbtp5bPAMmQBAUztVSl81EQguCbNJhuFYR1DjD2oYAjwqIMaj4Gj8HwXAz4sPa1/sA/LSqnsqzMr2dCy/1E8xs6/r8TWpw3DnPInn/JrinKUXVnp44QlG1FGJ4JwHv+J4i3btWe4W+M5ZEbu08RARD70RpOu+1b7jHZnAp7OFsj/wDWnUayBrVD2H4aTj8cxyg2sQpM7kQ4KjUdR1r0HjPCWg6Gesz15/L5VefJJNb9HJ48YXuvZ57e4DhNhh7UkgaKo1JgfmKw3abCouMuW0tIqJlEBRE5QSdvOvUb2CZbikg6MDt01/SvMVi7du3T+O4x003YwB8IHwqvHm9tuyvLxxSSSq2VywtxoAAypoIHI125cU86m4jhkN+7mUkLaDAExJlV1I5amoBwh9/uxj+/H6zXZrts89cukiS5iS7AkgekDffQdYmt92b7avgsI9nue87zNDm5lAlY9kKZj1E+VeeLasAw2HvAjeHB+Hs+utEJ92RZFokzsxE/81siolCMhq62QcUxBKLsQLgMGDrB0NBm33jaAD0UAD5CieLsjJbZFVZLAgKn4SsGVQH8W3lRVjBH2V5fyattRQoxc5M5w7C2e9RGQEMQp9ToNfWrTC8LtAgCwjFjll5hepAneqrC2GF3MIORhv724+UVfrxUXbqolnIcx2cvnO8yQAoEHbrXPkcvR2YFDqS/o1/bTsLg8NYtMlpcx3PUkTr0/wAvj5DjQACByZgPTM37V6L9peKxttcPfe+rI65Sgj+m+pyqvtRkiT89xXnmNBynb2zI8871XjXxtu7MfJaXy1tXYAx3rW8P7SnuO5vLnXWOo9OlZFxpROHM10TipdnNjm4vRYPxJrZ/pXDl908v55VDwu8WuMeoFCd0Kn4YIuH+7+tOCSYpybRf5q7UYPrSrUxK2zczWdoIZiSeeYk6VW4qtrw3soG4d94BOttmbYiZIGkdIrFY+wFPnp+Vc8JqTaR0zhKMU37IRVlw6znvoB0P0Sq1RVhw7Cq94K85ddj5gVcuiYdo9F7J8Xe1iDagFVFsH3pdYBGo0kifyo77Q8QDhrjj8dtTHTNl/Q1V8O7HYNtSbm23eEGRGnnQ/aLsfZt2Llxc6lVUgFyQZuKsaneG/KvNXwnkVd/g9qs8ccnJKqfv/RmOCY63aV8waSQRpOgG3rNbK5xrDXOB4zxWheZkCWi6d5AuIMwSZ2JO3Wsb2Z4St93D5sqrOjESSYFEcc4Ilm2crNtm8RMaXUSBy/HPwrpksbyV7OL9Z4L/AOpadl7to2gGvqAC5Km4qgf1G1gkbiPpVRfxK3SQxU5iTowO5mjcPhWNnDC5bVrLsZ8RUnNnJkiPDmM6dK03D+xlh1UXLZXRgD3tw66kEDPEH61MpQhJybKjHJkgoJLSPOlYWm3BGvPUVaYHiyh0MgeISZAjXerPivC8NZ8Q7wqLoUku4zKUJkgEkGfPlVOmBTvEYWzkLKRDtoM3kZG3Wa1UozVnPKE8bok4HxlrSXQrgFltDQrJAthYBJ0jY0Jcx1w+yUHkWtj/AL6nD2ZRouL3mfOBdbTJmVd9T7I3qyTs/hzh2vDGFAPZdmJzNvkCDxZo5bj0py4xdtdix85xpPr7gXDeKPZZLxe3KNIhkPqPaPKfnXqnC+1eHLKPvVhQSNTdtiAesnQ614WOIXRtduD0dv3rV9h7tq/mTE4jEK6mVIvsgKnQjXmD/wBXlWWfDBrlL0beN5E74RS39T03sfguHti+I3716xnGLmzcNxQUCic6kmCCSeoMa0dju29sg5cTh2A0kXU+GxNUXZvs/YGKH3XGYgM4ZririIa5AMayJIncyY6VXHhGDIIuYvEC4pKsBiiwzAwYJ310+FY5Ximk3ZeHFkhNqk39y04h2ptG1cbv7UrbuEZbitLBTAEHeTtXl3Cr1oKAXUepitJx7s+r2mXB3MTfukDwd4bsrmEkqBMAfpWY/wDSGOtZWuYa+qlkUHI6+J3CgTG5JgeZrTBHFxaTDy55OS5RX7F5Yx9i3jGY5GT7tvmBzSyiBJidC0VOnEMObZf7zkytBt5isjloupmOR08qo7PZ66lw27lq6tw4diVYlTm7w5RrBjIAY9aqn4W6hi9p4OimGEMWAHrzEedayxwk1swhlyRT1qzdX+1uCazCFkYaZGBM+YbUH4mayvFcQbzKYKLyJ5jrJ0qubhT6DumHUw1W2E4Vb+7vdKMGVgACWGuZRPpBpRx44O0XLNmyqmtfwBcVCC1bCsDBcnWTOa1v9flWzuYcWrJvnEgsGC28JoxuO3stGaY5xGuWOdCdueGrYw1kne9YuED3SL2HaB8M2ulU6cDHeC4bd/u7ZlofxBQfaViNIOsxA8qTcZxUm/qOPKE5RivoXvG+z7YRlsMZuZVZyJILuuZvlMfCqvgwCYsM/hVWYljoBCHmdKs/9AWr93Ol/Eup9lmunNAGxJWdIj4Ua3ZCxEPbYDMPEb7ywPr4ZB1rHnCmm/6OlQy6fFa+4Pct/wCkL5u3DFu0g7m0Zk2y+XvCPNpJ+HSsjx2yE70RtdYfWf8Au8vjWxw3ZKwb/d95iB/RYyLu2W4qhZy+zDTFZbtbw0YdrlsFiFuGC2pM27L+Juft1rhceVRfpaMfJUuFyju3uzNuasOD2c086rjtVnwTBd5Ikj0I+s8q6pPR58VsJbA+Iz/NaFsiLxGuxGvryovGcIyMQGMSfPTlsBQVlMt2CSdG1PlSh2Oa0W4I6GlTAa5WxgelcO4iqcD7oqQWsJBiQZIP4ZjnvFeOcXebh+H5CvXOFYFm4ahO3cL8hI/QV49jmm4T1NcHjVyl+T0vKjxjH7oYoqy4YR3rSDoOXlcU8vIGh8DZBBJ66axRiIUJK7kR15z5V1NHHF07NLw/tMLkoiMYEmfUDQrqflV5xXGd5wp5Oov21E8h3iN+9YDhWPuYS4XthSWQqcwOgkHrvpRWL7U3Ww5sFEg3FuEidwQY320Arkn4/wA6aXtHfDy/03GT9Muvs+UReY//AG109XP6Vou09lBg1cqrf17QiRs1xSwkbA5aq+wFn+nfkLpBGsapbJn18vOiu2uHT/Rtq8DF65ftgnrBeCddYgcqwe/IX5OxtLw6+z/sdw6wv3fhuYeB2XMTIhe7e4ToJgZZrVdrcLir2T7slgYdFWAcn+sXU5SBOw2515vxPs6lsWlGIvELcuowCqrIbSOTBHmImeZq14b2TS/atxicUMys0Z1MBSfIGIWY86uSgvmv6+vucy+I3/x6r39kDcSwt4lbd1SAzGAFcSwUsrRsYXPrrvpUWBw15S6tZOoLTkIy5RO8bQDV12f7H2GxFkHG34LGPGJB7pmOXoRqJ/ejuJfZ+Xxfc2sTiXVhP+sWMswcwIiOWu8+tWskNK/6M5xmm9b/ACeVf7MEDUgxOsAM5c/RvlXqnYbgtzGcPw9q5h89os696RAFtWcEQkFyCoCliMrQRMQcLxfgVzDkqxcsrXhrlAygXydhMwpO/M+VVWH4zibYAS/dRBMKlx1G+sANG5mutST2jk40a/tJ9nd1Lt37vhLzWzcHdqLV5iiEkkh5MxlC6zOeeU1kuK4C/YxBti26XERQQUIIB1Egj3SutSntPjDH/usSNIEXri/k2vr6VYdkS1/EXnd2dsqeJ2LEjMFHiYk9KU58YNl4sfPIo9AfBsDxG9eS3aF0OzAAwVieeaNB50b2o7OcRwl5rZS5l3BBF3TrnCCefIelemPwi4L1tUYW7gHhYzoV1nTlodqj4jwPG3T95vOmsEqJOUEaDxAnnOhrij5KcbpHdPxeM1Hm2n7PLOEcV4phXa7ZW6DlKljZzALIY7qRyGtaB+2PGL4Rb6sLa3rDEnDhPEl9CviyjXPGnOvQeJWu64e7khU7spr+N3jwj1GYk8gKwXE+I4vFWwpa4LL3rJbKAEl7qgHWZ8Wo3EijFmWR24r8meXxkrqTdBWM421zHG+/jHcA6AAmAyjQDrWZ4xj7t0HJooKkgj2SGB56xNFr2bvPcu5bt1O5sq820BYK1x1M5CkJIJJ13+VPi8KwBK4u84ETv7wGvj0I8+lbxjC0/sYOU0pRX1Z3/SOLbkf+BR+Yq94ZgcVctXA5ZUbu8w0AIW4syBsQJ3qiu23B/wDnMQY5jNA+PeRRdjDX2tXGXH4gqisxXxwQuUt/tOjTtypyjH1SBSn7t/uenfab2TQYJbhugtas3ABG4JtnTyGQnX3qyKhVYFWIAaZ6EsT8R5edCdou+XCXLn329e8BUrdt3QMlx1Uwz3mUalTtPhoaL2VbrqAha2J97Md9o23rBx+RJM3xyam+S2XuFxNrC3rjXGy2dLinUwLgiAACdCQPga1b/ahw37t3KkucvK0+8TMED8UV5f2wcmwh/slfgt3N/wBwrG2rkGqw4FJcn+BeV5DUlCtLZ67wztjgbl4O950uBWRc9vIgDFSdQWP4RqxFZr7SmBxN2BHiTlvFiwJ9DGm3WsIxrT9omaEDTm7jDz//ABRddf7NaxwRhO0Yz8mWWFSM43OrrgRhCR5VTVo+z2ED2gf7RH0JrTI6jsxwq5UScQxQDHX+RVNfvzcUgwZbetBxbBhRqN+Q9KyZjMB5mliaeysyadMtg7e+lKq+lWxjSLc8fxiYYIMQ/dE5AmhAA5SRIGh58qzsydaku5tjty6fzX61FUpJdDcm+2FWMSFBGu9G2LumhP0/Wqg0VYc5SBy+O8CqJssb4DIefkYqusW9M3P/AB3rl57imCSPpXMJBYAjfp86TGajgf3wWrndXlVTOYQuojnNsmh+J4nEZbdu9fzqLtsqgiAYJzeyI0PLrRmBxq28OxYkTMDqTyiqLGcSa89tmAAzqIHRAoE+eprnhbk3So7cvGONJSdv1ejZ9s8a6izcUgteuXXKkAQbiDMDH941vewmHJwll7oU3Cpy5UzBVDHKvmdNfWvMuP5S2DSTCB5B1n2BA89603Zfjd/DpCMt23mfIhQgzOkMGMT7sHf5xBRUE5fceZzeVxh9v8I1nbDBW0sHFHwXLB7wMqZZBhWUjQEkExPP41iuy3aNld7oui0cqCLhicwLIdSRlMbzInzoT7Qu0GJvr3VwrasxmCZSO9YFY1zawGzDQbfLD4dCCBIiV/Ceun4qt44zVmUc08cuMv4NDj+IG5bV3fMxOJXLqDLLiAD6Sw/gqhW1pvqDEdef7VY8Ow3eiyjXAod734NVJV4JM6rMaRpNQXuGXrbPaCFrgI0XxTOoK6S2kH0PyvS0TFOWyvur73w2mtL9nTMt66VMMESPDM+MTpO8Cqc2ipi4pVl9oEkMNNoMQdvnV/8AZa4F7EHKTCLH/EY3NZ55fpSN/Gj+vFP/ANo9e4f2la7eti5bMwSvgiRkOhIY+WsdauO0fEUW2beaGOyrBXQHyncV5txjjY7g3bUErC6NqDMEmDsQTBB51nV7V3GfMyCSSdDlWJ1EdNY08q4scJygzqzRxQzRrr/Zs+2+CW7atXWuXB3aDu0zDIpJEsVK+I9SZ2rM4xUsoe7uOSb1pBmeYAuJcnLA1EVpsZd+8WkW2s58htjQSCwJAk8hPyqu45ZdsLcygaX7WpUsA3fKDqCBHWOg9aWDk2k/RvnjCGN13Q7jXHWTFXwpTxYG2hAQoIz3GIjPJMHfXfbes0MGrlQQqlwFbLGgJEwJjNp8aHxWEv8A3ty1wMVsJcLMrRkW93excnQzrPPahuMYnFYYsgCkhVYsit4IZbglsx6KfjXbXzKmeZaSla+posOyrdKXMPaCLEEXbDhs0Qr5mzQGPta7bRVJxnEnDWiRYRe8F622S6CIdFGZcpIEq/s7AroIIAjTHYYsXu4T+oVAY23ZVOgEZSfB7I0E6zVfx/E3LtsQiJbUSqDMxAjUlifEYUSYGijQRWqSMXKVM0fbFO6wb2XzB3VHAYEygdPxE6GY5awaFxGJxN2zktm3dFrugwS0wCws6szgSANesVQdouJjxKMxZtHzgyoEFSCdTI212qPsv2kbDO0qHV4meRAgHpFZRxuOPSt9nRLLGWSm6XVr9wrtPevdyiuqhQCdAFIzMOl1p1HQbVla2PH0F6AhAzEak6AmSduU7RyNZ+7wplMMyADciTp8q1xSXEwz45cvr9ytqzxvEXvNmcCciqIH4V23nXzqI4ZNYLfT9qhuLBHTLWpz2+iPfQVZcJ469hQoVSAxOs8xFOwXETl7s21Ig6gQYPmPQVFd4YQfCZ8uYgT+lJ09McZOLtMMxPHnulVKqNgNzpVXatS66TmYD4sAY+tMBZWVhygjnqtPR2bL1BGw2iADp5AURil0Oc3J22XVvASARbkddP1NKn3MMZ2B84pU+SIKO9qk+fWhmqW6GMDf51H3be6fkaENjamw1zKZIny/yqPum90/I1xlI3EUxE+LuhogRqedQ22IIPSrDgfCHxTm2jIrBc3jJEgbwQDUnFOFX8M+W5sAJZZK68pIifKkMhxd0kKCdAsjlv8AwVBbbRRzDM3wOX/x+tJhprMrpPLSohcNJDb2XK8SNx7Y91SpJgztqJGh0Go1q9fiRtWEKuFYEg84zD8+Y9Kxtu9BBj6/tXXxEiDO8gyf4f8AOocE6NFle37LnG8VV38TNcXLdABGqlwADqdgQNulVS3NQRyI/Oou9XTT19a4twAyJqlGtIiUnJ2wnC4ghrZ92Yr0fh3H+6RC8SVgn0jSQNtRXmmCYZlmABOpNarEWkUI1x1GTPEayGCjf2TsefOsc8Iy0zp8bJKFyiW3a3G4bFWFvEurpORssFhEweqkxHT88rwPiLW7eJdGyOVQA6T7ZnfTapsTxy0LHcBc/hgMRoDlgMByIOs/WqSze8NwdY/OiGOocf8AJWTNeTku69fgvOC4i8XCC6QpJkkW+nmpnYTvoKO4ljDcSFxBcBh4TbsjYnYxMAZdNRJNZOzeKtIaDJ1+flRdzGsQAXEGNAPPnVyh81oxWS1theBxVxWRrbZWQqUMIApEeLaJknU1fjtM33YK90XHJUgd2ENvuzKliiAPOu7HrWVs3dhIHSI3hdjp0+tdu4xQMpBIB3HPSI2Gmp5bmjimwU6TC8Fx1y9y7dBueAJlzZZXvM2WQNBJJ2oriva27dtspUBTAAUwFUEEctfWqbCOjMyqphhADGNmB1K+QPzow27ZEEeyCu52zTEnlNU4K7olTdVYLfxzOxaNWYmPM6x9aN4xiwttE/E1pSeUZl/PWhceVAUqMuu4MnNv8B/hVdeYkkkyaahsly0R3izEsxLE7k7mnYW3J9KbNTYW7lzDTUbnlVtaIXey5wF9dmEx4hBIgqJnTlE0LxHFF9YjNHXbedahGVjE6Tqdfyia5cvHWJgbRNZqCuzaWX5eJG0ZTE71DuIjbWpLtzwwBrzNRKfWa0MA+1cFnRrZVyoIJkETqIB6iupiswZ5g/Pr9I513H4o3hbDDVFC5uZA2B/nOjeBcHUAXLrZdTlQxDQN211E6Rzg61Gh0VS40CQV5/zeu3HDFcq8wfUzueoqPiGEuh2LeIkkll1BkzOn5UNacgjfSqEam3ijA8KnzJH6mlQGafwT6NSrPigK4XB1p2cdfrQIFKK0opMOvvoYP1ofEtOXWfCPzNQCumihWOtvFWFrGvl2E+8dSaJwuDBQGADFR3rcGNPWl2Pa2gTGYp2gE6Hl/POhRRWLtgAUJNNCbb7H+dczcq4DXYoA5SpVyaYh6GPn+1TXcSxgEzHWorY0/nUUZhsCHGYkxUtpdlK/RJgeHm4AwHP6Vbp2eUg+18Kk4fhgiALJAnnVphQWVvKNJjnXNPI70dmPEvZUp2RLnwi4fQCpz2Icbi4PXKK1nBsKSdLYPpJ/KiuMWWAg24jyYfKsH5E7qzoXjY6tmIs9lCfDmI9WUdOtVXaPhZw4CsQSwkRG0weZ6CtZctKIJ0J86A7f4E27VuSdbaXADro8x9NflWsMrc0mzDJiiotox/C3i4vy+Yoq7Zlj4xqTpPnQPDv9YvrVhiSCTpzP+e1dhxIjxSiFiPakx1C/4fWq8mjxbEATGp/6aFbDjrVJ6JB5rqGTUhtCm7bR9KQEqEDafj+1SJd8I13bX0ihEBNduLtQFlgW0iml6BJiuRSofImv3TUd6/my+QiirVlNymb1cAfSrXDYa2sG4ESQSqgEk+rGYB686TaQrA7HCVCd5cYa7LO9OfC2o9lgeUGB8dDJo3G3VJAIBzAx5dQAOWgoY3VJaeUTy9KVsnkQLaTo/wAGH7UqPsNbyjMDPOAaVAWZ1bRqRbPlUOY9frUlsE/i+tUXofctADYb9aONkKJZlX01PyFVlzeP1qW0kyTrRTBUWdu7MZSQv1pl8kkzQ1i4cqxpEUsS5IJJmgYzFXlZABvP02/aha4KdFAjgFSZdKblPSuZTQAshrpQiuZT0ojDWGOsbUMEhYO4qnxAnTaP8asE4pbEaH5D96H7s9KeqGpavs0Ta6LVe0doJlhv+EAfRqP4T2pwiSLguEGNFXb/AJ6zqWTU33aRWTxQejaGaado9J4F204UiO7G8IygqbYYnMZ8IJIgZdZ60R2n+0ThWIgq12QAI7kcvOQa8ta0VqFsP5fkahYIDefJyUjVP2kwJaZfQ+4dv+Kgu1PaKxibeVS2YW0RZXYI0gfKs/8AdvL6UxrXl9KuOGCdkzzTkqdA2CEXBVhdXU6jc8xQd+0Y0EVCGatzmei3bitprYzWlDg6kaA6bxBg+kVW3LinYn86EqVFETz6UkkhuVnLjVHNPKfCmVRJ2nFSQD1NMmaRNAEvct7pp1rCsd9B1OlQqx/zqz4RgjefxABR7W8nyE0N0AdwzCjLIEqsnMwgFo5aTGgpYrFBngjxdzJJ67yP0oviGMFq5ZUKAkN8eUfzrWe4ncIvNG0QP7uWB9KzSvYr3RPcclLZ3MR8Tsfzpd1DNP4vw9I2k9aBsM4IynXlr/POrG3aa2JaM3ITqPM+dV0DGy/T/lP70qcLpHtTPOuUCKxrnkK6CIOmvI9K5kruSqLGlqmDAj2QNNxp/nTAINSlCetKwGh4Agz+ldBZtI0qWzYA1O8bCp46ChspIi+7+lcNuiwNKS2etTZXEGCHpTwnkPrRa2umlSpaE8qVj4gy2B7o+dNgxyqe74vCNhvSC0JhRCk1LbU09UAqRaGOhndmpNaeprsmKllURlTXCDG0V1p2rkmihMiYGoiDRFIDWmIhFktpHOp2wojansPDPxHwqR1kTBg0DSMtcSN6IsLoCRMR8RReMwRaMunl5+VQIGUQVBqzFxpkOJWGocDWint6fHf/ABqEIQZpoTOKnWu3xtTj5D41G6/w0AdtxNaPA2vBEkCDrtLEcvIVXcPwigZ3GoBMHkBzP7UXi72VbL66kk/ERtygD61L2JAWOfNYSdSrR6aRH0oC5fzAAjUbHy6GpbysCy7qTI/QihYqkBNhwQRBg8jpvRsmYMkgSSfl+dcwFlhqADtHketTnwgiZZjLH05AUMTISZ16gflXaidWUkZSfMTz1pUhAwXWpUWlSqi0PS1rNTDSlSqWUiW2K6CZ9KVKgtD7Y6/51KDXaVAIStUd59wKVKpKfR20IFOXcGlSqiUTkGlNKlUso6p8q7mpUqQ0NZaYRSpU0ScI50lMUqVMB6TrTsK+mXmPy/n50qVJi9iurrpUF0TXaVMJAz2xUTW65SpkMYbdM7s6/wAj50qVNEsnwth2aSx1IB855UVjr0XG00206ARSpVL7BAF19gBttr+9Qd3t1Yken8mlSqkIuCAAEXkIJ6nnTMUkLPukH4UqVSS+wa4DOjEClSpUwP/Z</t>
  </si>
  <si>
    <t>data:image/jpeg;base64,/9j/4AAQSkZJRgABAQAAAQABAAD/2wCEAAkGBxITEhUTExMWFhUXFxcYGBgYGBkYFhoXGBgXGBcXGhgYHiggGBolHhcVIjEhJSkrLi4uFx8zODMtNygtLisBCgoKDg0OGxAQGy0lHx0tLS0tLS0tKy0tLSstLS0tLS0tLS0tLS0tLS0tLS0tLS0tLS0tLS0tNy0tKy0rNysrK//AABEIAMIBAwMBIgACEQEDEQH/xAAcAAABBQEBAQAAAAAAAAAAAAAEAAIDBQYBBwj/xABSEAACAQIEAgYFBgkJBQcFAAABAhEAAwQSITEFQQYTIlFhcTKBkaHRB0JSkrHBFCMzU3KistLwFRYkQ1RzgpPhYmODwvEXNERFhLPDVWSUo+L/xAAaAQADAQEBAQAAAAAAAAAAAAAAAQIDBAUG/8QALREAAgIBAwMDAwMFAQAAAAAAAAECESEDEjETQVEEImEyQnEUgbEjM1KRwQX/2gAMAwEAAhEDEQA/ADlWu5aeq09Vr6U8gYFruWpAKdloER5a6FqSK7lpgTcNXtH9B/2TQltdB5Ufw8dpv7u5+yaFQaDyrKP9x/t/00f0L8v+DtuwzbKT5Cpzw27E5GitF0fKiyJIGp3Mc6Ix2MtKhm4g82X41xanrpxm4pG0PTRcd1sxLkDQ7003R40Ni+JWcx/G29/pL8aDu8bwy737Y/xCo/W6j8Ffp4lV0o4Eb11XtkKzCGnYxsdOfL11R4jojfUSCjTymPea0uI6R4QQevQjXY7+XupJ0jwx16wt4Ijv71Fcs3vds2UEjN4XojinIACjb0m+Aq3xXQ7FYcWMzIetui2MskDNsSTGlXvD+N22YMtu8QDys3B9oFX/ABni3XWVtphcQWW5ZuAlFUdi4rH0mnYGsZFqK4KC50HxKkA2usEHM1q6sx+jcUAeUme8URhOhtq4VE4u2TMF7SZfWyyB64rYL0jfUDB39NPSsD/5KR4ldJzJh8p5h7igHx7CtrU0x7YlMfk5tH+vufVT4VzAfJvZtXjfF+6z5Y1CQJAEgAb6R6zWks8RvHezbH/FZv8A4hVB0n6aPhiiW7Vu5cYFiuYrlQaTm15+FCbWUDjEubfALYGrMx79F9wro4Ha8fbWCvfKBj2Iixh1H6bmf1ajudPuInZcMvqdvtrV6+o/uIUYLsi94z0FtM5u2xNxjJzGeQGh5aCqLjnRX8HsdaTBDQV3EcjNCt034kfn2F8rTH7XFV9/pNjcQz2r1xGtgKezbyanbme6oTk3yN7WBxTSKnYUNirRbs6wfSPh3VpN0qJoGw2q5yQxM7cgNpp3E7ZNuyUP0jodIKxv5x7KZYwxylToGBgAAQBoPMxVQMLfRlQElQxKiezXM0pJNcIqx64UjrPxbsdGVl1gAa6eR3qPhuJZmygad/d66vFzDUNB2099BWsMEYsvOZHKtXFr6QsaSmXUHNPqInnQ94iZAifZV3+DWhbzi4M6uTB3iNNNiZqvtkOxziSwMHuaO7aqQysIpVI2nKuUwPYgKkVa6q1Iq19CeXYzLXYp4WnZaYiPLXQKkiu5aAJcCNW/u3/ZNCoNB5UZhdM5/wB2/wBlDoug8qxi/wCq/wBi26gvyZnplw224S4w7QOXcgMDyOvKKyl7AWo/Jp6wJ99eg9IcKj4e4HUMAuYT3jbyrB/gFn6CnSvN9YqnaN9KT20Z3E4dJ2UeoU7AXEt3FfKhy8jEGQR99SYvDIGMIPVtUS205BfUK5TZFg3S66CQLVtd9h8KaeleJ3m2P8On21WdQJJaCST5e6nLaUchSdl70XadPMcNrqDyQffXV6ZY4kE3mPgqgfYKplA5AeyrzB3iq5spBXtT3xryPhUsOoTcR4pxS0Qtx76EjMPFeUQKrWx2Of8ArcTp3XHX7CK3/TdWmy0zKuNSdCBbI759I1lRfjRlI19vsqUwlqNYRUuuNYQWvH9K6x+1porCW3UKSjM5QBu0J9JiJk9xq3S5psff99MyqDmgyYG3IbUWRvbwCG9d5WT9cVzNeP8AVr63/wD5o1u+D7KZnPcaRGQK71gElV9TH4UuCdsPdbTVUyjxDEGf8NFX0JERUvAOGsMLfJWWW8nZB3GUn4mmnRppIktn3jnUeSrjhpW1aD3Las2bsg93iBUPFZ3Nrq5k6bGa1U7LKZlqI29486JuGeWtDXCO8CmkqrsKiK6BOmo8oqC6TU2cHWZ9n3VzIToFJ8gSfdRaEBXBSKqBMyxHdEHzqS4JqJk2133028aZSBwtKrtOJWVGXJmiRIGh103rlTYz0tVp4FVvFkaVytACk907aedA4O9lYFp017z655V62p6pQdUcENFyVmiVKd1Z7jUtrjUx1SAAdkZtiYnWPRq94ZixdSYAIkMN4IMb91YP17X2mq9MvJn1tHuPspz2SIkETtymtYu3u/iKkBqH/wCjL/Er9KvJl7OGcC52G9Bx6J3I0FRfgriJR9f9k1sKU1mvXPc5VyU/TJpKzzzpNwbEPaGS257WoA1IgjUd21Zo9GcWFM4e59WK9qofGnsGufU1XqStlrRilVnz5i+A4nMfxDfq/eahHR3E/mT7U+NelYxu0dRvQxuDvHtphtPOz0dxI/qj9ZPjUJ4JiPzf6y/GvRLt5PpL9YfGgbty3zdPrD40D2mKTg1+fRX6w+6rA4XEFCuVO70zsRryq/s3bBYA3LcT9MfGtXh8LwnKOsvWQT33wPdmqZSSGoOzMce4obyWQqCbYObMY3VRpp4VSEXD81frH4VpulV/hqKn4NiLJMnOBeDGCNNM1WGFbghVc2Is5yFkLeJ7UagQam4pXQ3BtmKS3cG2WI7z8KsOE8Ku37q2wVGbnrAgSa1Vx+Bg63l+tdPq0puD6Q8JsXkuWbpAAdXm3iG0IEFZQ6yPfSbT4Qumu5NY+Txj6V8epTr6qnHycrzxB9SD7zR6/KFw/wCndPlh7/7ldPyh4H/fn/09392oyVsgAP8AJ2gH5didPmqOYo7hnQu1akFmYMwYjbUAiZXzNcufKDg49HE67fiLg+0VA/yi4XlaxB8rUfaaVMaUVwGcc6OWjaOTKkQSzExC95J0FZ3+RPRZ7gu21RswD/RBIQCZjnPhRPFPlHw3VMRZvluQa2Cs8p12rH2elNvrs1xb2ZQSzRDGQY3aBvVxTBtMLxHAriWxfKwhg6zMHUSvdTuj+KtWrql7YIMo0xABI117oNT2emSDD3EvJiLiOOyxCAhcv6VZzE9I8OLKxh72cSxeVAmIUaHb4VayiTb9IcRg+vgzmGVWygBYJkgnxBHsqPFcSt4bKuHsF1ykuSrbHbWvNH6TSGJt3CJBJkbnaafd6ZvkyhGCSZiJPgTvScQst+K37JtWwp7QZpAWFAYzoTvVdh7yi5MMRrABAJJGkk8vCq7A43rZhSI8qIdK0xQmyB0JJ0jU6aD7a5UtnEQIyofMa0qVIVnqfEcEbjW1DRJK67TvPuorC8B6oPcuwwRSwGupAmT4Co+I38mVlOqNO0gGNjRWO4hcaxiCwGU4d2UjuywTPOuj1TrUdGWh9GTzg9IcaUa4eqAuKH0t9+oGrbRUnDeknECexfVSFG1pNVPfIMkUrKAoqnbKo9wqW3bA2Ebe6s6M3rO2H/zg4jzxreq1aH/LSPHMed8dd9S2h/yVJgrBKyAhBzSSVJEEBZDeiJjXuNS4tbaRbX/duWInUoCQIAkSR31k5RT4L99W2CNjsWd8diT/AIkGvqQUvwm+fSxeJP8AxCPsop7cuQVZ35KiwpESJjU+qKlt4LrBOdAVQsUUEFQsSDOswZ17qHKNcD9/ZlY1q43pX8Qf+NcH7JFMucPt83vHwN+6fdnrR3rS2i1ltbYuNDuQoJUaglRJEMDAIJkbVFiHSG0zIrA9lGVcsaDv3OuY8jG9JS+BpS8nnuMwlvMfT+u5++oUwVnmC3mx+yavccOsZ/xcPuyhcoAA0JJOmpOg30qKwrG2qNFu0Y2TNcYg7qInwnbTnV2u4LcVH8nYcn8mOffFSJg8PytKY8P4mpsVAuPlkiSdcpIkSSQumh8IqytqBbS+gPWMxQKNQMgDFoiZMHTumm0gUm3RXZbX5tNx80bbcq9B4P1BRQcPZOUDLFtZBBkEkiSde+sLg1DXBMCSSeUTz2r0zotYz2lDKSEOmXY7akxqd/dWOo67Gukr7lT06ZL2ECiwguKynMigSARtlq04TjLCW7J6hQVRYIUaMR255knSpMfYNx4jLlS4wAHbOUTGsCCRpufGo8a1tDctpJAdYEgkgLMgxCjtfZStUVlMj4liluEws6zAH8aUBeY5QwQhdpIhfUdqsrrEBYZAJOltSRopIDMR25jlv3VDeuQlty5ZwQGXSQNYCoBttqTzoU6JlBvNlUJYwAZMCIPPb7RTDaecoBYjSAJM92njWhHDCQ1wJczhrZXMwJYNOojQyAI8qq8U7LBzFSWbOAhVlmdDJ132q+r8GXSxkr72FuCQVPZ1PeATofLUe0UIwI/iBFW/4NkdxluBcjNr2GNsLJJB3GlcvYSSAwyjqWuLrmJicpg7TG32UdSiXo3wyivoCDIkDX2a1l+kV4PckMGER2fDv761HSHE9mxaQE3LvWZthJDxbB5bEeWWsvxjArau5TcVtDJU5lzDcSPHu2pqd80Cgo92R43iJUhABAAmdR7KH4hjVZFUIBqGMeid+VTXrKdrthiFVZWTzG0+ygMVhHSMylZEidyOW3fRuspQXIroQJlDROrabkbeVBXbpJ9nuETUxsFmhR2o25+qob9rLpzG/ge6qHVMvuhGItpeZroJUowjf0gRr6jvV7IeLICKpYxmGqg6lsx3rJcDPab9H7xV1icSzmW1OgnYwBA2pUVYJexK5mynSTGg2mlVdimAcjxpUUM9bxl4OHILRKEGBDSDyBnSBuBVzxJcvCbzHU/g7690is1w4znPVkgC23LMSJBLZdI2rT9KSRwzFfRNklfAN82q1p7pCgtsTBLy8qdTBTxV9jz28mhw2ENo9XcUKbjQo+lC+kJOoJhRykydqbjMLmYlcpAWz1bfSYC2jc/RGVidDGWqhcQYjWTuxYlo+iJ9EeApLfIBUQAwymBGnmN/I6Vz9OSdnX1oNUXuIVLUdhtAD1tt8jEszDkCIOXTwqbGY0mHdVSLVxAqqxZmZCAbj5QDprG4qjsY9kM2gqTEwJnaJDbkd9FLcvLbV8pAl2S5mOhJAYxz1EVPTl3LWrF8Fpcti8jZnW3LWyjsSA7i2EuxGpGgMjwoLieRbCr1pZhIhAVRgWkEzEmPA7VBjLV9IN0MDdWRm1JWQRHduPPwonG3XS5lfDhbuhMSSxOxykkSd9BV7X3ZO5Sf8mY6S4ZEvPbtB3MgBuc5RKiDLHtCfKuYgK6jPcFq9AVgsshVRAzhfRbU9n3VJj7N+01xrlsxJzRAYFzMs+rRJ2MedVdi04ttdCSoOUkkFdeRQ/bV5oaav8heGRQcSiMQOrIGYaekoPa3BJOg8fCoQxC2UWS4Z2KieZyxG+ymfA1KiXStsBFyXZVVWAGIIAnSdKdewOIS6lhiM7xGoggkgBmG+3Oj4D5Qe1u3cxBRAiW+sMssSFAAI1OUZiYA0EnwrYv1SFlW16GTUO0hiAQDlYhnBMFlI2jlWCwuGuu1oZR2ruRRsC4iZUabHfz2rf8AC8JiAt27bVU6mbb5AFU5CWIVecZt6xmrN4N8hfVuLpuMQ7lSBaUQxJVh2hGkTruxkU6wRcs3BcC2wSrW2uQpLAKrCTsDG+woMYe6LX4RK5c+kSHDbSN9JA9lcazcvKbzMCouohzyYJI210XX2Uto7CL4UWXQ37QIEyro5cEAZObDL37a+FQ8Lu22tlbtpoUMWcIu2XsyzCVOaIjme6pP5Lu5bqtlHViCTOXwC6TJBJ9dQWOC37jqueT1YujMzEAcoB0B2oS5Jbd4JWxF26uSwlzMq2tJGZBbLekw0kzOndUPFryuAt9lW4VUuw7QzBtAcu7ZMwnloKC4ngLtu2l5m0vclLDbXtDY0NiOH3Fw6X5XIzFQNZBUkd0fNpqOFbM3N2y1vcUs3jmy3FJttYUKoYZWJCNJI+aZI75qsx9xjDqrMnUmysCW0lTmA9FtSY8RS4LZuX7wCkAqCZIgCRlERsZI1qTAYFzdvWgEQoj5pDH0QJgzufvqZJp0gjJSiU/EeAPcW0XzJdGbKFBKpbBJWcxADMSSQTz1oLEdGA7F2cLbLdlUH5SdXyKfmjbNtVrf4eVsJiM3psQABqCJEkz4d1Vty4SZJJPeaIabfusU9ZQ9tEX83cO7MFuOSbbyrgIQQQyoCNG8PKg+OcEFpbfVL+NaINwkEQv43MDoIYrEciafxB8ttyNwD51lrXEbiaySTzYkn2mtOlJNNMUdaMk7Ra9McJ1ToUKkZQouK0szBQWbL/VgEsMvdrWXvMDEd2p5k8yassTxC4ySY1JE5daqmFXFOssd32DOCH8ZHep+P3Vo8fhsjKAdGVWB0+d/rNZvggm+g7yR+qxrT3LgzSNYIie4ciP43plIrv5CuXO2r2wDsGcA92oNKi3cEkkCSSdq5SA9O4QhtqTbKsIVjsSfpIY2ijemOKV+G3yoIGRdD3FhWX+SzAs+Hdmkq9zIR3ALvWl6Y4Y2uG3kJBAyhe+C6gTUN5L7GCQVIBTaeK6Ty2zopwrlsSQO8gVc8Q4WiC4yyQiKQCd26wq2saDKJHnUSmo8lQ05S4KmK3/DLlkYG0l5QU6q5eJ5xadWge2ssvDlMkSPxiIBM7m1M+q5TLOBzFw1y5lR7dsDMxWGcB4E5VGnrrHUnGSqzq0dKUHbXJseP5Wxlq5cyrbsYcXWn0QSxygx4gUzHMGucPxbMjZiqXGWchaCQRIkCQ8THKqHE4ENmJvXW9He4WDDtFV3ggZZHLWu4rhNvVetulRZuXMvWOU7LqFOT0cxk8p0mahM6HF1wZrimDe0cdduCBcfECPna3iUJ02ykQan4fhgbP4MWQFrJYqSM/WN2hp3ARQPFOFuo7Vy6QyW2YF3iXzHLBbYALpQWLwQRGuLcfOGCznbN80STM+FWuCXfNGi4RilSzZzrJto1wd4OZlA9/2UL05ZlxFpxoQikHxUyPfVTc4eCyAXLkFshLXHIEC40anvQSO8UxsMxa6Gd3KCFLOWEwWOrEmIBppK7YO9uEbTC4myqm5v1YOJj+8DbeM6eytvwdshtYcustZZ3TXOXcyW2jv51482AC5irPAUGM0AxngGDqAVGnKt9hOFgOcr3dGw8N1jM8O2V5uTmOgHPvrN0apOi1GGduH9WqszLdIgb9lyDUHDrUYO8jAz16giNZOUD160Hh0A+fc/Lqhi44JUlQ7QG5s0zroap8ZdYXmQM4XOJGdyJ7PaJnUiTr4U1bwQ5KOTV9KOIdVbWwTmbKMx5k/NBjuBJ9Qqz4TalrN4eh+ChSe4yuns+ys3c4WruQxIjPBZi2qlYGZxJJE+zwoDhOEFxWDEgZgqjMY+k8gf7IOveaSdoG3uryXXHMM93BYUW0LGJgchFBtgLj8NtW1Ulxeudkb/AJS4dfVHtp9/hNqCQpIzWwCcwAJdFIg6j52hqNeF2c9pco7VxgV10AtsSWIO0ge+o3PjwN6fdg/CLK2LLtfLIWuqoyiXm2wfYcswAq4xKImNu3SBluYZnIkTokECfAA+uqi1wjDkZzlEtd3OwDFVkb/1Z85obFcIwuS4SBmUZkHIsFfXXmMs0Xb/ACKKpUd4rcttgLJthlUuSEcg3FjMDmykjfxrKsK1eA4RZfDJcKqHe4FLayJuQZOxGWdImhLmBtMxyBNToSZQZzYKc+0AGuctqvTktP2/Jjq6b1Xu+DIcWtFrZUbmKy2OwpQwx7Q5cvCPfXqWKw9jqrrhIZVYhZhjExodtIMV5zxfEh0XUlpk6QNuXgK6Iz3mW16ePIA9vswBIMEnchqDyCSDvVhicTqAhgZRPcSBrVe5mfGmy4cE3DvyqR9L7RFaa6Mpggg853FZjBMRcQjQh1I9RFazF3muFnYyx3PsqTQEuMJ76VRXF13pUAer/JRaC4RgAAOtbbyFG/KQ8YC54vZHtuoKH+S8f0Ke+5c+0a+6n/Kef6DHfew//uqfuNYrLNPsMIKdSC0+K66PKoYhom7jrzyWuMZEHyiIiO4VDlp+Wk4p8lJtdxy4l4IzmC2Y6/OECZ74A9lXHCMC11C3WlSH1BbcgoVKj5xyh9+aDvqlyU4CDI8/+lTLTtYLhq7X7uC4Nlw0LduSWQLmd/SYXAx7MgxlbeBlp+OsANaXNdi48S1xpyHJA0J17Y8Jt+NUkf8ATlz5es+01Z8Dwa3LmVyYCErBgysQBJ0J2rN6VG61d+En/sD43wwsynrHKuWBHWNmBBca+rLr41m3VIMm4WyhoLEgnNDAjnqJrbNhE/BS5QZjdddXIKqCphVntRMeoVWcf4DaTEKqLKAPnKtmEIxXfkwy6jvNCaLadWjNWrM3WVnu5Q8Al2OgJG89xMfpHvokYJZ7RYntEfjG1AYJJPkW9XnUmEwFo+nuHurlky2UaD1ET6qjw2DQdQSgIaA4aY7XaHPkJFHyVVckGARndQXdgYz/AIxm7MkQddh3eNbLgmHulypa46qT2mcs2g7JJczlkjymsTathiTmRNdjmjxjKDW+6NYVDg3cqGcddDdrMAlu0VhvRABJJDamdNRRNExpvIdheFoVDN6RLSk6qAWhvEDKPq0NZ4ehtoWBDFoIJjcNHpacl07vMVZ2uE25shoGa1c6wz88IHDHugMdPCosTgbSG/mUTZg7khi6AATPJhPrrDNm2KuiKzg7bZWvMVGXVmaYMIBoe/teoDuqHCYC0zPOgFtWUEwMxaCNPYB4UYvDba5XZOyThhOsEODnj2A+FOvdHVt5FJDPcuKo1PZABa5Merenw6sGk0RLw+0zMWclSdAX1bKFB84bOR4EULd4bYV2KhWAaBJiV6lWzaa+kY8jRljg1g3rqHsr+Ja1JMQ5ggwdyQw9lC3uHW+pWEEQGLnNJPWOhQa5fRQCI50lyFYB8Lw602FN5oDAt2Z3AZAD9tVaWkJfsggKxGu0KxBE+Md+8c6XFbSreuKo7KuwHdAOnuigbjD/AK71stNnO9dJ8cBPFVQt2FAGXwPf4n+O6q9rdTqRTbgrWEaWTnnPc7RScZvnKQByknuHxrP3GMAEfGOWta/E2QykGNRrWTxVsZiF1EwPGqrwVpysjxSDIhkSeXPzNCslE4lBOkxHPvriWmLZRvSaNU6IsJbYuoAk5h9temYjgqW7JW4VDgo2aJjMNF++sHgeHuX5rGs+A31FezcU6OFrJCNmYKkTzyyNT361jN0zaGTzHFKc5158hA9QFKtjh+iLFQXlW1kd2vhSp48jpm76PcITC2RZtkkCTLbya7x7g6Yq0LVwsFDq/ZgGVmN+WtVq9N8B+e/Uf4U4dOcDp+O/Uf4VkXiiNeg9n84/6vwp46DWT/WXP1fhTv5+YH86fqP8KeOneA/PfqP8KrcyOnA4vQax+cufq/Cu/wAxLPK5c/V+FSJ08wH579R/hU38+cB+fH1H+FG5j6cCD+YVn84/upw6BWfztz3VPb6cYA/149av8K7c6f8ADVMHFJ7G+FG5j6emQjoFY/OXP1fhXLfQK1rN25r3QNKNTpxgCJF8fVf4U9emmA/Pr9VvhQ5Nj6Wn4Bv5k2oI627DEkiRBLGSTQPFOhFkIT1lw7ztrOrTpzOpq5bplgP7Sn63woPifS/AshAxKE+Z+FJMbSPPb3Ri3J7b6TGo3O525009Gbcem/tHLblRl7pBhcxm+ntqywPG+HkdrE2p/SrZtUZ7clCnRe1p2m91bPgvRS31eUXbgB1YSIPfoR3RQ38scOG2JtfWqywvS3h6CBirXqas5TsuMEmT/wAzbP5277RzEHl3aU1uiFnX8Zd1idRrG06V1umeB/tNv20w9M8D/abe/Mx9tRkuonX6J2iADduwNgTIHlTT0UszrdunWfS7/VTH6YYLf8KtfXH2VHc6ZYH+1WvrCnklpDz0Uw42e5AiO0OWo5d9RDorhyI6y7GpjMInXXagsR0zwf8AabR8mFDL00wk/l7ftoonBZ3eiWH+lc+sPhVXiejOHBOtz6w+FTDprgo1xFv21X4rpZgjtibX1hVpsWyPgNw3RvDczc+sPhR69E8Kedz6w+FZ+x0uwY3xNof4tfZVnh+mmD0/pCeqfhSbY9kPBPiehmHI7JeTuS2w56RWXw/RLBtiQkOUg65oJI1n7a1idMcF+fT2N8KHvce4eXD9cmYKRpmggiNdKSk+4tkOxi+K9FsIoQoWJObN2yQIOlDL0XUqsK8mcsHUgb1b4XEYTrGD316sTEZpOvlWh/nDgB1cXR+L9GFbyM6UObQbEZC3wHCqh7V1bg0KliQx+4eFb/o9xcXFFp9LgEa8/EeNZXiOPwly61wYhRJUgZW5b8quD0h4ebiXDch1gghW1gc9KUsocai8GpNieVcqibppgjr1o9j/AArlZ0zS0eR56lVqq0xckDNvqNOVFJP0/bHwqjksNEU6BQQBHzj7vhUiT9I+74Uw3BIFSLQuv0j7Aa6it9I+wUDUgld6rXuDrATsGBPkD9tHraJB7be74VT3l7W5/jvoKTyew4Tp7gWOW3h77mPm2c2nfpNHL0sw/LBYn/8AGPwqg+SBQb1/Ta1Z/Wa5+7XqFu1E6/x3UG6McelVj+w4k/8Apj8KY/SnDn/wOJ1/+2PwrScZxYsIrRMtl3jkT3eFD8I4ubzFcmWFzTJPd4DvpDPNOMY60zFvwW8B42iv2iucJ45hrZ1w1xvK2Ca9B6T2gUrI4bDDMK2q0Q3TDF6TWTqMDf8A8j/Spf5yWv7Df/yf9K0GGsjKN/fRttBtWdF3ZkG6RWj/AOX3z/wf9KceP2tv5Pv/AOT/AKVsMo5VGLS+PtoAx7cbtf8A0+9/k/6VBe41aP8A5fe/yv8AStytioMVlAoEedYvi1s/+CujztxVZ/KyT/3V/qitrjyGqrfDrWlEFL/Laf2O4f8AAPhQt/i6H/wj/UHwrRm0KfawINOqGeYce4hbvOhS2UyggiAJM1FZmpON4YrfcdzN5bmpcBaJ5DTzms2ZSkPsGphTSCOQrmczyqRWSTTVBnT2ULdxkEK0a84Me2jcM7FROQt3iRE9+mtTJ0OmxpJGkV2TFPmdQ2pmfVppURDHu8oPxqVImWBFqVcKHw9h+NdrTcRZUXsFcPaAU9WBoNCZ308KNs4tSATlnzigCGYwCWuEmIPojv29u1MtcNu3cxicsCY0850qYnTOMWi6tmdgPMU8A9woLhWAvBiFDEDuUlfbVt+BXRujew1XBhJNMiT1eVOE9wqRcG/0W9hn7KeuCuD5j/VOvuoFb8EKEmq6+8GABVy2GYHVSPMGqrGYd83otvA0Op7hTLi3Z6X8kJAfEafMsD33fjWq6ccffBYfrkUOcyDKTlnMwXeDt5Vj/kizLcvB1K51t5J55c0/aKuflcP9EA77lr9sVSRssGMx3yqXbnZfCIQDP5U7iR+b8aHw/wAqN22ZTCW1MRPWttp/seFYXGem36TftGhy1DSsadm64h8p+IuiDZQeTk/8tVi9Ob4MhF9p+FZQtTWahNhRuE+VPFqICW/a1dPyr436Nr9f96vPmauZqQz0L/tWxv0bXsf9+kPlWxv0bXsf9+vPc1LNQB6IPlXx30bXsf8Afoa/8pGMbcW/Y/71YVXqTNRYGsbp1ijyt+xv3qjPTjEn6Hsb96sxNcFOxUjY8O6U4m44XsDQk6HYb/Or03AxlHtrxvo0f6Qvit0f/rZv+WvaMJhgVHl91UuBM8p6QFPwm7mn8o0e2uYV1GzN7B8a70rsZcTcjQFyRPvoe0SFmNDWTRnNhbFI9M/Vn765lt/SP1f9aAN/1VDdvHSZKnmp1HjRRCyE4jhyXTK3Zy6EGNAPCaNs4ZLWoI7Udnx3753qNb/WxcZELqMrNsx/2iJ3qa1dUkgnMJOu2pO3hWMmzZLA+0oJOwPd4d9MNxQNz7Kfnle+GiN9Adp796jxSEqBsOY7j40oN2Q1gj60fT91docWx4e6lXTtMrXgqsFOYnMyaHMwJGYc9oo9McQMoGVJBjlIBAMd+poTC4a7cYtbEAcg+UkeXOi8dbFvKUBkGCpWANDqRz5ajvrK1Z17T1foBxR7oCfiwltdYXtGeZrc2kXuHur574F0rfD3CVtrppBYj2MNv49exwXymXcoJtIfHMQfI95q/kV0snrnUr9EeymdSg+aPYK82T5Tnj/u6/XPwqT/ALS2J1w6/XPwoFuiejdUn0R7BVH0qsgW2IAkSQfGO+ss/wAprDbDD/MP7tZ7jXyj37qlBZtrOk5mJHedqpBvRa9D8TlxNnXVmI/UY1ffK0f6Iv8Ae2v2xWU+TThhu4g33ufkcsLEzmDbGdNq1fyqkHCD+8t/tVS5E2eIcSHbbzb7TQJo/iY7R/Sb7aAoksjiMNRsakaoblSUROabNJq5SA7NIUqdatliAOdIDlEW10qe5w8KJLVbcE4SjLLknw5UrCikVJqa3hya1uOwqLbAVQCBy0mqIsB91UnYMf0e0xCeV3/2bley4LFwq+Q+yvGuED+kW/NvejD769LsXDkXX5orWKM2xhtW7l1hcUMJO9FfgOHiBbEfx3Vl/wCXEs4l1utA5NBO4mDG3nViOkWFO19PbRgCy/kvDH+qX2VHxDo/ZK9iwM0H0dNNOXOmYfj2F53k+tRN7plhLYEXA55BSD75qXgKMFicGlolisESIXTSdiKjXtMCuoIkjmOYnuojjOMFxpUljJYgaH370Hh75ZS0Qdh395mN+dc+rTdoYZhtWCyF7Uy3oggzJjerN8M2Gu23uWwwdBcjYHUgrmA9MQNNtRVXg74zCXhZHaK6rprAGp8RReGxqZmBfrAAcgMhSTzymY3mJ5TNZpYsDd28RwogEsqEgEqQJBPI9mlWYwrcPyDrEuZ47UBSJ8JUmPXSq9zA8+QGe00ESfE+yosXfaYMxtufeafjbWU5o3nWdtuXrqC2ZGXmdZ51aVlj7trQEGRoKVt+Wsa1y5YcKAVPfoDpPOm2pFaUS2XmFujKMuo8fsokXTQfD7Er6JPqPtoxbB5g+w1JjwcN3T7qAvNLchtt4VaGzzioU4Pfc9m0xnnED2mqQR54PQ/knfXEf8I/t1afKi39FH6dv9sVW/JnhmtXLiMQS6jQcjbJ5/4j7KsvlTX+ij+8tftirXJq+DxbiPpH9JvtoA1Y8S9I+ZquaiQRI7lQOaluGoGrNljTXIrtKkAqO4Ympb2UEBOlWVw5FAHKgY7E3JIXxqxtYvqyIqktNLSTUmIxE1NDbL3F8SDRG9VrXJoO081OlWkSw7hOl5D4/ca9Fw3oJ+iPsrzrhv5VP0h79K9Dwf5NfIVvFGcjB9KTOIueY/ZFU4NXPSW03XOY0Y6HkdKpstZisclcLZWBMEDka7EVHeubRUtDTLfrJghYY+2O+hjdh9tfOAO+e/nTbFzszJ1PP7qRJEk67yPdWKVDDmuJJDEacvMaRXLDADs6gnXXXTSPKhbBGs6z38h3Gj8Og0UQFj31DVDCVPcR64pVG6LOppVAGfxh+0/ZTsIoyT50qVdESi8wdw9rU/k150dg7axsPZSpVtEiRvuhlpShBUHzArTnCW/zafVHwpUqhgiO3grX5tN/oj4VXcbQZDoKVKmNclf0H/Lf4W+1aL+Vb/uo/vbX7YrlKrXISPFuJekfM1XNSpUSFEgu1C1cpVmyzlKlSpAS4X0xU2MOppUqBkVumUqVAMnsb0WldpU0Swzh35W3+mv216Jw4fi1/RFKlW8SJFLxZQVuSAY2nWKxArtKs2SRmo7m1KlQNHcIxLb8q5eY5l15ClSrFlllZHp+qpcDy/jnSpVnICa4YJilSpVmB//Z</t>
  </si>
  <si>
    <t>data:image/jpeg;base64,/9j/4AAQSkZJRgABAQAAAQABAAD/2wCEAAkGBxITEhUSExMWFRUXGBUXFhUYGBYYFRoYFxYWGBgWFxgYHSggGholGxUVITEiJSkrLi8uGB8zODMtNygtLisBCgoKDg0OGxAQGy0mICYvMC0tLS82LTAtLS8vLS0tLy0tLS01LS0tLS0vLS0tLS0tLS0tLS0vLS0tLS0tLS0tLf/AABEIALcBEwMBIgACEQEDEQH/xAAbAAABBQEBAAAAAAAAAAAAAAADAQIEBQYAB//EAEUQAAIBAgQDBgMFBQYFAwUAAAECEQADBBIhMQVBUQYTImFxgTKRoUKxwdHwFCNSkuEHFTNygvEWQ1NiooOysyRjc8PS/8QAGgEAAgMBAQAAAAAAAAAAAAAAAQIAAwQFBv/EADQRAAEEAQICBwcEAgMAAAAAAAEAAgMRBBIhMVEFExQiQWFxFYGRobHB8DJCUuHR8SMzgv/aAAwDAQACEQMRAD8Ay4FOApQKtbXcErny7JMZx9lA08s05iI6edexycnqa7pPouJFF1niB6qry10VYq1nKfCJy/8AdM5UHPT4jcn0FOZLGsED4iDDxvdyjbztfymqe3nxjd8Fb2UeDwq2K7LVqxw+4AO++fYsm45EAuPOKc72RlEKR4ZjU/ZmSvoTvzOlL7RcaqJ2/kicQAG3hVIFLFT5tRGgMGDDwDlaSZ1IzZY3/N+azmIAEdfHr+9BA5wMg3irBnmv+t3wSHGH8wq4ClAqxudzBAAmDBAYSZuRpMcrfsagxWnGyOuBJaR6qmaLqzxB9ExyACToACT6DWksJCgHfc+p1P1Jrr4kBepA9tz9FI96OBVoFuScGpoFcBTwtOC1YkQrr5RO/IDmSdAB5kxXYezlGu5MsfM/hyHkBSKMzz9lZA822J9tR7tUiKraNRv4J3d0aUgFOApQtOC1ZSrTQKcFpwWlAoqWkC0sU6k9B86UuAUXUwsB5+Q/Pb3pWA9Tt5ekfh929PW3zP8At6/rT61UXE8EQAOKGtskyTA6D89/fT25nRANAIpR5CfoKcEPM/LT+tQUFCb4pppQD6ff9KcABThPL6/lQJQTBb96XT9frT3p4Tr/AEp4WgpaHlPp+v11pQlEC0uWojaZlrstPC04LRtBCy11Fy11DUoswFp0U8LSxVia0wLSxT8tKFpgohxS5aJlpQtGkEPLXZaKFpctRRDC0oWiAUuWiggBZf0H1Y/hl/8AKi5aSwu56mfbYH5AfOihaVg2tM870mRQ77EQoPiYwPIfab2H1IHOpBgb6edDsJJzkQTtO4XkPKdz6+VR5/aEG1xTrdsAADQDQe1PC08CliiKAS3fFNy0oFLTglDVyUTKUA0+Irp9h1/KkLlPRNC9N+tITyXXz/r+vycELen6/Wsj12BkUDb6UhKOwQrdqP1J/p9aIEG/1P60p4U04JUQLkylCfoUUCnBaloWhqlOC08LSxQtRMC04LTwKdFAlG0PLTgtPy0uWltRDyUuWiBacFoalELLXUbLXVNSiywWnBaeFpwWtSZDy0uWi5KXLTIIOWly0XLS5aiiFlpQtFy0uWjaCHlpl3QGN9h6nQfUipGWmOuqj1Py/qQfake7ZFqaiQABsNB6CnZaLkprtA01OwHU+tAvDQlFuKA65jl5aFvwX8/L1o0U61aIGp15+Z5/rltTwo/X40oPiUXHwCYFpQlECmlye/1+lQlKhgfrlS5aNFIloswUDMxMDprp+v8Aakc+huiBaCYH5bn3pRaJ1Py/P9flUhcPB13ogWlB1bok1sgi2KeFo4Sl7ujqCVBC04LRQlPC0C5SkHLShaNkrgtLqRQgtOC0TLTgtDUohBacFomSnBaBcohBacFogWnBKXUihBacFooWlC0pcih5KWiZl/iHzFdS60aWVC07JRQtOCV0rQQgtLlooWlC0NSCEFpctFy1K4bgWvXBbXcyZiQABJP3D3FVvmaxpcTwRDS40FAy0oWiXbbZCVjNIyhtB5yQDGnkd6DjMK1xT+8NoBDnIggCDmaWHIfdpBqmTJ0gkAmk7ItRAJpOimW1kk+g/HT+YfKo9i5fXDlxZLhQqoysFVdGIS4rwdgdQeWo1FOtcStC2GZoOmZTocztGmaDlzGJ2A586ojzmSGjsVa/Fey638FLKdf17Uy2snNy2X8W9+Xl60a4uuUe5B5eUddvmaKLdaS7V6LMe76oOTqf16U4L5VMbBlUVzoGJjziJP4e1MCe368qAkaRYKUgjZACUuX9cqsLuAKwC6CZB1EiPLc6eLQTGsUy4Et3VVgbkxCoVkqQCTB3aD6DrMTkkz42tJG/otDMV5NHZQQpO3z5+1SMKuUggxl8U6aBdSfYD6VevwwuxazazA7KWgCdvF136bVl+13aOxhvCyEXiZa3t4WHIyQJB+vLasc3SUZYRW9K/Hw3ySAA7c/LmrbibFrrFjLCAx6lQFJ9yDUYJUbgnFVxdoXl3JIYEyQw3BPXUH3qyCVtxngwt9As+RGWSuaeaGFrslGC0uWrtSpQQtOCUXLXOQoliFHUmB8zSl9KUhhaULSLiUPwnMOqhnHzUEV3esTpab1JRR/7i3/jSdYE2gp4Sly0wJdP8C/zXPr4PurhhWO91/QBFH3Zh86GvyR0+aIEoL4u2DBdZ6SCfkNaeOGWua5v85a5/wC8mpNuyFEAADoAAPkKGoqd1QlxU/DbuN/pyf8AyZfpSzeOyIo/7nJPyVY+tTwtOC0CfNGxyUAYW4fiux5Iir9WzfhS/wB2Ifizv/mdyP5Zy/SrALShaWgjqKhLw+yNBatj/Qn5V1TstdQoKazzWVAp2WjBKcEro6lWgZaLYsBs0tlhS0nQGI0mdCZ/2p4Sh38IriGHOR1B20qmdz9B0cU8RbqGrghDH4VJDvJ2n4BvHhOzdZMA+4gSdpUsl1R0dXChiCCSM0FYZDlPPNIA0nbShxnZu9dvMseG2uhIgE/EEk/aidNeWwIqB/w1iUsm5dSGkg21guVGUj4ZET0mvJy5U5uNzvUL1EODAaeFtuH4ZnS38RzAZQTnb4QBnCTlJO5IAk6xykANbJXLBK+KdwG2HkdJnXl5isXw/jj27Vu0k2QouL4s5Ym5dBdYUiD4DDkGNRoTJ0649UQJfR7jjx5kDubiKBvIDA/DqY+c10cfOe4aXiwuZkYIabbx8+StL9lDhlQ7tdJMGJyd2QDBkaK0H9GIwgzux58ydtTvy3PKp12/aa3ZRGUlVctqM2Z2BhlGoaAv81LbuYdABiT3RLsqNmEaZdCdsxM6dNudX9pZCwyEXZPD3rP1EkrxG3wChLb3PMmSfP8ALlT8lWE4OJ/aVA01JWI0kzp1/XKr4h2i4ZZBnElyOVuGJPTSY9yKI6Xx6oX8ED0Xkk7j6KbbllyH7IJU66SyyPTUnblUm7w9QADKsdixXISesHT0mdRy1rF4j+0EA/8A0mHubgi47KNp0BAIgzrtVNxPtfj7+jXxbHS3Jb2JmPYiuZLnPJIjsC7/ADit0XRoodad/it/2nudy/eWjaadS95iiLpJ/wC4rmkxrudNzVRc7bYS0rd5cS47EEpZDuk6zDaDcn26615tiLYJJuF7jDfO2v4nfzrhdRcrKq6mNF8Q1iAx1nUbHnVHXSadN16LcIIQdxfqtPxP+0fGXVa3hVa0h+2PFcME6yBlU68tdBrpWNGCuu8u4zMZJd8zEkySYkyTzNTu/M5TDEgxJJIjc6bnQ/WnXMWcgUsMqkkaCZPmNeXpVVJwWigFK7O8VuYG9FwHunjvFGvpcSDBI+okbxHq9y9aFtLy3Ue28ZGB0M+R1mOXXQxXmnDeG3LvicAYeCS7sp23Oh3G+seuokeO47ZtJ3OFt+AaljIJJIlupJga0wzJmN0RlM7o+CZ+uTb7r1psFcdm7tVyZiA2adJ05Dl51FFhzu8f5VA+ebNVR2O4xicQCRlSwnd5GAbvGJUMUJmIWQDoeUQRI0wSuxgyTPZcvuXn8+KKGUsjNqCMIOZY/wCoge4UgfSn28IgMhFB6gAH571MCVZ8OwaMPEJrW97WC1jYHPNBU2Wnd3V0/D11G1DZFUQRNJ14PBMYSOKqglLkqY1scqZkp9ar0qOEpwSjhKUJU1qUgZKXJR8lLkoakaQMlOCUXLS5aGpSkHJS0bLXULUpZkJTslHCU7u63l6WlHyVB4v3+Ui2q5Y3UfvOcic3psAfOrkW6biWt2jF24ts9GmfUhQYGo1MCsWW9hbTnV6LRi6w+2tteZYztHilLKt9giFvEZYxIEeKddtB5Uz/AIjxYhjezH4pYeEgxGhgTM+e1a63g8Cts22fD3ZZmYm4gJli2pOsajSOQpMVw3A3wEVA4UBQtlx4fCIJA+KI35+fLy5a3ff82/tezb1gqh+flKnwfaYXbiPiLWa4hOUq5RZiddGPP6abVrbSpfti4IGh2YF0OmhHTTc7iI3qj4J2VVcUxvI/cLbd85VlUjwZdRoSIf2IrdYbhdhbZ7lhBGgA0Ox3HPSJrVjZLcfZx2Pkf9BcvPgdO62tJcFiuG27bsFWwEUsBdy6KxAzEg/Ep8ZA2006CrXF8As3Ldy2wYrckeJmYrzXLm2y6R6ayZrSXeGW8zFWVVYjSIiEHTT7PKmfsYEg3Fgc9ST5VqizMQNBcd681z5sfLc+mNNLxPiXYy7h1L3BnURLJGX1O7D3A9aiP3SzlGUgTtJkwdS0kaHlXrfaC4wVktJbvKwhgx3BkNKtA26nntWR4r2fxWKbvL9y0kDKCBmIUEsABoBrOsz56Viklx+LHfn55LrQQZjh32UsU2JYwYGoPxazqRMHbY/KgXbjTBOnL5CtgezvD7X+Nicx5jOoP8qDMPrXft3CbXw2jdI28LN/8pA5VR1w8AVp7I4frcB71kLDyCoXOx6Akz7a/wC9WdjgGMcALh2EagtC7Mp1Dkfo1dt27VQFs4cKPNgP/FB+NRW7WY5vgQKOWW2SPmxNAukPAI9VjN4uJ9Aus9hsW5l3troeZO2w0ERUbE8PweHPjvHEuDpbt+FP/UeTpM6DX0mo2Mv4y/8A4txiOhZQv8iflTbHAnYSXUARsG29wKZrX/uKR0kQ2jHxS8Y41cxJghUtgytm2MtseZH2joNT9Kr8nhMfrf8AKtPb7JADxOT1gKmmwOuYnWOXnsKZa4IMhDpcttBadGGhOh6mNYHXfeDpNUEgkF2SpP8AZx2nFlxhbpi05/dsY8Dk/CT/AAsT7H1r1s240NeBY/gjxmSLikT4dT/Lv8pitl2Q/tNeygsYsNcVdFu6lwB9lxuw89+s1rizXxtoC1z8no9sz7aaXpgSi2rhXY1SW+3GDYA95Zj/APJbB91YgzVrwri1rEIWssrrJDFdQGjQZlJWQGBieYqxvSJeQ3Qs0nRUkLS8uFBS2vsaGRRrdqT+e1cyR/St+to2XNIcRaDlpGAGp0FDfEagKrE5mUeFjOW2bhyroWPhiNNflTOI3YVkzHMRJRYZlAGsxtm26/dWV+cwcFriwZHmlISCJGoNLlpcLZKooOpAE+vOjZK0tfYBKyvZpcQEHLTbhgTBMdNT8qkZaRoAkkADck6UXO24oMAvcWq7+8rP8f0Y845DypDxWz/EfZLn/wDNUeOxVlbt4B0ys1u4jAjKe8XI4DDSc9osfN/OoXEGZkZVksZXLE6gw09IhpnpXHlzchjyKHqvTwdGYMkYdZBPhYWvw/EMKyhjiLazOhInfnrXVibHaPCIMrumbUmbYmSSf+gOv++9dWQ9IZHP5Kz2PD/FaYW6cLdFkTHM0TL9B/WvVmYE0CvJ9WUJLY5+dZTtbwK0mHd7SlW2C7gl3A0AHnHpWsxeKS0udldhMQihjrprJEakVleJ9s8OSUaxcKgnXwsZWJJA0EEjYmubmzx7giz4LpdHxS6wWmhe6zuF7A4hgWDqkeIhh8YMnKSPhIC/UVX43sziEQ3SqhUdLbb5jmKRk01jMJM8q1bdtcLB0u6nbIpM9JDbUPD9scKwJLNbk6yjEwOWZJ0jyFcfrObfzf8ApelEDd6fy+39qr7I4HGXFY2r0KpGpuGNQTECQdDMRG3Wh9orWLwDLdRgtq7rkAm0tyJZAGJiQJBBH2gNBWs7IY/BLmtW75drjlxNp7a/Coy5m8JIjafurZLw21fBS9bV7epKuAykLsY67Ga3NjhdFtxXHkyJ48jyXii9u78ANbVyDyZwZ+ZPWn3e2OLb/Dw6qerZz95Xz+tehYn+znDNcQi41pMkuigkFpHiWT4d9jI1EbGojf2cN3l0JeUIO7CFgGZgQc2cDLliRETOu1Z+yt5LZ7QfX6lgrvFOIvJN4WxzC5VA91BP1qHj+FXJHfXmaessP5nP4VsH7O4u0iXDZzloDICGdSzQMwSVy6gyCQNSedUPaXhzFily26ui6hYYgOVILZZ/6enWTTdUG+CrOQZDRcqm3wy2B58wWH0ygVITA2hAygzHItvyhp1qpueFnyMQGnwxECQ8aHyo2Ga4wRyWEAZZmDlJ1G3OR7UC5oG6IY5xoK4tWNAVVgBHwgge+UUzG2rgttcVfEIAmSTryHlrNQjiroXJJI3j1+tCNx4AmAJgTt1gUpnb4BWDFkPEhdjOJ3Eb4Bl5bgNHOfbapVrjiq5U7dY0IIkHyGtRwpNi64fKVayMvNge8lp6CAD/AJxRuDcFXEd9J8SrZK6wJNszMego9YWss8EOzmSTQ3ir3BcVzKp2BzQBqJHRTudq7EcVHiB15GNZ5QVfUjX08qNw/srbXulLggZs0zrmOmoIgAk/jWownZXArYuIbquXBNu4AO8SVL5VJZkICgwYk+I8tC2cPNAJcjDkxgC/ZYe5dTP4ZGQMBlkKRmA5T1nWBvvVbfKkZblsNA1IMPPVTMn01Ar22x2aw/e2riW1GUOsKtvI2YDxPCakZdCCIk0HiPD0t96yKge41suGZnVgqskG2rAL4Y+eo0p5Wta2yVmgldK8NaD6rxW12buPHdhyDHxIwyyT9qIYc5Hyr1/gCWcLbt2UViqiGaXILbtcAyDUliSAPuFJhLGRQoAAEwAABqSdhuetSYrndoddhdt2CwinI2M4gLngOHDIdzmmCDI8LWoNOu8VvkMEW2ukKShYxG58caEmBFRiar+OCbD6TEGPRhpr61HZMp8UjOjoB4bKU+MZcw71EDNLCUEnq+TLnnnmB2ruG4gK5uXGzeI5YRmYIY0BRYC6GBJPiJ0JIrPcRxtkqQiWcsqLJRi15vEJN1YlBkzE5jOaIq/sKDbQm8xBFs6uEClgJmAJGoHlI1qvI62D9firGtx5GXGOBrgre5xi2ASEvMAN8gHKZ8bCoN3j5DWwLZ8QYyzIqNENMgtlgKefOqY30XvFZgQjMFzXHy5cjEA+KIERPpWb47irDWFtIyMzqpZsh1bVsqmNNWUR7cooty8h4rVsqPZ+LE7dlk/f85LbXu1USJwytyU3sxmNhoNeVM4zjRdCZrecLluhIhWkCATmnQMTtBiDWP4RhAHzAlGRlLxbbQAsWBEDoi+h5wa0F7jlq0lkNAzKcpKk6I5GpAIGgTc9PWo3JlD61Eq0YEVWY9O/5xVLfwGIxOuYzqGAuA2LcDJ4pzZn08Q3knntc4nG3EtW7LXXulFh7jA5mA1JnK05jI1kzvVbjO11sjR2OikBEedTvqBB9Y251ncf2gba3bVIPxXDJ02KoOnqfntbI98h3V0MEMJ1HcqVicDbdizWgzH4mgRPMeFoMHSR0rqo0x6R472KLcypUL5QCdNIpKFHmr+sj/h9F6Hi+IQxLMVIYDPEgAEF4nYQ0EjfwjeJtW4oroApBkA5hlKmRPyM9OdYUcRFhVN2WZhmS3oVNwSdTrGsKPMGKub9yLS7yAJCgDxGZEQBPPQR0qpsssVkHj4ryTWMI3HBXtnih0DRpA33g7gdTAqFx7hQxrAFsi5BqPES/eAmQInwqV12zExtVQl3KxVpJ+yDBB1Mkk+cbdVFWeFvKFLM4AQ6jxAjMIJY/ZgHTcb1BlTHibV+Kxr3bBVt/sZYyuUvOjrl8RGddNWOQbakAAfwnQzUfH9h0Nm1+z3AXjJfDMSocAElMqyADm31gD3v8TxEWQrXPgMKCCwgwdXadAYjXWSOpNQbN+y10lSS+VQEzOyNEksGK679YMSdCRTdofVkBdF0YYLu/erfsf2fwn7Fae4tprjatmyl/wDFmCrGAMsA6bVucPYVUbKdMmUAACJgACDXl+K48cpCy2+hIGoJEqVI6bee1R8N2ixCo6BgA3xeFWmCxABYDaD8h5mtEec6t2rlvMTjdklem3HjmCehYLzjdv1pQUxyAw+QRM5DnJ1MDQA7QTtEgCdY8+wXGL7b2e8mCfF3aKCCACxUqJYQNORo97jmIAJTD2yB/wDduEkTGaBY216z7Uzsx76/ytUGNjVZJ38lqcV2jsWXW1KqzBMgc5SfE2WAJnUREjUVH4hinuh1cwrrlOURprzGuk15N2l7Q3L1yzeSFZFlcuYgMLjRBYa6ZTqNaljtPiHsrbYyCpBY2iWMiDmctlOhBkL09aE0chAeTxWzFdDG8tDfRD7aRNoKokW7kld2lVCk8ydNDzmj4HgQv4fD5XVStuGAEmSzMZA561TBaDw8NnJVipynUEgwfMa9KqLraG8ltewRudKd78Fp7fY4T4rjECC5yaKvNic235GrL/gfDASbl1hrOUpsBMbabVmc7KcpNxi2sktE88s76R6bU1UlsuRjO+kmD9o+QEeWtJpPNZnZgJ2Z81I49+xm0beFW8pJSTcKkeEsTtvMjlpB613ZXH2MO1w31uuHFoDussju1KmcxG8jbzqtimXBVgeSNJ4LX2drTrbdr2Ph9zCOtu9atXIgMA5jNOxIk9JHrVl/ebD4cqiZ3JIncyT/ALV4vb49ilC20xNwIqqAqeHKIjLJtjbQE5tzzqy4VfxT5XvX7zoWUPaL3XDWxGdSFMCVJGvU01lu10FlLDKf0lxHM/52W84OXcX1RiLwuWxcR8y2dSyTHJmFuc0altZNWOQ/wt/KfpVAOL2Rbe1bw7qLghiBGuUKGMmZAAG+kCIrGv2fxQKG2negMCDkYsC7ZPF4iCNSdNgJoz9Wap26ogZkwtLpGaR519l6Y7qN2A23ZV1PqajPxOwNDfsg+d21OwOgzdCPnXmWC7NYt2VDaylAzIYIIDCySDpsFviemVumtgeyuKuMP3bATAlGBGtlDMajS8x5/A3qatMY8Uxy3+AW1u8Ywq737UTHxzrJ0BWddPu6g1HxXF8O4a0t1S5V8oCvrlUuRmKxspPtWMxfZTH92CVeQGYqEuE6KrqAFGhmR6rFF4P2cxlu+lx1dgrMpBVwCHbEWGYFvJVeY2uj3hYwtNFFmW/UCVafszf9o9WQfeafbUgFJtHnIZSfSV9D865cK+UH9lYGCYa8g17jvAvwD/mfuvXXyo+MsNZLdyttvC0H9oVCSDahT+8ESHue9vzrIWkmvuu6/pSDTt9P7UPj2LcFSBbGYQVVXMhCAARG2k+1ZvEh2K52gD4SVIiIH2hBjSrLH4a7cv3S5si2pi0f2pPGBdRZOa/oTbLvrzUD1DjeDDurtxGtXO7Vm0vo+gxAQEgXDCmywbyIM9K1RtDRW1rjyZQc+6NKss8cuo7Fb7anxQoMxtMnWrDGcXV8NbCwzJcYEEFYV0U6RI+K2fnUXE4BFuss2wuZcpJScjLqx9G8tRRzgrItkd/h2bu7ZKo//NFyG1VR4TbJIk6ExTdwEOCQyulaY+f2Vd+zz4sxg7rO3kDzp1vCW9JB8UET0Oo25Ec/yqaMNbKOoKMoz+IFtAQcpOmjflzovDrHeAql1nItKgAa8xQgwoX+FfT+IiOrPLatVxiQuLSeCi/3ZOotNHL4/wAq6iPcuqcq4i8qjZe9xYA8oFdS2zmUdEn4T/hBwtx8VcthrUWlZZbmZG0yJ0mtZfx1qyXBZv3ZYABViQxHh8vM+R9a/hL20u3YR4S8R4csQjSBBIJ2jfpNNuYYMSzBxqx3zancxl9apl77qPAJ4+jbjaQ0m9yp4KMAVDiCZnL8UHxLG3xH50PGPZUQ6u5LZW8YEkrJOo199ZFEw6AJoDlA6eKD5ASTHlUXHWkuGSzr4mb/AAWOpMgCSBprVLRvXguv2SBsIaG71vz8OKscPetYjKr22y3GRQveDKAW3ChRtH15SaFwkWLdxu7w7ASyBu9bxDMRPwyq6A76yBtrT8Few6GyczDu5J8EfZ0jXTxa89xtvUVmsFCBiAsx4fAOYk6PH+1QizW6xSwWa0mlQ73nZVZgsAQwG8EsTkOw5kbgVp8RjsJh+7drCgtbLmWJgTC5VMByZ1n8qrjw+0yk9/bFxuYOZRAMQJnnyPKg9peEd81oLeQrbs27Y+M+JS2vhU6QR8uVXFrXkA8FhdiBo2ab9FGbta5+HwLPwKdANNtIOwqFc7QXLjMI3gnVhMCJIEAwPKpd/szlU5GLHUqdduQIiZIO3KBvy7hfAXDZ30ESeW4Ogkaan10q0MiAtIyBxcBRVRfGlT+E465bs3EX4bgcMpiIYBSw55gP9qtOKcJQ2z3agNuNT8tfKgcAtJktsdWJuaaaAHTTfX8KQSjSu1k47o3sHMhVJpmAHxf5f678tvpW1uKOlZm1gst502GkdYM/PSfcUrX6lb0hjFkNqc5PiViBGS0NTpJLSP5dabgmLXURGH2l5x8QJ25a/Sl4laY3WYAw2VjEQc2oPlqdugPsnDpt3c4B2eJjcQWIjoD+opxppeZ0O1KpS2dND8jQ8QsVusv696reO4M3E8IlhqNp6ET6E/KqxLuvYPxO5YKyncqhtZi2a4zkARkygCDMzmkmRHIVZ9hW1vjobf8A+wfhVdxHGE3LasoBsKFjcyAMzT1JH5VZdjfjv+qH6v8Ar2rVNGRFqXEwJScwNPMj5LV1Y4Xji2LQkazdAAWQQFttJzaZhm99o10rpqy4Zgy1piUzA3WWM0HI1m3LAQRoyb8hPWuTNp097gux0o0GIeqgYzj63Lhtu/chkDs2s6rELCwDpMjqTyqJbsWnZll35DW5nGYbjLAOk79NNRpQ9q/3eKCs5AKlQXExDkCZMzoNRMSOhozYxQud1jKT8bBTKgjLJ0aTELzGs8ztijGhpb4rzwHdcoPGeDWVYut3X7AuLcALSVDAQZWcsyBB3JFUGKVWnvBLZcysASdlMMNM28A8vMbaH+8VueJyy5icgbZQCsLmMx6/hVTibZJOaVCyJYjUkFQgmBmlJ9CfKtrCRxVRZ3Nj7lFyW8xdxmhUYeArsACSdAYAnL7TV52jUEYdnAZSmXbXMLt1cyn/ACgSDoY9DVRbsl8oDMpKMJdQBMvqSNRoDttA861+O4cz4O02YSofNJ0U5QyhiOUhttIaaWV1OaVIQSCAsQLYhQxbIrNtaEiSJgctBPvVz2euE3LttSEVsPirSKCfC4tG6pzcyTaU5jrp5CowwucXFDtIAdDkDKVBjcA6QwM+kxV/wJArW8wBBKZWgK0mFKuBoujXI5HzmmkPdKqAPD8/0qTF3BFi6wktYUMDOrIdec65h8xUAW8twiInWD0Oo9dCNa2GKwltcGQbbkpcFtUWZGZNRqdRmsuJ+/ao/D71uLd/u2ci1lJ8JYi3mQncT4YH+mOUmkOtm3otWKLfXLdVtgPknMMqmVXqwgn5SDB8411Eb+/cRnuAKCrqRkkgBecToAZkg89RWq4vxPDYi0iJmDMwjMqJsYKsVdgujEyY28tarjfBrmExSKzIA1sP9qCuqssOon4diIg1a0iqKomeTIZBtay93iN+fE10nnJJPznWuq4XiIAAIBjmAY9orqhcR+1MAwjdy3GB4NlR7mdSHu3XJlVA8ZEeIjaBVRx/EKLZS063HYhctsi40GZ0QmNt61GH4TaRi4toWJJJZUY6kkxI8zrvtroKtreKKiFSB0Gg+VUmBpdqWpnS0zY+rFVVLL4ay+VUAkqq5wCCAZIiDMHfoY2504Yc9KvheuKxNpLSEhQWbM0BZPwKVkyx1zCrexj1IAuAE8zlEfIk6e9V9m802L0oYS5xbZcbWK7siuNs1t2uYU6G2v8AIB9RQThMK2wUf6yPoTSHHcugOnIzxaVimsA7qPkKG+Ctne2h/wBK/lW3/uGydi/syn8Ka3ZhT8Nwj/Ms/cRQML1cOlsY8fosP/d1r/pr8gKS3gkBkLBHm33TFa+92aedHU+uYH5AGoL9n8RJhM3ofuDQaQxvCvZnYrv3BULrpTcRZW2cPbU/GL11l5D4Y9P8U1cLwHEMcotMPUQPmagY/s3iLeL/AGl1i13Nu0upnOFTNAiI8JHtTRtIu+FKrNnjfJE1pB7yGV5VLwPZ9by3LhuMhQKNNZktEiJ0PSgtbq94CcqP4gCdMpZQTIidTyk1neXAd1X9IuDoKHl9VATgCrayXLwyOyhTlzPLsuW2uUmcxbTcyfM1G4pw1bVpwhM2ygJNuCc7KQC06AZxpH2TO9XzcOYqqzBVrfduuVmUq3gzRGmumvX3B2txjNZdzbjM9oksVj4soMecKN9+lO2QnxN38l5oR2/SeHP3qhpHomWm3BUXswVh+0PD3tcQsqDPfGxcWNNLjhYn1DCvUO0fAcNh8r2Fyl2bOZJmNjr715vx/iV+7i17u0HuYdFW1kR2cd1cFwOQCZIkidoatoeM4zFW0e/h1tWyA1pwfjDLI0LEgRB2511Jm/8AD7l4/DdXSH/o/dBFPwXGrmHZsllzmMmDoTAWdCDsB8qatOca/KuU5ocKIXrJYmyDS5RsXxlrkF7V2QIkpbfnP2lPXlQhxgCZRyCGENZtEQ3/AKf9Os1NC0pFM00KCzHAh4Uqs8RshQugAmB+zWIExpHc+VNv8Qwrxm7poEDPhrJj08FWsUhFNrQ7BDVaQq+7xHDuVLfs7FZjNYTYiCBBEUbDcSsBCjDDkdAuVcpBzf8AMJkkg/qaO1hTuqn1AouG4XZaWdUVBv4VknoNPr5ioX2FnfgQxjVX13UTC38OCdMPyjKbw22kC9HNvn5mm57cqEs4aFAAi5iREbDLmI2A1PQdBVs/CMCfCbYU6azrqOfhj60uI4ZaNorlBt5N1JCZlcACAdDB16yN6sra3LAYITVMI+Xw2UXi1+26YhQiw7ZwBIkgh/EfDGr3J1PXmRWY4NjrJcd7+5BPiKljIywGJAMEeQnSrHG8DsBCQuU+Usf5Sdf1FZzF4MW2KnXYggRIIkGDqKeNukEIy4LGOBb+fIK2uXLCgBHYGRrnMMAOi2xB231lRr0N2gxNi+bbLdtoURgUQ3EXxxmjOsAmTKqQJJgaknNsB5+WtMKVY00bWV+GPArRI1uP8ayPLOo+mSurPa8iaWn6x3NVezW8161axk76fOKn2gh2uL9fxisrbZubH2AA+4/fUu1cHn7kmtGlcu1pVsrzb7qJawdoGQp9Qv4xVDYvR8Ij00+6p1rHv1n1k1NKNq2GGT+CfUj7poq2ByRfv/AVAs49juAfQipdvFBuo9dfuqUgXKSvsPQf70y/ZDiGLR5O6HTlKEGlS4vUfP8AOig+VTSVNSFhbFu2ZS2it1yjN7tuamNiGI036wd/p8qFFKIoUjaNbxJPSR6z6jQ6UY4gnRh84g+k1ENufIj9fKnKQRGx5ihpCgJRWw9s6m2nrlH5Ur4O026IfVV/KgSR5jqRqPXTX1oymRt8v1rQ6sJ+tfzTTwjD87Sf6Rl+4io2P7M4a6hTxrOxzMYI1BhiRoamAAcvlFKzdCR60pianE8g8SqC72O/hvD3Q/eCahjshdJ1dAOozH6FRWr7xuUH513fnp9aq7MxbG9KZIH6vovP+0f9mffsLlq6VcKFafEpAEaDQr8yKpuHdmMZhbjWrud7YQd2QXa0IMQoOiny++vWxdmjW7g61c5pLNFrNDkdXMJa34rytrJG9LdsMBJBjrGnzr1Z79s6HX60nfgaAabbVl7J5rse3T/D5/0vJlogtzXqNyzbb4kQ+oB++ozcHwx/5KD0EfdSHGPNWDpxp4tXm5s1wt1vrvZzDHkw9GP41HPZO1rFx/eCPoBSnHeFc3pmE8bWIa3Tj8GXoxPzAH4VrW7H9L3zX+tAfspd/jtn3I/Cl6p/JXe0cd/7uCzCQfjnyI36Rr5VLd17rIoyywIncwDLHy+Ef7VZX+zmIXZAfRh+JmoDcNuhoNtgYkCJ0BAJ082UVZFCHE672BIWPOymnQY3CtQv0tZ7jOCa5ltK0Ey2ui6BDq06CLk7HY1U3OCsVUlmA8RYshmVN3VpPhWLW5PMddLvtQgt2iXTUkDUR161grh51ImOI2T5UpDr1Wr48AMOe9GVGdGJEQyEgk66JoNd/ENNaanZ52ZQrZgSRmgQB+7ytodj3q+Y10rPF6QnnV3Vu5rGZipBI6/l6ieVdUbvKWn0lN14XoFu+NIMg+tSrbTtSV1a159HW6aOl6urqiCOmIo6Yw9a6updRURTi53FOt4xxsYrq6iopVvilwcwfb8qkpxfqvyP9K6uoFEKbY4hbbmZ9DRmGs7HkfwPlSV1Iin2Xzeo0I864pHw6eXL+ldXUVE63eB9RofWiZqSuoqJc1O3rq6oik7udopjL+jS11AoWhXGI69RtUe5io2JPzge3OurqXxTKK3EHmcxHpt8qcOMOPtD3H5UldRURRxk8x8po9njS8wfkPzpa6oopVviNttifkdKMLgI0/X61rq6oQEU8DTQ0DEWiWRt2Wf5GjMPmEPqK6upRsdkrhYop+JRHXI6hgdwwBU+RUyDWS4z2BwN6Iti0xk5rQCjbmpld45CkrqgJCZZLiH9ld/e1dtXPIhrR+QzD7qxHFeGPafurilWQkHxA66HqRzG1dXVfGdXFAucOBURbAjcfX8qSurqfQEnaJOa/9k=</t>
  </si>
  <si>
    <t>data:image/jpeg;base64,/9j/4AAQSkZJRgABAQAAAQABAAD/2wCEAAkGBxMTEhUSEhMWFhUXGCAaGRgYGB4dHRsfIR4dHxsaGhofHSggIB4nHx4aITIhJSkrLi4uHx8zODMsNygvLysBCgoKDg0OGhAQGy8mICYtLS0tLS8tLS0rLS0tKy0tLS8tLS4vLTUtNS03LS8tLS0tLS0vLSstLS0tLS0tLS0tLf/AABEIALcBEwMBIgACEQEDEQH/xAAcAAACAwEBAQEAAAAAAAAAAAAFBgAEBwMCCAH/xABDEAACAQIEBAQDBgIIBQUBAQABAhEDIQAEEjEFIkFRBhNhcTKBkQcUI0KhsVLBFTNygqLR4fAkQ2KS0hZUY8Lxcxf/xAAaAQADAQEBAQAAAAAAAAAAAAAAAgMBBAUG/8QAMxEAAgIBAwIEAwcDBQAAAAAAAAECEQMSITEEQRMiUWFxgcEUMkKRoeHwUrHxBRUjM3L/2gAMAwEAAhEDEQA/ANwxMcsrW1qHAIkTB3+Y6H0OOuAChx3iAy+Xq1j+RSR77KPmYGPnr7UOEpSp0XV/MeqvmvJugELAEXDO4vP5ffGv/acK1SimXoU2bW01CpEqo63IB6mJ3Ud8Lmd+y9M1l1U5lqVRESkSFDIdLeY8AkNeo7wZ2CWtifiRUqvcwyThviDL+RSo1ldWphlDqA4YF2cSpKkRqItOC+eyCMtEU61NnZNRGqCQx1IwVwCWKmLA7DBjxN9i9ajSepliaxFwutBCjedQWfkfrhH4vQArvq/5NCkD7pRpj9SD9cHPHuVjLZ2vRfz8g4fDE6DUT4mIYadJtEi0C4YG/wBcD+J8B8pmCa9OohSSOkbiP0n54nhLja5SrQqPWqvQ3qUrgSPiVRqIYARzWuemPb+My7stSijUy2rUpKOIkC912P8ADe2IJ5lk24LNYnHfkGU6bKd2+awD2+Es36YuZbiTqZVxI6htJB+ek/TBPIcbyVQaG1oxYQHSR2I1JJvb8o2wxcd8OowAXSzrTXlEEwbg6YnYreNvbDvq3CSjJCrpFOLcWeeCePs/ShVqtUUWhx5imN4fePY4deEfayjD8egR/wBVIz/haCB88Y+/hyAWEiDB+e0jeDB+mLLZLNoLN5gPTc27qegnbbF/Hxt02c7wZI8H0TwzxXk68eXXST+VjpPtDRPywax8sVeIPTOmrSKsCRzLpv6wAfltg7wXxtXogeXWdR/CGlR/dcMJ+mKaU+CWtrZn0ViYyzhP2r2Hn09XqkKfoTB/TDfwzxzkqxCitoY7CoCv+I8v64xxaHU0xkxMeUcESCCDsRtj1hRiYmJiYAJiYmJgAmJiYmACYmJiYAEf7VaDvlRpsFMyescxAG0wp3BESNiThZ4N4BpIqZviDSqW8prCxcaInmGo6rQGg8p1Yf8AxlxVctRWqyFtLrp3sTykyAQIUsRIiYFycZdxrxYvlqjN+HTSpoauBreQ58xkZWXUYOik0GQs6Qbc83FS35JypOwR9ouUNV2NP8PLUtNKilwAttbaCPgDWnYsAQW6ZzmXQOzU5PUMe/WAZMe+CvifxZVzLNDMFm5LAuwkEBnAiAQSALDUQLQAGy9Ll26TMHadzAsJI/TDxTSthXc6DPwoo/FSVtQHc3uPedjjjlacv8Siby20+tiIk3kRbHGov13x7y9BnDFRYAnsLCT846Yc0u0s6q0wRTHxDUWZSSd/hIutjYiBImZvxzRTyxDguSXaF7wNIIUaSOYlfhFonp+Vcqu9Ms0EAnTygmSo1dZAJuF2bcCcEeD+H2qEnUlMAavMqHSguAAHgieYGT8rkHAkkakkCv6MfroU9mqIpHurMCPmMTD3lvBmXK/i53LU3kyjpWLi5jWVbTqiCQNiYviY3UjbPpgDHPMZgIATPyEx6n09cdcAuL5E5hmQVdAVVnlDD4w3XY8sT7Hpgs1gfi/ETJefWD62W/1+v0F5jirIGZCZmBHS8D6n9zi/xnJFjUY8oVQd9+YFALXMahPcYQs1n6gqAaAwm6g32JPSTAmLfO2PDUHrernck2zRctx52U06gnUGEi1oi57yYt74F8V8C5WsrM9NQ1T4iFiY3lkIY/MnAyj4nytMqKqVaZ/q/g1gmxFxss2mOuG7JeIsnXASnmaTNbl1gHe/KYP06Y7I43Ldv4blMeWUeDMeLfY6pvSdl7QwdR3hX0uevUxOFDin2Y52lOkBx2M02PuHAX/Fj6OCFmIEFRBX1t3274rV6dSGaysVseq3kgdLgjp9cUvJFeV38f59S3jQf3o/lt+x865DwlxOtpy9PLOzUwzLqKKoUsNQVydJYsZjVsDG5xb8etnfu2XpZrKVqbZedVZksxIQAeYBB0wBv2xuRrPTUVU0ljO49J36bfrj3nMwc7lqtCoixUGlhe4sSPiUyRtf1vtjY5U6c1v7C+Km6XB89cS8TZmlm66CqdK1CmlgHEIYgagY+HpF8HuOeN8s6UkWmWHlrrZTpKPfUFVhBF+4/TDBx77LKNWo1RKjo9SahvIGq8lWA3M/mG3TCfxP7LM2g10mSqhuN1J+cFP8WE1YJyTls18jpTybqDTv+cHo8Vy9dEX7wQ6EhRVBXlMkjUCyiD3Yb+mP3N8EOhaqQyEXZSGCnrzLYjYiT3HTC1muA5mlZ8tUA6tEqT/bEqB8/wDPBbK5WrTynnLuj1CWpkwpjLQNSxB0l+vTHQmo1pZOrbU0U8wz0nZHmR22PUH2IIM+uO2X4ie9sXPGuboO1B6ZcgURTZidXOhOveC12Fy2AlXKkMyh1ZhMj4dpm5taCd8XhlteY554d/LwNXCfFdfL/wBTWdPQHlPup5f0w8cG+1yqsDMU1qj+JeRv5qf0xi9RXQcwK3j0/wAsRc0YxS0ydNH1Fwfx/ka8DzfKY/lq8v8Aiun64aFaRIMg7HHx7Qz5Bsfrg/wbxfmcufwazqOwPL81PKfmMZpDW+59SYmMZ4H9sbrC5mmtQfxJyt7x8JPtpGH/AIN4+yGYgLXCMY5avIZPQE8pPoCcK4tDKSGfEx+KZuNsfuMGJhP8TeOqdBvKogVakEk6oRbgXb36e+G6osgjuIxknjB8rTdqHnVPMNwaWks7trChnaQpBJJIiJO8gCWWbithJtpA3xJ4tzBp1sxyyjaFcBjTF+W0TIJqDVBAlOsHCXxeuaj0stSLaa0BVVi25MapO2rS8jYf2cF+J5ArVqU2XSij/l1BAZtUU20L/WNcFeUCJ2EBRqtVeqpoiBUby1CsPylGAMmIBKnUYE3kkE4hFJyt/EknvuUc9kADoGospPmG8dLqCoIg6rm57DErNo1Kxca0GkAgAibarGRKg9Npvi9xGg2VinrDMWBY6ZsR0DCYEG5A+l8L9CkXaxvcze9p95P7nF4eZWUW+7L7UgvJpDQ282YdpsZ+Z3ERF3r7M/CCVqiGrmdFFmk09RXzio1aFuAWU6XO8AiJ3wK8N8MOarpl0QGowDRoI8sop1oQb7qBvJJmVONK8M+Bkd6bJUJpgeZqYHWAXcoqargCCJIuZbqBhZOW1At2C+K8DymurWr1QaahkpKI1VGBMMwH4Zio9QmAY3gSCQXGeJrT0ZTL5dlVE0cwZK3mu5ZT5morzaUeCGQywAAuHf7Q+E0KBLU6CLqUICZ0qQCzGnTVSSwRbnYTtJnGU0cj5k5nzkpp52nnDEjSs+boAMgHSo35nAwKUlKmO9gTmeJOzfioWcAKTGn4QFAKiIIAA2m17ziYo1s3zNIDGSSzCWJm5Jm5OJilCUfaGBa5Jx5ksJqFR/dnm+cFo9cE74DcQqVCXGk7qqFSBHdrkGxm3ZcE3SsoB+IAtVYAEBJrMdpkstJfWZqN7hcIjZOXYj8tj32ABj2LGe8d8aPUzWvL1KvlsFYSpsZUDkNiSbQduuM7Srd25p1GCVMiCbzp9/pjz3Csl+31Js8Zvh5cGG5oi1iD7kiOmPCcDUofMphm0kaoA7CeW3rAjeMV+K+M6WWrmjUpVHGkHUhB3m2ksLiOp6+ly/CPEdDNq3k6tSqC2qmVidtjBO+23bHbGPlMoG5pc1l1U5UNohQpWowMjcEgkxEbjviwPG+bRmR1qMsGZUMO+4IadIGPzinBMxWzNJ6dRBSVL05N2JJYkRF1AF+2Lec8MKHfMbfw0lbTBEqVDHeACQB264g4vt7l4NOO6LFH7QEdDTZFFtIIYqQTYfEN/ng5wnxJlYBLMhBIMpYk7XWfe/rtjPeINSqVQKVPSsgHbca9RJ2m2/se2Bteimk6TpMhjpMbKLyDPWxmcS1tMfwos2jI5pKyl0qKTBAAIkjpI3uIx74IgTLsyXJY32nYSPTc4xTjOaYCmKdQqfiiBBDfDAMnb98NPAsvn38upQzFRKRXnl/wx1LBCCQdrj2741TSWqXoyWj0HnNFGBLIpJ2MAbC7SL9R1/TFrgtYUvwhTOljvJIm02PQyTfrPfCB/wCq62WcCuqkkbFSsCSAN7GP5WGGThvj/J1L6lXSQGIdSATMAmRBMGBuYO+JYmr1p18i2nK41e3pf0AH2u+DKVZ6T02Wix1yq0hDHkknSRewvBOEc+DqxzIq6qRWV1Qx6qFqQCo66vrjeszToZ1FYEsomCJjp0PKf1wBzXhNwPw2Ux/di/8ACQyfRR1xbJLNbcN4ndgXTuKWS1JfTgwJeE16dKqzo1IgKwJOkmGCtYwSOc+9sUq9LlpuyqQ06jGkyGM3BF9JTfG+V/D9VQVKMVO9pB99JabdNA+WF/iHhahV0o1AArJATlidIMKhknlG9Pp0wR6tp+eJsuji1/xyvbv8TJM5ws02qK2pTTMGYYGTAYERbbadxisrFHiNURIGxBvvFrEGf/zGlcU8HU3aqVqMrVFjSVkzKvMCGBldtPXC1nPAucqVaNKkqOWVUJFQBQwGmSGho0qD8PfrbHRi6qEtrOXN0eSPm0/kcKXATVTzKB1rEmNwOuoDYjqOouJGBtfK1qRMgj5dDsZ7HDN4k+z3iWUSkzIhpUmH4tKpszlQZkqwGrqFtNzgXxjj+cy+YqLWQldblEr0zdSxiDZysesYupSTpOzmcISVtUeuC+Ms5lIFKs6AflmV/wCwyn6Y0TgX23mwzdAEfx0jB/7GJB/7hjOKXG8lVtWoPSO2pCGEeswRHT4j0vti5X8KIzEUayMZIiYYwzLIUwxGpWBMHYxIw2tfiQnhP8LN/wCD+N8hmxpp5hVZhGh+Rr9BNif7JOBHjHhFDLUHZEIZ/hK3afic6ibEhUAN4IHc4x/hfgfP6ytKiHJGzRG97sQoPqZw/wBPwTmqOWC1mLnXyUlc1AsKWGkaVVCSCsKIgrM3GIdTFOHl3Yj1cNGdeIq+kKKCBaadALSQJaSeZ+YCbkRPWzD4K8LOPKOmt/xUCnVVQFp0jrLwf4iq7kyRsO97KeElGa8nMmA1Mk6DAV9dKFk2ViagEAEQYtcqc8RV6lA5XhWVZggcoWZRpKfF5bSBIWmYOkiZ3GI44PTTJxjXJknj+nUGbZKkcipTUim1NdNNFUKqtflMiSTJG8EYocGomm3mixplXDdVIIg9t4F/T1xp/i7hK5msFyjKZyvNMOS6OX0Ak6jUJB1EfxGS0nCxxfgLNNGhqKgDUeZg7WnUQNI5xAJ0yoUjVbDznvpNm3waHwHg1DMVqXEaNYUGruDWpo8S8O8pu0u4DhW0gobqZIOnIVpqAWEwBNgSfYdSeg74zL7KhUGWAFqlImo6BY83X5g52PMWlVOrSQIABksFPNRzFTVXqo4qIwFJCOWW0galnTaTJG1yTcjDvJpWystDdFLxbwj7+6CnKkmrDMDLQEVoUkDTpBUAe5iTjGPGPD6mVrPRIgKYuQSFMEXBj4Y2tvj6L8PcFanTp+e3mOqFQIAChjLLAAkWTeYjGReNOHGpXrINbVC6imnMXKgMzVdOkJp0qFhQLL/CNTLT2kwmlRkFUEEhhBHQyDiYcF8C5x5anQYqSYkKpsSDK9LzbExXUhb9j6kNCmikhFUAflEGB2i+FTxBw4FwqPWV6rCmPx6scw5yFLFeWktZrAX33w0Z6uVA5QdR03aLEGenYHALJVTUzDVdBIpLAgj46mliIJFxSFM3/jbbDNW0a32OXFMpooHy6zgWEEltyAARPQek2wg0EcmPN2ubqBvBkGmYv640PxHmSMuZVgWeByaouTsCegwgUQusgAgA83K46TtBG4H72xzNN5fkjGZX4+ec/XDQxBUSZmyKI5TGGj7KlK0a7DSA7qplCwsCRqOpQBfqf3wo+L2153MGC34hXUJ/LC/yOH37Mk05MkLq1VCNJ7WmbxB/ljpfA3YX/F1ap9/hIsFXkJUbkCx1H13+mP0eJa/36pQ8x9DZgoE1sU/rQAApMAR6fLHLxBmKBz2pvOWolUfDpaSrkwBKm5sCDAtihRfLnNpmPvIUeeKpR6Tgga9ULoDCfp7jEWtuOxbHHjdcoI8I435lWpGw1OZ7BXJjfFtqw0VCLwhuCCPjVTN57A2m2AfAMm1OoxFSk4NNwNDoST5bhR5bQzS0D4SL3wYXJVT97eqrKPKMQkamDqVVFECWZbwOWZjHPkSUqXsdEIPSnXr/AGBddtdXLEi+kwL7CSpgjtBuRjWctxR6NGmArKIiyk7xF1J9N/T5Z5nMp+NljI5FKwDO6Hr/ACw7DOaqSSGEKCYgieWLSY9bdLYaUVPZrt9Wc+8YJ+7+gm8V4Q+YrVqwRnBJJgEQAL8+mdh1O2B3hfOcTygq18krmixXzGNIPTYKWC3IawJYSpHqcF83xFqa5hlqMJWoIkgElFAGmYNybYA+Es/Vphnd3p5ZUj4mCFpGyzDEw2wP641SlDG3FcDRhGTVvkYMl9pcEvXyOVNSY15ao1Co1tyyaiZPt7Ya+F/aVl2uK2doiNqtNMxTHuy/jd+o2xmGeyNOvqOWrB2a5RyBAmTp1AQZj5E98ATkCjKKsAMR8LqbHrZiI9dsdEdMldE2mnyfSOR8cK2mMxkKwPasctU9AKNUG+9iw/XBf/1LQZYr0qiT0KLVB9ZomoI9TGPk/MU1BhTNr+h7evvgjwvieaorOXzNSnB+FajKO8n8kE9Cb9sboQKTTPpluH5PMg+TVVjFkWoCoN/+WZ7xcYVOEcOqJn6XmLp8uoyjoLuI6xOmbACZFpxmeT+0nPxoq08vmlP5a2XVv1QKT7knBvhn2mZMNz5OtlyBpnLV9SxO3kVRoH64559MnJOJ1Y+slGLjLe0blx7LMxQqTHwkehIPy23wmcTyNJZpMmldTMAkqrTvrUQrTedQMyCRgJlvGmRrMCvEApIsmaoER1g1FDUh8hHvg1Sd64/DpZXMLv5mWemxX6QTFvyg4jnwty1JNP2Oamt4y/nzAw8A5R3VnCgXJKqEYCTBAULSEetNidpnFrxj4UCeW+SNFBJOs0mesrSW/rS7sBqZmCpTGxBscG6eYpf8xalBouKoIi/S4n5DBZsmjQaNSe0VG6ntqn9MEJ5Yrm/iY3LujP8A7InzdDiL5bN1WfzKDOuqqXkh15oY6lMFpBAJ7Y2mo8ET1MDa1j3Pyte+EnJZcq9OzQS2zupmSJlSOk7zhlyuZ0oNQfcLdyem5JIx0Y+oUvvKhLXY6VuD0yXaOZlYX2EtqkDYHUFM78o7Y8cP4SlNVZlU1AqgtHUKF1CdrAC0WA7YIpBEifrgRx6hUrAUaepbgs8xCkNMG4J6QQd+9xalygEzhWTBzmYzbVHeiFJV4OgsGGsKCxIph9TEA6YNzG5Gl4YWo80tGoF1rMebXLSqtygyyODqWNo6DBpfDNKhSNOjTDKxOoOTJ1CLECReL9BPaMEeBZYJSBB1M/M7SZYwBNz2AHywrgm9xFH1LGTySU1VVA5VCgxeB3O5vf3Jx2anJk9Bt09/5fM494mKjkwGynBU8ypVqJzMrUokkNTmRqEwSZJJ3ucGcTABzoUQiqoJIUASxJJjuTcn1xMdMTBQArxARoGo6VGoseyhGDH6E4r8G5VCtaow8116qahcwfQaSg9Ex08QMjLoJBuJUESRqUsCOxAK/PFqjcKTBJEkgb2P+c41cCdwL4oeEpQfzkx3/Df+ZGFfJ0+ZWLSCSbwAD6Tfckf/AJBY/FZWaE9NbC5GwA6EdzhUybFQWOkgj8wnttcj57emOZ/9j+CAwnxC+vNZh/4q1Q/Vycav9nOSpnIUyyK0sbsu8sbTuO04QHoJUZjpR5Ym1P16sjKP2xp3hPLhcrTCgCzfCRYSe8np3+eHU72OjLhcIpmTcZrkZ1wCdPm3WT1MkewkgdsB1rtEW7/CP3ieuGbP8FRqjnRWEsTINNuu+klDHzxVHhwN8NR59aZ07xdkZwMCyxHXTTrg6eEqTu711NJPKUmTCAlgw0zESRIAi5IFpnBHj2dOWorRhlq1qrVaoGpHCqWp01ZtyDztpsLKYxxynDGo0jRZ0mq6tB1pZT0LoJuMDuMUKlbMGooDICFSKitCLAXZj0E+5OIp6srb4/n1srLFKONJJ3+/+Bw8RV6iIja/icKPSQbXnp2jBahmn0iykaBAFQTYCbASAB/vsM8XKHo0NJB/FWdJkjkfttgxRUhIZWuq7X6c17QLdcNFJcHPk1UtV8v6CH4jqiKguupz09iRa8WwBr5x3OrzuaI3IttAsAB6DGk+HPDC5/iGZo1Ryrl6h1ADlqOwVSBa4AZvl0xyq/ZfXy2Rz1XN+WWSkrUmQlrq+ptwIBUBbjr6YopRWwm7RnHnVSsawwNyCQfrOOuSyFeqQKdEOZmVAgTtJBAA94xovD/s9yVKplsvm8w33zMU/MSmE/DEzCsRc3BG4mDbabGb8JZ45Vm+8UMqFZ1WigKqdDFSGqhbMSDAiGt3MTl1CTqK+b/m5SONPdsW8t4ay9EBs1VWo4maNFQ3ezPEjpvf1x74vm6VSkKIoLRoqwfSo3YAqCzCCbMb74/OLeB+I0EZ2CVaaOitoOr4wpBIITl5gCe57XwGqeH88tepQ+71C9IjXTpIz6ARqUFqYaAQd5OEWNzepzH8RRVJHLOJl4HwAn4DTc6rE/FJhT73vj2/BM4KP3qrlqpyylZZyRIJgBCxMz3CsBvj1wjitbK1BXZTqEhNZN7MhK+ZPwk9tx9CHH/Feb4grJVfUqjVpU8ttiQQxY+kxfYb4r5otJLb1bESUldiw+TZmAFMSwDKFkkyYAAk3JtG/phg8I8BBzgo5qlUpsNJ0vqpsCXpgEjlYWeQZ7YH0c2KYRohhcEBRJBB+DTcCdyIJBiYOGDw1xNq+cV6zlnJXm0qDaIGoRYAAwR0w7k7oVx2s0TjlKtkcnWzNHOZhBTBgOzVFJ1Qi6azVFEkgWH7YYaXDz5NNay0/PcDXUSmqEsCNXwiOsXGF7j9UVHymSJkPWNRp2CUwHkldJEkEC5EgiMN7F95keYscpE3ST9Xiw6YRrVGpCp1ugdRy9dLrW7jnHwxItBi5HbBLJZ2vrCuqaWYLq23uLepIG3XFGhUzF/N8rlBLFJAOzAgE7EEnextfFviFZdKkHZqTACJEVEvE/574jHDFPZg3Y30lgRj1iYmO0UmOGS+GOxI/XHYnFLhrHVWU9KlhawIB6fM/PGAXsTExBjQJiYmJgAmJiYmADOshlXNfMCqvlqag1KJgDTUL6WO6khT/e6WAdadZWhlIIIMEbHbrgN4lDktoXW0tAgkWRBJABJALGwBJx5yNXy6RrOyhFpgaEBhWltSqCNUklAFN5jaYxtpEoqgZ4rzH/EATZKUgerEyfoB326YW6Z1hAzQ5IAKxN7Et637Tv3tc4mlRyaj/HVpB2EyE1alVFM7Ko32Jk2nFDJ5jS6tUc2ZdS9YBn4Z2ienzvjnW+SXyGQVq/ZPliZXMV17CRpHvADH5tgRlqCUfwAXhCyqSYFpi0G8DDwvjPJaNZrELGq9N7CYkwp6/TCsc6NLmRuzCRvewHff6HDtJcDyySls2ZtxLLiiSKksG5gxqDyzNwY1AH20zjktcEiKwLRYUQD8gIZh7yow8j7U86ldKRoUmRhJfS4j4rWaOn64LN45R583I0ak7yRf3lGnE3GJ1x6mXoZrl9QIIC0wDeeYsZ3chgB7En54otS1FJAf/qYED+4pX+Xzxp/9KcKaC3CaKkX5EpiPmFXHNxwNyWOXzFM9/MqAfILWIj0jGaV2Y32rs0KnGcsmmiQqq2pROnmjS1iYuPSd4t2I5yswZNILbQFv3gBdJJm/+sTi5xupwlwtOhWqCuGUpTIY6rwQxKkAQSZkXAv0LJ9nSD7wTAnyCBBJtqTa5Hb9sbGDT3I58sclUKnh/IV6eazNaK9F2OiWp6QRpW+h0KmGmJB26zdg4/wWrmcuyHPulOCWULSCwQJ16VWRyzE9W7gYW/GHHuILxPNpRzTpSSoAE8wqPhSwvAmT0O2xJx+0/F2fLCcwumLioiPqB6Sycvqdr4hmi9dqVfqRWaMdmg9keJ1qVGkGOXzb01HkVmUpaIBOl21iLgiOvXe3wDiWYGXqhqNOpWbWSErEU3ZyWLMrJykE/lmZvtYA3ilipJoZSoFUliaartNyFZT6ztubAYHcP+0zKIZOV0Gb6HcA+w1OBsNsHh6o+XkaOVNmi57jpRL5SswZkV1IpmUKAORpqEW7HePUHFLM8Uo16z00rVstprpWZytSitdBQCsvm6fymDB30bRcK7faJkK2nVUr09JJKKyFWkRfVSU23EEes47UvFXDhLffGUCLNSDH35KjH9MZDBJLdb+37jOavYZH4hl6qKPvWXq5EDMLm/MdJlmBpsRAIb+siANwR0OLFTgNGo9AjLpDUhFQUFFzTYL+MDNjfSRGxm2OOV49kqqjTmUYRI1K4Hpdkjb1wN+5I+kr911jZaVamCO8ElG/TrhIQk3uqHlJLh2AvBHg+l9xatm6BTNF2RjXaohiJWKZBDNYECATe+BnHvD9LhucpHLtWNOqlRtTspBKg/AUA2LCVIsY7403h/DaoDHVmObeK71OpsAXZR7LbthX8TcKqV6yNVqZkCjKiaYVQGC62E0gWJAHNLCQexGLRlJza3JtLSLXG+OsnEmdX0imvkh9IJ6PU0yCVIIF94PSYw0eDvvmdXNkuXFNEWi1UwprQrAkqA/KNJIEfELbQnV+EJUy9GoSxaq9V51wSKkaSx8tpYqqTZcaN9lOYE1KJOqNNQSdRpsECG/qBPzONaTyUyqjJYtSBvBM7mquWzlaqtMjLCslSirurEoGDqZ19gAZN52tilV8To5pAgyaHKAAQCxpkktqExI6TA+WNOqcAFRq5qNavSNGoAI1LzaCDNmVajKT1hdoGPnzKakqmm5BakWQ7QSCFIP8MQB7AdsM8W6ZHW0j6epPqAI6icesUuC1NWXok7mms+8CcXTjqEJgFmOIJQzLKQS9Y0wBIE30kj+zMn0waq1VUSzBR3JAH64X69XKV81SfzKdQpZSpDQ8yskTHU/LGMBjxMQYmNAmJiYmACTiYmJgAWcrxHXmSgv8UQrWmCZaNM22n06Y/KTivU1f8tDKf9ZM/if2Ysve5vIxXy1LegDp1jngxa+0/ne9xeA2xvi5lqy6qgVTykSYsTHwr1gCPSSes41OydCt4tqf8QYn4Atv7x6D+cXwvZhzpMIxNrybSRPQCJH88dePcdo/ecwzvpVWROZoi2krvEytWRf4Ra2ATcfypP8AXU5jfWOgH7SY/vD1HJKUlJtI7MfTxlFNyoP5rKUyHVqbbABizQQ4EwD2IA3tgbms4UoMwUHRTZiCYmBN9yLCJAE37YpjjGXCkLXogejr0B9e1p9sQcZof+6T5VFHfsdrfscY8sv6Si6KPaaFr/14kCcmJHaqR/8AQ490vHdE/Fl2X2cN+6jDOvF0NhWU+zg9+x9D/i7DHrz1N5+rm3cb+nzgj2XxUvwlPsTf4kLg8bZXrTq/Rf8AyxZpeJsm8czgnoUM/pIwaLJJkUj3kavWD6f6xuJ5nIUidRpUy0zPlJM++mZ2vfb2k8ePow/2+fqivmPD9MOtcpcaTNx1BH6x0w6+DeLUaFRnr1kRfKIBY7nWIA6k2Nhf0wC/pAwFe4kG5JBja3bY/wCwWG8QroAJHyjeJ6D1It37742OZNkM3SzxR1PgpeKcxRrZ7MV6bhkepqWxWYCgGDDdCIOK2TIXUFVQDYwom4veJvJwr8T4c9SsWBOkm5ALRAiLC9wQNv3xfyfDNCCRUIDA+YjxAN4baIF7+sR1aaXNnKnEOcMQ0v8AmVHEzDtI2iPa5PvgZn+DJpY01Go7AkxPzk4o18sESTWdG1gE6gJB3mmLLFuYE73F7DuIZytScqlfWu6sGmVO02F+46GcNGLu0zVpCOU8N1W+Nqaj0BY/SQP1xabwiguKh+a7e18AE8Q5gCBU67wCfa/TFir4hzKxLgz/ANIw7U75NpBDMeFYUspDnoBYn6mBjvlvDWZIBWrpJEx5rAj0sIt6HAmn4qr9dB/u/wCuGKnnK3lLVOm4QgAHZivWexnE5ucTUkwFVq5lHamtWszqbgBmj6gnB3Jca4nllFX7zWC1Kip+IX3M2Czy2naJjDZx3jH3Th9HNeStQ1SEYEkbqzSDf+HCnxLjRzKUB5IQeYlSzk/DNo0+uBObStBsaWxq5jLqtXOrS0gs9SqgqqQBJF3Ur1M6tgcMX2f8Fp0DVda6VzUVYdQByiY72v3O2FnjXFKOXH4qBqdQGmwJAEEGxncEAiPX2wZ8IeKMr5oorFNdIFO40mSIA7dN8c7y6cqT49R1NKDjfyHiur66ZUwgnWLXtbpO/b1x8/8Ai+mn9K5wUojzDOwElVNT56y3z+eNY+z/AMYLxFawCurUmAYsFX4p06QGb+E3PXGGcW4TWy2brZZ3Jek06jcspur+pYEE+pPbHW2qsQcV+0XNpRSlTanT0qAG0ybWvqkT7D9sUuJ+Jc5M1q9VT0E6JDegi1h9OkYW3oOupwNUSGNgQQb2mek36YtZF6+cSooptVCgFWMGCCSUBuSTLGB/0+mMWZVaexJv0P05hnIJJLTdjeek/Tvhu8AVhLsJ5Hp1DHWCZtJGwjADhvCKiLOYpulMTDRudwL3NvoL9Rg34WzFKMzTo61AptLf9RkyvyZdpsLxhMnURvTEFybKufpm0x7gj9xju1VRuQPnjHuEcbjVWq16hUKPiGje2qQ1yYkAEb+uPHFuPtXovSRxJ5gCz6hHN+aZMWIFrgTF8c8f9Q81OPz7Ap+pr652mTpDAnsL/tj1l80jzoZWixAIkHsR0PpjMuD00bIZXML5i1GUyykEhlaC0MwuYOxG8kYI1uIioPxQab2iqokmNtar7dPlHS2TrcWObhKSTKJw9TQsTGbHjVYbV2ibctT+YnEwfbsP9S/MbSv6kH8tQHms5JLgBRPQEFiTFpkgDrEjacWgwWff+eKfnw1b+3/9Vxyq1/i/31x3nMfPfH1ds84YOS1QBlZWF7Tv3uZ+mGPifBRSydHMaEL1HIIYEj/mGBBF5UDHHMUjW4u0AlfPYsYkDTq3P5brh08VcPP9G5RbsVcsTH9u5jYc3yxyT2OqL1RXxRmJY9aNH6N/5HHQU1O9CltP5v5KcFqmUtBDX6//AKMdDlAbobRcEyVPyMkev+kxeVJWx5QUeQC1OneaCGP4ST+6gfrjiVoGJyx9bgR/hw31crTYF6IA5tJQr8JtIveL9z79/Z4cygaSFPWQovtpHrPe36YkurgznjlxS2TFnJ8Fo1WUCiYY765tuT8O8bDqYHXFvjvhzLUlR6SvUU2POZU9ARffnI+nuwJmfLpk1Hlz05R9NI1NsZ6QOmBVLiqq1VEQLqOgIRqUwYAK2G2+8SDeMI82SUrhwv1EllSlSKfh3gQzDVBFamKdM1DNRr32tcG5OPXEqSUFDUyxGxDMWBibXJiwm0Yc/D1SlRy+ZqCJr0iFCXkkQoGxgXgdNsCMxwsOpLMAygFBvLXgyBE+h674vDqISj5vyHT8S0hVp0qrMSKHKogWJLT1DBLCJBm1wMFlytV8o+XAVGsTSLiTEMpYCAQDqueobaTHBeLtSbQVqjmOoAqAR6SZkGP9mMU/F1NUp5Soit+LSaoTIDGWEA6REr7Rf3wyi5vbaieia9gXmqH3dvLrIXRjy6SdJEjUUZgRqjqNtQMwYxQ4hwStSUVGpkUzJVrERIAYlZEGRDbHphg4dw6nWpmvXB8lSdOrVMsAWnSslOoINjNr4ZeHljQNSqbQQqaZBDfm1bQCbi5NySSQAZOpePhX6/sDyVsZblKWp0X+JgPqYxa4pR06fn/LF7OcNFDNgLJQOrISQeXXyliAINtoGLfizKwqnux2HSJxZ5U5xrhnQo+WxXONbr0Vbh2XqAX8imD8gB/LGW5SmpaJmx3Ftj2YfL1xoj50UuHgElgiBR0m4Ud++J9UrcK9SmLv8At4/pauA5cj8lZCfpVT9zhN4RzUKPzH0J/yw4cf4wP6GpDylqKXJKsTHK7wZBBN74VOC8XZlRfKoojMRyKwIjmkSTYmPri1+QlKOl0+w6+M8zSqKoFRSRuuzA35h09+m3tjz4BqUDmaPm6nBViiaW0o8iG1gKLDVIM7zuuE3O0air97IcKeWd1M2Ewhg26wfh9Md8vxGprV9TAmVgEaTExaPWP72OJQb3W/84IzUtSZruW8O8Kp1DWpCsKikDV5lcAlE1gsJhl2JEESIjcY5cT8M8Leu9XMGu1ZmAJarVaxGqBNtI5uUbQRGMk4x4/4mjKKecrKpUQCQencjtH64o//AOj8W/8Ae1v8P/jjs0toouDWOI+COCgtUavVpQIMVPhIQsW5kJ1aeY3IsDFzKbxLI08tV8rI1qtZSu2vzAH5g0Mqqtp03AiTI2wsn7SOJkaWzlW8SZE79AAB9Z+WCGT4lTPOM4yEjW3mEOzOAsBgAAq9oJNjM9JZ4y0bCZONjtw6vXD/AI3KGQhQW0vy82hBuWjYbXWLgAsfhypmGqM33DMqdDAu6VCWJgsOZSFiLXAaRaRgV4f4zm2zlJ20FiKgp1AFZqZai+k/EQJ1KdoPe5m9lfFuaqJNTOVrArUVWCkTEMrALBvaZBiYM255QisblP8AQntFWwtxbhGdzGWJ8hzBBGtl2EGZLKqiVWQJBva8gJV4IVqL5bnlIOqmTz9NgOlhGwBAkCIu8S4jUpZVqfnVqrMxCO7kypJuZMdh1i+AHCuK6qiU6rAqxOkgkNqvCkbzB0wR19ccmNNxvH91X8xZNNDVwTVU4Vl0oVVUrmCtqhUcxblaFJB1kQpEwQcdaWUqq/lVs4iVbWnWBt8TMF3G1hhb8KZbVlM7QDEN5lN1clkGu5JDIjFYAHTeLiZwOrcRarUqaaoV1U9dbSAJgqPhMC3YEemLdTilkdxkqr0Tft6ja0o7GnDgdUb5wA//AM0/niYQ6mU8/wDGKU5cAmepgSfWd5xMeb4L7zV/+Yl0sbX3v0NSr1J1Efmdp+pA/QDHDM5gSffHPzo0HvB+sT/PFJ6uPrCIr+FVrZvPvR1mnRR6zloME+ZYdFnmmx6E73w6+NOH0PutNKlbSKRsQJLEiOjDT33OMd4rmyKVUBiJZjE96ny3k4WqeZafiJAk3mTAJE+npN8cqxRak4Kmx4t1sahSyGSdUb70UYzI8stBHSTViYv6448VytOmNdBhUUfEyoU1SAQQDUZiDuTCiYiemcHNOBZo6tFgZGxtETNvfHapxZgoFipAWLg6VVV5r2JEG284hLp5Nab2Fyqc46bHTMIaLapLKwLB4IUl11hb9bgfIjeRixVzLmn/AAoRp13m0SAxIsR8UegwojxDWbyabVClMLpnSCCkkEFd2grA6iMVOA1/+JaGM6SVvEkCQWv2BsDvGIfZHvJ8o5IYHGTkF3aa3K0sCfim/NDgTfbfaL23kRk80SKzVHAqaZVrEySBAHt8xc9LdKysllJ5m0uJbmJ32MSCTc35hjnxQqwpwSAdRCkggcxEA3ifp1x1xiuPX6F1Q7eH8zqy6prFPcAxOlYldI9SDeepvvhgzGRy60kWpmZZpICaWPzAMLJ/LBNvkM9YI9KuTrA0ak0AEjSQCCCRI0kkwQR+hC1+J1SfLWtUZAdSyTFhIhWNjFt/bHLDpdUnJOmZiUrbNWpcEyFRQfNBuZRWiYIjUA8mYi49sA/GPCFZ8vQpuBTompTYjdVWqYAubnSN5jrN8AfCqumdpNrh5kmBax5jqJv7j82DnHs3TXNZnTz6HZbzyscxWDCTfYrPQgYrGEoJtSvZF0pypR3A3GeP1NS06aXcjRIuB0FtjBAt2Bx5pV8xTFGmXJZzqKuTpaGs4YXiGJMzddjtgTRok5kMGJhybj13JE7gdr9gDixxTNosEOzkapUyAWDctTSSYJBa/od8U8OKqKRJxp6e5f49w9qyrXRLroLNNwsARvGlWsDc33gY9cYvSc//ABEf76Yr+HMyajeXWB0VFKBhJIlxcbgQG9rY5ZzLa1QVX0soIJlTcwDrAMqQROk3sbThNLc0n2+v+DowTSTiwDw1CtSmdQALRvc/IXi+5tvhtSHyyq5YqwFwDJuIix6xfHAeHCtJfMrZVedoLt5bSqjVzzqLCRygESYkNIF3j/8Aw9NDSzHmBwRqpqQSAvMobbRMrr7I4glDjqyQ1UNGdPYKcUyQThwoGrTnmCszqFJJkjXq0mJOx9N8K+QFAJU8pjyVjo1sgcoQNMqpIN1uymBbuMeaXEaT5YCvTql1ZfLh00QTAUU2psbCeYtcm+41duPkIaGZy3loKqaIDprR1Fw6rTQU25lk9YNwGjDKNbGy83mb3/U6VuKtUppSaiyKrBWIaQ95sp9twY+HY/E6cb8L6MyFXLplkamvlw5qKQoUu7tJlpHQXEHqTjO+DZ7S9MVab1G8wco06ywPLLMpiJiN777FWXKZp85XoZFgzFGJISoaraDDMA580WKq86uiLaLYoKN0heT8PARnWqU6XlvUpKDN1VU1TqLgBSXBFMLJbYiIOOnCKGRy+QqV62U+9MX1K7B1CgQAFgy1IMCC45WZ1UxgX44elTFFaFOmiK2p6J0tVVgTAzAkx+b8MHlltUFoHujx+pXytQZyonkAqoUSGMDUEo05Cwp0ghQAoIuBBw6WwtUAM3wFmzNSkpojmsEqhlGoakVJOttwuxM2N8W6HhhQpau7pdYCpq5ZhiTNiTyqpgn5HDDwWvktNSrUo5c+SihVlqrEQTU8tVZCxCledjCFTB3bHnjtbLs9OpSrVKfD3gAQSyMqnUKYLyT2JjmG9oKTjN/ddf3FbbdI6+FuCpTU51HOnLsGrUySCADTYoAyKCwEqxJgahAkRgRw+pSqqwVkNSmBdqbDWBBHMrgaiRuSJnpBxd4VmeHNQzGXzg0sra8vVl2Y6gVZm5iNXLTMXUxtYnAPivFaNTyKeWQUqdOnpcvbzG+Jy0MxKzIC36d9KkYKqe42hVue6eYrPT0uednvNrCIAHSYFx0xe4nwnN0UAenWpPUeUpBRFSDqmB17Aj6mMc87xOKaVWYVHUEKUpqlMlSwBsFJ0SNK6ABAuRAxsHExKZNqg1PTTWGP8QQCfqQ3us9Meb1fVR6Zrblvb4ISoY95e+yFDw7w/NZ9W0A0mIhtYYJAPQEl5kiAAQIuRIwe4d9jNNTNbOOWJF6dMJF5iWZ+s3tPbDF9n2bzNfLGsFohjVqKzNqLHTUYKGgACBaASOtpOGistcIdT0EYndkYr2Egusn5478OGEY3XIsMdIVMr9lmVpqEXMZyB/8AKo6zsEA/TEw40AwUTUUnuEIHyBc/viYp4UPQel6GZvmoMRsZHQRO20j3vjtlclUrNFNJG5JMBe0nb5TPocU8yul/Lf4ujC4YdwcD81xCounLiqVGpqhpi2oRpJa1x8NiY9MHPBjQn8X4kuTLUAKVaG1EsAVqqSJ1I6kG45WEEbx1FFOJ5OqulVFMzJp1KYZd5inUQqYHYqW23Ikk8pxs0sxV/F0IahpupXWjKij4lZgrNc72+HaMDOMZnhzP5gRtWqXClmSCGiDrBDTBIDsu8QAZyMdqY8ardWCuL00CEJTYSbsKutTcGRyD6zIuDeRjpwrK+UDmKpg/wW/xggiD/CRftBv4zmdohvwFPlwNIZhq1GJLG8wZAE7djty4tnUcJp0grvpA5jG7ETqM9Z2PTBK3t6nd07xwbyd1uk+7+pe4tQDFKyKqUiJ0KCdEwGALEjc2BPURgLRzHl1i+nUFJEehBX+eG7JZjKClUSqNmNTK6S2rSwCroWNLkwFZSTzoZHxHACsKaZyqlymplt0M+nQGRPzwKNJ2cuWUZytRovLW0uiAg6viNhB/NE77/PbYnFbMxUmqYBDkxbcMgYTsBDT12sBJn94rlj57LcAAsfe9h6zH6nbFFipsACsi94tEkTvMD6+mJQSpM44pVYx0PFbZcoUorIHLUVmDA7ESDEiAPUR3xSyvFKQdnOWV2qkvqqAVJJ3+K+8zefe2KHHKolABHLq+pIj6KMdM9lTS8qU0E6plYm49BjFFaNiawx8N7fqw7w/xEDmaI8qigDg6vLVY6WaTAMxbA/xHWr1c9mFQOwXNVIgSF/FY7RA+f7Y4cHou9Y+Wuohdpi1hOCGZ4HmA3mKOaI5Tf2Nr/XGxaijo6eOiD0bFDP5tkCstNkIkT8Mi4WR1IkSe4MTOAQzBY88mSJ9AJt+uDPFspWCw2ok8zT1iL9um3t6YojJtpGmmSQZJietrdukYeDVBFVyF8nnzSytQJZgoIaRKy4gjUDqEQLQQTuIhr3CKtOrk2y7claF8vSCxcDlcgkwsCGKyAQDEnblw/hj80AEFQ0NsQ0Flb5iOkgn0xb4P4c01g8qIkqqLNyADJN9Iv7E4WGSNOhsStcFrxJw7ztMLJ82q2km3OaZIBAmAwMGDIOKeb4HVelTRkHIGUSzKoDMX6GDB9BNpiBhwTWsKxee0H9oxeJeABcjuIP0t+2M8UtoM1yfh7NAkpIARlXSwm4jS1vhILCBO5xWzfh3MFw9ZRsByspMKoC2kdu/XGs08kxEvSHzAP73x+VskhsVZQOxMfPSTb5Y1ZTNJj6eHcyVCqoJkmNYkSIMgH80Dr098esjlMxlm5mr5YmQH1+WsgfxCzSC1gbi15xraeHQ99x35T/8AUHFweGaBlSsn1Gr2kEDDeKZRkFTgr11WsQeca4AtcS0Cerc3YTERgbmuB1gZCsf7sfqLY+h6fCKL2ZFY99/qP88EaXBqYH9VTH9xR+sYFkkwo+Z8rkcyTFKm6svwsGCkAzILWnff372OcN8KZ10NNadVabwChYgTAHmFQAjEDYGDYGcfRNOiFEEADtFv2x1AU9B8oxuthRklT7OkOgGnpLGE1ESxgkxBEWBOK+e+zN3M1DEmSxM/qFJ+pxq/GK4QK0UrHUfMfSVAIkpymTE9u3XFytWUAkEH16fXbC17lJQqMX6mO0Ps9yyFUqZglXYEhUZiR1AAEkkdhe2+AviH7TXqVSPIpstNnVWUsNQJgHrFgDjSuN5kBtfJa+loKm8wwnbHzvVzSlGHloGZ9eoSIEHkVZgLJnvYYXwYZPvqyUoxfY1/wj9oWYGqhRoZOmCTWIqZjywJI1QZi55oMG5tAw9t4pytSmPMzOtmgGnl2asEY3K66KXHqxFhjFhxjgwAnIF7C+qsJPXfNfr647HxzkaSFMpwtFBOr8WrUcBoHMAWMGw+g7Y6FtwY0apmfG4Riq1BA25f9cTGF5jxZUZi2hBPSP8AMYmANKNxHDDXSCi03ExcRB7tAMe17YPcK8G5ajSRCgdlESxMd4CzEe84BVeIsBaT6AGf1jBHhXiJlAR1JH0I+X+uIxyLuM4ih9oHgama3nUvw/MjUoUFJHXSCpBjqpHXCc3g6QVaryAyAiQAfXmJJ9WJI2xvRenmaR0kEERvsfX1wo1cmy20DUu0W26wf5YycpR4CKXcyx/A9MXZ3AO1v5kX+WCGS8IU9IIpFwdiy7/OB9cNtXLO76iIvMExPsOmOGZzFVeWSL7E79pxLxJD6ULuU4Vll1gO6BTzKjMl7Dad7C47DFPOLlqeoKhiIkKAI2m38sWeJDXUYvqEjdIg/wC9sBs4AtMqoclokuNouRa+G1OWxmwC4xmmDlA3LNgNr2kdrH9sfjViEAVTYuLDuoWf99umOmS4O1cDR0MEgD5SJF979flht4X4dWkra1LsxEFxo0QZYiHMyLXBge+K+VJInGCS2EynXL1VYqpC7hpgjUzRb+1/vbBTjWdr5gotRFpwSVcAmZjr22O3bDKeHIxA0KkbECY9yIMfLFv+hRp/rFI3Bjb2vhXP2GUdqRS8JcHqUzWJPPpAAC2PW5YD6W2wO4z4hzdJ9LgKs7qlyOm5I/3vhzylZgSZ+mx7dMc+LUqOYQpUTvBE2PuAd+2JqW+6GUaVIWcl4tV0IrUCtQCzU3MP006WkAn3/wBRP9PfjefRUhgAmnQvc3KCQ3bodojfHTNeGNJ00yzCLkGx3EREzHXYz8sOfDM9pUakYsDbfaBB5jvuMUelbpAr7lPJ8YCwK9JaWtfzBhScdb/FSNr9BsTOGzJUBpUaYG6jqP8AqRwea3Yg++BuY4mHGlqOob8xEfp1xX4dVNJmNNQiML0geSe4WCAf7MA3mTfEXhvhUMp0N9NmIAYpVpkWMDUPcGx9rH3x0bK03WKbx2Vhb6NcYV24kdwAD3iceqXFG73/AN7CYxqwsHMY6OVgAgFT1EyPkd8WkddmKsR7SMKqZo9CR6ix+ovj3UqhrOZHqZ/fFY4qEcxqZaa3JjreQP2x+Jn6G2ofIqY+W+FMBPyhZ7wJ+uLNJD1II9P9Iw6gK5jOOJUxtzHvpIj547ni8rAU+5/UWIItgBQpjti5SAw6iLqL1PPMBYk9pMn6xf5481M8+8CfST+hMfpjzTjHdHXDaUZqYo+KKNfMEDymgKRICxePUdsHeE1qjIqVKZkKATa5jc81v1wWGYXpGOdTPKASdIAuT++EjhUZOXqdWXrMmTDHC6qPHqcq2SpFSWQG2xv/AJ4xdPCpp06COANGZLvq2ZW8taaBlIN2Ujp8XpfUK/iKgxgVGEzY03kaQCSwI5QQQQWiZETIld8Y1KOZyjU6VSGLgAqpYko5lQqjVI0OfQLJtfFKOTcbKfD8m6qXpoCbRpG8SQLSdj8hiHw/kjfyk/7P54QeHZmprpPm89r8modKU6LamcK6mQKcuQBUBZSwmd8OwzdElQaklydMTU+FtLlgisVUMQCzAC+DYyj9PAsn/Av0XEx5p8QyRE/eEv3RwfeGgx2MXEEWxMbsGk8pkkBjVf2J+m2JXZUHMyn2QziYmOfQijZRo8Spo5/rEMxrURI9AG29DGPOe8SUv4qjH1QT73aOn+98fuJgcVQyYKzvimiejk/9Sj+T4GZnxIhNkMeoE/qTj9xMT0oaykOKpJIpk+7D/wAccK3Gy2yiZtJn3uIjpj8xMNpQrZRqcUqAzop+8H/yx0/pSq3VR/dB/cHExMNpRikz1Sz1QEF2lewCj+WCtDiFI9WB9Z/lbExMakgssvmFNzfHNs0g6/of8sTExphTzGapNuzH0E/6YqUs5pPIv+f7xiYmAGW6WeZt9/8AfrjrTNQ+nzxMTDUZZYpo5/N+gx0VWm5P1xMTG0Bap0l63OLdOl6Y/cTGoyy1TX2xapHExMaKW6Rx3DH54mJjTDw+YPfHCtxJQDeRsbHftGJiYDSffEtIMnoe3pBN/THrOVUCMCJUghtU8wNohemJiYwK3FLiGTRgulizBpJqM5mAoEHVIgKLxfrOppDZ+rTUur01kJreNUGVeT8V5lheTGgflnExMYNZUbPgCR5aganXkYhedwY1MTEM9u8emD2W4c9RaVWpUlYLjme2sh2KreDIB6X64mJhkB4q+HcoTLKSe+uoP0BAxMTExtAf/9k=</t>
  </si>
  <si>
    <t>data:image/jpeg;base64,/9j/4AAQSkZJRgABAQAAAQABAAD/2wCEAAkGBxMSEhUTEhMVFhUWGBcWGBgXFRcYGBgWFxgWFhcXFRcYHiggGBolHRgXITEhJSkrLi4uGB8zODMtNygtLisBCgoKDg0OGxAQGi0lHyUtMC0tLy0tLS8rLS8tKy0tLS4tLystLS8tLS0tLy0tLS0tLS0tLS0vKystLS0rLystLf/AABEIAKgBLAMBIgACEQEDEQH/xAAcAAAABwEBAAAAAAAAAAAAAAAAAQIDBAUGBwj/xAA/EAACAQIEAwYDBgQGAgIDAAABAhEAAwQSITEFQVEGEyJhcYEykbEUQlKh0fAHI4LBFTNicpLhFqLS8VOywv/EABoBAAIDAQEAAAAAAAAAAAAAAAECAAMEBQb/xAAzEQABBAECAwYGAgEFAQAAAAABAAIDESEEEjFBUQUTImFxkYGhscHR8DJSFBVCcuHxBv/aAAwDAQACEQMRAD8AthSgaIihXqaXGtJdKaKVIFBkmoooxWkFakFKSRRAQKjlaGWnstALRSqJcxKK6W2MM85fMiNJ666VB4vh7y3BdsKSSjW2EiCIZlbXQFTrruCR1p/jfB++ClWKsrKwMTBkSQD7aSJgdKr+FYv7KLrYlrr3GGq3CotiZkzmICkMeQ2AiuRrZ3gmN2OYI5fp6LoaWIEB7c9QlcF4uncTduTcBMiDmMk5QNIJjpRKXe6blnOgyZGzidIlWA18QMn3NUmN41bUiCrSDlW2fAikkkDkNZ9edWvCe0VhlNtg1sgHViuUjXQFdm1G4ANcmfVzmMNHLnz9V0odPBvLjz5clObDG6otOe8HQgE6HUyY115Goq8AW2we07WSDqUIOYZpKupJDakzqI035T8BxayWJW8jM0BR8MQD8R5DlPnrsKreNXr4s5MNHfZ/EQy5ikeEqW0YbDTWucJpt4JJvzXTjhieCKFeQ/CvsSARlKlgwZSOoZSp15b0FWABHkBmBOnruYjnNVnZs4l7a/aVh84VZChmU9Ry16QYHpV1iWVGKS3hCsxMZd51mNPczB2rTL2pqDKXAgegH3VI7Mha0M23zzd/JQbdhdSFG8jTaQvyqp4/xNrAICGWHgbdc06qRyMajrWgzBxKsD05zzykiZA1gzpziamYewqiWWTBgSZ8oI0mfbStP+sAQbQKf5cPVYz2WO93OPh6Hj9lQYXErcGZJiSNiNuk709FXV/AIwnVDBWMxj112PX1Bis72hxFywUOUkF1Dtq0J4s3w65hHvy5xv0na0Ujafh319Fh1HZz2m48j6eqkClCmcLiBcUOAwB2DCD7inq6wIIsLn5Boo6MUBShUpFAUoCiApYpVEBSxRAUoCgmSlpYFEBSwKCiAFKAoAUsCoogBSxRAUsClRCApaigq04BQTI1FLAoKKWBSlOFXRRRT2ShlroWsVpmKOjvXFXfnyG/U1AxGPJByiB1+9B+GOhaDHQCayTayKK7NnoOOeCtZE93BTXYASxA8zpTSMG2M/vzprC4ImGuSTyB5VNt2Quw33oQ6h8jsDHP/pR7A0ZOUxlowtSGt9KbiN62WFQqbjHFxbDIn+YNp2Gkz5xIrEX7IxBUXmcywJIbU5iVB1GpEfSpWMxRu3brcmbrsJgehjSmcO+Rw2hyEQDzYA5JiSBI+teY1M7pXl3su/p4mxtDfdZ3H4M2b9y0TmyMRMbiAR6GDUi0NBU+zw8G4buKYsWJZltmJJ6udh5Abc60PD+E4K7KhLttokRdYn1XwsD8qyvl2jKtbEXHCx2aNRodwRprO4PKrPgqYq+8pdcJMFnOZSRrlAeVJPU1L432OurDYd+8QmDMB1EgTIOVgOZ0I6VqsHhFthLSqcm0RuFVngnYyVgsDrJ02qmSdu3w5VsULt2cUrDg9syxQxIAXLlBJ3YL93MBppTHFeHNctuuviXu3IaHJGquiHdwScyzrMiD4alcLcZiYkaDLGhnMsbTPhjT8qtLuHYkEDK0AKSyk7nwvBMjTQmSp945ZcQ9dNrqysJ2S4E9guve5w0MqhXB0++V3XflWv7S8Rt4eSYyhAzNqIIZcug1JkrpHPepOHdbg8Y8Y+INLNIJEqIMNuDC/SmeL8Gt30yHRYIAOurfEsDVVJ1nNoQIpjJvdblCRYFYCi4TG2MXb7zDMSACCmk6gyFB1Mbxp6azUy4gvW2QjwmRrMiYJEyCGkTI5zrMVUdnOALw5iSSAzKfE88yoUALJPi0kSfbST2k7R28Nd/nowUuFUqIK5lDZiehgiIM5T0gNVupmeipc3OFWY3G27dxbbtBYOQTsAkE5m2G+/kaeXWrDFcPtXmS7lVjkBV4By7Ssn21HrpNRr9gqYP79ehr1nZ+vE/hcRu6Lz2t0Ri8TRj6fvBNClgUQFLWuoVzwUAKWooAUtRSpkAtLAoClCgijApQFAClgVFEAKUBQApYFBFBRTgFEq04KVEIAUtVoClg0qcIwKcApApwClKNqHdIUFjsASfQVU8S4oVCd2IZ4AkTqdYA6wCR51D41jQ9u27RDd2DGw/mCSPZf/amcaS7W7oIFu25ck7sdlRRzJlhvzrFLrZJHhjMDcQT/wARfwsqMga1pc7OB80MXfCuLfKCWPMhAM0ebEip3ArQv3HeZW22QAbG5Azt6KIUeQnnUPH2ltEXHylge7cZcxQMGKwx1Zgy6xpt0ms8eNd2ncYUNHMsZJPMxt7Vn0sTZGCQOvjnzJyfagPJWzuLHbCCPxWF0m/dtg5c66afEKSV6VyrGYq7a1uXnzbhBqY3EjTKPUzUrsr2vxPeQMLeu2phu7VnZfMwsZvLSurHM2MBqxGNzyXLpUVT9occER0HxMh57TptzkBvlV+qyAeuuoI+YOornuJ4lnxD3OWbIoPQKwmPT6mrZ3+ChzSRfyvoqiy6nUTpJHnOv6GkhBLSYU+I+W5Ovz9oq3vYDNhe+srNxXKkAa3F0MhRz1nQbCqSziAHVbukkyG08S/dIPny6rFcGVhZhdyF4flRLPE2a6oFlxbdsochtSeYkQR5amBWw7KW1e8u0KHz9dVYQfUt0qrV8xjaTOp5en7HlU2zxJMOGS147rDl8pboATtWCaSxtbxXSgizZOFB/wDLblvEMO7U2QckLOc5dA+YmCZExAABip7dp1bWzZaAZacqsSDOgA+u9U9jBgXAu5hd+ZMk/Qn3qX3Bt3WgAK46bEbxULI+i2Q6SQ5ccEken6cLUYLECTcUnK/iQjfUQPfc+RJq7w9okFe8jQAoqjKN21ckSw1OkRO2mmG7P43Je+zk6OSbfkSJZY5g7+zGtfhwCADO8DpmG+UdQedYZYiJKSE7WkHiCjxggi7JDHwtH3mEEMTpBZSrf26MjiWRZ2PlOg01zfpFOYtP5F4GTla22u8kuhnmWjmTOg6VC4XgReJLAtZVoIGnf3dxaHVR97lpHJqQtA4qBw22pnB7d25GJuQC3+Qp2VdmxD6bmYBPrrpEvivAPtKql1dhqDrIMlSdZMMH1BkaQYkmfmzIHckFoKsYVQGCwkIxIQ8iQNxzqXctmM2QIugMxpJUAEDQ+IKZ6SKQyG7GFRZBtZ3F2XsYYraGbLLKqmFYKoCKrHqYPs0SKh8PxgxWGW+oOvxA7qwJBB8vPyrTW7q3QZE/FMgE68su0evntvVZxXBtasXFsxJBZSQDlcEkZhAnUzO+us8roJyxwP8AuBtF7Q8Fjuf3VRljcUoCjsMz2bVy4mR2EOsEQwid+u9Ky17jS6jv4g/9wvL6qDuZSzogopwCiUUsCtBVAKAFKAowKMUqZGKUBQApVBRClqKIClgVEUainAKSopwCkKYIwKUooAU4KUprRqtPBDTYanQ9VkpguX45Mo7sy1pyACNcmY/CekHUH2qd2mu9wttUU5LYzqOrJGQTz1gmn14ZbW5YwgLZnJm4SZGhYwNgPDAHn61J49h2uWiEJvBBHwhbuUiMwExcHWIO2hrAyVkD+6mdkjjnN2ATyBx1yndE+ZneRNNNOfLn7J3EG3cLBtbN8BgwjQP4lZfMGD6isZgrRw2INu6NVaDHMcmHkRr71P7PcYW2v2e+Zsz/AC7kSbRO4YDU2z81PltecT4QmIRCxhgIt3kh1KnZWI+NOYjUflXMge7RSbZP4n9v8hdado1sYdH/ADHEdVX8L4AuJxRF3VdXMEjMJ0AO4Bke1dBw+DS2oS2oVV0CqIA9q57gMTfwLKzgOgMC4pzIZ0gndT5NB+VbrhnHLV8DKQG6EgfnXehlY4bmmwvPzxvaaIVd2xx/cYZo+O5/LX1O59hOvmK5dirwEODPInqdSp+U/KtZ/FPGEXbVofdtu7RyDkDfyyz7isLbPeMLeysyz5KJmPPQ0XvsqRNptrR8AxD3DZtJI7xsoJ5nQQOkSCT+lS+2+Ht4rF3sQttjYRls5xsWBKl/QtpPp1ioHDVN8qlpSoN4KjAwVXLBK/0K5P7jTtxJA1zDusW2VEVdoSDA8juZ61RMwvxa06eUROurWRbs/bQFrbNHPU9Kl9nsIot94R4rhOUfhRSY9zvT6gWWylsyMDlY7x0Ycm+v5Cs4njO5GW0QQqlxvHiOoHWCTXIdG6yw8V6mKfTt26gDFcOh/bVggjEMZ5KdPf8AfvSuNXsoDjl8qoB3gcMWkOQoYcmIlQw2ynaRUjiOJzWiCdec+uood14gVcztAGF4qjkj4m03j7d5XFxkINtp012OozDQTtr1roOAvqSrW2U6CdQV05GNhCzA6+tY7FY2xlKiyxvqveG7mgKDAC5Y8SNMMerEctJXYi02YQJL5QAdBmhTnduQEz6gDWYNerjtgPRc/TynvXWfVdExeEN5biFgmYW8zA5gEV3YkGAJgwNNNN4p1bIGQaWraqrWcrD4MwILFgRMqhJgybiCRrmGGxlpfBmZlQjYM2e4ZAJInKgIgCeXSJaxBtlYQXvFDopU6EnVrZ0ZZWSQDEEk7zXJzdK1xTls5YVmVrQhWLKZRCFIVxsVKkLn2jfWTVgcIqxalpZJzXGZi+pDhgTqAInaAdCDqIAdSwm/btIklQVYMSZLG4bpBeQGEeXUAh1baMqEWcMbboxU92bksmuSWggkBiBH3SKVxykcqq9fFo945ZQV7xhOg0Bf3+9GnxL0ipvDcN3iC42cNcUOBmyhEaCPiUy+VgxEaZgNd6i9r+Gm7a7u3JzvbgCTAuOqXgDuSQ2bUnRDGgq4xVwC2zjQSWGu2+UoZ2ygiB1G2s2XYFc1HS2BSydjiCC1kdhrddbZYAZocgbALMfQRUm65YlmJJO5NZXiFkvwvNubdzN/ygFj/wA+daq0cwDdQD89a9Z2K4GNzeh+v/i4naYIeD1CIClgUYWlAV21zEQFKAowKUBSpgUVKAowtKApUyAFLC0SinBQKKEUoUKUBSJkYpQogKWpilJRCcWyafWwelIXFN+xTv2tqpJKsFLAdrsOyXxcSQxUhWEeG5rkPTQwdaNO0NvfEI9i796AWWRu4Vf5iTvGUjXc1LW/3zmGVco0nXlppEaHWRrUTCdoktolq613D3ba5XhSy3CNO8DL4mzbyR7msPakQe1vgJIxjp7H6LR2XKY3up4aD14Jd63hsUfis3HP3kdbV2epBALH1U1WXOz+Iw5LWGuDmVWUePO38N0ek+lTMRxLCYjwtmxE6GMMxYej6MDVM2KfCOpsXbndH4Vuo6gEaZHtsAPRlg+YrBpmzgbG3X9Xg7T8eXsFq1boSbNX/ZmD7KzwXHQdLsQYBuBREbRetgQynqoHod6icb4ccPGIsGLZIkAyEJ+Eq33rbcjy2p3H5MQrX7a5HSO/tg9drq6bTvp/eRwW+PHg3M2r6N3ZP3LkFhE7AkT0DDzq/b3Y7+Eba/m36+wyPLgsxlMg7qU3/V3P9+hSLN63if8AOUZiMucaNHSeY8jIqr4z2auYdTctnvLYWMwHiRdSzMPOTqOpmKi8KZiwCgknlW94Fau+GRlEx16b/Pauu4NrcFgbd0Vkeyl6FUj8bgRymw5Eey+80XEs12+oSWZiEhdyRsRy3n2mrLjuFXCNcdVCot/D3WUQQFuK4uBR0+IRUmzZGFVmkG8wOUxoiH7oP4jzI226k03uwm/jkqx4fgrVkC2wS9eMFrjKGCbhVTMNI113OpMCBT72rLd3iLgRlzd2mZVMIxKswJEkNOnKDOsisrwvBYi/mNswCzEsxOUsFOiRJJHkNIHOkXr14uqXJGQghd51ABWNCN4ilITAo+1/BzZtlrIBsOy5tZa22YBTJ1KkwB0JHWqXiJdWLd2IYlj/AC1dVzGYJbbfYRpzroNrAh7dxMQ4DXLbWwmb4A6lcz/6tduX0wXA+K5kNm6xt37UpIMEhSRDdYOka1jnZsNgYXS0knfeF5yBQ/Cbwjlh3ZKAk5MpjLDAsHtlpKfCdtNo030/Zu4LBM6sjEgTMMQQGHXQyDWWLvIARLhVgQIgMupdTlgLyM9Y6mpWA4Ziity9bm4Q0uoHilpYlB94D8O+unSs0rQ4ELZp5WxO8Qv8LpowT3AWN4C28SlsSNBqoZtFG3hy8vOnl4cikEPdJggEvtKd2YEaeHSsl/D/AIndu32TKwQKc4KsACIAnMNG1+vSt5irUDMSAPMgfWqBE1uKSySWfCcKuOEIBGe5GbOQWkMZE5gRziCOYpWCt3ELGQ2YjQZUAK5RLJBV9gZEMI8OtOWr6OYFy2x6B1J+QO9SLlmNqV8LDikokcncNeJEjIGzZ9EI7w63O7Un4HysVyESJ33FUXanGjD4RwGmQyDXUM4gHXkSwYHzPIAC4NjMd4PKZI8pAIkTWN/iN3gs22VSwtNNwTqASRbZiFgjUCQNlXfWsg0+x4HIq5rgU3wzFZLAaC6gtmURqJEmDvGWfYirPhXELd7OLalRbbJGkaSBEctKquzd57mHTOgUEOARMGGZjqdzDrPqOtV3ZLEtbxd6yYhnM+WjusH3Fdnsx5inrrj8KrtKFr9MHjiPz+FtYoAU5loRXpbXmgkgUoChFHFBFAUoUYWlAUpKcIClAUYtmnFtUhcEwCJVpxFpSW6fS3VTnpgEzkowtOstDu6QuT0khaUEpxbVPCwKrLk4auVcJs3lAYqMx0MkhfYb/MVZNZuEgstpyCYzAGJ/DmUxVN2U4reuqz34QT4dxOxBhiTEZvmKdu9pLbX1sB4B3by00riSarUucbcu4zSQtFNYK/eqtrnFbwGUvkM6AiEjyK/905ge0F1WyYpZU/emQQdo3Dc/OmMVjLZUJo5J0HX3oNYDA2W5DNbJ3B6efT/7q/S9oOBDZRYPuqp+zGyNuMbXcuh8sqxxfZ23dLPZud27KyZlgoyOsEMmn5RBAPKsTxvhWIwxUXBKgnJcQnLPk24PkYP1rU8G433ZyEkqNNtuorSs9u/bKsA6MII/fMdeomuu+IsN0uA2QOC5bwpwrLpuen5CujcHxgVAMvigb6wef0rn2OwP2fEtZOuVgAeqmCp9wQa2WCxKN4VkZdNtJ1Mz5iKR9EBWNJCjdqyMQ2ItRoQi+EAurLDq5BjMpMiBrqdKjYDBDEwHDZLQRLjmULsAJVVOqkxr0HmRVDiOIsuKuXJIk6jy0gekR61a4zHsiOgYy1yV8lW3aUgTsARy6Go0UEjiSVO4jxpUvZLIhLSnQCAJgAAchv8AOnmx1u4isCqmcyud0bSH8oOX5RWHW8Sbmu5RfOBmP6UsYkBCp1BBHpUIUCvMc9y9iEKzmugeAfcOq3FOmyuG+XnWkxP8OsJdZrtxW7y4QSVaIgBSRpuYk9STT3YbhBS2L93V3Ayzuqbjfmd62Efv+9czUS2dreS6OniobjzWWwPYvC2VhEPmS7En1JNTreAt2EJ0RBqSToPMk1M4zxK3h7bXLjZVHzJ5BRzJ6Vx7tP2ju41/FK2h8FsHTyL/AIm+nLzzhpdxWgkBabj3b8CUwomNM50H9I3P5ViuI429cabzMSQDr0IBHtBFQjbpMVaGgKsuJS+6U8qt+FdocVhj/Lul0527hLr7SZX+kiqdDTqmmKC672Y7T2capA/l3VEtbY8huyN95fkRzG1Uvbvilq4FwytqxUEzAiYCf6hJ/fPn6FkYXEMMpmRWvwfZC3xCx9p75w87IB/LuKQSpB+LqNRuDSFrRkqxrzak38thcqOYVRbE/Dmy2pPlpqfXypaYBVv27iqe9uvYkEgAqFaYnnp11rM8H4gWuYixiiGKjvg0QSLQEqonQEAaetaLtZge7wKEnNctth22PhuIw+HcgQ7DU8vOngaWvBT6mYOjI5H9K1hSk5aftglVJ3IBPqQCRTi2a9A2QEArz5aQSFFC0oJU1LIqywnDkI1Mn8qrfMG8U7Iy7gqELUm1hjzq7fBquyn1okW2N9PlVR1F8FaIq4quGH8zTi2Dyqfcu2/X8qb+1ryFV73Hkn2tCYFs0O76CltfnlRhiaFlTCR3Jo1tgc/lSwvWnrSTsKUuTAJpY6U6DTyYYkxz6c6kDAH0qh0jVYGFcOx3CbNoBbozoRsS8+RDFyRWG47wu0t0iwWI0hSZOoB0O51reY3hF654rjHT8MED2mfr6VR3Oz0FryuLsE51ZShXpqCdPPyrmwOzkrt6hhezAuuirOAsuHuh3zMcoBkNp4g06jY5a6F9tt3O7uowMHUDcDf32rBYXDm9AFskgkEAyQBpr7Acxz61ssMVswlpLVtfvIXgn/jO/WTI9aadgJB5puzw4+LkCm8Vw26lx2to+UsGBKNEGCREdTUzAYh0GUKQQZI23nWDqBS7HFnJVXJLHNrbYMuhEKAPEum5IjT0iX/igMW3CSds66iIHhI1J8gR61vZ2o4NDHNulml/+ea9xkY+iTdV1WZ7U3ZxRboloH1yAz9Ks+D4o5GaB4VOp/E2ij5xRYzhNq6rujxdzkAEnKVULzM/v0qGGa3aKFcskDl13EaER0q6KZsnBczU6OTT/wAuHUcFI4jwL7QUNoqGAAM6KEjc/wC0wPPMByqPxThzrbW8GNwrmVz/AKUd0DIOQgSRPOesQRibjvltyWOVVUczq556ADLJPIVZ4XEXMO/2doYsqkb5ZMHMPeQfQ1eclYRdLPYDB3LzsLSzqCeQAI3Y8h+ela/gXY5DcU3HLhCGZQvhJ5LJMnX6VDTihS1bt2lALKgUKAMzsoknzk10ThOA7myFJlt2bqx3P9qo1MmxnmVfp2Fz/IKUARtTl66FUsTAUSSToANyTyFFv7Vzn+LvaTurYwiGGuibnlaBiPViI9A3WuUG2V0rpU3afjoxt2RcXu1kIuYD1cj8R/IadZqvsHTWsh31L78D4ZGgnXnzOkQJq6ki09zCEcqjvZqkTiVwbXH/AOR+lL/xe5zafUL+lNSCsstPII1OlU1ziTkTKjlpE9dpmNd4qJcxBO5J9aFKWtG+Otrzn0/XatV/DHjQS/3RP8u/4Yna4JyfPUf1DpXL7WJIYGYIMgmCJGokHQ+hq14HistzwsQ3xA9GXUEef6UasUpwyuvduez1pcNcu2rKZ1KuSB4iFOsEaxqdNoqJcQX7Vk5v8y5ak7iZGQe4DVtcBeXE4dLhiLiSRykiGX2MisFwJGtK1giTYukGeQtuTbb/AIuvzFGA4ISSjIK0HGePW8KFBDOYVoET3bEqDrzkfKatjiFAtljlNxc6iCTl0GY5ZgSQJPWuedsj4sO6mBbGS4TEEm3bcjTXQMY96seD9uxYJtqtu7ETdvYhbU5VgLbWNAAMviMyNQNaui1DmDaTdYVcsDXG+uVve4PUUzxTitvBLbN5mZrjZbdpBLudOXIajfqOtDtbxaw3Di9u4Ea9aNy2YJP8sC6w01B0CzyLCuSdnA4xiC4xuukjVzcBMR4D0g6c/etDJu9voASqjFsrzNLrF/tfkc2nsOpP4SHmecaaelT0tlgGGgIkSCDr1B1FU/A8Sl1bqKW72wGYkxmZVLZUXmFEERymq3jOOa1xC+pcqnd27gY5oKqEzkMN/AZ8iawzao6dhcW3S0tgErgAVqzZ85oWbYJIGpG8ax69KzWF4tiO7CsxBLFXcBTEvdtwCVOoJtEa6g+sxsDfuWEazZdwWbNIctl71Ce8GY7d4sagiOQ1NZT25DdZ5/JWDsySrW7ZQgmAP92n1pxcNcY6iP30rnfafjpx2G7i4APDbuFhM5QVlhOgfR/YHk1V9jjuNTEvda47NZQhJUZLyhQTmg6vBnSNQOWgb/UYzwPv8Pyp/iOC6Xi4VWyEO40MFCEPVwzLp7yayF/tviO+7q1ZshVgG4ZfvNxNtFbNkJB1iRB9aoMLjWt3mvWrhF6+guRuGCgKTE6vqDJOp30qqxvDmxNxLj3rl1XUhiWBc+KZkjxJyjlpy2Q65nMpxpyOAUP/AMrvWcTca3cuW7dxlS4C+YqAwYra1JUDxZRMCYmtFxP+Mro+W3YUpAy5WnTkGLKPF1jT13rGdqMMUXvSM75zbcgBbaQBkGQAassayBPrWXTE/iRWPU5h7aGtMRDxubwVTgWmitpgLGJwlxB3xcs6IUaCHznYQSZ028+VXeNs5r1xLZjMMs/6c05j7CP6qa4bi1bNfgOfEFYqQimAC2hJMSP9PxbQYnYvFPbRjeALMFW0uRAWuAL3lybagiyJEA/EzQIANYiST5rsxvG8CieXv6qDfCWP5SnL4SzuPi5wB5mD6AdTNPYMyAcwsoPCIBiYlszTBYk6k6zpPVy3wi9fzShi5G5CQQoWQbkbEbedPPwG+qy2VhmBIVkGZx4tBmPUMcskmKfaVt7xgftJAHSxj5qC9xszCZYEDwkDwqoyQ24Gpb+rfSaZxmMS3AWFNx1RZJI1CqMpbWBL6aDy1pmxabvGN0bMp7tQZZmYKgJgNEtMDpprFSzirNwXftWHtsADkbLbLA5kW3DCGOeWPi1MbCJoOFGiq3aoNO0cVKsKUEAkEMF1BGaGUbiAxIk+g16hPFLneWSzawouJ5bBl9if+hFVlywlq6l0i5ocsZ2uRm8BK283QnRo022MWKcPvXVS6tu5ckZYW3ceNBDAAQR4ROu4mddVY/a4EITSRSRvaeSr+HzbtkoCbjDLmGmkAQpPp7x5CkcVuuzBkE5FIEQSM5TkNQAQTUzE4K6qyLN0NC/HbuqFds7MECqXcaJq0R0MVHAPxFLodktuFyvkLKpV0lkLLGUARPxEzEVu/wA6T+q87/j6e6JPuPpX3Vv2B4abuJNw6rZEjpnM5QPTU/Kuk3DXMMF2kOGtutglAFNws9vUkKQQgGg8egDQYI2rY9luO/akLHcZSDEZgygzHz/Kq5Z+8fdeSvj03dtOb5n4q6ZwoLEwFEn0GprzL2i4o2LxN3EMYztKg/dQaIvssV3zt3iO74fimG5tlfOX/liPdq8/22aDoeX4uevXypmBI4qHbEyNCTEbz7AbztSM5AMNvuNdY1196sFY9Dtt4qdtvue7J05+q+XnTpVVct9TsN+o9ttj1pOcirlmEiLYH9Kb+pQmo3EUGVYUDU6wo5Doo60UFBNzmf0HsBsKTmp5bQrQdxhhbtzZUtlSTNzUlQSdLgE69KCgWavLBg/UH8xVjbxFm06tba45B1LIqDKQQYEsTvvpU/FYfDwpFsiSw0Lcsp+8+nxVV4vD2gJUsDrodRyqIld2/hpjM2Ha1P8AlvI/2uJH/sHocVtizicSSP8ANRHU8pYd049u7Q+9Zn+GPEhaOdzCtZUHzeVySeX3teUmrnivaO3iH0UI6d5bWWBlmEQ67r4lAjUydQJmk71jJKKDmOczCyHa7DubXeHVWbvVA1JWFtbciJJ9IrL4bFfdIiCCOp/uCfr+XV+H2y4sZWQhQBLIWX4ckFTlJ8U+4kedti+G2YPeAGI1XPbEEAjQOY1ke1Vsfvs+a2aqJrHAA8guUY7ibNZZVJtjTwK5CMIKghOb7SdZE07wF2UMbakvC5CpgqZmfQiR710TH9n8GVgoJldySYLqCRmnrWPwNpUxOIVICqxC7bBjHTyro6Tg6+n3XNnAtuef2Uu/xB8NiWdUV0u96hW4GCqrZWVywOupO+2U/ikV/Ge0F+1ea2GS41hnUFhnTJlW3kEw0FUEjMV0WOc2vaS13+GOksil1iNcgJKgf7Wb5CsHfcXGNx3cTBGmYECRlYkyBAAB1qnUx24hwwUdPJ4fCeC09jtrdaSyJ4i8qrMq+JFTQazBVWBOxB60P/MYvo5tEQbkgXPiS7lcKJUbNJHSY5VmEsKIXOpzR10PIEETtrOorRdkcHbZmtX7S3m7tntqxIll8QAI2JGntXK1Gm08bC8ssAcunDqAtjJpXODdyPhnai2gHeWnLW1dUKuJKPBIcbaFdx8qcwfbAL3KXEYkCHIywYBCka6Npt5mre52Rw8XbfdkOzAWnlybQuIWTMAdVDDLrTFzs7aexKWXW53TnMHd8t5DBtlJMyw5dNK55m0LzZacn6j14ZPDny4LQGzjmP34Kos9qittFtqZR4IIQzakwoJ1BiNqZxvaFclxba3FPed7aaV8BPxA67Elh/VV5g+z9q9YN21a1ayYUsZXEJI8WY7zlEHQZax97CgsVdltMpIYZSSDvqBtG3tW3TN08zyGDIObPn69cLPK6RgG44Kt7/apHIz2A6XFCXUYhZYbOrASCPPaBEVjbyQSNY5TvHKfarb7I6SuYanUgnIwjMDJA6jQjSRpTTtZaO8EsoIlWjTMWEjkdY9q6MMTYsNCpc4vyV0u/grdq6li0i3LwIFpCAwtaPmu3G5jUt3ZaZUzylluKW7WJUvdN1jbKXrg1BdpBNoZfCYA8AAA2kASc/cwPEP/AMV/xkOYRtT1YjWdToep61a8A4dftAu1i/nJyx3UgJoT8VtgSTpy0G/ShrKPFdsxMjYXON+Q81omxrtGU5ARoCLZYx8OpVgW0nTTXlTFzja2w4uEu2UAKFVTJMt4k8IYbbdNdIpxb1wfDh7w/F/JEwCDAHdQZgjWI361R4rCXXuk3EuoDOptMYEeEQAB0E6DnVwd+81VpoRKCHgAD3+5KnY3DB7BvO4thmAXJlGQDMQEYgl3krqNZyxAFYG3iPtOIXIgWyrGANRMHJnY63HJgE8gdI3q+46qpby3XkH/AC5IMMBluEAEzBGTfUNI2qr4RgWa7baSiGJ0GZyJ+FebfCPUwNdKre7iVT3VPFGwK+q0yW5c28zXQIaMsplXK2Yky28kSZPoddTwbiN28Esoxt2Z7pFzsxZiGLs8QzxOYmQFgDpUjs/wFwD9lZ1U/EWbKzE6nOQAW1J8qv8AEYJrAcxZt5wdUTxGIJzFRMZZ59KWA7RYGeq5czpZJu7AIaDw8+p6qubhdkTN5cwJByqBqNDqUJjQ8yNqquKWhZXwsJ7s3IMqwEqPiGhbUSI5HWrf/CivhN8ZpKTluTIldDn3JBAOkkiNSK0GH4Wr2bXwtABkrudWnnEkzvNad0nPgq5NO2vDxXFLsi4O9XKCM8lZkAg+FW+I5lEDmXG9bXsdgmt2jmABZs2gCg6DXKNpM1G7V47CnEG06PmFxS1wloGylLYbkZEjQEA6GNdRYg6g71m2jeSF0GlwhaCM1XwHD7fJZf8AidicuBK/ju20/M3P/wCK5NYbX0A/MkfSK6F/FnE+Cza/EzOf6VKr/wDsflXPLY389P8A1B+tamcFndxT07e4pVt9h0Dfllpr9J9xRg6/vnP6UyVONc5/vnVVxpiSvlP0Wpx2I8/1qu4p92oioJukiK1Fm6Tbt/7E/JRWVCVqMNY/lI3Iov0/6pVE1fbQe/0H6VVcQ2qwubR0qtxm1MFFqOyTsRYAiHItEMYUzcgSTtBAM/qQe+3bSPhyGVVJtgH4cw05MJ1B1G4kV5p7P4ogKpMqCdOW8/X612DgPbVbVlbV+2CV0UggkgzCOW5iI16jeazzsbe4qyM4pMdn+GwjIZV7b99bYbRLpl35gL4CNMyQTuLH7WFBzkDKADJA1BKmTtyqlxvGHTFNibVtbZe0T3Sw3hDGc8EBTmBIiZiPu1Xcd4disX47RQB1BZC5UAtmJULlkAqySDO3WakLmjATSg0CVoeIXJtiTztz/wA1msLauL9rvZTK9fTJP5zUm9wDiTAq5zDTQXgRoZ2Ya1Fw/Z7GWmzDDsTqPiQ8vI1uhmDSbWSSMuqlfYV4UnmhzD21j0g1n7vCst65aQwAFxGFfkqkyUH+mTBHSlYjD48AjurqTHw25OnmJ8qm8IwGIuQWLIbalBmtlYVmLeGV8Ww8x1q1+pYSDRWdmlka4kEZWYvcPZkLZcrAs0aE5fvKTvmAIO+sxyqRwviHcXbV7MSyMNCdxsRPSJHvWnbhSrJZ7jTJMeD1iZNSE4JZIBiRAj7x8tdAKwzhkjarBFFbI2uBu1Q4ftMyXL5R3PfCVLXCWQh5UZiDmAEiNNCadxvazMDkUoe+W6IcxqoDq0AZlYkt6nnFXx4NaO1mektH5CfKiHB7YGlm0D6T/fWsR0UJdu25/Qr+8kAq1Q4ntAtzvUVcue4l1Dm+C4Iz/d1DQT/WahccdcRcN4KFJHjG5LJ4CdhuQkDzrWf4dbGuRAfJF/vP7FNNwxD90f8AC3uOfw1fDpoI8hufX0/CrkdI/iceix3GMSLUWTbbw27YLafFBIZR5Zip6gEVQso5jMfcefOtF2kwaG4wywRqSBcEzETOg/pJB10FWPCXwly2CXRGEKylLYhgBO6ajzrU5242q2RhgpbezxzDksqvmIzZilrFXFGZc4UOLgAYqCI3Go13J4Ljlh7mZc5Acad25KkMDlkXyC4lV5yWUAGYrCcC4xbtWEtXEu+B7jAoUh1eJDBx4dQBmEyFjbZ27xu9dyJhwLMnug2huZWkMS6BQi5SpYIF1UGTWYukGLW0S9Sfmto3aWyBcUPaDiMy3Xe2QGYPBc3iGykKDGsiIqk4rxwsDmvWUVoh7eJe8xAMEBBmJkL96BqNda53j1VXPdjwyxWQCQuyz5xVvaweZQFiOvlpsOvn6UXudSkYfJdIuI4wXjZRCwt2QyywGaLlxrhywTAAMCT8qssViwQMjQgZAsNqVGrMFLQsBNCSCSRtVZesJaU9T856kmoWHxFzkgIiJOmn6VWWbsq2Wo27D6ldP4V/EBbNo2gWOWWBlM2QasD4SnMfDPttU6526VhnZbg3gMLRIgzljuiUMoIDRJKnY5hyfCWbhYMVVpEZIgQY58tqn/aAJ2DFMpOXMRlQAFZPgIyRmH3WIot3Rt2gqiQCU7xg88/PK6H/AOdAg90nigOA+VZlkMwtsebSSB4PQ0niHb26LeWyjW2Mic2YgQZy29lIBGuoHrFUfB+FLi7drJiVJ0QqAMyLlLZSNx8LD3EVu8Lwe2ogqpjQnKIPX+1EyPOCUoYxnDJ+SwHBuE3LlzxqxJZi1xhLAukTJEwwBJGg8R610e2FtpyVFEk8gBqSaTirtu0hZmAUe/OAABvWW4vxN8R4FUpaGsHQsZEF45c8o/PkGtAyi5xdiqWN7b8QN++GggZTlB5LmgfPKT71QK2++55eZitXxLs4btzN3ggKAPCzHST+IcyaTY7ILzuf+sfVjV4dhUkZWZz+R+XWizeR/wDon9a2KdlrY3Z/YJ/8DTy9nbI5v76fSKO4oUsOxMmFOtMX8KzR4TpXRl4LZGoBP9TfQmn7WDtj7o9wP0qWUFyz7A3SrXDYO+QABpA5SY0G29dES0o5flTyWx0X5a1LRXNjwPEMI8x5ae8Usdj7zfEwHz/sCPzrpBtild3+9f71FFhOE9kWtyHZSCCOYImI/MVteBWe6thLgt3GBHigiVB+8DMmJGkU/wB35ilqkcqBbfFQGklsBba410/EwC6aAKJhQNoEmpVi2qiB+dNZPajNs0Q0BHcVNF70pX2j9zUAKaAY+fypqQtWHfUlnHSoLP1pQvDzqUham5xzAps2LZMxHoaZF7zoxfqUjaJ8GOR+cf8AVMPhDy+tSu8FDP50KUtVlyyRTLWj0q4Yg70w9j8J+evy6UKUWI7YYEMFbwAmV8TsomJWN1JgNykxvWAv4N0MFlHvH1Fde47w9cRZa1cGXNsY+Fhsw9D561x25du2i1vO65SVIDGJBgx70QoVvx2fb8K/v3qRh+DOAfAAcrKOcF9GJ1/DI9xQoUpajaY/8d65SfT9aXb7PsBCsw8gRQoUaCgcRwRp2WOpOv8Aug/Xanf8D05fJYoUKlIWpOG4QVkyBIIG2/OYHQml/wCGrrnaZ22j3BGo+VFQobQjuKl8OwCWmzpCtHxAakaiJ6VPOMJ0LMRPVj+U0KFTaENxSbt49BRpd8hNFQptoQsomeP0pP71NChRpC0BeIER+U0nvjv/AH/tQoVKUQF2aOSP+h/cUKFGlEIB6/M0sNHKhQqUpaULw219/wBaMXY5/wB6KhUAUSlvH96UYuefz/WjoUaClpBv60f2iKOhRpC0BiDRjERQoUaUSvtPQUDjPT8qFCpSFofah0HyolxANHQqUjaM4hetAYoUKFCkbRnFLSvtS0KFAhS0i9cDD/vQ+RrkfbXChcW5WAHCvHmRB/MGhQpOBTtFr//Z</t>
  </si>
  <si>
    <t>data:image/jpeg;base64,/9j/4AAQSkZJRgABAQAAAQABAAD/2wCEAAkGBxMTEhUSExIWFRUWGBcXGBYYFxgdGBUYHRgXFxcYFhcaHSggGBolHRcXITEiJSkrLi4uFx8zODMtNygtLisBCgoKDg0OGxAQGy0mICUvKy0tLS0tLS0tLS0tLS0tLS0tLS0tLS0tLS0tLS0tLS0tLS0tLS0tLS0tLS0tLS0tLf/AABEIALEBHAMBIgACEQEDEQH/xAAcAAABBQEBAQAAAAAAAAAAAAAFAAIDBAYBBwj/xABEEAABAwIDBAgDBgIJAwUAAAABAAIRAyEEEjEFQVFhBiIycYGRobETwfAHI0Jy0eFi8RQzUlOCkqKys3Oj0hVDdJPC/8QAGgEAAgMBAQAAAAAAAAAAAAAAAwQAAQIFBv/EAC8RAAICAQQBAgUDAwUAAAAAAAABAhEDBBIhMUEiMgUTUWFxI5HwFEKBM6GxwfH/2gAMAwEAAhEDEQA/APM6dGGsaPxS950tuB9fJUto1g8giwuBbS5j0hPxNUkQeVuAuQPrkqbkGEfLDSlSoicFwBOIShFAiCsMwFQgODZB+tPA+S5hAMwnetLhqRycTNrwTvjmSYE8M3FBy5XAJjhuMtUpEeZHkYKjIWjrgB7GCLTPCZIjmAZvv1VDalIAzMiBHjeSpDNudUVKNAshNKeQuEIxgakkkoQULoSCUKEEVxOASIVkGpLpXFRBJLq5ChBJJLsKEEE4BcATmqEGkJKSE3KoQZCUKQMXIUsgyF1zIjmJT6dMkwBJVjFYVzMocLgEWv8AiJ3d4VOSui0uLI/6KSRHBvmQD81DVpxoibR2uTWf7WQqFVqxGTbLaK6SdC4iFUNSXVxQovZydbyoyE9miRCyjbISEoUhauALRkcznH1zR/BVXfBJAzFpaRvm+6O7ylCtn0mueA78Ryg89B6wj9GmGlkR1mUXQNJ7LoHNwJSueS6GMEG+Sg6mREHMQJJA3E5oHOPcqrjmdZ3LqjkBbw0RO4qNM2c0EwNJBdPCLzb+Yuo5xk6xJIG7fJGsc7rOO2zGRUDXtTIUzwmQnEBI4ShPypZVChgC7C7C7ChBsJJ0LkKEOQuQpIXMqhBkJQnZUoUINhKE5KFCzkJALsLsKEHNU9DD5jH1CgaEQwbLh0GxuN43TzF1mTpGo8sacLlBAvz4KFuFmLxJ8kYrMtAH19e6qmiS6I/TxKAsjNyjTJKFD4Yt1mb3i8fnbq3vuOPET7TcfwkNDjLnncD1hGpJMnSd2krtMRTBBJcCQXA34jdoMx3KSq0FoMyCGm44NLSQNx6pQXLm2GjH00C67G9bISQNSSLxAEDcPNUcbSLTBG4HzEieCK023cdSXAd8u/abKHbYl5I3SyPy2nnaEeEvVRiUPTYGISUhCaQmAAyFyE6FyFCFwLhCeAuhqybIwF3KpMqUKymjrZEOmIuOMi8gd611dg+7LYjr+H3tOqwf5awWVcdN553jgAO5aei8vwbHmZYYJ8Ht9qdPzSWqT9L+41pn7kVH0zmmY+6baeLLz+vNDHMLR1rjc9pu08ju3WsiuKYOvNyGMGloys9UMqnKTeRoWk7u/hunUKsXKB5fcUsS3zO8dlw3OA3Hl7KBtOTCmdw1A0ngrGEZzH6JxvbEX8lR+GcJMWChLUZDJkcT5qni8NkPff6CqE74ZGvoUcqUKbKmlqIZIl2E8tXIUIMXQE4tT6dOTHf6An5KEIiFyFNCaWqyEcJJ8LuVUWRwugJ+VdyqFCYwnRGcPlJ4Oix48QhVKxt3fyRPBsLhNwBPK8T7oGboJFk9Sod31y/moa0b5jyPNTVDqNBJVSq/rAm26eCDFcmmWtl3DmgwYzQOX81MWzRBk2O8ie0dTw63qqOyyBXZuBOU8swy/NG6dKW1ANQ4juks/dDzemX7DOFbo/ugZgKXXZ+cOjk3fbvQvHvk85J8z+yObLpkEuIs2nVd6ZfG6AYgy4/W9Fwu5szk4xoqELhapi1cypsWohLVyFMWq9h2tDRb5qpSopIjaxOyKUMUnw0JyGFAgbSlNLETw9Kyq4gXKpZLdFSgVIWo6Mt+JhsTSGoAcPGP/ErOFq0PQZ331Rm59J47yIj3KFq3eFteKf7M3gVZERY+kS0kQJFPWYtTmOWqDudJgC/fy6w89EX2+QaVPiSD/wBqkEGovy6aq9NG4WDy1vpnG4bQmwJiVcdRiwFvr9E5rxpFnWngUynwtYosm3yYpIc2NPrin1cIakuJ8vmlljwV3B7uccPoILk48onF8mcfSIMHVNLUXxmFMg6z9fXzVN+HITMciaMbSkWpuVWXMUZaiFNEUIv0f2b8WpGbKcroHGWOE8tUNIV7Ys/FN/8A2688/uKhWZ3tZI8MpYmiWvLSIIMeS4GqzjK2d2bjHtdQQtLrkp9kRYuQrIbKaWKyiHKkGolhcIC3MRN45JlOhlqDeJA9UP5itog2phA1zYcRJFzu4FEXCC4aTfu4jukKPadCW/xCSRxGhjuU9KHgP4kA+NvcT4pdvdFNhsfRUrcTvJVPE2gfyV955c/ryQ2s6Ty1W8a5JI5TfHhotm1gIrO3EUniOBa5x/8AysUtv0bOekJ30Xs8WPaG/wCl6X13EVL+fX/oY0r9VAuiTTw9V5P4adMci5xeR6Ss2WLXbcw/3OQfirnyp0wz3cUBqYdsHXUecfuppsipy+rLzLqP0QOypFqsZEsib3AdhVLVJRfA0BTntUeVXdmKoLMw6sswpI0RjA4MVI4o9g+jzjuXHzaxQ7Ovj07fJkaWHItHBUcTRuVvcTsJzd25ZvaGDhTBq1NlZMDRmnsRroj1cTTdFpIPKWuVCvTRrok0EVh+JrQ9p3gNd1vNrnBNaif6L/nYtjh+oip0ppEZRwc8eQaB/tQJq3HSETQYTcNqV3kGNfhNyyO9YQFb0M92IFq8e3IyxRd+E79OR3FSN7Xf7quArLSYn64H5FNSVC6dosV7kD6tdPwVc54+rckzFEsnnYeQPzC5sUffDmHf7SUJwuLZlvkL7Gwwq1i06ExC2W3ugOSiKoINpjevPcFiyysSJ7R91p8V0vqup/Dc6WwlskZ2tozjlGjHY7AlriIPkh72L0Xolh6NV81qhYydeJtYhZjpLhGNrVAzQPd/uKPiz3Lawc4KrRncqI7AZNV3KjiD/wBioqTmon0ab97U/wChiP8Aicmcj9LArsENTi1cCe0ohgubL2e+s8U2Auc4wANSVLjtmVKb3UnMcHtsWwZHeEtmYt9F2dhLXCIItHMc1pGF1dzatfrj4RkkzLjVqyebso1gpTLneJtvoy3QCwtAimARBLt5E+UyApq+B+FXDS5rr9pjpF2nR0HfbzUOS5bIkSLGRAvM79FCyofitncR6G6pxu5I2qH7VcRUa6JAG/fc2KWz3gEtGghw5tkHzkBP2kfvSOAHyPuocI3Q8Mw8C0uH+pp81FzAJHuiPE1MuY+Hqf0QyEQ2pp3ucfrzKHo2Jek1k7HUmTPISPMLV9D3kNc07nnycw/NgWf2eAQfq0H9FoNkwKjy2BmZTf4glrvUlKa13BxDaVfqIn2nUANOnrPxX/56jo9ghlXC20Ttu1CK7eLWMHufmrtAA2OiVj6IJh5q8jQBOGvol8Baansck2EgqWtsUhvZ9Fb1sU6sMtM6MZUpKE00fxWBjch7mRZNQzKSF54aN50cwDg8AtNje0jzC9f2RgGBgsJXnmxca4tz26xLjHEklavB7eytM6ASuVsjDJ8zIrX0GMzllxqMA1tTZrHNPVAMLybpHs0gmGk9wK32P6UNAH8QnVCcbUz3F5QahkzueJbUa06yY4NZDyXGYCpupv8A8rv0RHoxhX0nOqOb1XMLDyzagg3mF6LhNnVKnZbKC7bwD2ywOEPDntywZLRl1i1wWp/O2sNeDOFqWVGR2u8w9sknrEDvBEQsfC3b6cONQnWm4i8EbxfndWthfZ9Tr02vmsJ/slpAud+U3R9FOo0B1yp2zHYLYmIfSNZlIuptkk2vHagamI3KbCYN+jmPaDvLXAeZC9lpbKxGHwDsKyk00WNfFVz/ALwglzycgAE5jE+i82rVqmUMe5xGgknjI9im1OfO5CLUb4BuL2dUc6zSQOAPE/t5KXZGzntqguaQL7jvBAXq3QfZ7KtNs/hF7m9ybjhFk/pPsIUzma4wdGkm1jFu+Fcm1EE2mzxrEYV+YnK7U/hP6KtWousQDBGu5bdlZwJ6zu1A+8NgLaeI8kf2N0YxAZTc1zsge0wHEAguBNlaT7RptLhmTOAqYYUw5haKjQRBFzvm9jLhqgO2JNetOmd3+4hen/aRXq5aHxaIogOdlIeHZjAB003LznaGGLq1SNMz55dcke6RgnCT3Fyl9DNVGwYRfouyalX/AOPX/wCMqvXwTgbhHeimAID6ji1rTSrNnV2hBIaLkCL+HFO5Mi+WRJ2Y+E+gLqd1GXEAbz5TwU2HwhnREnNKINjaeoaVoC/qUWi8tdAgnNNWqAI3yYQCqyHRBF4grWbABz4WBN2wOfx3kBK5VuijDQD2lsyth62SrTNMu6wEg9UzEEHvHgosK3PUFxmzC3G/uvd+l9CpUwlbNRDDkygBwdqYJkBUXiMGwvAE0mgGBqW9UW+rI0XJKpI268Hke08CTUdyI9goKFCHfw2txMgT6lfQGwNntdSBIB8B4+srKfaRQYxrWAAGc2aBAAlRRe01B+o8a2pShoJOlr8yf0VbC7Pq1Q51Om94bqWtJA3xI38tV6B0OqAYrJkBL2QJi2/fqSR6r0LAUKlF5LMIawcLgOY3LGnasZk+Sx8ySVRVsPkS3HgGyu3G6J8oR/oqMxOk5KrRPfm8O0rnSToo/DOdiHPA+LUcBTynqZiXZSZ3C2im2PhWU3tykFrqZcY0kNDXeZagaua+W/uM6SF5E14KO3MA573PaJazfxmBA8iU/A3DTxt5W+S3PRZppuqD+juxNrtbl6rjNzm/I4eaD4Wh8PE1GlgEZeqQLSPTck47p4vt4GcjjHJRseiGy2PYM1wtJjej1JzYAhZ/o/tVtPqx7LQ/+vMMjeEpghp4qSzr1Pp8g87zvJux3R5V0s2aGOIAgLD16QzFevbfc15u0HwCCtwTP7lh/wADU5pk0uAubIuLMnT6U1IgNpjuB/VWqPSSo5r2mAC06TxB4rKtKk+JAPdCZlDdwLQlRpa20ict9AAPVTUOkz2dXqwLamfdZg1SdDu4Jk8TPghLCl0byZGz0PB9Kqgj7xzR/C53rdD9r4ipUMsqdaJBkmJlzrbiTGiyNB97ey0bKrRBBm1+QifIlL5lJNc2F0aVybKVV8MpufLsruyP7DTpHDW/OEb2D0oqsBb8V2XM4xmIgEkgDlBWeqVmWc0jIc2YcJMtbA0nRDhlGrhzsNdTHLd4I2OLrjgHrfVHs9Tf00OWMxPKf1asL0m26a9VhcB1Bb3APkfNBv6RT3v/ANKoYysM3VMiO6/d9ao+CE1L1Sb/ACcyEXF22bro50pdhzIO42PGNfBaHGdKziW3EQNZ32IPiRELy3Ase49kxBEmYvzRr4VZjQCMoi3VMHx3pmUn0RxW6w5iekJbSdSFNsbnx1oLp9itn0S6XTQyuAOSw5iAde/3XmOBwFbEObSaRLiACRfXeeC9H2R9mxo03F+KMkXDW2HcT+iinUWl+SbOfUUPtH2o2vhcLUJgufUgTuByz5tWY2KA6tWzRlzm5/P/ADW3odHsNAa8PqhswHus25PVDQIuT5rJ7eyUqpFNmUTpx5mUl82OV7V2G/ppxVs0fS3YWEZRbUpkEmJAOo+SwlFjDUq/CcaTRTqGCcxLN7CbTK1HSrHZaGEgdqiC6wuZ38Vj3YneAb/XBHxu48E2tOyhQpDN8Qu6pJu4ESZ0aT2iARPCQtxtGjgf6JTdSd98e2OHFY344B7Pt+i1e08WwYLCdSHTVzdUX6wi8XWszToC8bMPtJ/3pk758J3I30dxYbXwhuAHt/5ifmj+xRh3/wBZRDrR2QfkuYnCYQVG5aRbBtltF5sCIF7occq9hjYz0bbW3g5lekIGTM0zfQ+iwlLpI51FuGI6rXdoR2Z7MRz47kY2z0VigcTSxLwKgbn+L1jchs5hwnhuWZq9CMVSbmbWo1mzILHkO8nQmHkdVJkUV/k1WA6ZGiyC21t+nWggd4hZ/pf0i/pRkWgRlN7ak+qE4zYmMLc3wXZZnNBy2/iIAiw9VndpuqMceq4WFwDHdK3FvouMVutEtPHGnWbUYYcx7XNdYgZSHb5716jgvtAsSSQTyavHTWD4i3Hh3n63K2ajP7webkDOpqtro3lblVGu6edIziW02A5gHkwQJgtIdBF/5BC8MBlbTJvLajXAWylsQTuugQe0EEOmDMAnv3ovh6uUOGUGMzTJsQbt7rQPFK5t21JuzofD1UeQvs3G1KL/AIrXw74jQ10zIBNyNDIkIZjdvVDiHVi4udm377wARewE6zoFP8UNixhoMCO064EHdaVm8VTcHu6zTc8fFY03lPoY1aXDNXS6RQ4dXfyVh/SA06lTfJG/8yx1F2kx5lSYjETUdO8A+628SlyxeGVpUa1vSkGxb7KV3TCq2AyAPyNPyWKzN5qVuJEan68VpJroFJqT5HtqUgq2LqNJtpb91bhoiXNjkJPuj2yOj9euJp4Os/gXRTb5uEeqEt0XwmxmNeaM1gsSwWdpu+atfHpfzW4Z9n+MIk0sLR5uc97vIS1BMb0cqUzDq/8A9dNrP9QQ8skpVPh/T+IkV8y9rsDNbTInKeRSaykDqB3E/JWjs5k3lx4ucZ9FLSwrG6Mjw+anHhs1HG0DnYemdGk90pv/AKYxx7H+r5CUWfUj8I8VA6siQlLx/wAlShHyVxsFoE5Gjvk+5+Slw+BYN4H5QB7QrRxHVVMOM2RFvfbMNwXSPU/syw1INeWsGa3WIBd/mhR/aa4SyY0+am+zEdR/Gyh+09lmEa6Dj4cE/X6VHP3fqWAOhRHxw7hovVsQZpnuXkvQwRUGpP15r1Sq4fCM8EjidSmvsM5+drMaakE3hYvpA4F57/NafEugntDWyyW3BLt6UxR9Y9OXoLXSVwdSw4ykZWQbEc94WdBA3IptUk0mmXm0daPSGi2m8oGCnMcOBayeoRwRnaLwcPREG07tPFAJ0RjEvHwmXPy9lJx6MtlzZFSBon16gLwVQwTwFM2p1xrE7tUCMfWYbPSdp1QdmR/CPGDPgsNgdrGA0knhda/F4knBZJ3W3SON15vQdD4M68PqU7KO6gONrmz3DozUDsOwjmsb9oGCpOrZiIMCXCAfE8VsOizYw7BINtRosb9pToeDy+pTGSLeOgeKSU7MTU2bTJmQ78zZ9YVet0fpvuGNn+FxHkJ+SjqYjcr+Erhc65x8nS9D8ACt0faD1XPaeBLSfCzSnsovbMvmYNwdRv8AJGqtUzy4GV1hHAeBQ55Zf3chccEvbwC4cdCN+/cZsOGqqP2a4mSRf6stC7CtJ0B74HqFdwOwWuOrm/ld/wCUpd51Hm6CPE59mKxGDyDMbiYsqTLu77L2Jv2a/EaCKzDyqUWz4vaQUNx32b1mjq4ek/8A6VRwcfCpZOYpzePck2n5QpuxN1dHn7tlu4qM7Mejm09kGiYfSqUyP7xhAPc8Ov4BC3tI7OWO93zCHGeR9G3CP8Z6t0O7TbEn2C9EZovP+hTZcF6AzRa+Fe+Yv8R96/A2uLLzPpOQHGxOvf3lel19F5r0sfchvibeCF8S51ETfw58yMfXfyUPxCu1nHebKlVxuWwE963GFjEpck9QyoWgzqqj8a86AeSgdWqnkmIwoDKVhh2mqgp6qrRpVHakgd59BKsU8K2R2p71tJIC2z1n7PXAMjNc7rRy8Uz7Qx1BeZ1O8abxuVDofWdTbdjyI1F/T9lV6X42nWJDQ+ROaSOUWiyYv00J095T6KHK6c0D63b969J+LLL8OXmbryvYgYHCc0T/AAzHEyt4ynS+FZ1XSfw+4C574k2PyVpWZ/atQZzc+X7rLY9wLtYAuSi21KTMxu7xI7uCB1qTW2B1M3I8vD9ViCph27iR7QxLHMj4rieGUR56oPmCK4kHLqfMeqHutuTUXSBJWMAmEUrPbkAzHuhU6HWG8XPyU78OIv7qpOypRHYZwjVWqDusFSp4du8KzRoNkdaI8bLKS3ApI9BrvBwsTu3N7+d15+xs1fH6j9EdewGn2yBB0jyuFncPh2ipOZw+uCaVC6TVnt/Rd80G8YWQ+0k9bTd3Qe/ejHR7EBtMFud1hIyamBPW0lZPpvU+IXdpnGYB7ok8kZv00Che4xJqX1Knw7kIfhTNi7vmyno4V0We4H0Skoo6EWy+6vB19VJTqIS5tQauPlK7RxDxv9ECeMPCbQeZVlGti1jmAyki17ewuspRxM6wFqejrjmF59TY+652ohtQ5ilZ6vsn+rb3K+qGyauZgKvldv4dX9PE8/l97M30p7OkrzHF4amXHqejf0XqfSVks1/fxK8zxVBxcYvzC4E/Tnn+TtaOnhNT0QfBFr8uGnH6hb2m6ywfRukTABiBF7g6wDcEx3rXUGVAIc6ecfKUXR6iWOcmlYpr4pz7J8ZiQBxXnnSWq0yQAd9zodPFbDaRcATmEAcNL8zFlg9tMESSMoME8+POeSBm1Esua5B9BiSTaMxiWGdAq/wFaxAcYIFrwTbN3Dh3JrRzHy8F0cdUEyWn2VnUOUrgogXj0VtxPFREI8QLZE53clhgM3aCe+BqU2jXZNiCe79bIkbAy2pG42BthjWgCo6fxQRHrw+Sft3F0KgNpNyXEnM494FhbdZD9jZHNgU2utF3ER4N114qfa1CmABDG74DnevHcjtMSuO7gC4Wk3NZ6MNa1rbv7u0EIo5AeyI+r6WRCrjKbR/VNM2/Dc98eJ8UnJcnQi210CsbU60/EBA5nXcLjx5WQeu0EnrN80UxdUR2fICJJvHBCa2Q6ie/RZXYTa34K9fNbrt8x6XVb4z95a7uIn91dNKmdGAaXyj0ldFAIymvJlRrnobh6kCfH5H5J1Su8jfHeP1XKzbDkfr2VerRBuLHiPq6pUzUrq0SAv8A7PqFbwgeDOnO9kJcHNOsjjH6qxha17x3oih9Bac107D9UuDYzeRPlpZVcExweD42kqB1cb48wnYRxzQTHOSPWEROSA1B+T0rYe08rAHViBGgaLdxJ9IQ3pPi6T5y3Okm9uBOkfvxQ3CUHFug83H2FlS2nV/hbzhz723ki58LLbk6BxxxvgAYlwnTlobLtKoBa480yrV48V1j58UvIeilRIS07z5FQPY3cnPeOa42oIvdDaCRlQ6l3ey0mwSQ4FojcTuncs/h3iR81sOj9BpILZ4xqJvcfVuC52rrbyNYX5PQ9jOqZetcDTS/iiznkDRCMNjXNhhpnQZXWg+sK4/HQLtIPCy3pdVjxY9rm7OPlg5SukBukeMaWgDnmG/yN15fj2DO65Fzaw3rfdIK7XHLYm+tiTwk6LCYyqHPJJ5XiYHeQUjjySlNyZ2dPjUcSNv0eqixDjfXfb6stox1lgti0y0DrTugtcD/AC5rXYcVHAZiAOAn3VYcmyboT10LlY/aDGuBaRPhp47vdYfamCa0kvdnO4OuG35W3bxZa7aBeGRna0cBAtpadFiNvkAZc+a+maSPSBf3UtSyWE0aaT54MxtHEjMS50n1KHPxg3NcecWVqtVa2bGb6fNVBj6Q1afL912cS4Km1ZE/FVD2WAd5UZbVd+Mju/YKyNp0rwHDwUtDGUzob8/kEbleAfpf/pRbs6bkuJ+uKu4fBCwAjxU/xm8T5JzKzQdfQq1K/JHBpe0N7JwzjYENHIEhWsbs86F/eC087m88OKqYHaEARfzE+l7QnYraAIvv4bzzc6ZROKF6nuIaWCBPbPgAiWH2a1zsznlwbIEiSTvIAIAiInvQgbQA7JueYMc/rkilB4c2A9uh6pMGPEJZpWMpyoq4zDU5s0e/zhCMTTbwH17ovimECOr3AiPNDn0Sd489FFwS7Bp810AQrdSk7kfG3kqppmdQtVZSdEOJMN8vD6lVGumwRCtRkQY+iE+lh2t0KkQjkkirSwxFz5K/Rpg65fVRx3KagecLcRWdvsmOAY4Xv4mPL9U2ls0zLSLbiSI36i9lZc8xpPMruFqFrpkDS8wBzHBHTAOFhXC4OrlEFoP9m59YKGbZ2ZW1JadTILoHnHsr1DaTWkNM5TpBBAjUA7hwUW0NoMILZFzE2t+pWt6MLE76MZiaFYGZF9LC91XLqg1YO8T+pRzGPBNnCIVUxyQZSQ5CE/uUH4m12uB8579LrjcU3Q2V0kJjgwi5AQ20GqXkdhYOhBWw6PVxmAOVgEQdCQNRPCbzca6LI0CGkOsQDYwYPLiFsNhfCLd82J3t7u/TgubrOhnCembOqZ2CILTxMmfKE/FYQhvUjkDx5FCdmMpgENcYAEW0PhHI+KK1PiR1XjxYT80tCeOUNs1f+UczJHbPj/cze1NnDtPdMSS0SL+8aiyy1XAAuMUqeu+J5buELQ7bxVe5c1pF7AnMY0y2ssY/alYExSdHgUHFBu9rOtibUPUa3YvbP+H2C1zdPBJJD/uYrrfcgN+LxKyfSLf3/qkkrw+9DGHp/gxlX5IbiN6SS9Fh6E8hAex4n2Cru3JJJuItPsL4fsqxT3fXFcSSj7Ogvagkex4FR0e3/h+aSStg4kuG7RT6vZP1xXUkI2hz+yO4ey4NfJJJaQKfZFiVUcuJIiMElPQ9w9wnbkklCHGq3T/D3pJK0DkXKuh7kFp/1h7ykkiMvF5JKu/vau1ez9cUkllhfoD8T2vD5BNCSSExmHRx6p4jtN+t6SSuPZWToI4D+qd+X5laHono/wDwpJLm6r2y/ITB7kem7J7TvD2RdySS5mL2s5uo95l9t9o9/wCiwe0v613ePYJJLen9zOrh/wBJH//Z</t>
  </si>
  <si>
    <t>data:image/jpeg;base64,/9j/4AAQSkZJRgABAQAAAQABAAD/2wCEAAkGBxMTEhUTExQVFhUXGSAYGRgYGSAZHxodHhodGh8aGh8dHSggGxolHR8YIjEhJSkrLi4uGh8zODMsNygtLisBCgoKDg0OGxAQGy0lHyYtLy0tLS0tLS0tLS8rLS0tLS4tLS0tLS0rLy0tLS0tLS0tLS0tLS0tLS0tLS0tLS0tLf/AABEIALcBEwMBIgACEQEDEQH/xAAbAAACAgMBAAAAAAAAAAAAAAAEBQMGAAECB//EAD0QAAECBAQEBAQEBgEEAwEAAAECEQADITEEEkFRBSJhcQYTgZEyobHwQsHR4QcUI1Ji8YIVM3KSJFOiFv/EABoBAAIDAQEAAAAAAAAAAAAAAAIDAAEEBQb/xAAuEQACAgEDAwMCBgIDAAAAAAAAAQIRAxIhMQRBURMiYRSRBTJxgaHwsdEjQlL/2gAMAwEAAhEDEQA/AAE4oZcoTkGjvlPZoi4bxBaJhY0NQCbdt/TpAeDn1IJChYg2FWcEddYLOEzAFRSRYuPhrQjY2GkeZ0KD3MFh+C4jkSy7knUu+r7bwZIx6CjM4F7wm8hgUGtHBSKvvs7xsYaWUFJSrKTqGPVrU02vCtEW9Xz+wakxn/1tAAK+XNVL0JDkG4ah6x0riL/CzfWKfxBkEpFkrZIq5SeZn9R3vBH9UJaWSaUZ2FetHr8jGjL0keVsFbLDO4wQC4qOj/sIXz/ES8qqVGjfvWBuIzPLQlSvid8tCP8AlVm7dIHweOXOVkUnIi6lAM4FstGd2gcfTx06qImywDEKyocF1MS+gLewgXjSzlABLguOl6k7VER4vHkLRLlJUtVATUsOpD6afpAHFOJLQMpV/UfWyaXG94DFgbmnRdhkziSkOkBSjlclKPhNQ52DsYkw89S5YmILI+IqqK3rW2n5RW8HLK/NzFSVMFOaF8poAb0J+UTSccFlKQcoU+ZKuVJ/C4G/c6R0X0sVGkt0FdbFqmLQeUsczEOaW/b6QbwifOlqIl1BYDKaO1v8g1axUp2ICj5anU9lIblFCB1DvXrDHBTyhIJUlkiqnIsaBtC30hEMc8UlOPPj/QfCLRhuKcQmqKJcoZgtnNAzO9S2/aFXE/BeMmzRNVKCXDqCS7qGzPdoiRx9CFDN5j5XSU1dyz11BgvDeJlTP+3iJidKmv1IN9I7ynGeNX3CcbK/iV5VETRla4q6e73jjByMxCivMhyEqBpQ/D3D2aLeONqW6J3lzBspAL/O8RSU4CfNTh5ktMglgFJS1TQCho8YvoIqLSfIv0qK/iZqUtyuRUH9PpHKJyprJCiH/tpQfmWb1PeDPFHh3+QWkomLUlZ+Epdg9n9YAwGPqULU6uoyt+JvaMWbop4YaluDKAbKzJcgANqKWhpwjiMxScwmJKSGFNnf5vEWYzBzAMatvBqAjLeg06Ryp5WoX3bG44Jch2Fnqy85fYt+8axWHUVCZLZKtdXO+wpc9IXeflLpGZI3gsY5YD0bpVoSs2RLkdsP8PMSGdRcs5AfT5B46dKt3FKaxXxjswoH2P6iK8PGM1MwpXLSFB0tWtdK7bR0MOXJltaeOQZUi8TMQhKqfR6bOxaBsRh1zETLJUzIyixIIc1b1it4Txgn4soFatrB8rxXLI5nY2cgHoxsRDoSS/Pf2B1I64fwVaQ8xZUo3CjQM+jkesCY3w/LmAkcpu6Tc/RoaK4mZwHlKlkPRxYdSP2jEYpKKKKXsUv+9ITlk9VoLaio4vwxMIUnzC1gMvS5bqekLU4afKOSaDlFQoAqzAUYHQNX1j0dU1JFAPf8oHxgSBX1/wBC8NWZ6XHZoqoso6OIIzJRcE0HXrXtWOcRKW5Wx5S4JNCpwLPpWDsSEeZnlyicpYKsKaZQb1HrGscFTkgE5dSBQv8ApDLWOq782Im1EjC5qq+bLrukRkAp4eg1zTP/AGb6GNxKh/UK9Vnc1OXmyqIuLJJ7sXpuKWifAlKxQ0qWIHTZ7GrwNMUokGYhaQxygOGfdjp+ZjnBTyhwVOBdyK2qKg/fWFyg3H5ALAqUoBkhLjcgUjnFrklDLDEmrnWgoxiuT+IkO55VBkhLUOmYvTWkawMyYtQzJcAOKgPo7u3tC10kktTfAVnfiTBHzJKmKkKSASOhYPsWIh5JlJy+WFVAsPbW5jJWKSuWZdAprEhTE7wMichH/cUc4c9W/wAQzs0Xmz5MySa3Xjv8lynsjjjOBOQOpRNSkN9YSzuISUoCGUuYoB6/CXFAPvSLUMQUuq4u6jW1xtFQ8Rky5yZ4AIBICTZKri3xXdukN6Jub0S/b9fBcaY1xXEhLKEVIABypZ67nUm7xJi5SDLBYitzdR9fziuYLHrUc9HD6fhN/bSkETUzJiggTJZlu3R2+IbFqQ99Ppa3quS3EL/lZxyKQFBClD8VxRn6CtflAq+GmYtZXy5E8zEqBIFxRg7j/wBobY3iuVGQpDOPLy0BYg1P9p12iOapATmSDzEKu+wYB6hwBV4LFmn3VB43uJZE8pUCxLEWvcFiNIb4qaJjlOYvdLH8I+TflA68KklwC5Ox30goKyFwKs5H1alfyjRNxbRuSG/DOFiehQUpUsAMG0JFlNVv0isjBLlYhKJgyqSsBTFhcVc6G79YuPhLiCDMCXAStkkmgcnlFLVi0+O/BCZ0nz0qCJktA+I0UBUAk1B2MbMeKMY7CpcldwspNVO7t9L/AFhhwrFJlzUzMiVka9H0NwYpXC8QpKihSVWdR2obmxeCsNxFKag6lwxepa2tK0ie1O26J2PTuJ8QwuJbzBXQKOUe9j2eKPx/wpyFSJgBBzM33RonlcTStAGZIo/MQG9DSIPCPEvPXPlqysktlNeU0BD9QR7QanGS2dgNAeGQsMM2YpFaXIHSHMhKm5r60gCTOLqmpBymofT5XaBl8bykH4n7/QR5frekanpivkCezGisILsR2tGSklJuSLM4+yYAleIEleRq9jtW92LWgyXxJBsTX5xhljyQ2kgVKhxgcLLIqSCdNPeOMXwOSt1TEp0Jpt1a1oXDHMCQFFoGxOMXTOE160HQkw/DPJD/AK7jXOlZLicJglE5kgFsoISL6erQsxXDMOkHJPUFD/7GKb60ptTWkLsTPBmrSiZloHokioq22le8A8UxACpaVKUapzBwxAYNtVr9Kx0MGGTq2xSm5Oh3gJAlklM1Jcvzhsp2TavesdY3NJVypGVTkqJ9X2D/AJwApcnLdQIvzEgaU0MJ+MYhBJSFkpTq9DsL17w9YoZ8lVwMaTDp2NVNWAhbipr/AI1dlAOAxvSHg4oZMhAUXcCpDEgtcCgo1HEVvguOlypgP9qBX/yBJIO9WruYIxmJMxRUpRKWYMz7vo7V94d1GGMaxJVHz5FSdbDCTx5CeVEtydvz/Z4NlYjzEvlykGmx69e0V/h0jlZLWCi4AV6Fr2pvHGGmFMxIC1JP40KJtdgoXD2AjFk6eDvTyhErGGIwkwKOVKCNOZvk4aNROjiiSHVKJVqaRqE1l8f37haw3D4xCwEoWA9wQa767fW0IMZhFImKqhYcOTmcCle3azxDOTNSZacpAVzJAoCXt0I26xPxMGYUrQjJMABdJ+NNvcG9R9IfjxPHKr2YB3iZMtSHSBmFbZdHqDcXrB/DuGkpTMC/LdgpJIp2FveFuExB81piWSS1hmOge71396Q1VIKViZzKAohFEhmbc/lFZW4rTf8AfBYTNkcw1KRlKgWIcA8wo5YRysVYglNyXZ63Ba16R1g8QpVSkIZ+Widd2Y01iYnMGOQLZgFPyvoeuzXaMrm06KAZ+JS1UJY/i06O1uUekR43ByZiGUTLFm3fUPS+vb1Y4eWoJyqLf8ad7/IRmOwQWkMQlhVwz20o0SOZQkv8k3Qg4Zw+XLBSJgWA9tjZ21b2iPDSEgmiWSaNarBn2Ym8dzRlUUhJCXu19f3/AFggJbQAE/CNBT7bvG6Tk25XyPStWCTcIVkDMSwo5t0+cSf9LUkk1Luz69aV1MHyJgzpAYk1Zvth+kZOUrMCQQm9f7idGuBCPWmnS4ATpgKEqOYIIdDA7mj/AFI94KwkyZ8CiAVD8Tu3X76wLPwx1U2tA2oL9Wa8ZKxa0hWcOu7s7p00uz+gh7etbGmOdy2Y04bhlTpyJbMpSgKBra0oaRefHXEsyZMlzQnMzsWoPnWKt/DyfnxyFMeRCi6qVYCnZxXrDT+I+Oyz5aQRyozEDRzc0q7N6R2Omgo40gnyV/BrHmTZaiGAcP8An0ECzSgFNKvufTb7EDGcVrUotVhTuDp0d4J4izoZmICmN/T2iZNLi2yBXF5A8uwHITmYEhgDUWdnIrFX8D40/wA6pSHKTLUGFCQz16uL9esHeKlo8gCWCklTsKB2JLDQEabwo8IYsyvNWBUqCXawqSH9oS/+OMskN7WxErZeJPDJYRkVMmE/3FXU9orc7BrlzMiCQAAzgqFAauKAUs0ErxqplBV3q9GazFq2G1YIwGFKyz5ZbEUcEGoIDmM31OmLc9mFJrhAmEw3lqQApKlLLOz5XLkElmeloPny8qkuCo3ptG+A8HmDGg3CXU5DA6gH1KajaBsXxU/zWRwEH4eUCoJBT0baNfoQ9PXVuiko2EY6apZSQlkj4gnd6dzC7iCCQDmOY0INdAT9Gp0hzMxQIbOArcAMf3vAuMw5Id3UoMEj+4ggm1BY+pjC93rkqJNWV3icgolysQ7FdOljYd0n3jWBkebMQVMvM978rsS33aLPL4VMVITImLAlglWXKDVyXc11MSYPgSJZBzH0AD94PqPxPp9ElB71Qu1XJmEwqEOQkUoQG77xR58oKmKCSS6iyQGN7Vj0McLRViqoqx+do0nh6EAmpYXKUkjsyQXtHN6XroYZNu3YKZUZfCp7GZlSFrKQlIIo1S40FB7iHAwYokKBKWzpcgEs9Oj3beJ8HmUVHO6rAWbuk/dIgViFBTEhwXUbV2HWNWfqMmWVOtgJ7kWMkzC4TvXegoHFQB0gKRhVA8zBQDkvfS56fSDcRxFwWAYUegeoOv3eAsTjSVgpZjapBO1bARUFkqgHEPk5corpuPzrGQrmTioklBc31+cbi/RZNK8jEollgpQJ/CXCiC92B0rWAuJY1UhCkoSpSbZjzNUu+xdqGBcRhRnCykh00YEsty4breJMSSlPxHIs5gxIdwKMKb7wcYJNN7gKNA3C+LqSCSyq5rfDRvb0o2jw7kYmZ8IUlQCtCMzFNu1RasV7E4dRUrMApJScqhtoQbAmu1obS8Z5SUyglJaXU0BAAFVUrfvXW8FmxxlvFbhSXgZS8YssAM7bB2d9zoHcwZKxEqgYg6uPZtIAwaELDoSyU6FRdQ3t6xPLlJNFIbRMwux1Z3FWjBOEbrgXwGz1qSKLKtkkgN7iIDOzJGeaEqS45VV/cM1IEx/EVIlqoxT8Jeh73cXjWB4vJmo5kJ2Ojdi2jm8L9KSjqr7FolxiFLlqytnlsoC7ijs+rZiDrl0gXDT0TglgQCXvbQ1hbxHiEyRNOUgZVcgYcooQ/YGGonefLM7ImXNCsqjLDJU4zZlAcoVRurx1un6ZuG36o14lSCMTgkJKSkqJzWJegcsamkdeX5jJIUyQXYuTp6l4EwS5iyEgsRzKahvTtrBs7EypSHLhQci/NWw27wh47ybjNKe53O4cAKKBKQQaVrvU1tCjFlWVKxRRJ2JYUFG/t+sbkYvMMtQtYcc2hJIykixAaNAvMQDV6gdPZqkPB4sK1pPz/ADhGy2/w4wy0GdNIuAmvcP8hEH8SVNiAt2dCWfX9k6jrDbwSCUT00FQQL6N+QMIP4pTFkyyGyoCf/0VA+jgCOzpUY1EtKgLhqCggqAJUoAGwZrkdAIk4kiqSipDBwbX9rxxw+eFSUqIzUcg1rawgCdiPLqn8SHrqXIq4+2jlw6nLPHJNbpki2xX4knrICVgOl7Vegq/ptvE/g+X/QWTR5h5uuUWiHhuGOLnhBBZ3WofQUtp6xY+PYNGFEuVKGXMNH5cxAq3X6GHZ4TeDfnYktgBBTV0lxUVANb0sR96RtGImJUCajX6aWpB3B5kspCiASxertU6DXr1gmfh0uClgmtPU19DHFyZkpODQCluQL4qQlKkK1pVrOzHu3oDC7isyXiQSwQs5VFQoCols1AcinJchgdYX8ewoSBU7+4c9tI3wTGFEwB8yKO7kggOG3r9Y7XSPR093a3ocjrG4Zco5fiUSGIZi3remn7Q74U6ilZUxS9DYuK+gYfODZqZagXbmTQlPwmhBAu7tTvEcnBGYp0EJQhypYS4WogAAHQuS6TWnrCvUWfHUVs1v8EndDQEGxT1BiQDRj+UIZyeQlC2WLNvrfUwFhfEU5KsoBbctzdHOop3jgx6OU03DsZo2y05G6RmZq/7iCVxmWpySKavQH1gmWpCg6CD2jJLHKP5kXRGX2H5wLxDFFAAyFROwdtAe9YNyB92jRY2pu0FjmozTasrgrWFwqZuYTZZYuSpiLnWA5nA5ks5pYzjR/rQt7xcFJOp+X7wNiVlLMCSddu8bF1mSUvb37dglN2UnE4CepRPlEdADt3jIuyM7BwQekZDfrJLal9wrXgQmarIpKyC4cmzENcEO3pvHEqXMcISpKZZFgHB/uAIsQXq+0ELkLD5VAoNQDRQrzAua0iJWNUiY5CQNC5dmuBZxUXh0Xs9NGXdIVLT5aggKzSxSzblgKml6wtU00JoxUVFRZRYOWFBXZxQQ2x89IUUipyuHrch29PzhWcCoCpajvQXqwIN43YnsnLkKLrdjDBYhEpDAKIX8LEEugBwe9C220TI44nMytzYA2s4a17HSEMgKQUgtQlg+tt7/lEhIB8wAOQxCvXf7rBSwxbbYTimOcdOUpRRLVRLMxdxqx94EwuH8lYAfKqhrpZx+kdyCk5CWch8pr6Bqjt31guUvODlSkpKWDnKaKNQwd/1ha9q0vguK7MV8exAWUpDEg36ANe8N/4erC5k/DzDyzAGajEWIazP7QqxnCy4YCpaqqjfWtnfqIacIk/y8xKkij6mrE3O46xsxZscKihrklshPikKzqJdJTyjqxIoXpDDhOQpOZlFyzhyP9kx1xWTlxE1BY85LE2zc9G0rrAIZHMpgEnfpUdaD5QnKtVxIp29zsZTlVZi7tY5jq9Azw2ASspNSLOm4Ydnf9YXJmzVSwEuJaQ7EAghVjQ3GY09dI1zI5QqgDuHFRX94CNKSb7FuSTPT/4dSSUzJhoaJIN7Qg/ie6QP8kpHsflFk/hlPCsMpRqord/lCD+KM3OEAXcP1uH7COqmmrLtFZ8LTsqFX+6113gObiGl5TXMhuzmw9XifhhEtKku4Ul/Vj+sOfC3hgz0+fNGWSNHYrNAAP8AF3r3hKxx5XcZtyNP4U+HVkTZ6h/TUAEnqkqcjpYekKeO8QTiMYtlf05YypZi7O5qauXto0WrxTxsYfAqlS+XOBLATTKPxM3QN7R514flZkqUUj4rvah9XvAdVKsbBQ2w+BJVyqyg3bq2sETJiUlswo1zv+5gqRLSK5mAAAHanttAHiOS0tS0jMRswbr2/SPOyl6mZQewNe4AxyBNmWYAMOu5sxEL5ODKlAskEWINfXSDcPMCZMtasxdklw42PqKfOGuHweUgoqLhz609N49C4rHgcYrhDtIPhllBBWpwBoD8ht3hthZqxLmIkLH9QAkgMpgXALMRRxSE3FMKV2BLPVJYn9Y6wRUkpKlhSQGeyhtm/WE9PjWHG5z5Zb3dHcvCKKVJWqz5gzUNRa1aREMIFFIynKkgZVNzNYjRu8OlEqYXKaEtf52P1iaVhBLLqbM1r5T+p2NovJkxYcPqrv8AyJ2iVzBeGlq5gtSA7gaF/pEszzJSwyfgJdqjd4sE8qAJSCelK9GhJhsHPmFUxiXfKFJZmDNtHMw5l1GSUslKPgUt2S4PxCRU/TRzcaGkNsNxFMwOza1Onp9ITp8OTCnKsy2N2Behe5d+xtBWH4KqWt0tk29Ldv0EYuoh01vQ1YLQ2CElqkPp9iO/KFx9IGUFvZho35tGps4puIwaW+GVYZnMZAn83uknqIyB9KXgvUJJGLUU15m0ur1GtIgxs9CgyUgLDfEHKQ3cG5EDS5qQpy4pdJKi/qLV07aQqwC1Ba0k3U/mKDNsWvX9I7+PArb8CYomm4TMQWZQZObetz6PXdokkYQOxJU9KWA0AdgS2+rQ3wuC5TqWPMXrWOTOCDzAEdBT/cT6h/liVTfAHjcDLKeXKom9FWHexG4OkAjhDhSXJBYakO1A7/bGGGLyyysJBQsgZjYAG1tP0gfD4hcsoSlOYKch2dTmguN3zGNEXJrYvfsQYXhrKAIKiKAM7uNPtoa4nCCQUEq0zJLOHDZgK2oC/wCscy8QFrKkuhaQp0qvzO4/8dbRJxPFS1rlpKfMCUMhgSAafFvSmz06xSuX5uQbb5ABjkqSpQNNO/61hPiMaoTUkkkMAOnbsYfT8J5hdQV0QkMANgwsOsV3EyUhZBQU7B7P9aw/powlLYfCEeRr4lxWWYlQBaYgXoSQaEjQ5SntAnHJwWgAXNXDh6VejbRYMTw0TcPJDMr4Uk2cgMexKW9op84GlmT0Irr9I15sKU00E47hGExSiCuZMf8AAENRgkDMQAxowc1rDSXiAzZe6nuTTSK+gLdISCrKDYO4JqTTsPQQVhnACmofT7aEZsK5JNHrngFOTDgM6mJDdS5J9oWfxADJlrAen01g7wJxHNh2ACVJdI6gBy/pEHjeYFSH7+lI2wVxSfgNcFGkEqSjK2ZbgD3Y7CPXuEyQnCJFADts0eSeF5bzEg/i5BXVRano52pHtWDw4yIQ3K2vWKxrSq+S7PJf4g4skSkO9FKfcMkfrA3D5ZlyEED40laqPUOkaHpBX8UsP/8APTLSQwlpSBYAlSifrHcielCUICSrKn+kWubAEf8AkVn0EYutm1SQyJvhE9afMBVlYAnMXrrf8oJWhKpZbmJuAWzMPlAEzDqQCpZICjlc71NNw8FcNnS0gs1Bvcnf5fYjPHFGctWz37fCGI64fhkqGUhh2D+vWJsQgS2SgqKdRs/qH7R0vGJQMpSQ9XAe1zSwekLgpKpwWpRU4Io4YCoHaChHNPO5X7CLkNQAAHLB6E/StR2MZPSkjzDRQq9376R3i1+ZKIQHIDip0rrq4geUTlyh30BoSCHZtwYfK5y0zfIzT7bN8LlhagtRWHpQ0fQihg9UlSFZiMw5i/8Ai+UGutLQaiSJaBIKeY1JFwTRKRuBUwp4mnJNEsKzgAW/x0I/TeN8sUHDS1sjIw2VjTYCosT+1CBtHeD4ocpzkkgsaAHoW2gVOBoFEsGtdvSOxKKtnAZ317R4zLHE3JLdXyVUdPyGDG6ksOsDYriIzDK5cgU6/SEgwuKQtUmhlFi96asTr9HgmVO8tSZeV31swrq94v6aEXaaf6eBVMZfzZ1ftZo7Rikkc1fn9IjmYIKszj27XcQHMkqBbL9fsQpRhIW7Qw/p7fOMgUyl7P1Y/rGRWleStTKtjMcpM6WEJZBublTkZr27iHQlyU5XUXbMM2VVOhb6RzM8NTCoFaUNlahdyPQAB3NtYFXwYOKO1t6UrUhuhjuzxXSdo0w6ZvnY4xXGVKWEyxlQ1UFIL3udA3eNyZspxMYMSyQKjN+gvppvGcNwSVrKUy5jiy1HKB2e+vpHGNLkpFCCelbk21/SLjCKWlIYoaGDTlpUtXnrICgCFC5Adi1j+2sFrWhE1IRLKwUBnux/ErQKUfWghNN8wkhfwIHKpTfCeYN/cGNu8POA4c0ShQVy5nSkM2jF6FyadYa1UaRjyRaYLgcMqbOUqWpzLQc6VFjlcBgW3IqSIJ4dxJCEjNhlNYLlqc0PVtWq+sIv5PESxMW6pYmHKpIPNlJo7UIf5wdg5CVSyhaxllqBKiCFWHKgaux9npFThFc7lNIJkcam+YQsgCrImlTNtmBuA2kLeOILiZlYOwCahjWh2HWDeI4qWuRMISSsBiqYHKRYJlprk6qLntC7zVnDlKksw3ezfPVodjWimlVjIbbot3h3GJXg1ZxmEnmFWIYEgg9KxSOI4nzJi1NlzkqABdn5msLP9Ytf8M5iTiPKWHTMSUEdGf8AX3iseI5QlTzkAYOluxKfdgD6x05rax5Dw3HKkzErGhqNxqPb5w0xWIQpRMoZZaqsfwkvymjE0ivoWCauD1gvDTMpDglKnDW9R2NYRPGpqipx1I9H8AkiW9KrI78og3x6s/yzEVJZ9h0gHwlI/oqSlSVBK8wI6gX1FxDLxmp5Q1Ys0NhGkkUtlRT/AATJUqa6QCEqBI1DWLWN/rHr0ucQSPT7HvHmH8PJWdQWKMQk9au/ZgI9GSQ5JNXYezxRZ5Z48nebxE5bpITXpX2b6R1K/oqDZVEkgBKsx2oGc0JrpAHiXEg42acwrMUK6Ny/lA/EMUlLZQXZhmYAH+5wKh9DHL6pSnPSDqY14nilTUTULWSQQR/julibu49Iq+F4nNkLoWDNldgRoDtDRKfMkrGax+IdBT1hNjLBzmcNTd9XGsM6OCinEapDeVxZc92ISpmCa7vSl7xPhZhzCUgqM0XBS6b6gilNX7QFLkZ6FRTMB5dAGejBm/3EONkzUAqJyqSxYa1uNy9TD5QpKuAlKi1SMRMlhKlymXmLBwM5ZgFMas5O9os3AJajMmYgy3ElBKXIYraiQwckB/lFE8GzlTpn9WYciQFLzqAS+YEFLn4n2G0WbxL4oCSmXISnyUKbKHZT0JOt2Zq0fWChCMfdLlhynapFjwiBkM+YeapVQfE1g5oE/nFcyOszSASVEAaAAt9Xh+kFeEwzOpCsxJNTmK8oBV0APyir8Z4ikTVyxmypUEgpNQNS5O/1gPxBz9Fxj32/YzSvsFzMfkGY8wH9tyDoBRzel4GxClKKV+WQFF3/ALdAFC472hfIxkszGITLQKmYpySrQ1Nme7hxB3Cpy5wBoyQzvq7XsoaCODLEseO2hMrUhl5lCMwcWd/mNfSA5Cf6rlDMHJFiQzfnDJM5KS34je0axTgFuU6HQHqKOOgMYYNp1XIcWcLnMWNGflI9AYjTOFS30iDD52JJSpnHISXu1CPzhVxHiobKULBUG5gUt2cfnrDcfTOctMS2m3sWETAfxN6/vGQmw0slIJNTX8I+peNQb6Fp1ZNBb0KAcjKWD0Med4fjaKpXNn5tQCAEly4BcvXVouWKKlSZstSSFFKgCWsXD3uBrHlK+FSySlC2KQ5zKFW+kd72zVWbck6LhhcSFJmFC5pMsBZCphXnGYIUDygC6bCOZ8pKlHmuq5H4WJCtO3vCrwfnROCFAKStK5fqpBIB/wCYS0H4HGImOSBlSlmvR3p2hGZyhwLyNODfgdTTIKRLJRVwJWYuAKBjoe5YvC2XLWXQJak5cxooJI01qA9KRkziqJiTVNGGji93r3uI3hceogpJJZXOGzAAgAV1NLCMahOKdfycyUm9xRj8XMTMyZynlBzMf6b0FvSvWIJmKmImZRMdaWJUk5wo1YHc3ptDviGFK/MKZKx5gYrBDNu1S1H7wqTw2dmZJAKAzpIzEkcrvYEflGzHKDjbDjpJ8Xj1YhI5ZYLZeQZa9QXr6iK3MnLqhS3rYD0hvh8TMlgiYCtKmS5DuQPhe7t9IlnYrDmX5YlZlM6VJ/Cf8i7q319I14pLhRHQLH/DtWGlK82bmzAW1fcB7MYS+Nwk4qYoMZalFQ0NQPiIO43gPDjrXZ/sxNPTmagAb57nUxucrQwWqEspAy5VCyg9PQ/kYjwS8hchKhUc4Bvr0L1g6Xh3NLdIa8G8LzMQoCWL9RR96vFJF6ixeAp4MqZlSHckgU9u0M+MZl4ZZ+FnAbWmsOPC3gRchJCi5O1nH5QfxLgKwgpIcV6RdlFH/htKCZZCgoF1KB0LUPV7Rb5c8BRBDmqn+URcB4UJCSAGDk1L1N/lEvxEnpT0MRlHgvHeadMVutRfdy8RypzpIIcgXKmFOmpsPWHnFuHkzJistlEltHMVybIMDOCZBpgMcgSikuOY3apIf8tYCxqQonL1b3dxEQl/02/z/KNlRBHSEQxKLbXclUSmcuatKiorUGcm9KNXWCsTic/IXoXL1boz7xEoBRdBZWrBgaV7QZwDh5xWICV5uc1IDPvXSDi1JUGmWDh+BXLwoBlhAU8xa/xNokMWAPK3bpFexElUxSUij1LsTfreje4i6+PuKy8PJlyJQSaMCKslNL66iEnApctaPNUHU+tW7fe0N0p0gkel8DSP5MygllIksC1AAHzHqxjziZh5i1LWiU4ScxIN2LDo3WLXxviBk8OmqdQMzJLANSxqbf4j2hBwjF+YkcwCR0NQ/W8LzqLi9XABHIwyT/3khT3SnmKWI+Mij9K36Qxlz5YPlhwGsLM56Uvd/aOs0oU5iBtud9L6wtnYpJzIQhwHSaPUGzkj59Y83kayz9t0Zpytky8ShQHNluAX+QILe0HJmrSCkEFrAuX69a6RWlL+EqSoUfmBte+7nraD8Li0KdbKMsaBZ5i4YHW5VBTwbbAq7HK5RWwCZebQy1FJetGbmtq8cY7Dianypqau9yACOoBretIreKn55ikygQgnMFF3YhzrygkG3SHcmYZKAOYhmU6jpWhJIAZqORASwuFNcjVZKjhMhgyFerxkHSlzGGUltOYfpGQj1sv/AKl9y7kEcaUoSJikh+VVDy2QdwNW11jy9eEShE5yFKE2Whm2MwtXfKKRb5IfCLzLOiVOXdyDR9SKf7hVI8gZzPQVeZPzUOUpICzmpQkZjRiI9BjyRps2Zl7qApePdSSPilqBBDBymofcUp3MH4rGoCTlSASLZQzEUct9IllYCVKHIjMymzKYlTGhvR4MkS0kEFCXJd71r/uMGTNC+H9zPLR3Qok8BdGZK0c1SSlQApVINj3akS4STPSFFKU5EH4grlU1H5mJO2hMbmyFk+UmYlIPMldmJ/DS5oeznpGpaUJlJTLJM0DKHJyrBoqhd9Axg3kcvn9jO9zeNx65pTKKiEKUBzgZmNCRVgdmNKbRHh5CjOQxVLlOU+YtgsgByCokki0czsSJqAtQOfMBQWSC71/LaJ8cHCUhQ8tdQSWYmhPTYiLlJrbgjjKPYK4lNTLE0DnQPhOji5DUYGnvCzD8MlTMMucHllJIzLAZb2Smo5vfSDU8SlSHTOKpiwGTkoBsC5A3dwbxXJIqCpg5pTroNNI09DFxTvuNxRaW4ywszykulIK3fMdOzUNI2pSpinIqb0b6CNovowDVZxtBSpbMXJ6fZrHSDbJcBh1BzlSRR8xZov8A4SmJRKdJS+bmy/EKdRXesUiQlb5UhydKn84tPBOBTwf6YSCfjK6gEd7/AHaLsFHq2HxSEpCX5mdta6mJcilpZQAiteHsHMll50zOpRoHZLdHJLRaUTACzgmFPYNAGI4WDQCFGM4IoA5Yf4jiSUHmoNHpCuf4hlg8ystKJJAJG4rBJsmx5X4j4QZSXU6SSSSEuCRu9j7RRTw9SgpQKQBrcE9L9T6R614t4l5ktVAAeZFM1GoV6Dt7xQ8bkRKUhRStS2NA4S3XWntBgsqGXlI6iIVpg+bLF4hmS20iki7BsJNKVPd6f6j0TwogJQuawBCWBs7xRsLJBVURY+JYvy5DAKSqzafbxaxK9XcFgXHcOufiVIdkywwOjfnDLwPg/MmeQnmGcqURZIAqTqHDNCnB8RdRCjzKSOa3TSH6ZxwOBzBkzsaQARcSR+Zd/wDkIyxyzWeSfCLU96C8V4gkYrFGSiYlKJSSEZqJWRQl96ADpHONWlKUgmquYCrMN/8AEOLRV5vDJDjlWk5khgfUs9Wan5QB4k4nMM4VPIjKLcr1LbHR+kRy9bHJrbsXq1LYseFJcAuFZnBdhSrh9A41vDWThwl2L75hrd31uYqfC8eQVEKYAJLgahgXrawvFgk41ak5Q5rcXGvuPa0cXqcMk/gyzVBUwukpNiLNVOjh9LQBhUCXKCCC4uq5L9tfpB65qSQy2IuCOYHUEb21jv8AlsyiQW+/3jP6jiqfACkxXh8TlKaBjUMly2g3enz1ibFSxMlpCEgJD7d23Jp7axLi8HMd/iGlWb2qP3geUZgIZOpJDO9bk6GvyhqmpVKL3DTaOpHDJikhTkPVsza9TGQT/MqFDMUGJowpXtGQGufwXqYq4Xm5M9JalImMtQDpSrM4AOYuxFQIlnSCFpSGJzqNruE6tpX3jjD4nzUygJIzZEpGYliEoZ2DaAmJ8ZxAFCVFZSrNQiiXJqGah7xuyN00kdDOk1d7jLBozLQmYlkkgF9Xpb1gPBJOrWtHas5SkpVzO5JcWOgr+TxxicYBNUqyVPZqVoAHjEl7NPcXjjpjuSzMIlVFM127QLOlSlKKQ/L0+u43jE8USx5TQ0INyNDVgYjwcwKUo5mK9iC4qzjtFwxzjbkNnp02jmbhmU5Lhg4BAZgGPSnvEuKwUpctSSwWPxDQiwtatogm4FTrc0KWFe3tEU6aE5RbNS71Bu/UP7Roi3OqkL1PhiWdwdaf6imUHdTae9+8MMPIGjhrDQ6VJ9YOmcTRKS6iGsE6no0R4AJKcyQKlwDs9AANY7OJ2FJLsSypSSkNVQ1F7Dcsw3hnw/AS0804kN+ECp/QQLhkF3ULaPZtHJ+USSie9PxU99IeZ2WfA8RkSh/SlczfFMPban+o44n4kmqLEgJZwEj4n3N2itorqW1/bSDJKzbTbSBKG8rjU1KB/Ucj4U0o/wDoQy4f4tmASzOGZndbD8unTaKmsjanzja10aldNgNosuz0LH+J0LlpUF0IPKR+d39Ip3/WFHMSAFVb8QqOo3gaTiGDNYUpc9YGEwgk/IxCWd43iGeXlKealkt960iuz0By9e/7VA94bYpRIend9YBnSnqw7At+XaKZQuCMyg1toZzsNJFxQ2BJ5faAfLIsB3cGN53FKmLiyyLC4IeZuHvE/ihTZUjZ37/ZjrBrYs16QNxw5zZmpDU9iAfAMN52LkoZ0kuof4p5lP0YQ08c8WEyabBKXSgBqJADAAWrp0gjwbhPLl4jFqZkIMpL/wBymV9A3rFLxyiVE9X9YROCaJQ+4Zis60ElLlJYAW0c7GphHjZwUuYQSAVE9DUm0TeH15StRaxv2f8ASA5iwdNYXp0RpESoK4YsCYm5ClB/fTpF+CU5coLvYgN3evQa7RTeBJSZiQosczgu1t4uGHw5KylLsxWrQN0PWl9jHL6y5yUVyKyrVwawpUFAUyEkkXJ9Sd3N4P8AO/Cntb9P1gPC4h3bKpnFy56D1DQUMUyQQx6AFgd6dd945eRNvdCkhklJTRRBPevaF02UAslTsRUAsW3O8TYTEKMtJORKz9tHGKZQGcb1Spm0uYzwi4y3GbC5WKw3+yX9Y3Bf8rLNaDsth7NGRo1R+fuDQnRK8ualaCORKr3B8tTt2u8K0lflgKckDMKBnd62G1Xh6pcqYPNJSHSpAIL35bG9H94hxstKEgAKdNe4DB++1LiOjDMtKi+bNXfcSjic4ECjuA16+9mH0jMTiVqKhMJSpKjQi5BLgD0PvHRWgqGVWVTUNy+527dYlxmMcSypOdRyknqDkX1rU63jVjjF7qIx2+DnA4pJRMSaKTzswZTcqgztYpV/xMESJpYBEvMR3DV3akLMFhpnmpBAZ8pP+JoT0oYfcEwhllfmqGUA/FZ7bMRFZ4aY6vBKa3YPLn87iYAAzpPVqJf794m4mlcwHKlAHdvalY5XMw6VqKeZeYEFJSUEFX4aaDXsIJwq5JGZKpgJuDX/ANSljfSGdPhg2m0G9lYhkcCUTnmGt922YbxYESQkAJ6d/rEoAuAaOb/sXpR4kCixNWGjHTQR0VFLgTZDMWxZ3F6U+9Y7846V+fvGS0a6Gp09HeJhKo9ugBr3D1iFMjl4ujVHf/Vo6KgasOtWjWW70O7fl++kbHKWWXOgP3WIVRhP25jGpR77fWOnZmIL6CMznb2/1EJRorZgfp+kamJr8X6R2V9fyjRZqD5xZRBMllizdjV/07wHMk1fLTarHe1jByh19K/k8RTQkMdd9O3zgWiAgw7KcAZepdugL1iWVhSqwBiadMBNWcUp+f3pBmCnZSKRaRDWD4KssXG8AcU4ScwcipqQbOdt4umA41h5SOYF9or2CxnnYkMGS5VuaAkfODIH+IOHp/lUSUEIpmYtXu1ydTHk+NlsojakX3xTMM+f5edgAwctXX1eKxO4OXUHDiBlutixRh0AS1H72gORNUC29O+zxY/+jnyM1ubfp/uK2tBBgJR2JY7lSlIIJZxS7dPf9YuvBMSoYZS1KCVLXyitUpQKA7ZqkxWuA4Tz1IezjM3z+hMW3xFiZedCUppLl5QHN39tAGjP0+NuVyBRXeErKsQQtRTLUFNa6XNQRbKNIZYOWFLSEEqKfiCfhALkVI10F4Q8BSmYZkxRSG1NnOzdDDrCcqcyQFDM6ggOaXcOHBNH6xyeqVTf2AkhlPBKFBOWgGUFLC971pp0gfHzRKZKUJylIsbl2agL6GNYZGZIUUzFB2UhWoYlzr0b9YF4piRXIwRSnwkEVNbgdoxQh7tIBD/PP+BaegSGHZw8agGXxOa1RLV1Z/mI1G70Pj+Q9KDZalefNKaAsSA1DmrrqXPrHUxc2Zncp8tNwAyjUUBfr0jIyF5H7r/QW5OhfxjAmWrzAyJZLueYpVoN9oceFPDU3ESjMUyQkFbuKg76uSE+8ZGR0uifqYrkbscnSDZaxnGZIISyeWlqevWGHiTif8wkMhKAABQN9mMjIZkm/Skx7RWpnDJRUVlblN0AUoKudXjXBJSSqYwuTS321IyMhP4fJtu2Jbt0M5Zylm1p7WifKs/70++0ajI6yFEaCXb3/aNTR+JPKpn6HvGRkCQ2mUs1UrlOn6RIEABgSPvc1YRkZERDaZZ0IP3tGtSCAN6fpGRkWUbTLOgoLl2+UcLQHr7W+kZGRCjkzUj4n6CMcrCmDJ3Fz3jIyKZCDy8oGZjsw/0THBJs9OlI1GRCA84FyBFg8MyDLlrmKaop3DivSojUZERBdO4MuZNJuTV3r9YXYlRUvykmxZ7P3+9IyMi2UFeIeF+ShIDhw9+lYrP8uhSrHL3qY1GRGWWLhMnyhyn/AMjsKFh7XhfxDHqUVi2vypGRkTNtG0CwHw7gypM4CwAdz6uBqWBg2XxIolMjMkkgAjUPq53NR0jUZHEye7LJPyv8EkNVcSmAkqUMqWCglP8AcD6k9dIj/wD6EsSUpIDAlmJsK1LiMjITHBBq6BpNCwJBrSvU/lGRkZDbYFs//9k=</t>
  </si>
  <si>
    <t>LINK GAMBAR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</si>
</sst>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0.000"/>
    <numFmt numFmtId="165" formatCode="0.000000000"/>
    <numFmt numFmtId="166" formatCode="0.00000"/>
  </numFmts>
  <fonts count="14">
    <font>
      <sz val="11"/>
      <color theme="1"/>
      <name val="Calibri"/>
      <family val="2"/>
      <charset val="1"/>
      <scheme val="minor"/>
    </font>
    <font>
      <sz val="11"/>
      <name val="Calibri"/>
      <family val="2"/>
      <charset val="1"/>
      <scheme val="minor"/>
    </font>
    <font>
      <b/>
      <sz val="11"/>
      <name val="Calibri"/>
      <family val="2"/>
      <scheme val="minor"/>
    </font>
    <font>
      <b/>
      <sz val="10"/>
      <name val="Actor"/>
    </font>
    <font>
      <sz val="10"/>
      <color theme="1"/>
      <name val="Calibri"/>
      <family val="2"/>
      <scheme val="minor"/>
    </font>
    <font>
      <sz val="8"/>
      <name val="Calibri"/>
      <family val="2"/>
      <charset val="1"/>
      <scheme val="minor"/>
    </font>
    <font>
      <sz val="11"/>
      <color theme="1"/>
      <name val="Times New Roman"/>
      <family val="1"/>
    </font>
    <font>
      <sz val="12"/>
      <color theme="1"/>
      <name val="Calibri"/>
      <family val="2"/>
      <scheme val="minor"/>
    </font>
    <font>
      <b/>
      <sz val="11"/>
      <color theme="1"/>
      <name val="Calibri"/>
      <family val="2"/>
      <scheme val="minor"/>
    </font>
    <font>
      <sz val="10"/>
      <color rgb="FF434343"/>
      <name val="Roboto"/>
    </font>
    <font>
      <sz val="10"/>
      <color theme="1"/>
      <name val="Arial"/>
      <family val="2"/>
    </font>
    <font>
      <sz val="10"/>
      <color rgb="FF1F1F1F"/>
      <name val="Google Sans"/>
    </font>
    <font>
      <sz val="10"/>
      <color rgb="FF000000"/>
      <name val="Calibri"/>
      <family val="2"/>
      <scheme val="minor"/>
    </font>
    <font>
      <b/>
      <sz val="12"/>
      <color theme="1"/>
      <name val="Calibri"/>
      <family val="2"/>
      <scheme val="minor"/>
    </font>
  </fonts>
  <fills count="10">
    <fill>
      <patternFill patternType="none"/>
    </fill>
    <fill>
      <patternFill patternType="gray125"/>
    </fill>
    <fill>
      <patternFill patternType="solid">
        <fgColor rgb="FFFFFF00"/>
        <bgColor indexed="64"/>
      </patternFill>
    </fill>
    <fill>
      <patternFill patternType="solid">
        <fgColor theme="9" tint="0.39997558519241921"/>
        <bgColor indexed="64"/>
      </patternFill>
    </fill>
    <fill>
      <patternFill patternType="solid">
        <fgColor theme="5" tint="0.39997558519241921"/>
        <bgColor indexed="64"/>
      </patternFill>
    </fill>
    <fill>
      <patternFill patternType="solid">
        <fgColor rgb="FF92D050"/>
        <bgColor indexed="64"/>
      </patternFill>
    </fill>
    <fill>
      <patternFill patternType="solid">
        <fgColor theme="4" tint="0.59999389629810485"/>
        <bgColor indexed="64"/>
      </patternFill>
    </fill>
    <fill>
      <patternFill patternType="solid">
        <fgColor rgb="FFFFFFFF"/>
        <bgColor indexed="64"/>
      </patternFill>
    </fill>
    <fill>
      <patternFill patternType="solid">
        <fgColor rgb="FFF8F9FA"/>
        <bgColor indexed="64"/>
      </patternFill>
    </fill>
    <fill>
      <patternFill patternType="solid">
        <fgColor rgb="FFFFFFFF"/>
        <bgColor rgb="FFFFFFFF"/>
      </patternFill>
    </fill>
  </fills>
  <borders count="18">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bottom/>
      <diagonal/>
    </border>
    <border>
      <left style="thin">
        <color indexed="64"/>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medium">
        <color rgb="FFCCCCCC"/>
      </top>
      <bottom style="medium">
        <color rgb="FF000000"/>
      </bottom>
      <diagonal/>
    </border>
    <border>
      <left style="thin">
        <color indexed="64"/>
      </left>
      <right style="thin">
        <color indexed="64"/>
      </right>
      <top style="thin">
        <color indexed="64"/>
      </top>
      <bottom/>
      <diagonal/>
    </border>
    <border>
      <left style="thin">
        <color rgb="FF000000"/>
      </left>
      <right style="thin">
        <color rgb="FF000000"/>
      </right>
      <top style="thin">
        <color rgb="FF000000"/>
      </top>
      <bottom style="thin">
        <color rgb="FF000000"/>
      </bottom>
      <diagonal/>
    </border>
    <border>
      <left style="medium">
        <color rgb="FF000000"/>
      </left>
      <right/>
      <top style="medium">
        <color rgb="FF000000"/>
      </top>
      <bottom style="medium">
        <color rgb="FF000000"/>
      </bottom>
      <diagonal/>
    </border>
    <border>
      <left style="medium">
        <color rgb="FF000000"/>
      </left>
      <right/>
      <top style="medium">
        <color rgb="FFCCCCCC"/>
      </top>
      <bottom style="medium">
        <color rgb="FF000000"/>
      </bottom>
      <diagonal/>
    </border>
    <border>
      <left style="medium">
        <color rgb="FFFFFFFF"/>
      </left>
      <right/>
      <top style="medium">
        <color rgb="FF442F65"/>
      </top>
      <bottom style="medium">
        <color rgb="FFF8F9FA"/>
      </bottom>
      <diagonal/>
    </border>
    <border>
      <left style="medium">
        <color rgb="FFF8F9FA"/>
      </left>
      <right/>
      <top style="medium">
        <color rgb="FFCCCCCC"/>
      </top>
      <bottom style="medium">
        <color rgb="FFF8F9FA"/>
      </bottom>
      <diagonal/>
    </border>
    <border>
      <left style="medium">
        <color rgb="FFFFFFFF"/>
      </left>
      <right/>
      <top style="medium">
        <color rgb="FFCCCCCC"/>
      </top>
      <bottom style="medium">
        <color rgb="FFF8F9FA"/>
      </bottom>
      <diagonal/>
    </border>
    <border>
      <left style="medium">
        <color rgb="FFFFFFFF"/>
      </left>
      <right/>
      <top style="medium">
        <color rgb="FFCCCCCC"/>
      </top>
      <bottom style="medium">
        <color rgb="FF442F65"/>
      </bottom>
      <diagonal/>
    </border>
  </borders>
  <cellStyleXfs count="3">
    <xf numFmtId="0" fontId="0" fillId="0" borderId="0"/>
    <xf numFmtId="0" fontId="7" fillId="0" borderId="0"/>
    <xf numFmtId="0" fontId="12" fillId="0" borderId="0"/>
  </cellStyleXfs>
  <cellXfs count="91">
    <xf numFmtId="0" fontId="0" fillId="0" borderId="0" xfId="0"/>
    <xf numFmtId="0" fontId="1" fillId="0" borderId="0" xfId="0" applyFont="1"/>
    <xf numFmtId="0" fontId="1" fillId="0" borderId="1" xfId="0" applyFont="1" applyBorder="1" applyAlignment="1">
      <alignment horizontal="center"/>
    </xf>
    <xf numFmtId="0" fontId="1" fillId="0" borderId="0" xfId="0" applyFont="1" applyAlignment="1">
      <alignment horizontal="center"/>
    </xf>
    <xf numFmtId="2" fontId="1" fillId="0" borderId="0" xfId="0" applyNumberFormat="1" applyFont="1" applyAlignment="1">
      <alignment horizontal="center"/>
    </xf>
    <xf numFmtId="164" fontId="1" fillId="0" borderId="0" xfId="0" applyNumberFormat="1" applyFont="1"/>
    <xf numFmtId="164" fontId="1" fillId="0" borderId="1" xfId="0" applyNumberFormat="1" applyFont="1" applyBorder="1" applyAlignment="1">
      <alignment horizontal="center"/>
    </xf>
    <xf numFmtId="164" fontId="1" fillId="0" borderId="0" xfId="0" applyNumberFormat="1" applyFont="1" applyAlignment="1">
      <alignment horizontal="center"/>
    </xf>
    <xf numFmtId="0" fontId="1" fillId="0" borderId="0" xfId="0" applyFont="1" applyAlignment="1">
      <alignment vertical="center"/>
    </xf>
    <xf numFmtId="0" fontId="2" fillId="0" borderId="0" xfId="0" applyFont="1"/>
    <xf numFmtId="2" fontId="2" fillId="0" borderId="0" xfId="0" applyNumberFormat="1" applyFont="1" applyAlignment="1">
      <alignment horizontal="center"/>
    </xf>
    <xf numFmtId="0" fontId="1" fillId="0" borderId="3" xfId="0" applyFont="1" applyBorder="1"/>
    <xf numFmtId="0" fontId="1" fillId="0" borderId="0" xfId="0" applyFont="1" applyAlignment="1">
      <alignment horizontal="center" wrapText="1"/>
    </xf>
    <xf numFmtId="165" fontId="1" fillId="0" borderId="0" xfId="0" applyNumberFormat="1" applyFont="1"/>
    <xf numFmtId="1" fontId="1" fillId="0" borderId="0" xfId="0" applyNumberFormat="1" applyFont="1" applyAlignment="1">
      <alignment horizontal="center"/>
    </xf>
    <xf numFmtId="0" fontId="1" fillId="0" borderId="4" xfId="0" applyFont="1" applyBorder="1"/>
    <xf numFmtId="0" fontId="1" fillId="0" borderId="1" xfId="0" applyFont="1" applyBorder="1"/>
    <xf numFmtId="1" fontId="1" fillId="0" borderId="1" xfId="0" applyNumberFormat="1" applyFont="1" applyBorder="1" applyAlignment="1">
      <alignment horizontal="center"/>
    </xf>
    <xf numFmtId="0" fontId="1" fillId="0" borderId="2" xfId="0" applyFont="1" applyBorder="1" applyAlignment="1">
      <alignment vertical="center"/>
    </xf>
    <xf numFmtId="3" fontId="3" fillId="0" borderId="0" xfId="0" applyNumberFormat="1" applyFont="1"/>
    <xf numFmtId="0" fontId="3" fillId="0" borderId="0" xfId="0" applyFont="1"/>
    <xf numFmtId="2" fontId="1" fillId="0" borderId="0" xfId="0" applyNumberFormat="1" applyFont="1"/>
    <xf numFmtId="2" fontId="1" fillId="0" borderId="1" xfId="0" applyNumberFormat="1" applyFont="1" applyBorder="1" applyAlignment="1">
      <alignment horizontal="center"/>
    </xf>
    <xf numFmtId="165" fontId="1" fillId="0" borderId="0" xfId="0" applyNumberFormat="1" applyFont="1" applyAlignment="1">
      <alignment horizontal="center"/>
    </xf>
    <xf numFmtId="164" fontId="1" fillId="0" borderId="1" xfId="0" applyNumberFormat="1" applyFont="1" applyBorder="1"/>
    <xf numFmtId="166" fontId="1" fillId="0" borderId="0" xfId="0" applyNumberFormat="1" applyFont="1" applyAlignment="1">
      <alignment horizontal="center"/>
    </xf>
    <xf numFmtId="0" fontId="0" fillId="0" borderId="1" xfId="0" applyBorder="1" applyAlignment="1">
      <alignment horizontal="center"/>
    </xf>
    <xf numFmtId="0" fontId="0" fillId="0" borderId="1" xfId="0" applyBorder="1"/>
    <xf numFmtId="164" fontId="0" fillId="0" borderId="1" xfId="0" applyNumberFormat="1" applyBorder="1"/>
    <xf numFmtId="9" fontId="0" fillId="0" borderId="0" xfId="0" applyNumberFormat="1"/>
    <xf numFmtId="0" fontId="0" fillId="0" borderId="0" xfId="0" applyAlignment="1">
      <alignment wrapText="1"/>
    </xf>
    <xf numFmtId="3" fontId="0" fillId="0" borderId="0" xfId="0" applyNumberFormat="1"/>
    <xf numFmtId="0" fontId="0" fillId="0" borderId="0" xfId="0" applyAlignment="1">
      <alignment horizontal="center"/>
    </xf>
    <xf numFmtId="9" fontId="0" fillId="0" borderId="0" xfId="0" applyNumberFormat="1" applyAlignment="1">
      <alignment horizontal="center"/>
    </xf>
    <xf numFmtId="0" fontId="0" fillId="0" borderId="3" xfId="0" applyBorder="1" applyAlignment="1">
      <alignment horizontal="center"/>
    </xf>
    <xf numFmtId="0" fontId="4" fillId="0" borderId="1" xfId="0" applyFont="1" applyBorder="1"/>
    <xf numFmtId="0" fontId="0" fillId="3" borderId="0" xfId="0" applyFill="1"/>
    <xf numFmtId="166" fontId="1" fillId="0" borderId="1" xfId="0" applyNumberFormat="1" applyFont="1" applyBorder="1"/>
    <xf numFmtId="0" fontId="0" fillId="5" borderId="1" xfId="0" applyFill="1" applyBorder="1" applyAlignment="1">
      <alignment horizontal="center"/>
    </xf>
    <xf numFmtId="9" fontId="0" fillId="5" borderId="1" xfId="0" applyNumberFormat="1" applyFill="1" applyBorder="1" applyAlignment="1">
      <alignment horizontal="center"/>
    </xf>
    <xf numFmtId="0" fontId="0" fillId="6" borderId="1" xfId="0" applyFill="1" applyBorder="1"/>
    <xf numFmtId="0" fontId="4" fillId="0" borderId="1" xfId="0" applyFont="1" applyBorder="1" applyAlignment="1">
      <alignment horizontal="center"/>
    </xf>
    <xf numFmtId="1" fontId="4" fillId="0" borderId="1" xfId="0" applyNumberFormat="1" applyFont="1" applyBorder="1" applyAlignment="1">
      <alignment horizontal="center"/>
    </xf>
    <xf numFmtId="0" fontId="6" fillId="0" borderId="1" xfId="0" applyFont="1" applyBorder="1" applyAlignment="1">
      <alignment horizontal="center"/>
    </xf>
    <xf numFmtId="0" fontId="7" fillId="0" borderId="1" xfId="0" applyFont="1" applyBorder="1" applyAlignment="1">
      <alignment horizontal="center"/>
    </xf>
    <xf numFmtId="0" fontId="0" fillId="4" borderId="1" xfId="0" applyFill="1" applyBorder="1"/>
    <xf numFmtId="0" fontId="0" fillId="2" borderId="5" xfId="0" applyFill="1" applyBorder="1" applyAlignment="1">
      <alignment vertical="center"/>
    </xf>
    <xf numFmtId="0" fontId="0" fillId="2" borderId="7" xfId="0" applyFill="1" applyBorder="1" applyAlignment="1">
      <alignment vertical="center"/>
    </xf>
    <xf numFmtId="0" fontId="1" fillId="0" borderId="2" xfId="0" applyFont="1" applyBorder="1" applyAlignment="1">
      <alignment horizontal="center"/>
    </xf>
    <xf numFmtId="0" fontId="1" fillId="0" borderId="4" xfId="0" applyFont="1" applyBorder="1" applyAlignment="1">
      <alignment horizontal="center"/>
    </xf>
    <xf numFmtId="0" fontId="1" fillId="0" borderId="0" xfId="0" applyFont="1" applyAlignment="1">
      <alignment horizontal="center"/>
    </xf>
    <xf numFmtId="0" fontId="1" fillId="0" borderId="5" xfId="0" applyFont="1" applyBorder="1" applyAlignment="1">
      <alignment horizontal="center"/>
    </xf>
    <xf numFmtId="0" fontId="1" fillId="0" borderId="6" xfId="0" applyFont="1" applyBorder="1" applyAlignment="1">
      <alignment horizontal="center"/>
    </xf>
    <xf numFmtId="0" fontId="0" fillId="0" borderId="0" xfId="0" applyAlignment="1">
      <alignment horizontal="center"/>
    </xf>
    <xf numFmtId="0" fontId="0" fillId="0" borderId="4" xfId="0" applyBorder="1" applyAlignment="1">
      <alignment horizontal="center"/>
    </xf>
    <xf numFmtId="0" fontId="7" fillId="0" borderId="1" xfId="0" applyFont="1"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xf>
    <xf numFmtId="0" fontId="4" fillId="0" borderId="0" xfId="0" applyFont="1" applyBorder="1"/>
    <xf numFmtId="0" fontId="9" fillId="7" borderId="8" xfId="0" applyFont="1" applyFill="1" applyBorder="1" applyAlignment="1">
      <alignment horizontal="center" wrapText="1"/>
    </xf>
    <xf numFmtId="0" fontId="9" fillId="7" borderId="8" xfId="0" applyFont="1" applyFill="1" applyBorder="1" applyAlignment="1">
      <alignment wrapText="1"/>
    </xf>
    <xf numFmtId="0" fontId="9" fillId="8" borderId="9" xfId="0" applyFont="1" applyFill="1" applyBorder="1" applyAlignment="1">
      <alignment wrapText="1"/>
    </xf>
    <xf numFmtId="0" fontId="9" fillId="7" borderId="9" xfId="0" applyFont="1" applyFill="1" applyBorder="1" applyAlignment="1">
      <alignment wrapText="1"/>
    </xf>
    <xf numFmtId="0" fontId="9" fillId="8" borderId="9" xfId="0" applyFont="1" applyFill="1" applyBorder="1" applyAlignment="1">
      <alignment horizontal="center" wrapText="1"/>
    </xf>
    <xf numFmtId="0" fontId="9" fillId="7" borderId="9" xfId="0" applyFont="1" applyFill="1" applyBorder="1" applyAlignment="1">
      <alignment horizontal="center" wrapText="1"/>
    </xf>
    <xf numFmtId="0" fontId="10" fillId="0" borderId="1" xfId="0" applyFont="1" applyBorder="1" applyAlignment="1">
      <alignment vertical="center" wrapText="1"/>
    </xf>
    <xf numFmtId="0" fontId="11" fillId="7" borderId="1" xfId="0" applyFont="1" applyFill="1" applyBorder="1" applyAlignment="1">
      <alignment vertical="center" wrapText="1"/>
    </xf>
    <xf numFmtId="0" fontId="0" fillId="0" borderId="0" xfId="0" applyFill="1"/>
    <xf numFmtId="0" fontId="9" fillId="9" borderId="11" xfId="0" applyFont="1" applyFill="1" applyBorder="1" applyAlignment="1">
      <alignment horizontal="center"/>
    </xf>
    <xf numFmtId="0" fontId="9" fillId="7" borderId="12" xfId="0" applyFont="1" applyFill="1" applyBorder="1" applyAlignment="1">
      <alignment wrapText="1"/>
    </xf>
    <xf numFmtId="0" fontId="9" fillId="8" borderId="13" xfId="0" applyFont="1" applyFill="1" applyBorder="1" applyAlignment="1">
      <alignment wrapText="1"/>
    </xf>
    <xf numFmtId="0" fontId="9" fillId="7" borderId="13" xfId="0" applyFont="1" applyFill="1" applyBorder="1" applyAlignment="1">
      <alignment wrapText="1"/>
    </xf>
    <xf numFmtId="0" fontId="7" fillId="0" borderId="5" xfId="0" applyFont="1" applyBorder="1" applyAlignment="1">
      <alignment horizontal="center"/>
    </xf>
    <xf numFmtId="0" fontId="7" fillId="0" borderId="7" xfId="0" applyFont="1" applyBorder="1" applyAlignment="1">
      <alignment horizontal="center"/>
    </xf>
    <xf numFmtId="0" fontId="7" fillId="0" borderId="6" xfId="0" applyFont="1" applyBorder="1" applyAlignment="1">
      <alignment horizontal="center"/>
    </xf>
    <xf numFmtId="1" fontId="0" fillId="0" borderId="1" xfId="0" applyNumberFormat="1" applyBorder="1" applyAlignment="1">
      <alignment horizontal="center"/>
    </xf>
    <xf numFmtId="0" fontId="0" fillId="0" borderId="1" xfId="0" applyFill="1" applyBorder="1"/>
    <xf numFmtId="0" fontId="9" fillId="7" borderId="14" xfId="0" applyFont="1" applyFill="1" applyBorder="1" applyAlignment="1">
      <alignment vertical="center" wrapText="1"/>
    </xf>
    <xf numFmtId="0" fontId="9" fillId="8" borderId="15" xfId="0" applyFont="1" applyFill="1" applyBorder="1" applyAlignment="1">
      <alignment vertical="center" wrapText="1"/>
    </xf>
    <xf numFmtId="0" fontId="9" fillId="7" borderId="16" xfId="0" applyFont="1" applyFill="1" applyBorder="1" applyAlignment="1">
      <alignment vertical="center" wrapText="1"/>
    </xf>
    <xf numFmtId="0" fontId="9" fillId="7" borderId="17" xfId="0" applyFont="1" applyFill="1" applyBorder="1" applyAlignment="1">
      <alignment vertical="center" wrapText="1"/>
    </xf>
    <xf numFmtId="0" fontId="4" fillId="0" borderId="6" xfId="0" applyFont="1" applyBorder="1"/>
    <xf numFmtId="0" fontId="4" fillId="0" borderId="10" xfId="0" applyFont="1" applyBorder="1" applyAlignment="1">
      <alignment horizontal="center"/>
    </xf>
    <xf numFmtId="0" fontId="9" fillId="7" borderId="1" xfId="0" applyFont="1" applyFill="1" applyBorder="1" applyAlignment="1">
      <alignment horizontal="center" wrapText="1"/>
    </xf>
    <xf numFmtId="0" fontId="9" fillId="8" borderId="1" xfId="0" applyFont="1" applyFill="1" applyBorder="1" applyAlignment="1">
      <alignment horizontal="center" wrapText="1"/>
    </xf>
    <xf numFmtId="0" fontId="7" fillId="0" borderId="0" xfId="0" applyFont="1" applyBorder="1" applyAlignment="1"/>
    <xf numFmtId="0" fontId="0" fillId="0" borderId="1" xfId="0" applyBorder="1" applyAlignment="1"/>
    <xf numFmtId="0" fontId="13" fillId="0" borderId="5" xfId="0" applyFont="1" applyBorder="1" applyAlignment="1"/>
    <xf numFmtId="0" fontId="13" fillId="0" borderId="10" xfId="0" applyFont="1" applyBorder="1" applyAlignment="1">
      <alignment horizontal="center"/>
    </xf>
    <xf numFmtId="0" fontId="13" fillId="0" borderId="1" xfId="0" applyFont="1" applyBorder="1"/>
    <xf numFmtId="0" fontId="8" fillId="0" borderId="1" xfId="0" applyFont="1" applyBorder="1"/>
  </cellXfs>
  <cellStyles count="3">
    <cellStyle name="Normal" xfId="0" builtinId="0"/>
    <cellStyle name="Normal 2" xfId="1" xr:uid="{C69ACB74-37A1-4088-B82A-92360B80D232}"/>
    <cellStyle name="Normal 3" xfId="2" xr:uid="{9639EBD6-345E-4AC0-B712-674478BE1398}"/>
  </cellStyles>
  <dxfs count="6">
    <dxf>
      <fill>
        <patternFill patternType="solid">
          <fgColor rgb="FFF8F9FA"/>
          <bgColor rgb="FFF8F9FA"/>
        </patternFill>
      </fill>
    </dxf>
    <dxf>
      <fill>
        <patternFill patternType="solid">
          <fgColor rgb="FFFFFFFF"/>
          <bgColor rgb="FFFFFFFF"/>
        </patternFill>
      </fill>
    </dxf>
    <dxf>
      <fill>
        <patternFill patternType="solid">
          <fgColor rgb="FFF8F9FA"/>
          <bgColor rgb="FFF8F9FA"/>
        </patternFill>
      </fill>
    </dxf>
    <dxf>
      <fill>
        <patternFill patternType="solid">
          <fgColor rgb="FFFFFFFF"/>
          <bgColor rgb="FFFFFFFF"/>
        </patternFill>
      </fill>
    </dxf>
    <dxf>
      <fill>
        <patternFill patternType="solid">
          <fgColor rgb="FFF8F9FA"/>
          <bgColor rgb="FFF8F9FA"/>
        </patternFill>
      </fill>
    </dxf>
    <dxf>
      <fill>
        <patternFill patternType="solid">
          <fgColor rgb="FFFFFFFF"/>
          <bgColor rgb="FFFFFFFF"/>
        </patternFill>
      </fill>
    </dxf>
  </dxfs>
  <tableStyles count="3" defaultTableStyle="TableStyleMedium2" defaultPivotStyle="PivotStyleLight16">
    <tableStyle name="Wisata Banyuwangi-style" pivot="0" count="2" xr9:uid="{C37B7311-CECA-476F-83D2-96830B292C3F}">
      <tableStyleElement type="firstRowStripe" dxfId="5"/>
      <tableStyleElement type="secondRowStripe" dxfId="4"/>
    </tableStyle>
    <tableStyle name="rating wisata-style" pivot="0" count="2" xr9:uid="{3C52E49F-FBBB-4FE4-A7FB-F3621F5F870B}">
      <tableStyleElement type="firstRowStripe" dxfId="3"/>
      <tableStyleElement type="secondRowStripe" dxfId="2"/>
    </tableStyle>
    <tableStyle name="rating wisata-style 2" pivot="0" count="2" xr9:uid="{7F7918A2-A4AB-4E10-B004-8604D38EEF8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image" Target="../media/image7.png"/><Relationship Id="rId1" Type="http://schemas.openxmlformats.org/officeDocument/2006/relationships/image" Target="../media/image6.png"/></Relationships>
</file>

<file path=xl/drawings/_rels/drawing3.xml.rels><?xml version="1.0" encoding="UTF-8" standalone="yes"?>
<Relationships xmlns="http://schemas.openxmlformats.org/package/2006/relationships"><Relationship Id="rId2" Type="http://schemas.openxmlformats.org/officeDocument/2006/relationships/image" Target="../media/image10.PNG"/><Relationship Id="rId1"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3</xdr:col>
      <xdr:colOff>104775</xdr:colOff>
      <xdr:row>31</xdr:row>
      <xdr:rowOff>114300</xdr:rowOff>
    </xdr:from>
    <xdr:to>
      <xdr:col>3</xdr:col>
      <xdr:colOff>809626</xdr:colOff>
      <xdr:row>32</xdr:row>
      <xdr:rowOff>123825</xdr:rowOff>
    </xdr:to>
    <xdr:pic>
      <xdr:nvPicPr>
        <xdr:cNvPr id="3" name="Picture 2">
          <a:extLst>
            <a:ext uri="{FF2B5EF4-FFF2-40B4-BE49-F238E27FC236}">
              <a16:creationId xmlns:a16="http://schemas.microsoft.com/office/drawing/2014/main" id="{00000000-0008-0000-0000-000003000000}"/>
            </a:ext>
          </a:extLst>
        </xdr:cNvPr>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51139" t="13095" r="30127" b="61905"/>
        <a:stretch/>
      </xdr:blipFill>
      <xdr:spPr>
        <a:xfrm>
          <a:off x="3086100" y="5829300"/>
          <a:ext cx="704851" cy="200025"/>
        </a:xfrm>
        <a:prstGeom prst="rect">
          <a:avLst/>
        </a:prstGeom>
        <a:ln w="38100" cap="sq">
          <a:solidFill>
            <a:srgbClr val="000000"/>
          </a:solidFill>
          <a:prstDash val="solid"/>
          <a:miter lim="800000"/>
        </a:ln>
        <a:effectLst>
          <a:outerShdw blurRad="50800" dist="38100" dir="2700000" algn="tl" rotWithShape="0">
            <a:srgbClr val="000000">
              <a:alpha val="43000"/>
            </a:srgbClr>
          </a:outerShdw>
        </a:effectLst>
      </xdr:spPr>
    </xdr:pic>
    <xdr:clientData/>
  </xdr:twoCellAnchor>
  <xdr:twoCellAnchor editAs="oneCell">
    <xdr:from>
      <xdr:col>7</xdr:col>
      <xdr:colOff>466725</xdr:colOff>
      <xdr:row>22</xdr:row>
      <xdr:rowOff>47626</xdr:rowOff>
    </xdr:from>
    <xdr:to>
      <xdr:col>7</xdr:col>
      <xdr:colOff>714376</xdr:colOff>
      <xdr:row>23</xdr:row>
      <xdr:rowOff>66676</xdr:rowOff>
    </xdr:to>
    <xdr:pic>
      <xdr:nvPicPr>
        <xdr:cNvPr id="5" name="Picture 4">
          <a:extLst>
            <a:ext uri="{FF2B5EF4-FFF2-40B4-BE49-F238E27FC236}">
              <a16:creationId xmlns:a16="http://schemas.microsoft.com/office/drawing/2014/main" id="{00000000-0008-0000-0000-000005000000}"/>
            </a:ext>
          </a:extLst>
        </xdr:cNvPr>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63291" t="11904" r="30127" b="61905"/>
        <a:stretch/>
      </xdr:blipFill>
      <xdr:spPr>
        <a:xfrm>
          <a:off x="7448550" y="4238626"/>
          <a:ext cx="247651" cy="209550"/>
        </a:xfrm>
        <a:prstGeom prst="rect">
          <a:avLst/>
        </a:prstGeom>
        <a:ln w="38100" cap="sq">
          <a:solidFill>
            <a:srgbClr val="000000"/>
          </a:solidFill>
          <a:prstDash val="solid"/>
          <a:miter lim="800000"/>
        </a:ln>
        <a:effectLst>
          <a:outerShdw blurRad="50800" dist="38100" dir="2700000" algn="tl" rotWithShape="0">
            <a:srgbClr val="000000">
              <a:alpha val="43000"/>
            </a:srgbClr>
          </a:outerShdw>
        </a:effectLst>
      </xdr:spPr>
    </xdr:pic>
    <xdr:clientData/>
  </xdr:twoCellAnchor>
  <xdr:oneCellAnchor>
    <xdr:from>
      <xdr:col>6</xdr:col>
      <xdr:colOff>95250</xdr:colOff>
      <xdr:row>40</xdr:row>
      <xdr:rowOff>161925</xdr:rowOff>
    </xdr:from>
    <xdr:ext cx="809626" cy="304800"/>
    <xdr:pic>
      <xdr:nvPicPr>
        <xdr:cNvPr id="6" name="Picture 5">
          <a:extLst>
            <a:ext uri="{FF2B5EF4-FFF2-40B4-BE49-F238E27FC236}">
              <a16:creationId xmlns:a16="http://schemas.microsoft.com/office/drawing/2014/main" id="{00000000-0008-0000-0000-000006000000}"/>
            </a:ext>
          </a:extLst>
        </xdr:cNvPr>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43798" t="48808" r="34683" b="13097"/>
        <a:stretch/>
      </xdr:blipFill>
      <xdr:spPr>
        <a:xfrm>
          <a:off x="7143750" y="7781925"/>
          <a:ext cx="809626" cy="304800"/>
        </a:xfrm>
        <a:prstGeom prst="rect">
          <a:avLst/>
        </a:prstGeom>
        <a:ln w="38100" cap="sq">
          <a:solidFill>
            <a:srgbClr val="000000"/>
          </a:solidFill>
          <a:prstDash val="solid"/>
          <a:miter lim="800000"/>
        </a:ln>
        <a:effectLst>
          <a:outerShdw blurRad="50800" dist="38100" dir="2700000" algn="tl" rotWithShape="0">
            <a:srgbClr val="000000">
              <a:alpha val="43000"/>
            </a:srgbClr>
          </a:outerShdw>
        </a:effectLst>
      </xdr:spPr>
    </xdr:pic>
    <xdr:clientData/>
  </xdr:oneCellAnchor>
  <xdr:twoCellAnchor>
    <xdr:from>
      <xdr:col>6</xdr:col>
      <xdr:colOff>990600</xdr:colOff>
      <xdr:row>39</xdr:row>
      <xdr:rowOff>9525</xdr:rowOff>
    </xdr:from>
    <xdr:to>
      <xdr:col>8</xdr:col>
      <xdr:colOff>161925</xdr:colOff>
      <xdr:row>42</xdr:row>
      <xdr:rowOff>161925</xdr:rowOff>
    </xdr:to>
    <xdr:grpSp>
      <xdr:nvGrpSpPr>
        <xdr:cNvPr id="8" name="Group 7">
          <a:extLst>
            <a:ext uri="{FF2B5EF4-FFF2-40B4-BE49-F238E27FC236}">
              <a16:creationId xmlns:a16="http://schemas.microsoft.com/office/drawing/2014/main" id="{00000000-0008-0000-0000-000008000000}"/>
            </a:ext>
          </a:extLst>
        </xdr:cNvPr>
        <xdr:cNvGrpSpPr/>
      </xdr:nvGrpSpPr>
      <xdr:grpSpPr>
        <a:xfrm>
          <a:off x="8364538" y="7129463"/>
          <a:ext cx="1385887" cy="700087"/>
          <a:chOff x="7658100" y="7477125"/>
          <a:chExt cx="1285875" cy="723900"/>
        </a:xfrm>
      </xdr:grpSpPr>
      <xdr:pic>
        <xdr:nvPicPr>
          <xdr:cNvPr id="7" name="Picture 6">
            <a:extLst>
              <a:ext uri="{FF2B5EF4-FFF2-40B4-BE49-F238E27FC236}">
                <a16:creationId xmlns:a16="http://schemas.microsoft.com/office/drawing/2014/main" id="{00000000-0008-0000-0000-000007000000}"/>
              </a:ext>
            </a:extLst>
          </xdr:cNvPr>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30380" t="39285" r="35443" b="14287"/>
          <a:stretch/>
        </xdr:blipFill>
        <xdr:spPr>
          <a:xfrm>
            <a:off x="7658100" y="7477125"/>
            <a:ext cx="1285875" cy="371475"/>
          </a:xfrm>
          <a:prstGeom prst="rect">
            <a:avLst/>
          </a:prstGeom>
          <a:ln w="38100" cap="sq">
            <a:solidFill>
              <a:srgbClr val="000000"/>
            </a:solidFill>
            <a:prstDash val="solid"/>
            <a:miter lim="800000"/>
          </a:ln>
          <a:effectLst>
            <a:outerShdw blurRad="50800" dist="38100" dir="2700000" algn="tl" rotWithShape="0">
              <a:srgbClr val="000000">
                <a:alpha val="43000"/>
              </a:srgbClr>
            </a:outerShdw>
          </a:effectLst>
        </xdr:spPr>
      </xdr:pic>
      <xdr:cxnSp macro="">
        <xdr:nvCxnSpPr>
          <xdr:cNvPr id="9" name="Straight Arrow Connector 8">
            <a:extLst>
              <a:ext uri="{FF2B5EF4-FFF2-40B4-BE49-F238E27FC236}">
                <a16:creationId xmlns:a16="http://schemas.microsoft.com/office/drawing/2014/main" id="{00000000-0008-0000-0000-000009000000}"/>
              </a:ext>
            </a:extLst>
          </xdr:cNvPr>
          <xdr:cNvCxnSpPr/>
        </xdr:nvCxnSpPr>
        <xdr:spPr>
          <a:xfrm flipH="1">
            <a:off x="8296275" y="7905750"/>
            <a:ext cx="4763" cy="295275"/>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grpSp>
    <xdr:clientData/>
  </xdr:twoCellAnchor>
  <xdr:twoCellAnchor editAs="oneCell">
    <xdr:from>
      <xdr:col>3</xdr:col>
      <xdr:colOff>247651</xdr:colOff>
      <xdr:row>74</xdr:row>
      <xdr:rowOff>28574</xdr:rowOff>
    </xdr:from>
    <xdr:to>
      <xdr:col>4</xdr:col>
      <xdr:colOff>516733</xdr:colOff>
      <xdr:row>75</xdr:row>
      <xdr:rowOff>66675</xdr:rowOff>
    </xdr:to>
    <xdr:pic>
      <xdr:nvPicPr>
        <xdr:cNvPr id="10" name="Picture 9">
          <a:extLst>
            <a:ext uri="{FF2B5EF4-FFF2-40B4-BE49-F238E27FC236}">
              <a16:creationId xmlns:a16="http://schemas.microsoft.com/office/drawing/2014/main" id="{00000000-0008-0000-0000-00000A000000}"/>
            </a:ext>
          </a:extLst>
        </xdr:cNvPr>
        <xdr:cNvPicPr>
          <a:picLocks noChangeAspect="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l="44559" t="19426" r="32346" b="66862"/>
        <a:stretch/>
      </xdr:blipFill>
      <xdr:spPr>
        <a:xfrm>
          <a:off x="3305176" y="10382249"/>
          <a:ext cx="1619250" cy="228601"/>
        </a:xfrm>
        <a:prstGeom prst="rect">
          <a:avLst/>
        </a:prstGeom>
        <a:ln w="38100" cap="sq">
          <a:solidFill>
            <a:srgbClr val="FFC000"/>
          </a:solidFill>
          <a:prstDash val="solid"/>
          <a:miter lim="800000"/>
        </a:ln>
        <a:effectLst>
          <a:outerShdw blurRad="50800" dist="38100" dir="2700000" algn="tl" rotWithShape="0">
            <a:srgbClr val="000000">
              <a:alpha val="43000"/>
            </a:srgbClr>
          </a:outerShdw>
        </a:effectLst>
      </xdr:spPr>
    </xdr:pic>
    <xdr:clientData/>
  </xdr:twoCellAnchor>
  <xdr:twoCellAnchor editAs="oneCell">
    <xdr:from>
      <xdr:col>4</xdr:col>
      <xdr:colOff>123825</xdr:colOff>
      <xdr:row>172</xdr:row>
      <xdr:rowOff>114300</xdr:rowOff>
    </xdr:from>
    <xdr:to>
      <xdr:col>5</xdr:col>
      <xdr:colOff>345625</xdr:colOff>
      <xdr:row>173</xdr:row>
      <xdr:rowOff>114300</xdr:rowOff>
    </xdr:to>
    <xdr:pic>
      <xdr:nvPicPr>
        <xdr:cNvPr id="12" name="Picture 11">
          <a:extLst>
            <a:ext uri="{FF2B5EF4-FFF2-40B4-BE49-F238E27FC236}">
              <a16:creationId xmlns:a16="http://schemas.microsoft.com/office/drawing/2014/main" id="{00000000-0008-0000-0000-00000C000000}"/>
            </a:ext>
          </a:extLst>
        </xdr:cNvPr>
        <xdr:cNvPicPr>
          <a:picLocks noChangeAspect="1"/>
        </xdr:cNvPicPr>
      </xdr:nvPicPr>
      <xdr:blipFill rotWithShape="1">
        <a:blip xmlns:r="http://schemas.openxmlformats.org/officeDocument/2006/relationships" r:embed="rId3">
          <a:extLst>
            <a:ext uri="{28A0092B-C50C-407E-A947-70E740481C1C}">
              <a14:useLocalDpi xmlns:a14="http://schemas.microsoft.com/office/drawing/2010/main" val="0"/>
            </a:ext>
          </a:extLst>
        </a:blip>
        <a:srcRect l="37833" t="2128" b="55325"/>
        <a:stretch/>
      </xdr:blipFill>
      <xdr:spPr>
        <a:xfrm>
          <a:off x="4076700" y="29708475"/>
          <a:ext cx="1533869" cy="190500"/>
        </a:xfrm>
        <a:prstGeom prst="rect">
          <a:avLst/>
        </a:prstGeom>
        <a:ln w="38100" cap="sq">
          <a:solidFill>
            <a:srgbClr val="92D050"/>
          </a:solidFill>
          <a:prstDash val="solid"/>
          <a:miter lim="800000"/>
        </a:ln>
        <a:effectLst>
          <a:outerShdw blurRad="50800" dist="38100" dir="2700000" algn="tl" rotWithShape="0">
            <a:srgbClr val="000000">
              <a:alpha val="43000"/>
            </a:srgbClr>
          </a:outerShdw>
        </a:effectLst>
      </xdr:spPr>
    </xdr:pic>
    <xdr:clientData/>
  </xdr:twoCellAnchor>
  <xdr:twoCellAnchor editAs="oneCell">
    <xdr:from>
      <xdr:col>0</xdr:col>
      <xdr:colOff>47625</xdr:colOff>
      <xdr:row>214</xdr:row>
      <xdr:rowOff>133350</xdr:rowOff>
    </xdr:from>
    <xdr:to>
      <xdr:col>5</xdr:col>
      <xdr:colOff>958225</xdr:colOff>
      <xdr:row>219</xdr:row>
      <xdr:rowOff>114430</xdr:rowOff>
    </xdr:to>
    <xdr:pic>
      <xdr:nvPicPr>
        <xdr:cNvPr id="14" name="Picture 13">
          <a:extLst>
            <a:ext uri="{FF2B5EF4-FFF2-40B4-BE49-F238E27FC236}">
              <a16:creationId xmlns:a16="http://schemas.microsoft.com/office/drawing/2014/main" id="{00000000-0008-0000-0000-00000E0000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47625" y="21536025"/>
          <a:ext cx="6897063" cy="933580"/>
        </a:xfrm>
        <a:prstGeom prst="rect">
          <a:avLst/>
        </a:prstGeom>
        <a:ln w="38100" cap="sq">
          <a:solidFill>
            <a:srgbClr val="FFC000"/>
          </a:solidFill>
          <a:prstDash val="solid"/>
          <a:miter lim="800000"/>
        </a:ln>
        <a:effectLst>
          <a:outerShdw blurRad="50800" dist="38100" dir="2700000" algn="tl" rotWithShape="0">
            <a:srgbClr val="000000">
              <a:alpha val="43000"/>
            </a:srgbClr>
          </a:outerShdw>
        </a:effectLst>
      </xdr:spPr>
    </xdr:pic>
    <xdr:clientData/>
  </xdr:twoCellAnchor>
  <xdr:twoCellAnchor editAs="oneCell">
    <xdr:from>
      <xdr:col>0</xdr:col>
      <xdr:colOff>85725</xdr:colOff>
      <xdr:row>115</xdr:row>
      <xdr:rowOff>133350</xdr:rowOff>
    </xdr:from>
    <xdr:to>
      <xdr:col>4</xdr:col>
      <xdr:colOff>1089902</xdr:colOff>
      <xdr:row>122</xdr:row>
      <xdr:rowOff>28421</xdr:rowOff>
    </xdr:to>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5"/>
        <a:stretch>
          <a:fillRect/>
        </a:stretch>
      </xdr:blipFill>
      <xdr:spPr>
        <a:xfrm>
          <a:off x="85725" y="13154025"/>
          <a:ext cx="5685714" cy="1228571"/>
        </a:xfrm>
        <a:prstGeom prst="rect">
          <a:avLst/>
        </a:prstGeom>
        <a:ln w="38100" cap="sq">
          <a:solidFill>
            <a:srgbClr val="000000"/>
          </a:solidFill>
          <a:prstDash val="solid"/>
          <a:miter lim="800000"/>
        </a:ln>
        <a:effectLst>
          <a:outerShdw blurRad="50800" dist="38100" dir="2700000" algn="tl" rotWithShape="0">
            <a:srgbClr val="000000">
              <a:alpha val="43000"/>
            </a:srgbClr>
          </a:outerShdw>
        </a:effectLst>
      </xdr:spPr>
    </xdr:pic>
    <xdr:clientData/>
  </xdr:twoCellAnchor>
  <xdr:twoCellAnchor editAs="oneCell">
    <xdr:from>
      <xdr:col>3</xdr:col>
      <xdr:colOff>428625</xdr:colOff>
      <xdr:row>92</xdr:row>
      <xdr:rowOff>152400</xdr:rowOff>
    </xdr:from>
    <xdr:to>
      <xdr:col>5</xdr:col>
      <xdr:colOff>907256</xdr:colOff>
      <xdr:row>96</xdr:row>
      <xdr:rowOff>9526</xdr:rowOff>
    </xdr:to>
    <xdr:pic>
      <xdr:nvPicPr>
        <xdr:cNvPr id="13" name="Picture 12">
          <a:extLst>
            <a:ext uri="{FF2B5EF4-FFF2-40B4-BE49-F238E27FC236}">
              <a16:creationId xmlns:a16="http://schemas.microsoft.com/office/drawing/2014/main" id="{00000000-0008-0000-0000-00000D000000}"/>
            </a:ext>
          </a:extLst>
        </xdr:cNvPr>
        <xdr:cNvPicPr>
          <a:picLocks noChangeAspect="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l="27713" t="16569" r="27592" b="46293"/>
        <a:stretch/>
      </xdr:blipFill>
      <xdr:spPr>
        <a:xfrm>
          <a:off x="3486150" y="19650075"/>
          <a:ext cx="3133725" cy="619126"/>
        </a:xfrm>
        <a:prstGeom prst="rect">
          <a:avLst/>
        </a:prstGeom>
        <a:ln w="38100" cap="sq">
          <a:solidFill>
            <a:srgbClr val="FFC000"/>
          </a:solidFill>
          <a:prstDash val="solid"/>
          <a:miter lim="800000"/>
        </a:ln>
        <a:effectLst>
          <a:outerShdw blurRad="50800" dist="38100" dir="2700000" algn="tl" rotWithShape="0">
            <a:srgbClr val="000000">
              <a:alpha val="43000"/>
            </a:srgbClr>
          </a:outerShdw>
        </a:effectLst>
      </xdr:spPr>
    </xdr:pic>
    <xdr:clientData/>
  </xdr:twoCellAnchor>
  <xdr:twoCellAnchor editAs="oneCell">
    <xdr:from>
      <xdr:col>3</xdr:col>
      <xdr:colOff>809625</xdr:colOff>
      <xdr:row>113</xdr:row>
      <xdr:rowOff>9525</xdr:rowOff>
    </xdr:from>
    <xdr:to>
      <xdr:col>5</xdr:col>
      <xdr:colOff>621850</xdr:colOff>
      <xdr:row>115</xdr:row>
      <xdr:rowOff>76262</xdr:rowOff>
    </xdr:to>
    <xdr:pic>
      <xdr:nvPicPr>
        <xdr:cNvPr id="15" name="Picture 14">
          <a:extLst>
            <a:ext uri="{FF2B5EF4-FFF2-40B4-BE49-F238E27FC236}">
              <a16:creationId xmlns:a16="http://schemas.microsoft.com/office/drawing/2014/main" id="{00000000-0008-0000-0000-00000F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3867150" y="16840200"/>
          <a:ext cx="2467319" cy="447737"/>
        </a:xfrm>
        <a:prstGeom prst="rect">
          <a:avLst/>
        </a:prstGeom>
        <a:ln w="38100" cap="sq">
          <a:solidFill>
            <a:srgbClr val="92D050"/>
          </a:solidFill>
          <a:prstDash val="solid"/>
          <a:miter lim="800000"/>
        </a:ln>
        <a:effectLst>
          <a:outerShdw blurRad="50800" dist="38100" dir="2700000" algn="tl" rotWithShape="0">
            <a:srgbClr val="000000">
              <a:alpha val="43000"/>
            </a:srgbClr>
          </a:outerShdw>
        </a:effectLst>
      </xdr:spPr>
    </xdr:pic>
    <xdr:clientData/>
  </xdr:twoCellAnchor>
  <xdr:twoCellAnchor editAs="oneCell">
    <xdr:from>
      <xdr:col>4</xdr:col>
      <xdr:colOff>104775</xdr:colOff>
      <xdr:row>181</xdr:row>
      <xdr:rowOff>66675</xdr:rowOff>
    </xdr:from>
    <xdr:to>
      <xdr:col>5</xdr:col>
      <xdr:colOff>317050</xdr:colOff>
      <xdr:row>183</xdr:row>
      <xdr:rowOff>114300</xdr:rowOff>
    </xdr:to>
    <xdr:pic>
      <xdr:nvPicPr>
        <xdr:cNvPr id="16" name="Picture 15">
          <a:extLst>
            <a:ext uri="{FF2B5EF4-FFF2-40B4-BE49-F238E27FC236}">
              <a16:creationId xmlns:a16="http://schemas.microsoft.com/office/drawing/2014/main" id="{00000000-0008-0000-0000-000010000000}"/>
            </a:ext>
          </a:extLst>
        </xdr:cNvPr>
        <xdr:cNvPicPr>
          <a:picLocks noChangeAspect="1"/>
        </xdr:cNvPicPr>
      </xdr:nvPicPr>
      <xdr:blipFill rotWithShape="1">
        <a:blip xmlns:r="http://schemas.openxmlformats.org/officeDocument/2006/relationships" r:embed="rId3">
          <a:extLst>
            <a:ext uri="{28A0092B-C50C-407E-A947-70E740481C1C}">
              <a14:useLocalDpi xmlns:a14="http://schemas.microsoft.com/office/drawing/2010/main" val="0"/>
            </a:ext>
          </a:extLst>
        </a:blip>
        <a:srcRect l="38219" b="4268"/>
        <a:stretch/>
      </xdr:blipFill>
      <xdr:spPr>
        <a:xfrm>
          <a:off x="4057650" y="31375350"/>
          <a:ext cx="1524344" cy="428625"/>
        </a:xfrm>
        <a:prstGeom prst="rect">
          <a:avLst/>
        </a:prstGeom>
        <a:ln w="38100" cap="sq">
          <a:solidFill>
            <a:srgbClr val="92D050"/>
          </a:solidFill>
          <a:prstDash val="solid"/>
          <a:miter lim="800000"/>
        </a:ln>
        <a:effectLst>
          <a:outerShdw blurRad="50800" dist="38100" dir="2700000" algn="tl" rotWithShape="0">
            <a:srgbClr val="000000">
              <a:alpha val="43000"/>
            </a:srgbClr>
          </a:outerShdw>
        </a:effectLst>
      </xdr:spPr>
    </xdr:pic>
    <xdr:clientData/>
  </xdr:twoCellAnchor>
  <xdr:oneCellAnchor>
    <xdr:from>
      <xdr:col>4</xdr:col>
      <xdr:colOff>114300</xdr:colOff>
      <xdr:row>192</xdr:row>
      <xdr:rowOff>19050</xdr:rowOff>
    </xdr:from>
    <xdr:ext cx="2467319" cy="447737"/>
    <xdr:pic>
      <xdr:nvPicPr>
        <xdr:cNvPr id="18" name="Picture 17">
          <a:extLst>
            <a:ext uri="{FF2B5EF4-FFF2-40B4-BE49-F238E27FC236}">
              <a16:creationId xmlns:a16="http://schemas.microsoft.com/office/drawing/2014/main" id="{00000000-0008-0000-0000-000012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4067175" y="33613725"/>
          <a:ext cx="2467319" cy="447737"/>
        </a:xfrm>
        <a:prstGeom prst="rect">
          <a:avLst/>
        </a:prstGeom>
        <a:ln w="38100" cap="sq">
          <a:solidFill>
            <a:srgbClr val="92D050"/>
          </a:solidFill>
          <a:prstDash val="solid"/>
          <a:miter lim="800000"/>
        </a:ln>
        <a:effectLst>
          <a:outerShdw blurRad="50800" dist="38100" dir="2700000" algn="tl" rotWithShape="0">
            <a:srgbClr val="000000">
              <a:alpha val="43000"/>
            </a:srgbClr>
          </a:outerShdw>
        </a:effectLst>
      </xdr:spPr>
    </xdr:pic>
    <xdr:clientData/>
  </xdr:oneCellAnchor>
  <xdr:twoCellAnchor editAs="oneCell">
    <xdr:from>
      <xdr:col>4</xdr:col>
      <xdr:colOff>200024</xdr:colOff>
      <xdr:row>221</xdr:row>
      <xdr:rowOff>66675</xdr:rowOff>
    </xdr:from>
    <xdr:to>
      <xdr:col>5</xdr:col>
      <xdr:colOff>11906</xdr:colOff>
      <xdr:row>222</xdr:row>
      <xdr:rowOff>114300</xdr:rowOff>
    </xdr:to>
    <xdr:pic>
      <xdr:nvPicPr>
        <xdr:cNvPr id="19" name="Picture 18">
          <a:extLst>
            <a:ext uri="{FF2B5EF4-FFF2-40B4-BE49-F238E27FC236}">
              <a16:creationId xmlns:a16="http://schemas.microsoft.com/office/drawing/2014/main" id="{00000000-0008-0000-0000-000013000000}"/>
            </a:ext>
          </a:extLst>
        </xdr:cNvPr>
        <xdr:cNvPicPr>
          <a:picLocks noChangeAspect="1"/>
        </xdr:cNvPicPr>
      </xdr:nvPicPr>
      <xdr:blipFill rotWithShape="1">
        <a:blip xmlns:r="http://schemas.openxmlformats.org/officeDocument/2006/relationships" r:embed="rId4">
          <a:extLst>
            <a:ext uri="{28A0092B-C50C-407E-A947-70E740481C1C}">
              <a14:useLocalDpi xmlns:a14="http://schemas.microsoft.com/office/drawing/2010/main" val="0"/>
            </a:ext>
          </a:extLst>
        </a:blip>
        <a:srcRect l="47231" t="-2040" r="36473" b="76534"/>
        <a:stretch/>
      </xdr:blipFill>
      <xdr:spPr>
        <a:xfrm>
          <a:off x="4152899" y="37661850"/>
          <a:ext cx="1123951" cy="238125"/>
        </a:xfrm>
        <a:prstGeom prst="rect">
          <a:avLst/>
        </a:prstGeom>
        <a:ln w="38100" cap="sq">
          <a:solidFill>
            <a:srgbClr val="FFC000"/>
          </a:solidFill>
          <a:prstDash val="solid"/>
          <a:miter lim="800000"/>
        </a:ln>
        <a:effectLst>
          <a:outerShdw blurRad="50800" dist="38100" dir="2700000" algn="tl" rotWithShape="0">
            <a:srgbClr val="000000">
              <a:alpha val="43000"/>
            </a:srgbClr>
          </a:outerShdw>
        </a:effectLst>
      </xdr:spPr>
    </xdr:pic>
    <xdr:clientData/>
  </xdr:twoCellAnchor>
  <xdr:oneCellAnchor>
    <xdr:from>
      <xdr:col>4</xdr:col>
      <xdr:colOff>200024</xdr:colOff>
      <xdr:row>230</xdr:row>
      <xdr:rowOff>66675</xdr:rowOff>
    </xdr:from>
    <xdr:ext cx="1123951" cy="238125"/>
    <xdr:pic>
      <xdr:nvPicPr>
        <xdr:cNvPr id="20" name="Picture 19">
          <a:extLst>
            <a:ext uri="{FF2B5EF4-FFF2-40B4-BE49-F238E27FC236}">
              <a16:creationId xmlns:a16="http://schemas.microsoft.com/office/drawing/2014/main" id="{00000000-0008-0000-0000-000014000000}"/>
            </a:ext>
          </a:extLst>
        </xdr:cNvPr>
        <xdr:cNvPicPr>
          <a:picLocks noChangeAspect="1"/>
        </xdr:cNvPicPr>
      </xdr:nvPicPr>
      <xdr:blipFill rotWithShape="1">
        <a:blip xmlns:r="http://schemas.openxmlformats.org/officeDocument/2006/relationships" r:embed="rId4">
          <a:extLst>
            <a:ext uri="{28A0092B-C50C-407E-A947-70E740481C1C}">
              <a14:useLocalDpi xmlns:a14="http://schemas.microsoft.com/office/drawing/2010/main" val="0"/>
            </a:ext>
          </a:extLst>
        </a:blip>
        <a:srcRect l="47231" t="-2040" r="36473" b="76534"/>
        <a:stretch/>
      </xdr:blipFill>
      <xdr:spPr>
        <a:xfrm>
          <a:off x="4152899" y="37661850"/>
          <a:ext cx="1123951" cy="238125"/>
        </a:xfrm>
        <a:prstGeom prst="rect">
          <a:avLst/>
        </a:prstGeom>
        <a:ln w="38100" cap="sq">
          <a:solidFill>
            <a:srgbClr val="FFC000"/>
          </a:solidFill>
          <a:prstDash val="solid"/>
          <a:miter lim="800000"/>
        </a:ln>
        <a:effectLst>
          <a:outerShdw blurRad="50800" dist="38100" dir="2700000" algn="tl" rotWithShape="0">
            <a:srgbClr val="000000">
              <a:alpha val="43000"/>
            </a:srgbClr>
          </a:outerShdw>
        </a:effectLst>
      </xdr:spPr>
    </xdr:pic>
    <xdr:clientData/>
  </xdr:oneCellAnchor>
  <xdr:twoCellAnchor editAs="oneCell">
    <xdr:from>
      <xdr:col>2</xdr:col>
      <xdr:colOff>0</xdr:colOff>
      <xdr:row>238</xdr:row>
      <xdr:rowOff>142875</xdr:rowOff>
    </xdr:from>
    <xdr:to>
      <xdr:col>3</xdr:col>
      <xdr:colOff>892969</xdr:colOff>
      <xdr:row>240</xdr:row>
      <xdr:rowOff>152400</xdr:rowOff>
    </xdr:to>
    <xdr:pic>
      <xdr:nvPicPr>
        <xdr:cNvPr id="21" name="Picture 20">
          <a:extLst>
            <a:ext uri="{FF2B5EF4-FFF2-40B4-BE49-F238E27FC236}">
              <a16:creationId xmlns:a16="http://schemas.microsoft.com/office/drawing/2014/main" id="{00000000-0008-0000-0000-000015000000}"/>
            </a:ext>
          </a:extLst>
        </xdr:cNvPr>
        <xdr:cNvPicPr>
          <a:picLocks noChangeAspect="1"/>
        </xdr:cNvPicPr>
      </xdr:nvPicPr>
      <xdr:blipFill rotWithShape="1">
        <a:blip xmlns:r="http://schemas.openxmlformats.org/officeDocument/2006/relationships" r:embed="rId4">
          <a:extLst>
            <a:ext uri="{28A0092B-C50C-407E-A947-70E740481C1C}">
              <a14:useLocalDpi xmlns:a14="http://schemas.microsoft.com/office/drawing/2010/main" val="0"/>
            </a:ext>
          </a:extLst>
        </a:blip>
        <a:srcRect l="37426" r="36611" b="58169"/>
        <a:stretch/>
      </xdr:blipFill>
      <xdr:spPr>
        <a:xfrm>
          <a:off x="2162175" y="40976550"/>
          <a:ext cx="1790700" cy="390525"/>
        </a:xfrm>
        <a:prstGeom prst="rect">
          <a:avLst/>
        </a:prstGeom>
        <a:ln w="38100" cap="sq">
          <a:solidFill>
            <a:srgbClr val="FFC000"/>
          </a:solidFill>
          <a:prstDash val="solid"/>
          <a:miter lim="800000"/>
        </a:ln>
        <a:effectLst>
          <a:outerShdw blurRad="50800" dist="38100" dir="2700000" algn="tl" rotWithShape="0">
            <a:srgbClr val="000000">
              <a:alpha val="43000"/>
            </a:srgbClr>
          </a:outerShdw>
        </a:effectLst>
      </xdr:spPr>
    </xdr:pic>
    <xdr:clientData/>
  </xdr:twoCellAnchor>
  <xdr:twoCellAnchor editAs="oneCell">
    <xdr:from>
      <xdr:col>4</xdr:col>
      <xdr:colOff>152400</xdr:colOff>
      <xdr:row>50</xdr:row>
      <xdr:rowOff>76200</xdr:rowOff>
    </xdr:from>
    <xdr:to>
      <xdr:col>5</xdr:col>
      <xdr:colOff>30957</xdr:colOff>
      <xdr:row>51</xdr:row>
      <xdr:rowOff>104775</xdr:rowOff>
    </xdr:to>
    <xdr:pic>
      <xdr:nvPicPr>
        <xdr:cNvPr id="22" name="Picture 21">
          <a:extLst>
            <a:ext uri="{FF2B5EF4-FFF2-40B4-BE49-F238E27FC236}">
              <a16:creationId xmlns:a16="http://schemas.microsoft.com/office/drawing/2014/main" id="{00000000-0008-0000-0000-000016000000}"/>
            </a:ext>
          </a:extLst>
        </xdr:cNvPr>
        <xdr:cNvPicPr>
          <a:picLocks noChangeAspect="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l="50673" t="19998" r="32346" b="66862"/>
        <a:stretch/>
      </xdr:blipFill>
      <xdr:spPr>
        <a:xfrm>
          <a:off x="4105275" y="9667875"/>
          <a:ext cx="1190626" cy="219075"/>
        </a:xfrm>
        <a:prstGeom prst="rect">
          <a:avLst/>
        </a:prstGeom>
        <a:ln w="38100" cap="sq">
          <a:solidFill>
            <a:srgbClr val="FFC000"/>
          </a:solidFill>
          <a:prstDash val="solid"/>
          <a:miter lim="800000"/>
        </a:ln>
        <a:effectLst>
          <a:outerShdw blurRad="50800" dist="38100" dir="2700000" algn="tl" rotWithShape="0">
            <a:srgbClr val="000000">
              <a:alpha val="43000"/>
            </a:srgbClr>
          </a:outerShdw>
        </a:effectLst>
      </xdr:spPr>
    </xdr:pic>
    <xdr:clientData/>
  </xdr:twoCellAnchor>
  <xdr:twoCellAnchor editAs="oneCell">
    <xdr:from>
      <xdr:col>4</xdr:col>
      <xdr:colOff>133350</xdr:colOff>
      <xdr:row>83</xdr:row>
      <xdr:rowOff>95249</xdr:rowOff>
    </xdr:from>
    <xdr:to>
      <xdr:col>5</xdr:col>
      <xdr:colOff>1035843</xdr:colOff>
      <xdr:row>85</xdr:row>
      <xdr:rowOff>76200</xdr:rowOff>
    </xdr:to>
    <xdr:pic>
      <xdr:nvPicPr>
        <xdr:cNvPr id="23" name="Picture 22">
          <a:extLst>
            <a:ext uri="{FF2B5EF4-FFF2-40B4-BE49-F238E27FC236}">
              <a16:creationId xmlns:a16="http://schemas.microsoft.com/office/drawing/2014/main" id="{00000000-0008-0000-0000-000017000000}"/>
            </a:ext>
          </a:extLst>
        </xdr:cNvPr>
        <xdr:cNvPicPr>
          <a:picLocks noChangeAspect="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l="40891" t="31996" r="27592" b="46293"/>
        <a:stretch/>
      </xdr:blipFill>
      <xdr:spPr>
        <a:xfrm>
          <a:off x="4086225" y="15973424"/>
          <a:ext cx="2209800" cy="361951"/>
        </a:xfrm>
        <a:prstGeom prst="rect">
          <a:avLst/>
        </a:prstGeom>
        <a:ln w="38100" cap="sq">
          <a:solidFill>
            <a:srgbClr val="FFC000"/>
          </a:solidFill>
          <a:prstDash val="solid"/>
          <a:miter lim="800000"/>
        </a:ln>
        <a:effectLst>
          <a:outerShdw blurRad="50800" dist="38100" dir="2700000" algn="tl" rotWithShape="0">
            <a:srgbClr val="000000">
              <a:alpha val="43000"/>
            </a:srgbClr>
          </a:outerShdw>
        </a:effectLst>
      </xdr:spPr>
    </xdr:pic>
    <xdr:clientData/>
  </xdr:twoCellAnchor>
  <xdr:twoCellAnchor editAs="oneCell">
    <xdr:from>
      <xdr:col>5</xdr:col>
      <xdr:colOff>1028701</xdr:colOff>
      <xdr:row>50</xdr:row>
      <xdr:rowOff>47624</xdr:rowOff>
    </xdr:from>
    <xdr:to>
      <xdr:col>7</xdr:col>
      <xdr:colOff>514351</xdr:colOff>
      <xdr:row>51</xdr:row>
      <xdr:rowOff>85725</xdr:rowOff>
    </xdr:to>
    <xdr:pic>
      <xdr:nvPicPr>
        <xdr:cNvPr id="24" name="Picture 23">
          <a:extLst>
            <a:ext uri="{FF2B5EF4-FFF2-40B4-BE49-F238E27FC236}">
              <a16:creationId xmlns:a16="http://schemas.microsoft.com/office/drawing/2014/main" id="{00000000-0008-0000-0000-000018000000}"/>
            </a:ext>
          </a:extLst>
        </xdr:cNvPr>
        <xdr:cNvPicPr>
          <a:picLocks noChangeAspect="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l="44559" t="19426" r="32346" b="66862"/>
        <a:stretch/>
      </xdr:blipFill>
      <xdr:spPr>
        <a:xfrm>
          <a:off x="5876926" y="9639299"/>
          <a:ext cx="1619250" cy="228601"/>
        </a:xfrm>
        <a:prstGeom prst="rect">
          <a:avLst/>
        </a:prstGeom>
        <a:ln w="38100" cap="sq">
          <a:solidFill>
            <a:srgbClr val="FFC000"/>
          </a:solidFill>
          <a:prstDash val="solid"/>
          <a:miter lim="800000"/>
        </a:ln>
        <a:effectLst>
          <a:outerShdw blurRad="50800" dist="38100" dir="2700000" algn="tl" rotWithShape="0">
            <a:srgbClr val="000000">
              <a:alpha val="43000"/>
            </a:srgbClr>
          </a:outerShdw>
        </a:effectLst>
      </xdr:spPr>
    </xdr:pic>
    <xdr:clientData/>
  </xdr:twoCellAnchor>
  <xdr:twoCellAnchor editAs="oneCell">
    <xdr:from>
      <xdr:col>4</xdr:col>
      <xdr:colOff>85725</xdr:colOff>
      <xdr:row>126</xdr:row>
      <xdr:rowOff>95250</xdr:rowOff>
    </xdr:from>
    <xdr:to>
      <xdr:col>5</xdr:col>
      <xdr:colOff>307525</xdr:colOff>
      <xdr:row>127</xdr:row>
      <xdr:rowOff>95250</xdr:rowOff>
    </xdr:to>
    <xdr:pic>
      <xdr:nvPicPr>
        <xdr:cNvPr id="25" name="Picture 24">
          <a:extLst>
            <a:ext uri="{FF2B5EF4-FFF2-40B4-BE49-F238E27FC236}">
              <a16:creationId xmlns:a16="http://schemas.microsoft.com/office/drawing/2014/main" id="{00000000-0008-0000-0000-000019000000}"/>
            </a:ext>
          </a:extLst>
        </xdr:cNvPr>
        <xdr:cNvPicPr>
          <a:picLocks noChangeAspect="1"/>
        </xdr:cNvPicPr>
      </xdr:nvPicPr>
      <xdr:blipFill rotWithShape="1">
        <a:blip xmlns:r="http://schemas.openxmlformats.org/officeDocument/2006/relationships" r:embed="rId3">
          <a:extLst>
            <a:ext uri="{28A0092B-C50C-407E-A947-70E740481C1C}">
              <a14:useLocalDpi xmlns:a14="http://schemas.microsoft.com/office/drawing/2010/main" val="0"/>
            </a:ext>
          </a:extLst>
        </a:blip>
        <a:srcRect l="37833" t="2128" b="55325"/>
        <a:stretch/>
      </xdr:blipFill>
      <xdr:spPr>
        <a:xfrm>
          <a:off x="4038600" y="24164925"/>
          <a:ext cx="1533869" cy="190500"/>
        </a:xfrm>
        <a:prstGeom prst="rect">
          <a:avLst/>
        </a:prstGeom>
        <a:ln w="38100" cap="sq">
          <a:solidFill>
            <a:srgbClr val="92D050"/>
          </a:solidFill>
          <a:prstDash val="solid"/>
          <a:miter lim="800000"/>
        </a:ln>
        <a:effectLst>
          <a:outerShdw blurRad="50800" dist="38100" dir="2700000" algn="tl" rotWithShape="0">
            <a:srgbClr val="000000">
              <a:alpha val="43000"/>
            </a:srgbClr>
          </a:outerShdw>
        </a:effec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214312</xdr:colOff>
      <xdr:row>12</xdr:row>
      <xdr:rowOff>130968</xdr:rowOff>
    </xdr:from>
    <xdr:to>
      <xdr:col>1</xdr:col>
      <xdr:colOff>1323974</xdr:colOff>
      <xdr:row>16</xdr:row>
      <xdr:rowOff>54768</xdr:rowOff>
    </xdr:to>
    <xdr:pic>
      <xdr:nvPicPr>
        <xdr:cNvPr id="9" name="Picture 8">
          <a:extLst>
            <a:ext uri="{FF2B5EF4-FFF2-40B4-BE49-F238E27FC236}">
              <a16:creationId xmlns:a16="http://schemas.microsoft.com/office/drawing/2014/main" id="{4C0727C6-5D3D-CB3C-1C0C-75C4DD69F7E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28625" y="2416968"/>
          <a:ext cx="1109662" cy="685800"/>
        </a:xfrm>
        <a:prstGeom prst="rect">
          <a:avLst/>
        </a:prstGeom>
      </xdr:spPr>
    </xdr:pic>
    <xdr:clientData/>
  </xdr:twoCellAnchor>
  <xdr:twoCellAnchor editAs="oneCell">
    <xdr:from>
      <xdr:col>2</xdr:col>
      <xdr:colOff>97632</xdr:colOff>
      <xdr:row>11</xdr:row>
      <xdr:rowOff>154781</xdr:rowOff>
    </xdr:from>
    <xdr:to>
      <xdr:col>5</xdr:col>
      <xdr:colOff>459582</xdr:colOff>
      <xdr:row>15</xdr:row>
      <xdr:rowOff>69056</xdr:rowOff>
    </xdr:to>
    <xdr:pic>
      <xdr:nvPicPr>
        <xdr:cNvPr id="11" name="Picture 10">
          <a:extLst>
            <a:ext uri="{FF2B5EF4-FFF2-40B4-BE49-F238E27FC236}">
              <a16:creationId xmlns:a16="http://schemas.microsoft.com/office/drawing/2014/main" id="{4CAD5009-C374-4327-E655-34652B38E58A}"/>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383632" y="2250281"/>
          <a:ext cx="2374106" cy="676275"/>
        </a:xfrm>
        <a:prstGeom prst="rect">
          <a:avLst/>
        </a:prstGeom>
      </xdr:spPr>
    </xdr:pic>
    <xdr:clientData/>
  </xdr:twoCellAnchor>
  <xdr:twoCellAnchor editAs="oneCell">
    <xdr:from>
      <xdr:col>7</xdr:col>
      <xdr:colOff>154782</xdr:colOff>
      <xdr:row>3</xdr:row>
      <xdr:rowOff>0</xdr:rowOff>
    </xdr:from>
    <xdr:to>
      <xdr:col>16</xdr:col>
      <xdr:colOff>243664</xdr:colOff>
      <xdr:row>10</xdr:row>
      <xdr:rowOff>114502</xdr:rowOff>
    </xdr:to>
    <xdr:pic>
      <xdr:nvPicPr>
        <xdr:cNvPr id="13" name="Picture 12">
          <a:extLst>
            <a:ext uri="{FF2B5EF4-FFF2-40B4-BE49-F238E27FC236}">
              <a16:creationId xmlns:a16="http://schemas.microsoft.com/office/drawing/2014/main" id="{3C59C903-1ED4-2FF9-344B-B229689D5792}"/>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5667376" y="571500"/>
          <a:ext cx="5553850" cy="144800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104775</xdr:colOff>
      <xdr:row>2</xdr:row>
      <xdr:rowOff>104775</xdr:rowOff>
    </xdr:from>
    <xdr:to>
      <xdr:col>3</xdr:col>
      <xdr:colOff>542925</xdr:colOff>
      <xdr:row>7</xdr:row>
      <xdr:rowOff>80391</xdr:rowOff>
    </xdr:to>
    <xdr:pic>
      <xdr:nvPicPr>
        <xdr:cNvPr id="3" name="Picture 2">
          <a:extLst>
            <a:ext uri="{FF2B5EF4-FFF2-40B4-BE49-F238E27FC236}">
              <a16:creationId xmlns:a16="http://schemas.microsoft.com/office/drawing/2014/main" id="{5776B34E-E9E3-0E00-A765-2AFFD690467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14375" y="485775"/>
          <a:ext cx="1657350" cy="928116"/>
        </a:xfrm>
        <a:prstGeom prst="rect">
          <a:avLst/>
        </a:prstGeom>
      </xdr:spPr>
    </xdr:pic>
    <xdr:clientData/>
  </xdr:twoCellAnchor>
  <xdr:twoCellAnchor editAs="oneCell">
    <xdr:from>
      <xdr:col>8</xdr:col>
      <xdr:colOff>28575</xdr:colOff>
      <xdr:row>2</xdr:row>
      <xdr:rowOff>38100</xdr:rowOff>
    </xdr:from>
    <xdr:to>
      <xdr:col>18</xdr:col>
      <xdr:colOff>29426</xdr:colOff>
      <xdr:row>10</xdr:row>
      <xdr:rowOff>152629</xdr:rowOff>
    </xdr:to>
    <xdr:pic>
      <xdr:nvPicPr>
        <xdr:cNvPr id="5" name="Picture 4">
          <a:extLst>
            <a:ext uri="{FF2B5EF4-FFF2-40B4-BE49-F238E27FC236}">
              <a16:creationId xmlns:a16="http://schemas.microsoft.com/office/drawing/2014/main" id="{5913CAEA-95F3-50B1-970A-9A7DF8B03A39}"/>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4905375" y="419100"/>
          <a:ext cx="6096851" cy="1638529"/>
        </a:xfrm>
        <a:prstGeom prst="rect">
          <a:avLst/>
        </a:prstGeom>
        <a:solidFill>
          <a:srgbClr val="FFFFFF">
            <a:shade val="85000"/>
          </a:srgbClr>
        </a:solidFill>
        <a:ln w="88900" cap="sq">
          <a:solidFill>
            <a:srgbClr val="FFC000"/>
          </a:solidFill>
          <a:miter lim="800000"/>
        </a:ln>
        <a:effectLst>
          <a:outerShdw blurRad="55000" dist="18000" dir="5400000" algn="tl" rotWithShape="0">
            <a:srgbClr val="000000">
              <a:alpha val="40000"/>
            </a:srgbClr>
          </a:outerShdw>
        </a:effectLst>
        <a:scene3d>
          <a:camera prst="orthographicFront"/>
          <a:lightRig rig="twoPt" dir="t">
            <a:rot lat="0" lon="0" rev="7200000"/>
          </a:lightRig>
        </a:scene3d>
        <a:sp3d>
          <a:bevelT w="25400" h="19050"/>
          <a:contourClr>
            <a:srgbClr val="FFFFFF"/>
          </a:contourClr>
        </a:sp3d>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P257"/>
  <sheetViews>
    <sheetView zoomScale="80" zoomScaleNormal="80" workbookViewId="0">
      <selection activeCell="J31" sqref="J31"/>
    </sheetView>
  </sheetViews>
  <sheetFormatPr defaultColWidth="9.08984375" defaultRowHeight="14.5"/>
  <cols>
    <col min="1" max="1" width="18.90625" style="1" customWidth="1"/>
    <col min="2" max="2" width="17.54296875" style="1" customWidth="1"/>
    <col min="3" max="3" width="13.453125" style="1" bestFit="1" customWidth="1"/>
    <col min="4" max="4" width="20.08984375" style="1" customWidth="1"/>
    <col min="5" max="5" width="19.6328125" style="1" customWidth="1"/>
    <col min="6" max="7" width="16" style="1" customWidth="1"/>
    <col min="8" max="8" width="15.6328125" style="1" bestFit="1" customWidth="1"/>
    <col min="9" max="9" width="39.453125" style="1" bestFit="1" customWidth="1"/>
    <col min="10" max="10" width="21" style="3" bestFit="1" customWidth="1"/>
    <col min="11" max="11" width="16.453125" style="1" customWidth="1"/>
    <col min="12" max="16384" width="9.08984375" style="1"/>
  </cols>
  <sheetData>
    <row r="2" spans="1:6">
      <c r="A2" s="48" t="s">
        <v>17</v>
      </c>
      <c r="B2" s="48"/>
      <c r="C2" s="48"/>
      <c r="D2" s="48"/>
      <c r="E2" s="48"/>
      <c r="F2" s="48"/>
    </row>
    <row r="3" spans="1:6">
      <c r="A3" s="51" t="s">
        <v>18</v>
      </c>
      <c r="B3" s="52"/>
      <c r="C3" s="51" t="s">
        <v>19</v>
      </c>
      <c r="D3" s="52"/>
      <c r="E3" s="51" t="s">
        <v>20</v>
      </c>
      <c r="F3" s="52"/>
    </row>
    <row r="4" spans="1:6">
      <c r="A4" s="51" t="s">
        <v>21</v>
      </c>
      <c r="B4" s="52"/>
      <c r="C4" s="51" t="s">
        <v>22</v>
      </c>
      <c r="D4" s="52"/>
      <c r="E4" s="51" t="s">
        <v>23</v>
      </c>
      <c r="F4" s="52"/>
    </row>
    <row r="5" spans="1:6">
      <c r="A5" s="51" t="s">
        <v>24</v>
      </c>
      <c r="B5" s="52"/>
      <c r="C5" s="51" t="s">
        <v>22</v>
      </c>
      <c r="D5" s="52"/>
      <c r="E5" s="51" t="s">
        <v>23</v>
      </c>
      <c r="F5" s="52"/>
    </row>
    <row r="6" spans="1:6">
      <c r="A6" s="51" t="s">
        <v>25</v>
      </c>
      <c r="B6" s="52"/>
      <c r="C6" s="51" t="s">
        <v>22</v>
      </c>
      <c r="D6" s="52"/>
      <c r="E6" s="51" t="s">
        <v>23</v>
      </c>
      <c r="F6" s="52"/>
    </row>
    <row r="7" spans="1:6">
      <c r="A7" s="51" t="s">
        <v>26</v>
      </c>
      <c r="B7" s="52"/>
      <c r="C7" s="51" t="s">
        <v>22</v>
      </c>
      <c r="D7" s="52"/>
      <c r="E7" s="51" t="s">
        <v>23</v>
      </c>
      <c r="F7" s="52"/>
    </row>
    <row r="8" spans="1:6">
      <c r="A8" s="51" t="s">
        <v>27</v>
      </c>
      <c r="B8" s="52"/>
      <c r="C8" s="51" t="s">
        <v>22</v>
      </c>
      <c r="D8" s="52"/>
      <c r="E8" s="51" t="s">
        <v>23</v>
      </c>
      <c r="F8" s="52"/>
    </row>
    <row r="10" spans="1:6">
      <c r="A10" s="48" t="s">
        <v>42</v>
      </c>
      <c r="B10" s="48"/>
      <c r="C10" s="48"/>
      <c r="D10" s="48"/>
      <c r="E10" s="48"/>
      <c r="F10" s="48"/>
    </row>
    <row r="11" spans="1:6">
      <c r="A11" s="16"/>
      <c r="B11" s="2" t="s">
        <v>21</v>
      </c>
      <c r="C11" s="2" t="s">
        <v>24</v>
      </c>
      <c r="D11" s="2" t="s">
        <v>25</v>
      </c>
      <c r="E11" s="2" t="s">
        <v>26</v>
      </c>
      <c r="F11" s="2" t="s">
        <v>27</v>
      </c>
    </row>
    <row r="12" spans="1:6">
      <c r="A12" s="16" t="s">
        <v>28</v>
      </c>
      <c r="B12" s="2">
        <v>0</v>
      </c>
      <c r="C12" s="2">
        <v>0</v>
      </c>
      <c r="D12" s="2">
        <v>0</v>
      </c>
      <c r="E12" s="2">
        <v>0</v>
      </c>
      <c r="F12" s="2">
        <v>5</v>
      </c>
    </row>
    <row r="13" spans="1:6">
      <c r="A13" s="16" t="s">
        <v>29</v>
      </c>
      <c r="B13" s="2">
        <v>0</v>
      </c>
      <c r="C13" s="2">
        <v>0</v>
      </c>
      <c r="D13" s="2">
        <v>0</v>
      </c>
      <c r="E13" s="2">
        <v>0</v>
      </c>
      <c r="F13" s="2">
        <v>5</v>
      </c>
    </row>
    <row r="14" spans="1:6">
      <c r="A14" s="16" t="s">
        <v>30</v>
      </c>
      <c r="B14" s="2">
        <v>0</v>
      </c>
      <c r="C14" s="2">
        <v>0</v>
      </c>
      <c r="D14" s="2">
        <v>0</v>
      </c>
      <c r="E14" s="2">
        <v>0</v>
      </c>
      <c r="F14" s="2">
        <v>5</v>
      </c>
    </row>
    <row r="15" spans="1:6">
      <c r="A15" s="16" t="s">
        <v>31</v>
      </c>
      <c r="B15" s="2">
        <v>0</v>
      </c>
      <c r="C15" s="2">
        <v>0</v>
      </c>
      <c r="D15" s="2">
        <v>0</v>
      </c>
      <c r="E15" s="2">
        <v>0</v>
      </c>
      <c r="F15" s="2">
        <v>5</v>
      </c>
    </row>
    <row r="16" spans="1:6">
      <c r="A16" s="16" t="s">
        <v>32</v>
      </c>
      <c r="B16" s="2">
        <v>0</v>
      </c>
      <c r="C16" s="2">
        <v>0</v>
      </c>
      <c r="D16" s="2">
        <v>0</v>
      </c>
      <c r="E16" s="2">
        <v>0</v>
      </c>
      <c r="F16" s="2">
        <v>4.9000000000000004</v>
      </c>
    </row>
    <row r="23" spans="1:16">
      <c r="I23" s="1" t="s">
        <v>100</v>
      </c>
    </row>
    <row r="24" spans="1:16">
      <c r="A24" s="1" t="s">
        <v>36</v>
      </c>
    </row>
    <row r="25" spans="1:16">
      <c r="A25" s="16"/>
      <c r="B25" s="2" t="s">
        <v>21</v>
      </c>
      <c r="C25" s="2" t="s">
        <v>24</v>
      </c>
      <c r="D25" s="2" t="s">
        <v>25</v>
      </c>
      <c r="E25" s="2" t="s">
        <v>26</v>
      </c>
      <c r="F25" s="2" t="s">
        <v>27</v>
      </c>
      <c r="G25" s="2" t="s">
        <v>0</v>
      </c>
      <c r="H25" s="2" t="s">
        <v>33</v>
      </c>
      <c r="I25" s="3"/>
      <c r="J25" s="1"/>
    </row>
    <row r="26" spans="1:16">
      <c r="A26" s="16" t="s">
        <v>28</v>
      </c>
      <c r="B26" s="2">
        <f>B12</f>
        <v>0</v>
      </c>
      <c r="C26" s="2">
        <f>C12</f>
        <v>0</v>
      </c>
      <c r="D26" s="2">
        <f>D12</f>
        <v>0</v>
      </c>
      <c r="E26" s="2">
        <f>E12</f>
        <v>0</v>
      </c>
      <c r="F26" s="2">
        <f>F12</f>
        <v>5</v>
      </c>
      <c r="G26" s="2">
        <f>SUM(B26:F26)</f>
        <v>5</v>
      </c>
      <c r="H26" s="6">
        <f>AVERAGE(B26:F26)</f>
        <v>1</v>
      </c>
      <c r="I26" s="4"/>
      <c r="J26" s="1"/>
    </row>
    <row r="27" spans="1:16">
      <c r="A27" s="16" t="s">
        <v>29</v>
      </c>
      <c r="B27" s="2">
        <f t="shared" ref="B27:F30" si="0">B13</f>
        <v>0</v>
      </c>
      <c r="C27" s="2">
        <f t="shared" si="0"/>
        <v>0</v>
      </c>
      <c r="D27" s="2">
        <f t="shared" si="0"/>
        <v>0</v>
      </c>
      <c r="E27" s="2">
        <f t="shared" si="0"/>
        <v>0</v>
      </c>
      <c r="F27" s="2">
        <f t="shared" si="0"/>
        <v>5</v>
      </c>
      <c r="G27" s="2">
        <f>SUM(B27:F27)</f>
        <v>5</v>
      </c>
      <c r="H27" s="6">
        <f>AVERAGE(B27:F27)</f>
        <v>1</v>
      </c>
      <c r="I27" s="4"/>
      <c r="J27" s="1"/>
    </row>
    <row r="28" spans="1:16">
      <c r="A28" s="16" t="s">
        <v>30</v>
      </c>
      <c r="B28" s="2">
        <f t="shared" si="0"/>
        <v>0</v>
      </c>
      <c r="C28" s="2">
        <f t="shared" si="0"/>
        <v>0</v>
      </c>
      <c r="D28" s="2">
        <f t="shared" si="0"/>
        <v>0</v>
      </c>
      <c r="E28" s="2">
        <f t="shared" si="0"/>
        <v>0</v>
      </c>
      <c r="F28" s="2">
        <f t="shared" si="0"/>
        <v>5</v>
      </c>
      <c r="G28" s="2">
        <f>SUM(B28:F28)</f>
        <v>5</v>
      </c>
      <c r="H28" s="6">
        <f>AVERAGE(B28:F28)</f>
        <v>1</v>
      </c>
      <c r="I28" s="4"/>
      <c r="J28" s="1"/>
    </row>
    <row r="29" spans="1:16">
      <c r="A29" s="16" t="s">
        <v>31</v>
      </c>
      <c r="B29" s="2">
        <f t="shared" si="0"/>
        <v>0</v>
      </c>
      <c r="C29" s="2">
        <f t="shared" si="0"/>
        <v>0</v>
      </c>
      <c r="D29" s="2">
        <f t="shared" si="0"/>
        <v>0</v>
      </c>
      <c r="E29" s="2">
        <f t="shared" si="0"/>
        <v>0</v>
      </c>
      <c r="F29" s="2">
        <f t="shared" si="0"/>
        <v>5</v>
      </c>
      <c r="G29" s="2">
        <f>SUM(B29:F29)</f>
        <v>5</v>
      </c>
      <c r="H29" s="6">
        <f>AVERAGE(B29:F29)</f>
        <v>1</v>
      </c>
      <c r="I29" s="4"/>
      <c r="J29" s="1"/>
    </row>
    <row r="30" spans="1:16">
      <c r="A30" s="16" t="s">
        <v>32</v>
      </c>
      <c r="B30" s="2">
        <f t="shared" si="0"/>
        <v>0</v>
      </c>
      <c r="C30" s="2">
        <f t="shared" si="0"/>
        <v>0</v>
      </c>
      <c r="D30" s="2">
        <f t="shared" si="0"/>
        <v>0</v>
      </c>
      <c r="E30" s="2">
        <f t="shared" si="0"/>
        <v>0</v>
      </c>
      <c r="F30" s="2">
        <f t="shared" si="0"/>
        <v>4.9000000000000004</v>
      </c>
      <c r="G30" s="2">
        <f>SUM(B30:F30)</f>
        <v>4.9000000000000004</v>
      </c>
      <c r="H30" s="6">
        <f>AVERAGE(B30:F30)</f>
        <v>0.98000000000000009</v>
      </c>
      <c r="I30" s="4"/>
      <c r="J30" s="1"/>
    </row>
    <row r="31" spans="1:16">
      <c r="B31" s="3"/>
      <c r="C31" s="3"/>
      <c r="D31" s="3"/>
      <c r="E31" s="3"/>
      <c r="F31" s="3"/>
      <c r="G31" s="3"/>
      <c r="H31" s="3"/>
      <c r="I31" s="4"/>
      <c r="J31" s="4"/>
      <c r="K31" s="3"/>
      <c r="L31" s="3"/>
      <c r="M31" s="3"/>
      <c r="N31" s="3"/>
      <c r="O31" s="3"/>
      <c r="P31" s="4"/>
    </row>
    <row r="32" spans="1:16">
      <c r="B32" s="3"/>
      <c r="C32" s="3"/>
      <c r="D32" s="3"/>
      <c r="E32" s="3"/>
      <c r="F32" s="3"/>
      <c r="G32" s="3"/>
      <c r="O32" s="3"/>
    </row>
    <row r="33" spans="1:15">
      <c r="A33" s="18" t="s">
        <v>64</v>
      </c>
      <c r="B33" s="18"/>
      <c r="C33" s="18"/>
      <c r="D33" s="18"/>
      <c r="E33" s="18"/>
      <c r="F33" s="8"/>
      <c r="G33" s="8"/>
      <c r="H33" s="3"/>
      <c r="I33" s="3"/>
      <c r="J33" s="1"/>
    </row>
    <row r="34" spans="1:15">
      <c r="A34" s="16"/>
      <c r="B34" s="2" t="s">
        <v>21</v>
      </c>
      <c r="C34" s="2" t="s">
        <v>24</v>
      </c>
      <c r="D34" s="2" t="s">
        <v>25</v>
      </c>
      <c r="E34" s="2" t="s">
        <v>26</v>
      </c>
      <c r="F34" s="2" t="s">
        <v>27</v>
      </c>
      <c r="I34" s="3"/>
      <c r="J34" s="1"/>
    </row>
    <row r="35" spans="1:15">
      <c r="A35" s="16" t="s">
        <v>28</v>
      </c>
      <c r="B35" s="6">
        <f>B26-$H$26</f>
        <v>-1</v>
      </c>
      <c r="C35" s="6">
        <f>C26-$H$26</f>
        <v>-1</v>
      </c>
      <c r="D35" s="6">
        <f>D26-$H$26</f>
        <v>-1</v>
      </c>
      <c r="E35" s="6">
        <f>E26-$H$26</f>
        <v>-1</v>
      </c>
      <c r="F35" s="6">
        <f>F26-$H$26</f>
        <v>4</v>
      </c>
      <c r="G35" s="7"/>
      <c r="H35" s="7"/>
      <c r="I35" s="7"/>
      <c r="J35" s="7"/>
    </row>
    <row r="36" spans="1:15">
      <c r="A36" s="16" t="s">
        <v>29</v>
      </c>
      <c r="B36" s="6">
        <f>B27-$H$27</f>
        <v>-1</v>
      </c>
      <c r="C36" s="6">
        <f>C27-$H$27</f>
        <v>-1</v>
      </c>
      <c r="D36" s="6">
        <f>D27-$H$27</f>
        <v>-1</v>
      </c>
      <c r="E36" s="6">
        <f>E27-$H$27</f>
        <v>-1</v>
      </c>
      <c r="F36" s="6">
        <f>F27-$H$27</f>
        <v>4</v>
      </c>
      <c r="G36" s="7"/>
      <c r="H36" s="7"/>
      <c r="I36" s="7"/>
      <c r="J36" s="7"/>
      <c r="K36" s="5"/>
    </row>
    <row r="37" spans="1:15">
      <c r="A37" s="16" t="s">
        <v>30</v>
      </c>
      <c r="B37" s="6">
        <f>B28-$H$28</f>
        <v>-1</v>
      </c>
      <c r="C37" s="6">
        <f>C28-$H$28</f>
        <v>-1</v>
      </c>
      <c r="D37" s="6">
        <f>D28-$H$28</f>
        <v>-1</v>
      </c>
      <c r="E37" s="6">
        <f>E28-$H$28</f>
        <v>-1</v>
      </c>
      <c r="F37" s="6">
        <f>F28-$H$28</f>
        <v>4</v>
      </c>
      <c r="G37" s="4"/>
      <c r="I37" s="3"/>
      <c r="J37" s="1"/>
    </row>
    <row r="38" spans="1:15">
      <c r="A38" s="16" t="s">
        <v>31</v>
      </c>
      <c r="B38" s="6">
        <f>B29-$H$29</f>
        <v>-1</v>
      </c>
      <c r="C38" s="6">
        <f>C29-$H$29</f>
        <v>-1</v>
      </c>
      <c r="D38" s="6">
        <f>D29-$H$29</f>
        <v>-1</v>
      </c>
      <c r="E38" s="6">
        <f>E29-$H$29</f>
        <v>-1</v>
      </c>
      <c r="F38" s="6">
        <f>F29-$H$29</f>
        <v>4</v>
      </c>
      <c r="G38" s="4"/>
      <c r="I38" s="3"/>
      <c r="J38" s="1"/>
    </row>
    <row r="39" spans="1:15">
      <c r="A39" s="16" t="s">
        <v>32</v>
      </c>
      <c r="B39" s="6">
        <f>B30-$H$30</f>
        <v>-0.98000000000000009</v>
      </c>
      <c r="C39" s="6">
        <f>C30-$H$30</f>
        <v>-0.98000000000000009</v>
      </c>
      <c r="D39" s="6">
        <f>D30-$H$30</f>
        <v>-0.98000000000000009</v>
      </c>
      <c r="E39" s="6">
        <f>E30-$H$30</f>
        <v>-0.98000000000000009</v>
      </c>
      <c r="F39" s="6">
        <f>F30-$H$30</f>
        <v>3.9200000000000004</v>
      </c>
      <c r="G39" s="4"/>
      <c r="I39" s="3"/>
      <c r="J39" s="1"/>
    </row>
    <row r="40" spans="1:15">
      <c r="B40" s="4"/>
      <c r="C40" s="4"/>
      <c r="D40" s="4"/>
      <c r="E40" s="4"/>
      <c r="F40" s="4"/>
      <c r="G40" s="4"/>
      <c r="H40" s="4"/>
    </row>
    <row r="41" spans="1:15">
      <c r="B41" s="4"/>
      <c r="C41" s="4"/>
      <c r="D41" s="4"/>
      <c r="E41" s="4"/>
      <c r="F41" s="4"/>
      <c r="G41" s="4"/>
      <c r="H41" s="4"/>
    </row>
    <row r="43" spans="1:15">
      <c r="A43" s="1" t="s">
        <v>65</v>
      </c>
      <c r="K43" s="4"/>
      <c r="L43" s="4"/>
      <c r="M43" s="4"/>
      <c r="N43" s="4"/>
      <c r="O43" s="3"/>
    </row>
    <row r="44" spans="1:15" ht="20.25" customHeight="1">
      <c r="A44" s="16"/>
      <c r="B44" s="2" t="s">
        <v>21</v>
      </c>
      <c r="C44" s="2" t="s">
        <v>24</v>
      </c>
      <c r="D44" s="2" t="s">
        <v>25</v>
      </c>
      <c r="E44" s="2" t="s">
        <v>26</v>
      </c>
      <c r="F44" s="2" t="s">
        <v>27</v>
      </c>
      <c r="G44" s="2" t="s">
        <v>1</v>
      </c>
      <c r="H44" s="2" t="s">
        <v>2</v>
      </c>
      <c r="I44" s="3"/>
      <c r="J44" s="1"/>
      <c r="K44" s="3"/>
    </row>
    <row r="45" spans="1:15">
      <c r="A45" s="16" t="s">
        <v>28</v>
      </c>
      <c r="B45" s="6">
        <f>B35^2</f>
        <v>1</v>
      </c>
      <c r="C45" s="6">
        <f t="shared" ref="B45:F49" si="1">C35^2</f>
        <v>1</v>
      </c>
      <c r="D45" s="6">
        <f t="shared" si="1"/>
        <v>1</v>
      </c>
      <c r="E45" s="6">
        <f t="shared" si="1"/>
        <v>1</v>
      </c>
      <c r="F45" s="6">
        <f t="shared" si="1"/>
        <v>16</v>
      </c>
      <c r="G45" s="6">
        <f>SUM(B45:F45)</f>
        <v>20</v>
      </c>
      <c r="H45" s="6">
        <f>SQRT(G45)</f>
        <v>4.4721359549995796</v>
      </c>
      <c r="I45" s="3"/>
      <c r="J45" s="1"/>
      <c r="K45" s="3"/>
    </row>
    <row r="46" spans="1:15">
      <c r="A46" s="16" t="s">
        <v>29</v>
      </c>
      <c r="B46" s="6">
        <f t="shared" si="1"/>
        <v>1</v>
      </c>
      <c r="C46" s="6">
        <f t="shared" si="1"/>
        <v>1</v>
      </c>
      <c r="D46" s="6">
        <f t="shared" si="1"/>
        <v>1</v>
      </c>
      <c r="E46" s="6">
        <f t="shared" si="1"/>
        <v>1</v>
      </c>
      <c r="F46" s="6">
        <f t="shared" si="1"/>
        <v>16</v>
      </c>
      <c r="G46" s="6">
        <f>SUM(B46:F46)</f>
        <v>20</v>
      </c>
      <c r="H46" s="6">
        <f>SQRT(G46)</f>
        <v>4.4721359549995796</v>
      </c>
      <c r="I46" s="3"/>
      <c r="J46" s="1"/>
      <c r="K46" s="3"/>
    </row>
    <row r="47" spans="1:15">
      <c r="A47" s="16" t="s">
        <v>30</v>
      </c>
      <c r="B47" s="6">
        <f t="shared" si="1"/>
        <v>1</v>
      </c>
      <c r="C47" s="6">
        <f t="shared" si="1"/>
        <v>1</v>
      </c>
      <c r="D47" s="6">
        <f t="shared" si="1"/>
        <v>1</v>
      </c>
      <c r="E47" s="6">
        <f t="shared" si="1"/>
        <v>1</v>
      </c>
      <c r="F47" s="6">
        <f t="shared" si="1"/>
        <v>16</v>
      </c>
      <c r="G47" s="6">
        <f>SUM(B47:F47)</f>
        <v>20</v>
      </c>
      <c r="H47" s="6">
        <f>SQRT(G47)</f>
        <v>4.4721359549995796</v>
      </c>
      <c r="I47" s="3"/>
      <c r="J47" s="1"/>
      <c r="K47" s="3"/>
    </row>
    <row r="48" spans="1:15">
      <c r="A48" s="16" t="s">
        <v>31</v>
      </c>
      <c r="B48" s="6">
        <f t="shared" si="1"/>
        <v>1</v>
      </c>
      <c r="C48" s="6">
        <f t="shared" si="1"/>
        <v>1</v>
      </c>
      <c r="D48" s="6">
        <f t="shared" si="1"/>
        <v>1</v>
      </c>
      <c r="E48" s="6">
        <f t="shared" si="1"/>
        <v>1</v>
      </c>
      <c r="F48" s="6">
        <f t="shared" si="1"/>
        <v>16</v>
      </c>
      <c r="G48" s="6">
        <f>SUM(B48:F48)</f>
        <v>20</v>
      </c>
      <c r="H48" s="6">
        <f>SQRT(G48)</f>
        <v>4.4721359549995796</v>
      </c>
      <c r="I48" s="3"/>
      <c r="J48" s="1"/>
      <c r="K48" s="3"/>
    </row>
    <row r="49" spans="1:10">
      <c r="A49" s="16" t="s">
        <v>32</v>
      </c>
      <c r="B49" s="6">
        <f t="shared" si="1"/>
        <v>0.96040000000000014</v>
      </c>
      <c r="C49" s="6">
        <f t="shared" si="1"/>
        <v>0.96040000000000014</v>
      </c>
      <c r="D49" s="6">
        <f t="shared" si="1"/>
        <v>0.96040000000000014</v>
      </c>
      <c r="E49" s="6">
        <f t="shared" si="1"/>
        <v>0.96040000000000014</v>
      </c>
      <c r="F49" s="6">
        <f t="shared" si="1"/>
        <v>15.366400000000002</v>
      </c>
      <c r="G49" s="6">
        <f>SUM(B49:F49)</f>
        <v>19.208000000000002</v>
      </c>
      <c r="H49" s="6">
        <f>SQRT(G49)</f>
        <v>4.3826932358995876</v>
      </c>
      <c r="I49" s="3"/>
      <c r="J49" s="1"/>
    </row>
    <row r="50" spans="1:10">
      <c r="B50" s="7"/>
      <c r="C50" s="7"/>
      <c r="D50" s="7"/>
      <c r="E50" s="7"/>
      <c r="F50" s="7"/>
      <c r="G50" s="7"/>
      <c r="H50" s="7"/>
      <c r="I50" s="7"/>
    </row>
    <row r="51" spans="1:10">
      <c r="A51" s="18" t="s">
        <v>11</v>
      </c>
      <c r="B51" s="18"/>
      <c r="C51" s="8"/>
      <c r="D51" s="8"/>
      <c r="E51" s="8"/>
      <c r="F51" s="8"/>
      <c r="G51" s="8"/>
      <c r="H51" s="7"/>
      <c r="I51" s="7"/>
    </row>
    <row r="52" spans="1:10">
      <c r="A52" s="18" t="s">
        <v>37</v>
      </c>
      <c r="B52" s="8"/>
      <c r="C52" s="8"/>
      <c r="D52" s="8"/>
      <c r="E52" s="8"/>
      <c r="F52" s="8"/>
      <c r="G52" s="8"/>
      <c r="H52" s="7"/>
      <c r="I52" s="7"/>
    </row>
    <row r="53" spans="1:10">
      <c r="A53" s="16"/>
      <c r="B53" s="16"/>
      <c r="C53" s="16"/>
      <c r="D53" s="16"/>
      <c r="E53" s="16"/>
      <c r="F53" s="16"/>
      <c r="G53" s="6" t="s">
        <v>3</v>
      </c>
      <c r="H53" s="7"/>
      <c r="I53" s="27" t="s">
        <v>66</v>
      </c>
      <c r="J53" s="27"/>
    </row>
    <row r="54" spans="1:10">
      <c r="A54" s="16" t="s">
        <v>29</v>
      </c>
      <c r="B54" s="6">
        <f>$B$35*B36</f>
        <v>1</v>
      </c>
      <c r="C54" s="6">
        <f>$C$35*C36</f>
        <v>1</v>
      </c>
      <c r="D54" s="6">
        <f>$D$35*D36</f>
        <v>1</v>
      </c>
      <c r="E54" s="6">
        <f>$E$35*E36</f>
        <v>1</v>
      </c>
      <c r="F54" s="6">
        <f>$F$35*F36</f>
        <v>16</v>
      </c>
      <c r="G54" s="6">
        <f>SUM(B54:F54)</f>
        <v>20</v>
      </c>
      <c r="H54" s="19"/>
      <c r="I54" s="26" t="s">
        <v>67</v>
      </c>
      <c r="J54" s="27">
        <v>1</v>
      </c>
    </row>
    <row r="55" spans="1:10">
      <c r="A55" s="16" t="s">
        <v>30</v>
      </c>
      <c r="B55" s="6">
        <f>$B$35*B37</f>
        <v>1</v>
      </c>
      <c r="C55" s="6">
        <f>$C$35*C37</f>
        <v>1</v>
      </c>
      <c r="D55" s="6">
        <f>$D$35*D37</f>
        <v>1</v>
      </c>
      <c r="E55" s="6">
        <f>$E$35*E37</f>
        <v>1</v>
      </c>
      <c r="F55" s="6">
        <f>$F$35*F37</f>
        <v>16</v>
      </c>
      <c r="G55" s="6">
        <f>SUM(B55:F55)</f>
        <v>20</v>
      </c>
      <c r="H55" s="19"/>
      <c r="I55" s="26" t="s">
        <v>68</v>
      </c>
      <c r="J55" s="28">
        <f>C99</f>
        <v>0.99999999999999978</v>
      </c>
    </row>
    <row r="56" spans="1:10">
      <c r="A56" s="16" t="s">
        <v>31</v>
      </c>
      <c r="B56" s="6">
        <f>$B$35*B38</f>
        <v>1</v>
      </c>
      <c r="C56" s="6">
        <f>$C$35*C38</f>
        <v>1</v>
      </c>
      <c r="D56" s="6">
        <f>$D$35*D38</f>
        <v>1</v>
      </c>
      <c r="E56" s="6">
        <f>$E$35*E38</f>
        <v>1</v>
      </c>
      <c r="F56" s="6">
        <f>$F$35*F38</f>
        <v>16</v>
      </c>
      <c r="G56" s="6">
        <f>SUM(B56:F56)</f>
        <v>20</v>
      </c>
      <c r="H56" s="19"/>
      <c r="I56" s="26" t="s">
        <v>69</v>
      </c>
      <c r="J56" s="28">
        <f>D99</f>
        <v>0.99999999999999978</v>
      </c>
    </row>
    <row r="57" spans="1:10">
      <c r="A57" s="16" t="s">
        <v>32</v>
      </c>
      <c r="B57" s="6">
        <f>$B$35*B39</f>
        <v>0.98000000000000009</v>
      </c>
      <c r="C57" s="6">
        <f>$C$35*C39</f>
        <v>0.98000000000000009</v>
      </c>
      <c r="D57" s="6">
        <f>$D$35*D39</f>
        <v>0.98000000000000009</v>
      </c>
      <c r="E57" s="6">
        <f>$E$35*E39</f>
        <v>0.98000000000000009</v>
      </c>
      <c r="F57" s="6">
        <f>$F$35*F39</f>
        <v>15.680000000000001</v>
      </c>
      <c r="G57" s="6">
        <f>SUM(B57:F57)</f>
        <v>19.600000000000001</v>
      </c>
      <c r="H57" s="20"/>
      <c r="I57" s="26" t="s">
        <v>70</v>
      </c>
      <c r="J57" s="28">
        <f>E99</f>
        <v>0.99999999999999978</v>
      </c>
    </row>
    <row r="58" spans="1:10">
      <c r="B58" s="7"/>
      <c r="C58" s="7"/>
      <c r="D58" s="7"/>
      <c r="E58" s="7"/>
      <c r="F58" s="7"/>
      <c r="G58" s="7"/>
      <c r="H58" s="19"/>
      <c r="I58" s="26" t="s">
        <v>71</v>
      </c>
      <c r="J58" s="28">
        <f>F99</f>
        <v>1</v>
      </c>
    </row>
    <row r="59" spans="1:10">
      <c r="A59" s="18" t="s">
        <v>38</v>
      </c>
      <c r="B59" s="8"/>
      <c r="C59" s="8"/>
      <c r="D59" s="8"/>
      <c r="E59" s="8"/>
      <c r="F59" s="8"/>
      <c r="G59" s="7"/>
      <c r="H59" s="7"/>
      <c r="I59" s="26" t="s">
        <v>72</v>
      </c>
      <c r="J59" s="28">
        <f>D100</f>
        <v>0.99999999999999978</v>
      </c>
    </row>
    <row r="60" spans="1:10">
      <c r="A60" s="16"/>
      <c r="B60" s="16"/>
      <c r="C60" s="16"/>
      <c r="D60" s="16"/>
      <c r="E60" s="16"/>
      <c r="F60" s="16"/>
      <c r="G60" s="6" t="s">
        <v>3</v>
      </c>
      <c r="H60" s="4"/>
      <c r="I60" s="26" t="s">
        <v>73</v>
      </c>
      <c r="J60" s="28">
        <f>E100</f>
        <v>0.99999999999999978</v>
      </c>
    </row>
    <row r="61" spans="1:10">
      <c r="A61" s="16" t="s">
        <v>30</v>
      </c>
      <c r="B61" s="6">
        <f>$B$36*B37</f>
        <v>1</v>
      </c>
      <c r="C61" s="6">
        <f>$C$36*C37</f>
        <v>1</v>
      </c>
      <c r="D61" s="6">
        <f>$D$36*D37</f>
        <v>1</v>
      </c>
      <c r="E61" s="6">
        <f>$E$36*E37</f>
        <v>1</v>
      </c>
      <c r="F61" s="6">
        <f>$F$36*F37</f>
        <v>16</v>
      </c>
      <c r="G61" s="6">
        <f>SUM(B61:F61)</f>
        <v>20</v>
      </c>
      <c r="H61" s="4"/>
      <c r="I61" s="26" t="s">
        <v>74</v>
      </c>
      <c r="J61" s="28">
        <f>F100</f>
        <v>1</v>
      </c>
    </row>
    <row r="62" spans="1:10">
      <c r="A62" s="16" t="s">
        <v>31</v>
      </c>
      <c r="B62" s="6">
        <f>$B$36*B38</f>
        <v>1</v>
      </c>
      <c r="C62" s="6">
        <f>$C$36*C38</f>
        <v>1</v>
      </c>
      <c r="D62" s="6">
        <f>$D$36*D38</f>
        <v>1</v>
      </c>
      <c r="E62" s="6">
        <f>$E$36*E38</f>
        <v>1</v>
      </c>
      <c r="F62" s="6">
        <f>$F$36*F38</f>
        <v>16</v>
      </c>
      <c r="G62" s="6">
        <f>SUM(B62:F62)</f>
        <v>20</v>
      </c>
      <c r="I62" s="26" t="s">
        <v>75</v>
      </c>
      <c r="J62" s="28">
        <f>E101</f>
        <v>0.99999999999999978</v>
      </c>
    </row>
    <row r="63" spans="1:10">
      <c r="A63" s="16" t="s">
        <v>32</v>
      </c>
      <c r="B63" s="6">
        <f>$B$36*B39</f>
        <v>0.98000000000000009</v>
      </c>
      <c r="C63" s="6">
        <f>$C$36*C39</f>
        <v>0.98000000000000009</v>
      </c>
      <c r="D63" s="6">
        <f>$D$36*D39</f>
        <v>0.98000000000000009</v>
      </c>
      <c r="E63" s="6">
        <f>$E$36*E39</f>
        <v>0.98000000000000009</v>
      </c>
      <c r="F63" s="6">
        <f>$F$36*F39</f>
        <v>15.680000000000001</v>
      </c>
      <c r="G63" s="6">
        <f>SUM(B63:F63)</f>
        <v>19.600000000000001</v>
      </c>
      <c r="I63" s="26" t="s">
        <v>76</v>
      </c>
      <c r="J63" s="28">
        <f>F101</f>
        <v>1</v>
      </c>
    </row>
    <row r="64" spans="1:10">
      <c r="B64" s="7"/>
      <c r="C64" s="7"/>
      <c r="D64" s="7"/>
      <c r="E64" s="7"/>
      <c r="F64" s="7"/>
      <c r="G64" s="7"/>
      <c r="I64" s="26" t="s">
        <v>77</v>
      </c>
      <c r="J64" s="28">
        <f>F102</f>
        <v>1</v>
      </c>
    </row>
    <row r="65" spans="1:10">
      <c r="A65" s="18" t="s">
        <v>39</v>
      </c>
      <c r="B65" s="8"/>
      <c r="C65" s="8"/>
      <c r="D65" s="8"/>
      <c r="E65" s="8"/>
      <c r="F65" s="8"/>
      <c r="G65" s="7"/>
      <c r="H65" s="7"/>
    </row>
    <row r="66" spans="1:10">
      <c r="A66" s="16"/>
      <c r="B66" s="16"/>
      <c r="C66" s="16"/>
      <c r="D66" s="16"/>
      <c r="E66" s="16"/>
      <c r="F66" s="16"/>
      <c r="G66" s="6" t="s">
        <v>3</v>
      </c>
      <c r="H66" s="4"/>
    </row>
    <row r="67" spans="1:10">
      <c r="A67" s="16" t="s">
        <v>31</v>
      </c>
      <c r="B67" s="6">
        <f>($B$37*B38)</f>
        <v>1</v>
      </c>
      <c r="C67" s="6">
        <f>($C$37*C38)</f>
        <v>1</v>
      </c>
      <c r="D67" s="6">
        <f>($D$37*D38)</f>
        <v>1</v>
      </c>
      <c r="E67" s="6">
        <f>($E$37*E38)</f>
        <v>1</v>
      </c>
      <c r="F67" s="6">
        <f>($F$37*F38)</f>
        <v>16</v>
      </c>
      <c r="G67" s="6">
        <f>SUM(B67:F67)</f>
        <v>20</v>
      </c>
    </row>
    <row r="68" spans="1:10">
      <c r="A68" s="16" t="s">
        <v>32</v>
      </c>
      <c r="B68" s="6">
        <f>($B$37*B39)</f>
        <v>0.98000000000000009</v>
      </c>
      <c r="C68" s="6">
        <f>($C$37*C39)</f>
        <v>0.98000000000000009</v>
      </c>
      <c r="D68" s="6">
        <f>($D$37*D39)</f>
        <v>0.98000000000000009</v>
      </c>
      <c r="E68" s="6">
        <f>($E$37*E39)</f>
        <v>0.98000000000000009</v>
      </c>
      <c r="F68" s="6">
        <f>($F$37*F39)</f>
        <v>15.680000000000001</v>
      </c>
      <c r="G68" s="6">
        <f>SUM(B68:F68)</f>
        <v>19.600000000000001</v>
      </c>
      <c r="I68" s="3"/>
      <c r="J68" s="1"/>
    </row>
    <row r="69" spans="1:10">
      <c r="B69" s="7"/>
      <c r="C69" s="7"/>
      <c r="D69" s="7"/>
      <c r="E69" s="7"/>
      <c r="F69" s="7"/>
      <c r="G69" s="7"/>
      <c r="I69" s="3"/>
      <c r="J69" s="1"/>
    </row>
    <row r="70" spans="1:10">
      <c r="A70" s="18" t="s">
        <v>40</v>
      </c>
      <c r="B70" s="8"/>
      <c r="C70" s="8"/>
      <c r="D70" s="8"/>
      <c r="E70" s="8"/>
      <c r="F70" s="8"/>
      <c r="G70" s="7"/>
      <c r="H70" s="7"/>
      <c r="I70" s="3"/>
      <c r="J70" s="1"/>
    </row>
    <row r="71" spans="1:10">
      <c r="A71" s="16"/>
      <c r="B71" s="16"/>
      <c r="C71" s="16"/>
      <c r="D71" s="16"/>
      <c r="E71" s="16"/>
      <c r="F71" s="16"/>
      <c r="G71" s="6" t="s">
        <v>3</v>
      </c>
      <c r="H71" s="4"/>
      <c r="I71" s="3"/>
      <c r="J71" s="1"/>
    </row>
    <row r="72" spans="1:10">
      <c r="A72" s="16" t="s">
        <v>32</v>
      </c>
      <c r="B72" s="6">
        <f>($B$38*B39)</f>
        <v>0.98000000000000009</v>
      </c>
      <c r="C72" s="6">
        <f>($C$38*C39)</f>
        <v>0.98000000000000009</v>
      </c>
      <c r="D72" s="6">
        <f>($D$38*D39)</f>
        <v>0.98000000000000009</v>
      </c>
      <c r="E72" s="6">
        <f>($E$38*E39)</f>
        <v>0.98000000000000009</v>
      </c>
      <c r="F72" s="6">
        <f>($F$38*F39)</f>
        <v>15.680000000000001</v>
      </c>
      <c r="G72" s="6">
        <f>SUM(B72:F72)</f>
        <v>19.600000000000001</v>
      </c>
    </row>
    <row r="73" spans="1:10">
      <c r="B73" s="7"/>
      <c r="C73" s="7"/>
      <c r="D73" s="7"/>
      <c r="E73" s="7"/>
      <c r="F73" s="7"/>
      <c r="G73" s="7"/>
    </row>
    <row r="74" spans="1:10">
      <c r="B74" s="7"/>
      <c r="C74" s="7"/>
      <c r="D74" s="7"/>
      <c r="E74" s="7"/>
      <c r="F74" s="7"/>
      <c r="G74" s="7"/>
      <c r="H74" s="7"/>
    </row>
    <row r="75" spans="1:10">
      <c r="A75" s="1" t="s">
        <v>12</v>
      </c>
      <c r="B75" s="7"/>
      <c r="C75" s="7"/>
      <c r="D75" s="7"/>
      <c r="E75" s="7"/>
      <c r="F75" s="7"/>
      <c r="G75" s="7"/>
      <c r="H75" s="4"/>
    </row>
    <row r="76" spans="1:10">
      <c r="B76" s="7"/>
      <c r="C76" s="7"/>
      <c r="D76" s="7"/>
      <c r="E76" s="7"/>
      <c r="F76" s="7"/>
      <c r="G76" s="7"/>
      <c r="H76" s="4"/>
    </row>
    <row r="77" spans="1:10">
      <c r="A77" s="16"/>
      <c r="B77" s="16" t="s">
        <v>28</v>
      </c>
      <c r="C77" s="16" t="s">
        <v>29</v>
      </c>
      <c r="D77" s="16" t="s">
        <v>30</v>
      </c>
      <c r="E77" s="16" t="s">
        <v>31</v>
      </c>
      <c r="F77" s="16" t="s">
        <v>32</v>
      </c>
      <c r="G77" s="4"/>
    </row>
    <row r="78" spans="1:10">
      <c r="A78" s="16" t="s">
        <v>28</v>
      </c>
      <c r="B78" s="6">
        <v>1</v>
      </c>
      <c r="C78" s="6">
        <f>B79</f>
        <v>20</v>
      </c>
      <c r="D78" s="6">
        <f>B80</f>
        <v>20</v>
      </c>
      <c r="E78" s="6">
        <f>B81</f>
        <v>20</v>
      </c>
      <c r="F78" s="6">
        <f>B82</f>
        <v>19.600000000000001</v>
      </c>
      <c r="G78" s="4"/>
    </row>
    <row r="79" spans="1:10">
      <c r="A79" s="16" t="s">
        <v>29</v>
      </c>
      <c r="B79" s="6">
        <f>G54</f>
        <v>20</v>
      </c>
      <c r="C79" s="6">
        <v>1</v>
      </c>
      <c r="D79" s="6">
        <f>C80</f>
        <v>20</v>
      </c>
      <c r="E79" s="6">
        <f>C81</f>
        <v>20</v>
      </c>
      <c r="F79" s="6">
        <f>C82</f>
        <v>19.600000000000001</v>
      </c>
      <c r="G79" s="4"/>
      <c r="H79" s="3"/>
    </row>
    <row r="80" spans="1:10">
      <c r="A80" s="16" t="s">
        <v>30</v>
      </c>
      <c r="B80" s="6">
        <f>G55</f>
        <v>20</v>
      </c>
      <c r="C80" s="6">
        <f>G61</f>
        <v>20</v>
      </c>
      <c r="D80" s="6">
        <v>1</v>
      </c>
      <c r="E80" s="6">
        <f>D81</f>
        <v>20</v>
      </c>
      <c r="F80" s="6">
        <f>D82</f>
        <v>19.600000000000001</v>
      </c>
      <c r="G80" s="4"/>
      <c r="H80" s="3"/>
    </row>
    <row r="81" spans="1:8">
      <c r="A81" s="16" t="s">
        <v>31</v>
      </c>
      <c r="B81" s="6">
        <f>G56</f>
        <v>20</v>
      </c>
      <c r="C81" s="6">
        <f>G62</f>
        <v>20</v>
      </c>
      <c r="D81" s="6">
        <f>G67</f>
        <v>20</v>
      </c>
      <c r="E81" s="6">
        <v>1</v>
      </c>
      <c r="F81" s="6">
        <f>E82</f>
        <v>19.600000000000001</v>
      </c>
    </row>
    <row r="82" spans="1:8">
      <c r="A82" s="16" t="s">
        <v>32</v>
      </c>
      <c r="B82" s="6">
        <f>G57</f>
        <v>19.600000000000001</v>
      </c>
      <c r="C82" s="6">
        <f>G63</f>
        <v>19.600000000000001</v>
      </c>
      <c r="D82" s="6">
        <f>G68</f>
        <v>19.600000000000001</v>
      </c>
      <c r="E82" s="6">
        <f>G72</f>
        <v>19.600000000000001</v>
      </c>
      <c r="F82" s="6">
        <v>1</v>
      </c>
    </row>
    <row r="83" spans="1:8">
      <c r="B83" s="4"/>
      <c r="C83" s="4"/>
      <c r="D83" s="4"/>
      <c r="E83" s="4"/>
      <c r="F83" s="4"/>
    </row>
    <row r="84" spans="1:8">
      <c r="B84" s="4"/>
      <c r="C84" s="4"/>
      <c r="D84" s="4"/>
      <c r="E84" s="4"/>
      <c r="F84" s="4"/>
    </row>
    <row r="85" spans="1:8">
      <c r="B85" s="4"/>
      <c r="C85" s="4"/>
      <c r="D85" s="4"/>
      <c r="E85" s="4"/>
      <c r="F85" s="4"/>
    </row>
    <row r="86" spans="1:8">
      <c r="A86" s="1" t="s">
        <v>13</v>
      </c>
      <c r="B86" s="7"/>
      <c r="C86" s="7"/>
      <c r="G86" s="4"/>
    </row>
    <row r="87" spans="1:8">
      <c r="A87" s="16"/>
      <c r="B87" s="16" t="s">
        <v>28</v>
      </c>
      <c r="C87" s="16" t="s">
        <v>29</v>
      </c>
      <c r="D87" s="16" t="s">
        <v>30</v>
      </c>
      <c r="E87" s="16" t="s">
        <v>31</v>
      </c>
      <c r="F87" s="16" t="s">
        <v>32</v>
      </c>
      <c r="H87" s="21"/>
    </row>
    <row r="88" spans="1:8">
      <c r="A88" s="16" t="s">
        <v>28</v>
      </c>
      <c r="B88" s="6">
        <v>1</v>
      </c>
      <c r="C88" s="6">
        <f>($H$45*$H$46)</f>
        <v>20.000000000000004</v>
      </c>
      <c r="D88" s="6">
        <f>($H$45*$H$47)</f>
        <v>20.000000000000004</v>
      </c>
      <c r="E88" s="6">
        <f>($H$45*$H$48)</f>
        <v>20.000000000000004</v>
      </c>
      <c r="F88" s="6">
        <f>($H$45*$H$49)</f>
        <v>19.600000000000001</v>
      </c>
      <c r="G88" s="3"/>
    </row>
    <row r="89" spans="1:8">
      <c r="A89" s="16" t="s">
        <v>29</v>
      </c>
      <c r="B89" s="6">
        <f>C88</f>
        <v>20.000000000000004</v>
      </c>
      <c r="C89" s="6">
        <v>1</v>
      </c>
      <c r="D89" s="6">
        <f>($H$46*$H$47)</f>
        <v>20.000000000000004</v>
      </c>
      <c r="E89" s="6">
        <f>($H$46*$H$48)</f>
        <v>20.000000000000004</v>
      </c>
      <c r="F89" s="6">
        <f>($H$46*$H$49)</f>
        <v>19.600000000000001</v>
      </c>
      <c r="G89" s="5"/>
    </row>
    <row r="90" spans="1:8">
      <c r="A90" s="16" t="s">
        <v>30</v>
      </c>
      <c r="B90" s="6">
        <f>D88</f>
        <v>20.000000000000004</v>
      </c>
      <c r="C90" s="6">
        <f>D89</f>
        <v>20.000000000000004</v>
      </c>
      <c r="D90" s="6">
        <v>1</v>
      </c>
      <c r="E90" s="6">
        <f>($H$47*$H$48)</f>
        <v>20.000000000000004</v>
      </c>
      <c r="F90" s="6">
        <f>($H$47*$H$49)</f>
        <v>19.600000000000001</v>
      </c>
      <c r="G90" s="5"/>
    </row>
    <row r="91" spans="1:8">
      <c r="A91" s="16" t="s">
        <v>31</v>
      </c>
      <c r="B91" s="6">
        <f>E88</f>
        <v>20.000000000000004</v>
      </c>
      <c r="C91" s="6">
        <f>E89</f>
        <v>20.000000000000004</v>
      </c>
      <c r="D91" s="6">
        <f>E90</f>
        <v>20.000000000000004</v>
      </c>
      <c r="E91" s="6">
        <v>1</v>
      </c>
      <c r="F91" s="6">
        <f>($H$48*$H$49)</f>
        <v>19.600000000000001</v>
      </c>
      <c r="G91" s="5"/>
    </row>
    <row r="92" spans="1:8">
      <c r="A92" s="16" t="s">
        <v>32</v>
      </c>
      <c r="B92" s="6">
        <f>F88</f>
        <v>19.600000000000001</v>
      </c>
      <c r="C92" s="6">
        <f>F89</f>
        <v>19.600000000000001</v>
      </c>
      <c r="D92" s="6">
        <f>F90</f>
        <v>19.600000000000001</v>
      </c>
      <c r="E92" s="6">
        <f>F91</f>
        <v>19.600000000000001</v>
      </c>
      <c r="F92" s="6">
        <v>1</v>
      </c>
      <c r="G92" s="5"/>
    </row>
    <row r="93" spans="1:8">
      <c r="G93" s="5"/>
    </row>
    <row r="94" spans="1:8">
      <c r="G94" s="5"/>
    </row>
    <row r="97" spans="1:7">
      <c r="A97" s="1" t="s">
        <v>10</v>
      </c>
      <c r="B97" s="7"/>
      <c r="C97" s="7"/>
    </row>
    <row r="98" spans="1:7">
      <c r="A98" s="16"/>
      <c r="B98" s="16" t="s">
        <v>28</v>
      </c>
      <c r="C98" s="16" t="s">
        <v>29</v>
      </c>
      <c r="D98" s="16" t="s">
        <v>30</v>
      </c>
      <c r="E98" s="16" t="s">
        <v>31</v>
      </c>
      <c r="F98" s="16" t="s">
        <v>32</v>
      </c>
    </row>
    <row r="99" spans="1:7">
      <c r="A99" s="16" t="s">
        <v>28</v>
      </c>
      <c r="B99" s="6">
        <v>1</v>
      </c>
      <c r="C99" s="6">
        <f>C78/C88</f>
        <v>0.99999999999999978</v>
      </c>
      <c r="D99" s="6">
        <f>D78/D88</f>
        <v>0.99999999999999978</v>
      </c>
      <c r="E99" s="6">
        <f>E78/E88</f>
        <v>0.99999999999999978</v>
      </c>
      <c r="F99" s="6">
        <f>F78/F88</f>
        <v>1</v>
      </c>
      <c r="G99" s="21"/>
    </row>
    <row r="100" spans="1:7">
      <c r="A100" s="16" t="s">
        <v>29</v>
      </c>
      <c r="B100" s="6">
        <f>C99</f>
        <v>0.99999999999999978</v>
      </c>
      <c r="C100" s="6">
        <v>1</v>
      </c>
      <c r="D100" s="6">
        <f>D79/D89</f>
        <v>0.99999999999999978</v>
      </c>
      <c r="E100" s="6">
        <f>E79/E89</f>
        <v>0.99999999999999978</v>
      </c>
      <c r="F100" s="6">
        <f>F79/F89</f>
        <v>1</v>
      </c>
    </row>
    <row r="101" spans="1:7">
      <c r="A101" s="16" t="s">
        <v>30</v>
      </c>
      <c r="B101" s="6">
        <f>D99</f>
        <v>0.99999999999999978</v>
      </c>
      <c r="C101" s="6">
        <f>D100</f>
        <v>0.99999999999999978</v>
      </c>
      <c r="D101" s="6">
        <v>1</v>
      </c>
      <c r="E101" s="6">
        <f>E80/E90</f>
        <v>0.99999999999999978</v>
      </c>
      <c r="F101" s="6">
        <f>F80/F90</f>
        <v>1</v>
      </c>
    </row>
    <row r="102" spans="1:7">
      <c r="A102" s="16" t="s">
        <v>31</v>
      </c>
      <c r="B102" s="6">
        <f>E99</f>
        <v>0.99999999999999978</v>
      </c>
      <c r="C102" s="6">
        <f>E100</f>
        <v>0.99999999999999978</v>
      </c>
      <c r="D102" s="6">
        <f>E101</f>
        <v>0.99999999999999978</v>
      </c>
      <c r="E102" s="6">
        <v>1</v>
      </c>
      <c r="F102" s="6">
        <f>F81/F91</f>
        <v>1</v>
      </c>
    </row>
    <row r="103" spans="1:7">
      <c r="A103" s="16" t="s">
        <v>32</v>
      </c>
      <c r="B103" s="6">
        <f>F99</f>
        <v>1</v>
      </c>
      <c r="C103" s="6">
        <f>F100</f>
        <v>1</v>
      </c>
      <c r="D103" s="6">
        <f>F101</f>
        <v>1</v>
      </c>
      <c r="E103" s="6">
        <f>F102</f>
        <v>1</v>
      </c>
      <c r="F103" s="6">
        <v>1</v>
      </c>
    </row>
    <row r="104" spans="1:7">
      <c r="B104" s="21"/>
    </row>
    <row r="105" spans="1:7">
      <c r="A105" s="1" t="s">
        <v>60</v>
      </c>
    </row>
    <row r="106" spans="1:7">
      <c r="A106" s="16"/>
      <c r="B106" s="16" t="s">
        <v>28</v>
      </c>
      <c r="C106" s="16" t="s">
        <v>29</v>
      </c>
      <c r="D106" s="16" t="s">
        <v>30</v>
      </c>
      <c r="E106" s="16" t="s">
        <v>31</v>
      </c>
      <c r="F106" s="16" t="s">
        <v>32</v>
      </c>
      <c r="G106" s="2" t="s">
        <v>3</v>
      </c>
    </row>
    <row r="107" spans="1:7">
      <c r="A107" s="16" t="s">
        <v>28</v>
      </c>
      <c r="B107" s="6">
        <f>ABS(B99)</f>
        <v>1</v>
      </c>
      <c r="C107" s="6">
        <f t="shared" ref="B107:F111" si="2">ABS(C99)</f>
        <v>0.99999999999999978</v>
      </c>
      <c r="D107" s="6">
        <f t="shared" si="2"/>
        <v>0.99999999999999978</v>
      </c>
      <c r="E107" s="6">
        <f t="shared" si="2"/>
        <v>0.99999999999999978</v>
      </c>
      <c r="F107" s="6">
        <f t="shared" si="2"/>
        <v>1</v>
      </c>
      <c r="G107" s="22">
        <f>SUM(B107:F107)</f>
        <v>4.9999999999999991</v>
      </c>
    </row>
    <row r="108" spans="1:7">
      <c r="A108" s="16" t="s">
        <v>29</v>
      </c>
      <c r="B108" s="6">
        <f t="shared" si="2"/>
        <v>0.99999999999999978</v>
      </c>
      <c r="C108" s="6">
        <f t="shared" si="2"/>
        <v>1</v>
      </c>
      <c r="D108" s="6">
        <f t="shared" si="2"/>
        <v>0.99999999999999978</v>
      </c>
      <c r="E108" s="6">
        <f t="shared" si="2"/>
        <v>0.99999999999999978</v>
      </c>
      <c r="F108" s="6">
        <f t="shared" si="2"/>
        <v>1</v>
      </c>
      <c r="G108" s="22">
        <f>SUM(B108:F108)</f>
        <v>4.9999999999999991</v>
      </c>
    </row>
    <row r="109" spans="1:7">
      <c r="A109" s="16" t="s">
        <v>30</v>
      </c>
      <c r="B109" s="6">
        <f t="shared" si="2"/>
        <v>0.99999999999999978</v>
      </c>
      <c r="C109" s="6">
        <f t="shared" si="2"/>
        <v>0.99999999999999978</v>
      </c>
      <c r="D109" s="6">
        <f t="shared" si="2"/>
        <v>1</v>
      </c>
      <c r="E109" s="6">
        <f t="shared" si="2"/>
        <v>0.99999999999999978</v>
      </c>
      <c r="F109" s="6">
        <f t="shared" si="2"/>
        <v>1</v>
      </c>
      <c r="G109" s="22">
        <f>SUM(B109:F109)</f>
        <v>4.9999999999999991</v>
      </c>
    </row>
    <row r="110" spans="1:7">
      <c r="A110" s="16" t="s">
        <v>31</v>
      </c>
      <c r="B110" s="6">
        <f t="shared" si="2"/>
        <v>0.99999999999999978</v>
      </c>
      <c r="C110" s="6">
        <f t="shared" si="2"/>
        <v>0.99999999999999978</v>
      </c>
      <c r="D110" s="6">
        <f t="shared" si="2"/>
        <v>0.99999999999999978</v>
      </c>
      <c r="E110" s="6">
        <f t="shared" si="2"/>
        <v>1</v>
      </c>
      <c r="F110" s="6">
        <f t="shared" si="2"/>
        <v>1</v>
      </c>
      <c r="G110" s="22">
        <f>SUM(B110:F110)</f>
        <v>4.9999999999999991</v>
      </c>
    </row>
    <row r="111" spans="1:7">
      <c r="A111" s="16" t="s">
        <v>32</v>
      </c>
      <c r="B111" s="6">
        <f t="shared" si="2"/>
        <v>1</v>
      </c>
      <c r="C111" s="6">
        <f t="shared" si="2"/>
        <v>1</v>
      </c>
      <c r="D111" s="6">
        <f t="shared" si="2"/>
        <v>1</v>
      </c>
      <c r="E111" s="6">
        <f t="shared" si="2"/>
        <v>1</v>
      </c>
      <c r="F111" s="6">
        <f t="shared" si="2"/>
        <v>1</v>
      </c>
      <c r="G111" s="22">
        <f>SUM(B111:F111)</f>
        <v>5</v>
      </c>
    </row>
    <row r="112" spans="1:7">
      <c r="A112" s="9"/>
      <c r="B112" s="10"/>
      <c r="C112" s="10"/>
      <c r="D112" s="10"/>
      <c r="E112" s="10"/>
      <c r="F112" s="10"/>
      <c r="G112" s="4"/>
    </row>
    <row r="113" spans="1:10">
      <c r="A113" s="9"/>
      <c r="B113" s="10"/>
      <c r="C113" s="10"/>
      <c r="D113" s="10"/>
      <c r="E113" s="10"/>
      <c r="F113" s="10"/>
      <c r="G113" s="4"/>
    </row>
    <row r="114" spans="1:10">
      <c r="B114" s="4"/>
      <c r="C114" s="4"/>
      <c r="D114" s="4"/>
      <c r="E114" s="4"/>
      <c r="F114" s="4"/>
      <c r="G114" s="4"/>
    </row>
    <row r="115" spans="1:10">
      <c r="A115" s="1" t="s">
        <v>9</v>
      </c>
      <c r="B115" s="4"/>
      <c r="C115" s="4"/>
      <c r="D115" s="4"/>
      <c r="E115" s="4"/>
      <c r="F115" s="4"/>
      <c r="G115" s="4"/>
    </row>
    <row r="116" spans="1:10">
      <c r="B116" s="4"/>
      <c r="C116" s="4"/>
      <c r="D116" s="4"/>
      <c r="E116" s="4"/>
      <c r="F116" s="4"/>
      <c r="G116" s="4"/>
      <c r="H116" s="21"/>
    </row>
    <row r="117" spans="1:10">
      <c r="B117" s="4"/>
      <c r="C117" s="4"/>
      <c r="D117" s="4"/>
      <c r="E117" s="4"/>
      <c r="F117" s="4"/>
      <c r="H117" s="21"/>
    </row>
    <row r="118" spans="1:10">
      <c r="B118" s="4"/>
      <c r="C118" s="4"/>
      <c r="D118" s="4"/>
      <c r="E118" s="4"/>
      <c r="F118" s="4"/>
      <c r="H118" s="21"/>
    </row>
    <row r="119" spans="1:10">
      <c r="B119" s="4"/>
      <c r="C119" s="4"/>
      <c r="D119" s="4"/>
      <c r="E119" s="4"/>
      <c r="F119" s="4"/>
      <c r="H119" s="21"/>
      <c r="J119" s="1"/>
    </row>
    <row r="120" spans="1:10">
      <c r="B120" s="4"/>
      <c r="C120" s="4"/>
      <c r="D120" s="4"/>
      <c r="E120" s="4"/>
      <c r="F120" s="4"/>
      <c r="G120" s="3"/>
      <c r="J120" s="1"/>
    </row>
    <row r="121" spans="1:10">
      <c r="B121" s="4"/>
      <c r="C121" s="4"/>
      <c r="D121" s="4"/>
      <c r="E121" s="4"/>
      <c r="F121" s="4"/>
      <c r="G121" s="23"/>
      <c r="J121" s="1"/>
    </row>
    <row r="122" spans="1:10">
      <c r="G122" s="23"/>
      <c r="J122" s="1"/>
    </row>
    <row r="123" spans="1:10">
      <c r="G123" s="23"/>
      <c r="J123" s="1"/>
    </row>
    <row r="124" spans="1:10">
      <c r="G124" s="23"/>
      <c r="J124" s="1"/>
    </row>
    <row r="125" spans="1:10">
      <c r="G125" s="23"/>
      <c r="J125" s="1"/>
    </row>
    <row r="126" spans="1:10">
      <c r="G126" s="23"/>
      <c r="J126" s="1"/>
    </row>
    <row r="127" spans="1:10">
      <c r="A127" s="1" t="s">
        <v>59</v>
      </c>
      <c r="G127" s="4"/>
      <c r="J127" s="1"/>
    </row>
    <row r="128" spans="1:10">
      <c r="A128" s="1" t="s">
        <v>28</v>
      </c>
      <c r="G128" s="4"/>
      <c r="J128" s="1"/>
    </row>
    <row r="129" spans="1:10">
      <c r="A129" s="16"/>
      <c r="B129" s="2" t="s">
        <v>21</v>
      </c>
      <c r="C129" s="2" t="s">
        <v>24</v>
      </c>
      <c r="D129" s="2" t="s">
        <v>25</v>
      </c>
      <c r="E129" s="2" t="s">
        <v>26</v>
      </c>
      <c r="F129" s="2" t="s">
        <v>27</v>
      </c>
      <c r="J129" s="1"/>
    </row>
    <row r="130" spans="1:10">
      <c r="A130" s="16" t="s">
        <v>28</v>
      </c>
      <c r="B130" s="6">
        <f>B35*B99</f>
        <v>-1</v>
      </c>
      <c r="C130" s="6">
        <f>C35*B99</f>
        <v>-1</v>
      </c>
      <c r="D130" s="6">
        <f>D35*B99</f>
        <v>-1</v>
      </c>
      <c r="E130" s="6">
        <f>E35*B99</f>
        <v>-1</v>
      </c>
      <c r="F130" s="6">
        <f>F35*B99</f>
        <v>4</v>
      </c>
      <c r="J130" s="1"/>
    </row>
    <row r="131" spans="1:10">
      <c r="A131" s="16" t="s">
        <v>29</v>
      </c>
      <c r="B131" s="6">
        <f>B36*B100</f>
        <v>-0.99999999999999978</v>
      </c>
      <c r="C131" s="6">
        <f>C36*B100</f>
        <v>-0.99999999999999978</v>
      </c>
      <c r="D131" s="6">
        <f>D36*B100</f>
        <v>-0.99999999999999978</v>
      </c>
      <c r="E131" s="6">
        <f>E36*B100</f>
        <v>-0.99999999999999978</v>
      </c>
      <c r="F131" s="6">
        <f>F36*B100</f>
        <v>3.9999999999999991</v>
      </c>
      <c r="J131" s="1"/>
    </row>
    <row r="132" spans="1:10">
      <c r="A132" s="16" t="s">
        <v>30</v>
      </c>
      <c r="B132" s="6">
        <f>B37*B101</f>
        <v>-0.99999999999999978</v>
      </c>
      <c r="C132" s="6">
        <f>C37*B101</f>
        <v>-0.99999999999999978</v>
      </c>
      <c r="D132" s="6">
        <f>D37*B101</f>
        <v>-0.99999999999999978</v>
      </c>
      <c r="E132" s="6">
        <f>E37*B101</f>
        <v>-0.99999999999999978</v>
      </c>
      <c r="F132" s="6">
        <f>F37*B101</f>
        <v>3.9999999999999991</v>
      </c>
      <c r="J132" s="1"/>
    </row>
    <row r="133" spans="1:10">
      <c r="A133" s="16" t="s">
        <v>31</v>
      </c>
      <c r="B133" s="6">
        <f>B38*B102</f>
        <v>-0.99999999999999978</v>
      </c>
      <c r="C133" s="6">
        <f>C38*B102</f>
        <v>-0.99999999999999978</v>
      </c>
      <c r="D133" s="6">
        <f>D38*B102</f>
        <v>-0.99999999999999978</v>
      </c>
      <c r="E133" s="6">
        <f>E38*B102</f>
        <v>-0.99999999999999978</v>
      </c>
      <c r="F133" s="6">
        <f>F38*B102</f>
        <v>3.9999999999999991</v>
      </c>
      <c r="J133" s="1"/>
    </row>
    <row r="134" spans="1:10">
      <c r="A134" s="16" t="s">
        <v>32</v>
      </c>
      <c r="B134" s="6">
        <f>B39*B103</f>
        <v>-0.98000000000000009</v>
      </c>
      <c r="C134" s="6">
        <f>C39*B103</f>
        <v>-0.98000000000000009</v>
      </c>
      <c r="D134" s="6">
        <f>D39*B103</f>
        <v>-0.98000000000000009</v>
      </c>
      <c r="E134" s="6">
        <f>E39*B103</f>
        <v>-0.98000000000000009</v>
      </c>
      <c r="F134" s="6">
        <f>F39*B103</f>
        <v>3.9200000000000004</v>
      </c>
      <c r="J134" s="1"/>
    </row>
    <row r="135" spans="1:10">
      <c r="A135" s="16" t="s">
        <v>35</v>
      </c>
      <c r="B135" s="6">
        <f>SUM(B130:B134)</f>
        <v>-4.9799999999999995</v>
      </c>
      <c r="C135" s="6">
        <f>SUM(C130:C134)</f>
        <v>-4.9799999999999995</v>
      </c>
      <c r="D135" s="6">
        <f>SUM(D130:D134)</f>
        <v>-4.9799999999999995</v>
      </c>
      <c r="E135" s="6">
        <f>SUM(E130:E134)</f>
        <v>-4.9799999999999995</v>
      </c>
      <c r="F135" s="6">
        <f>SUM(F130:F134)</f>
        <v>19.919999999999998</v>
      </c>
      <c r="J135" s="1"/>
    </row>
    <row r="136" spans="1:10">
      <c r="J136" s="12"/>
    </row>
    <row r="137" spans="1:10">
      <c r="A137" s="1" t="s">
        <v>29</v>
      </c>
      <c r="G137" s="4"/>
      <c r="J137" s="1"/>
    </row>
    <row r="138" spans="1:10">
      <c r="A138" s="16"/>
      <c r="B138" s="2" t="s">
        <v>21</v>
      </c>
      <c r="C138" s="2" t="s">
        <v>24</v>
      </c>
      <c r="D138" s="2" t="s">
        <v>25</v>
      </c>
      <c r="E138" s="2" t="s">
        <v>26</v>
      </c>
      <c r="F138" s="2" t="s">
        <v>27</v>
      </c>
      <c r="J138" s="1"/>
    </row>
    <row r="139" spans="1:10">
      <c r="A139" s="16" t="s">
        <v>28</v>
      </c>
      <c r="B139" s="6">
        <f>B35*C99</f>
        <v>-0.99999999999999978</v>
      </c>
      <c r="C139" s="6">
        <f>C35*C99</f>
        <v>-0.99999999999999978</v>
      </c>
      <c r="D139" s="6">
        <f>D35*C99</f>
        <v>-0.99999999999999978</v>
      </c>
      <c r="E139" s="6">
        <f>E35*C99</f>
        <v>-0.99999999999999978</v>
      </c>
      <c r="F139" s="6">
        <f>F35*C99</f>
        <v>3.9999999999999991</v>
      </c>
      <c r="J139" s="1"/>
    </row>
    <row r="140" spans="1:10">
      <c r="A140" s="16" t="s">
        <v>29</v>
      </c>
      <c r="B140" s="6">
        <f>B36*C100</f>
        <v>-1</v>
      </c>
      <c r="C140" s="6">
        <f>C36*C100</f>
        <v>-1</v>
      </c>
      <c r="D140" s="6">
        <f>D36*C100</f>
        <v>-1</v>
      </c>
      <c r="E140" s="6">
        <f>E36*C100</f>
        <v>-1</v>
      </c>
      <c r="F140" s="6">
        <f>F36*C100</f>
        <v>4</v>
      </c>
      <c r="J140" s="1"/>
    </row>
    <row r="141" spans="1:10">
      <c r="A141" s="16" t="s">
        <v>30</v>
      </c>
      <c r="B141" s="6">
        <f>B37*C101</f>
        <v>-0.99999999999999978</v>
      </c>
      <c r="C141" s="6">
        <f>C37*C101</f>
        <v>-0.99999999999999978</v>
      </c>
      <c r="D141" s="6">
        <f>D37*C101</f>
        <v>-0.99999999999999978</v>
      </c>
      <c r="E141" s="6">
        <f>E37*C101</f>
        <v>-0.99999999999999978</v>
      </c>
      <c r="F141" s="6">
        <f>F37*C101</f>
        <v>3.9999999999999991</v>
      </c>
      <c r="J141" s="1"/>
    </row>
    <row r="142" spans="1:10">
      <c r="A142" s="16" t="s">
        <v>31</v>
      </c>
      <c r="B142" s="6">
        <f>B38*C102</f>
        <v>-0.99999999999999978</v>
      </c>
      <c r="C142" s="6">
        <f>C38*C102</f>
        <v>-0.99999999999999978</v>
      </c>
      <c r="D142" s="6">
        <f>D38*C102</f>
        <v>-0.99999999999999978</v>
      </c>
      <c r="E142" s="6">
        <f>E38*C102</f>
        <v>-0.99999999999999978</v>
      </c>
      <c r="F142" s="6">
        <f>F38*C102</f>
        <v>3.9999999999999991</v>
      </c>
      <c r="J142" s="1"/>
    </row>
    <row r="143" spans="1:10">
      <c r="A143" s="16" t="s">
        <v>32</v>
      </c>
      <c r="B143" s="6">
        <f>B39*C103</f>
        <v>-0.98000000000000009</v>
      </c>
      <c r="C143" s="6">
        <f>C39*C103</f>
        <v>-0.98000000000000009</v>
      </c>
      <c r="D143" s="6">
        <f>D39*C103</f>
        <v>-0.98000000000000009</v>
      </c>
      <c r="E143" s="6">
        <f>E39*C103</f>
        <v>-0.98000000000000009</v>
      </c>
      <c r="F143" s="6">
        <f>F39*C103</f>
        <v>3.9200000000000004</v>
      </c>
      <c r="J143" s="1"/>
    </row>
    <row r="144" spans="1:10">
      <c r="A144" s="16" t="s">
        <v>35</v>
      </c>
      <c r="B144" s="6">
        <f>SUM(B139:B143)</f>
        <v>-4.9799999999999995</v>
      </c>
      <c r="C144" s="6">
        <f>SUM(C139:C143)</f>
        <v>-4.9799999999999995</v>
      </c>
      <c r="D144" s="6">
        <f>SUM(D139:D143)</f>
        <v>-4.9799999999999995</v>
      </c>
      <c r="E144" s="6">
        <f>SUM(E139:E143)</f>
        <v>-4.9799999999999995</v>
      </c>
      <c r="F144" s="6">
        <f>SUM(F139:F143)</f>
        <v>19.919999999999998</v>
      </c>
      <c r="J144" s="1"/>
    </row>
    <row r="145" spans="1:16">
      <c r="B145" s="7"/>
      <c r="C145" s="7"/>
      <c r="D145" s="7"/>
      <c r="E145" s="7"/>
      <c r="F145" s="7"/>
      <c r="J145" s="1"/>
    </row>
    <row r="146" spans="1:16">
      <c r="A146" s="1" t="s">
        <v>30</v>
      </c>
      <c r="J146" s="1"/>
      <c r="L146" s="12"/>
      <c r="M146" s="12"/>
      <c r="N146" s="12"/>
      <c r="O146" s="12"/>
      <c r="P146" s="12"/>
    </row>
    <row r="147" spans="1:16">
      <c r="A147" s="16"/>
      <c r="B147" s="2" t="s">
        <v>21</v>
      </c>
      <c r="C147" s="2" t="s">
        <v>24</v>
      </c>
      <c r="D147" s="2" t="s">
        <v>25</v>
      </c>
      <c r="E147" s="2" t="s">
        <v>26</v>
      </c>
      <c r="F147" s="2" t="s">
        <v>27</v>
      </c>
      <c r="J147" s="12"/>
      <c r="L147" s="12"/>
      <c r="M147" s="12"/>
      <c r="N147" s="12"/>
      <c r="O147" s="12"/>
      <c r="P147" s="12"/>
    </row>
    <row r="148" spans="1:16">
      <c r="A148" s="16" t="s">
        <v>28</v>
      </c>
      <c r="B148" s="6">
        <f>B35*D99</f>
        <v>-0.99999999999999978</v>
      </c>
      <c r="C148" s="6">
        <f>C35*D99</f>
        <v>-0.99999999999999978</v>
      </c>
      <c r="D148" s="6">
        <f>D35*D99</f>
        <v>-0.99999999999999978</v>
      </c>
      <c r="E148" s="6">
        <f>E35*D99</f>
        <v>-0.99999999999999978</v>
      </c>
      <c r="F148" s="6">
        <f>F35*D99</f>
        <v>3.9999999999999991</v>
      </c>
      <c r="J148" s="12"/>
      <c r="K148" s="12"/>
    </row>
    <row r="149" spans="1:16">
      <c r="A149" s="16" t="s">
        <v>29</v>
      </c>
      <c r="B149" s="6">
        <f>B36*D100</f>
        <v>-0.99999999999999978</v>
      </c>
      <c r="C149" s="6">
        <f>C36*D100</f>
        <v>-0.99999999999999978</v>
      </c>
      <c r="D149" s="6">
        <f>D36*D100</f>
        <v>-0.99999999999999978</v>
      </c>
      <c r="E149" s="6">
        <f>E36*D100</f>
        <v>-0.99999999999999978</v>
      </c>
      <c r="F149" s="6">
        <f>F36*D100</f>
        <v>3.9999999999999991</v>
      </c>
      <c r="J149" s="12"/>
      <c r="K149" s="12"/>
      <c r="L149" s="12"/>
      <c r="M149" s="12"/>
      <c r="N149" s="12"/>
      <c r="O149" s="12"/>
      <c r="P149" s="12"/>
    </row>
    <row r="150" spans="1:16">
      <c r="A150" s="16" t="s">
        <v>30</v>
      </c>
      <c r="B150" s="6">
        <f>B37*D101</f>
        <v>-1</v>
      </c>
      <c r="C150" s="6">
        <f>C37*D101</f>
        <v>-1</v>
      </c>
      <c r="D150" s="6">
        <f>D37*D101</f>
        <v>-1</v>
      </c>
      <c r="E150" s="6">
        <f>E37*D101</f>
        <v>-1</v>
      </c>
      <c r="F150" s="6">
        <f>F37*D101</f>
        <v>4</v>
      </c>
      <c r="J150" s="12"/>
      <c r="L150" s="12"/>
      <c r="M150" s="12"/>
      <c r="N150" s="12"/>
      <c r="O150" s="12"/>
      <c r="P150" s="12"/>
    </row>
    <row r="151" spans="1:16">
      <c r="A151" s="16" t="s">
        <v>31</v>
      </c>
      <c r="B151" s="6">
        <f>B38*D102</f>
        <v>-0.99999999999999978</v>
      </c>
      <c r="C151" s="6">
        <f>C38*D102</f>
        <v>-0.99999999999999978</v>
      </c>
      <c r="D151" s="6">
        <f>D38*D102</f>
        <v>-0.99999999999999978</v>
      </c>
      <c r="E151" s="6">
        <f>E38*D102</f>
        <v>-0.99999999999999978</v>
      </c>
      <c r="F151" s="6">
        <f>F38*D102</f>
        <v>3.9999999999999991</v>
      </c>
      <c r="H151" s="13"/>
      <c r="J151" s="12"/>
      <c r="K151" s="12"/>
      <c r="L151" s="12"/>
      <c r="M151" s="12"/>
      <c r="N151" s="12"/>
      <c r="O151" s="12"/>
      <c r="P151" s="12"/>
    </row>
    <row r="152" spans="1:16">
      <c r="A152" s="16" t="s">
        <v>32</v>
      </c>
      <c r="B152" s="6">
        <f>B39*D103</f>
        <v>-0.98000000000000009</v>
      </c>
      <c r="C152" s="6">
        <f>C39*D103</f>
        <v>-0.98000000000000009</v>
      </c>
      <c r="D152" s="6">
        <f>D39*D103</f>
        <v>-0.98000000000000009</v>
      </c>
      <c r="E152" s="6">
        <f>E39*D103</f>
        <v>-0.98000000000000009</v>
      </c>
      <c r="F152" s="6">
        <f>F39*D103</f>
        <v>3.9200000000000004</v>
      </c>
      <c r="H152" s="13"/>
      <c r="I152" s="12"/>
      <c r="J152" s="12"/>
      <c r="K152" s="12"/>
      <c r="L152" s="12"/>
      <c r="M152" s="12"/>
      <c r="N152" s="12"/>
      <c r="O152" s="12"/>
      <c r="P152" s="12"/>
    </row>
    <row r="153" spans="1:16">
      <c r="A153" s="11" t="s">
        <v>35</v>
      </c>
      <c r="B153" s="7">
        <f>SUM(B148:B152)</f>
        <v>-4.9799999999999995</v>
      </c>
      <c r="C153" s="7">
        <f>SUM(C148:C152)</f>
        <v>-4.9799999999999995</v>
      </c>
      <c r="D153" s="7">
        <f>SUM(D148:D152)</f>
        <v>-4.9799999999999995</v>
      </c>
      <c r="E153" s="7">
        <f>SUM(E148:E152)</f>
        <v>-4.9799999999999995</v>
      </c>
      <c r="F153" s="7">
        <f>SUM(F148:F152)</f>
        <v>19.919999999999998</v>
      </c>
      <c r="H153" s="13"/>
      <c r="I153" s="12"/>
      <c r="J153" s="12"/>
      <c r="K153" s="12"/>
      <c r="L153" s="12"/>
      <c r="M153" s="12"/>
      <c r="N153" s="12"/>
      <c r="O153" s="12"/>
      <c r="P153" s="12"/>
    </row>
    <row r="154" spans="1:16">
      <c r="B154" s="7"/>
      <c r="C154" s="7"/>
      <c r="D154" s="7"/>
      <c r="E154" s="7"/>
      <c r="F154" s="7"/>
      <c r="H154" s="13"/>
      <c r="I154" s="12"/>
      <c r="J154" s="12"/>
      <c r="K154" s="12"/>
      <c r="L154" s="12"/>
      <c r="M154" s="12"/>
      <c r="N154" s="12"/>
      <c r="O154" s="12"/>
      <c r="P154" s="12"/>
    </row>
    <row r="155" spans="1:16">
      <c r="A155" s="1" t="s">
        <v>31</v>
      </c>
      <c r="H155" s="13"/>
      <c r="I155" s="12"/>
      <c r="J155" s="12"/>
      <c r="K155" s="12"/>
      <c r="L155" s="12"/>
      <c r="M155" s="12"/>
      <c r="N155" s="12"/>
      <c r="O155" s="12"/>
      <c r="P155" s="12"/>
    </row>
    <row r="156" spans="1:16">
      <c r="A156" s="16"/>
      <c r="B156" s="2" t="s">
        <v>21</v>
      </c>
      <c r="C156" s="2" t="s">
        <v>24</v>
      </c>
      <c r="D156" s="2" t="s">
        <v>25</v>
      </c>
      <c r="E156" s="2" t="s">
        <v>26</v>
      </c>
      <c r="F156" s="2" t="s">
        <v>27</v>
      </c>
      <c r="H156" s="13"/>
      <c r="I156" s="12"/>
      <c r="J156" s="12"/>
      <c r="K156" s="12"/>
      <c r="L156" s="12"/>
      <c r="M156" s="12"/>
      <c r="N156" s="12"/>
      <c r="O156" s="12"/>
      <c r="P156" s="12"/>
    </row>
    <row r="157" spans="1:16">
      <c r="A157" s="16" t="s">
        <v>28</v>
      </c>
      <c r="B157" s="6">
        <f>B35*E99</f>
        <v>-0.99999999999999978</v>
      </c>
      <c r="C157" s="6">
        <f>C35*E99</f>
        <v>-0.99999999999999978</v>
      </c>
      <c r="D157" s="6">
        <f>D35*E99</f>
        <v>-0.99999999999999978</v>
      </c>
      <c r="E157" s="6">
        <f>E35*E99</f>
        <v>-0.99999999999999978</v>
      </c>
      <c r="F157" s="6">
        <f>F35*E99</f>
        <v>3.9999999999999991</v>
      </c>
      <c r="H157" s="13"/>
      <c r="I157" s="12"/>
      <c r="J157" s="12"/>
      <c r="K157" s="12"/>
      <c r="L157" s="12"/>
      <c r="M157" s="12"/>
      <c r="N157" s="12"/>
      <c r="O157" s="12"/>
      <c r="P157" s="12"/>
    </row>
    <row r="158" spans="1:16">
      <c r="A158" s="16" t="s">
        <v>29</v>
      </c>
      <c r="B158" s="6">
        <f>B36*E100</f>
        <v>-0.99999999999999978</v>
      </c>
      <c r="C158" s="6">
        <f>C36*E100</f>
        <v>-0.99999999999999978</v>
      </c>
      <c r="D158" s="6">
        <f>D36*E100</f>
        <v>-0.99999999999999978</v>
      </c>
      <c r="E158" s="6">
        <f>E36*E100</f>
        <v>-0.99999999999999978</v>
      </c>
      <c r="F158" s="6">
        <f>F36*E100</f>
        <v>3.9999999999999991</v>
      </c>
      <c r="I158" s="12"/>
      <c r="J158" s="12"/>
      <c r="K158" s="12"/>
      <c r="L158" s="12"/>
      <c r="M158" s="12"/>
      <c r="N158" s="12"/>
      <c r="O158" s="12"/>
    </row>
    <row r="159" spans="1:16">
      <c r="A159" s="16" t="s">
        <v>30</v>
      </c>
      <c r="B159" s="6">
        <f>B37*E101</f>
        <v>-0.99999999999999978</v>
      </c>
      <c r="C159" s="6">
        <f>C37*E101</f>
        <v>-0.99999999999999978</v>
      </c>
      <c r="D159" s="6">
        <f>D37*E101</f>
        <v>-0.99999999999999978</v>
      </c>
      <c r="E159" s="6">
        <f>E37*E101</f>
        <v>-0.99999999999999978</v>
      </c>
      <c r="F159" s="6">
        <f>F37*E101</f>
        <v>3.9999999999999991</v>
      </c>
      <c r="I159" s="12"/>
      <c r="J159" s="12"/>
      <c r="K159" s="12"/>
      <c r="L159" s="12"/>
      <c r="M159" s="12"/>
      <c r="N159" s="12"/>
      <c r="O159" s="12"/>
    </row>
    <row r="160" spans="1:16">
      <c r="A160" s="16" t="s">
        <v>31</v>
      </c>
      <c r="B160" s="6">
        <f>B38*E102</f>
        <v>-1</v>
      </c>
      <c r="C160" s="6">
        <f>C38*E102</f>
        <v>-1</v>
      </c>
      <c r="D160" s="6">
        <f>D38*E102</f>
        <v>-1</v>
      </c>
      <c r="E160" s="6">
        <f>E38*E102</f>
        <v>-1</v>
      </c>
      <c r="F160" s="6">
        <f>F38*E102</f>
        <v>4</v>
      </c>
      <c r="I160" s="12"/>
      <c r="J160" s="12"/>
      <c r="K160" s="12"/>
      <c r="L160" s="12"/>
      <c r="M160" s="12"/>
      <c r="N160" s="12"/>
      <c r="O160" s="12"/>
    </row>
    <row r="161" spans="1:15">
      <c r="A161" s="16" t="s">
        <v>32</v>
      </c>
      <c r="B161" s="6">
        <f>B39*E103</f>
        <v>-0.98000000000000009</v>
      </c>
      <c r="C161" s="6">
        <f>C39*E103</f>
        <v>-0.98000000000000009</v>
      </c>
      <c r="D161" s="6">
        <f>D39*E103</f>
        <v>-0.98000000000000009</v>
      </c>
      <c r="E161" s="6">
        <f>E39*E103</f>
        <v>-0.98000000000000009</v>
      </c>
      <c r="F161" s="6">
        <f>F39*E103</f>
        <v>3.9200000000000004</v>
      </c>
      <c r="J161" s="12"/>
      <c r="K161" s="12"/>
      <c r="L161" s="12"/>
      <c r="M161" s="12"/>
      <c r="N161" s="12"/>
      <c r="O161" s="12"/>
    </row>
    <row r="162" spans="1:15">
      <c r="A162" s="11" t="s">
        <v>35</v>
      </c>
      <c r="B162" s="7">
        <f>SUM(B157:B161)</f>
        <v>-4.9799999999999995</v>
      </c>
      <c r="C162" s="7">
        <f>SUM(C157:C161)</f>
        <v>-4.9799999999999995</v>
      </c>
      <c r="D162" s="7">
        <f>SUM(D157:D161)</f>
        <v>-4.9799999999999995</v>
      </c>
      <c r="E162" s="7">
        <f>SUM(E157:E161)</f>
        <v>-4.9799999999999995</v>
      </c>
      <c r="F162" s="7">
        <f>SUM(F157:F161)</f>
        <v>19.919999999999998</v>
      </c>
      <c r="J162" s="12"/>
      <c r="K162" s="12"/>
      <c r="L162" s="12"/>
      <c r="M162" s="12"/>
      <c r="N162" s="12"/>
      <c r="O162" s="12"/>
    </row>
    <row r="163" spans="1:15">
      <c r="B163" s="7"/>
      <c r="C163" s="7"/>
      <c r="D163" s="7"/>
      <c r="E163" s="7"/>
      <c r="F163" s="7"/>
      <c r="J163" s="1"/>
      <c r="K163" s="12"/>
      <c r="L163" s="12"/>
      <c r="M163" s="12"/>
      <c r="N163" s="12"/>
      <c r="O163" s="12"/>
    </row>
    <row r="164" spans="1:15">
      <c r="A164" s="1" t="s">
        <v>32</v>
      </c>
      <c r="J164" s="1"/>
      <c r="K164" s="12"/>
    </row>
    <row r="165" spans="1:15">
      <c r="A165" s="16"/>
      <c r="B165" s="2" t="s">
        <v>21</v>
      </c>
      <c r="C165" s="2" t="s">
        <v>24</v>
      </c>
      <c r="D165" s="2" t="s">
        <v>25</v>
      </c>
      <c r="E165" s="2" t="s">
        <v>26</v>
      </c>
      <c r="F165" s="2" t="s">
        <v>27</v>
      </c>
      <c r="J165" s="1"/>
      <c r="K165" s="12"/>
    </row>
    <row r="166" spans="1:15">
      <c r="A166" s="16" t="s">
        <v>28</v>
      </c>
      <c r="B166" s="6">
        <f>B35*F99</f>
        <v>-1</v>
      </c>
      <c r="C166" s="6">
        <f>C35*F99</f>
        <v>-1</v>
      </c>
      <c r="D166" s="6">
        <f>D35*F99</f>
        <v>-1</v>
      </c>
      <c r="E166" s="6">
        <f>E35*F99</f>
        <v>-1</v>
      </c>
      <c r="F166" s="6">
        <f>F35*F99</f>
        <v>4</v>
      </c>
      <c r="J166" s="1"/>
    </row>
    <row r="167" spans="1:15">
      <c r="A167" s="16" t="s">
        <v>29</v>
      </c>
      <c r="B167" s="6">
        <f>B36*F100</f>
        <v>-1</v>
      </c>
      <c r="C167" s="6">
        <f>C36*F100</f>
        <v>-1</v>
      </c>
      <c r="D167" s="6">
        <f>D36*F100</f>
        <v>-1</v>
      </c>
      <c r="E167" s="6">
        <f>E36*F100</f>
        <v>-1</v>
      </c>
      <c r="F167" s="6">
        <f>F36*F100</f>
        <v>4</v>
      </c>
      <c r="J167" s="1"/>
    </row>
    <row r="168" spans="1:15">
      <c r="A168" s="16" t="s">
        <v>30</v>
      </c>
      <c r="B168" s="6">
        <f>B37*F101</f>
        <v>-1</v>
      </c>
      <c r="C168" s="6">
        <f>C37*F101</f>
        <v>-1</v>
      </c>
      <c r="D168" s="6">
        <f>D37*F101</f>
        <v>-1</v>
      </c>
      <c r="E168" s="6">
        <f>E37*F101</f>
        <v>-1</v>
      </c>
      <c r="F168" s="6">
        <f>F37*F101</f>
        <v>4</v>
      </c>
      <c r="G168" s="13"/>
      <c r="J168" s="1"/>
    </row>
    <row r="169" spans="1:15">
      <c r="A169" s="16" t="s">
        <v>31</v>
      </c>
      <c r="B169" s="6">
        <f>B38*F102</f>
        <v>-1</v>
      </c>
      <c r="C169" s="6">
        <f>C38*F102</f>
        <v>-1</v>
      </c>
      <c r="D169" s="6">
        <f>D38*F102</f>
        <v>-1</v>
      </c>
      <c r="E169" s="6">
        <f>E38*F102</f>
        <v>-1</v>
      </c>
      <c r="F169" s="6">
        <f>F38*F102</f>
        <v>4</v>
      </c>
      <c r="G169" s="13"/>
      <c r="J169" s="1"/>
    </row>
    <row r="170" spans="1:15">
      <c r="A170" s="16" t="s">
        <v>32</v>
      </c>
      <c r="B170" s="6">
        <f>B39*F103</f>
        <v>-0.98000000000000009</v>
      </c>
      <c r="C170" s="6">
        <f>C39*F103</f>
        <v>-0.98000000000000009</v>
      </c>
      <c r="D170" s="6">
        <f>D39*F103</f>
        <v>-0.98000000000000009</v>
      </c>
      <c r="E170" s="6">
        <f>E39*F103</f>
        <v>-0.98000000000000009</v>
      </c>
      <c r="F170" s="6">
        <f>F39*F103</f>
        <v>3.9200000000000004</v>
      </c>
      <c r="G170" s="13"/>
      <c r="J170" s="1"/>
    </row>
    <row r="171" spans="1:15">
      <c r="A171" s="11" t="s">
        <v>35</v>
      </c>
      <c r="B171" s="7">
        <f>SUM(B166:B170)</f>
        <v>-4.9800000000000004</v>
      </c>
      <c r="C171" s="7">
        <f>SUM(C166:C170)</f>
        <v>-4.9800000000000004</v>
      </c>
      <c r="D171" s="7">
        <f>SUM(D166:D170)</f>
        <v>-4.9800000000000004</v>
      </c>
      <c r="E171" s="7">
        <f>SUM(E166:E170)</f>
        <v>-4.9800000000000004</v>
      </c>
      <c r="F171" s="7">
        <f>SUM(F166:F170)</f>
        <v>19.920000000000002</v>
      </c>
      <c r="J171" s="1"/>
    </row>
    <row r="172" spans="1:15">
      <c r="B172" s="7"/>
      <c r="C172" s="7"/>
      <c r="D172" s="7"/>
      <c r="E172" s="7"/>
      <c r="F172" s="7"/>
      <c r="J172" s="1"/>
    </row>
    <row r="173" spans="1:15">
      <c r="B173" s="21"/>
      <c r="C173" s="13"/>
      <c r="D173" s="13"/>
      <c r="G173" s="14"/>
      <c r="J173" s="1"/>
    </row>
    <row r="174" spans="1:15">
      <c r="A174" s="1" t="s">
        <v>14</v>
      </c>
      <c r="B174" s="21"/>
      <c r="C174" s="13"/>
      <c r="E174" s="13"/>
      <c r="J174" s="1"/>
    </row>
    <row r="175" spans="1:15">
      <c r="A175" s="16"/>
      <c r="B175" s="2" t="s">
        <v>21</v>
      </c>
      <c r="C175" s="2" t="s">
        <v>24</v>
      </c>
      <c r="D175" s="2" t="s">
        <v>25</v>
      </c>
      <c r="E175" s="2" t="s">
        <v>26</v>
      </c>
      <c r="F175" s="2" t="s">
        <v>27</v>
      </c>
      <c r="J175" s="1"/>
    </row>
    <row r="176" spans="1:15">
      <c r="A176" s="16" t="s">
        <v>28</v>
      </c>
      <c r="B176" s="6">
        <f>B135</f>
        <v>-4.9799999999999995</v>
      </c>
      <c r="C176" s="6">
        <f>C135</f>
        <v>-4.9799999999999995</v>
      </c>
      <c r="D176" s="6">
        <f>D135</f>
        <v>-4.9799999999999995</v>
      </c>
      <c r="E176" s="6">
        <f>E135</f>
        <v>-4.9799999999999995</v>
      </c>
      <c r="F176" s="6">
        <f>F135</f>
        <v>19.919999999999998</v>
      </c>
      <c r="J176" s="1"/>
    </row>
    <row r="177" spans="1:10">
      <c r="A177" s="16" t="s">
        <v>29</v>
      </c>
      <c r="B177" s="6">
        <f>B144</f>
        <v>-4.9799999999999995</v>
      </c>
      <c r="C177" s="6">
        <f>C144</f>
        <v>-4.9799999999999995</v>
      </c>
      <c r="D177" s="6">
        <f>D144</f>
        <v>-4.9799999999999995</v>
      </c>
      <c r="E177" s="6">
        <f>E144</f>
        <v>-4.9799999999999995</v>
      </c>
      <c r="F177" s="6">
        <f>F144</f>
        <v>19.919999999999998</v>
      </c>
      <c r="J177" s="1"/>
    </row>
    <row r="178" spans="1:10">
      <c r="A178" s="16" t="s">
        <v>30</v>
      </c>
      <c r="B178" s="6">
        <f>B153</f>
        <v>-4.9799999999999995</v>
      </c>
      <c r="C178" s="6">
        <f>C153</f>
        <v>-4.9799999999999995</v>
      </c>
      <c r="D178" s="6">
        <f>D153</f>
        <v>-4.9799999999999995</v>
      </c>
      <c r="E178" s="6">
        <f>E153</f>
        <v>-4.9799999999999995</v>
      </c>
      <c r="F178" s="6">
        <f>F153</f>
        <v>19.919999999999998</v>
      </c>
      <c r="J178" s="1"/>
    </row>
    <row r="179" spans="1:10">
      <c r="A179" s="16" t="s">
        <v>31</v>
      </c>
      <c r="B179" s="6">
        <f>B162</f>
        <v>-4.9799999999999995</v>
      </c>
      <c r="C179" s="6">
        <f>C162</f>
        <v>-4.9799999999999995</v>
      </c>
      <c r="D179" s="6">
        <f>D162</f>
        <v>-4.9799999999999995</v>
      </c>
      <c r="E179" s="6">
        <f>E162</f>
        <v>-4.9799999999999995</v>
      </c>
      <c r="F179" s="6">
        <f>F162</f>
        <v>19.919999999999998</v>
      </c>
      <c r="J179" s="1"/>
    </row>
    <row r="180" spans="1:10">
      <c r="A180" s="16" t="s">
        <v>32</v>
      </c>
      <c r="B180" s="6">
        <f>B171</f>
        <v>-4.9800000000000004</v>
      </c>
      <c r="C180" s="6">
        <f>C171</f>
        <v>-4.9800000000000004</v>
      </c>
      <c r="D180" s="6">
        <f>D171</f>
        <v>-4.9800000000000004</v>
      </c>
      <c r="E180" s="6">
        <f>E171</f>
        <v>-4.9800000000000004</v>
      </c>
      <c r="F180" s="6">
        <f>F171</f>
        <v>19.920000000000002</v>
      </c>
      <c r="J180" s="1"/>
    </row>
    <row r="181" spans="1:10">
      <c r="B181" s="7"/>
      <c r="C181" s="7"/>
      <c r="D181" s="7"/>
      <c r="E181" s="7"/>
      <c r="F181" s="7"/>
      <c r="J181" s="1"/>
    </row>
    <row r="182" spans="1:10">
      <c r="B182" s="7"/>
      <c r="C182" s="7"/>
      <c r="D182" s="7"/>
      <c r="E182" s="7"/>
      <c r="F182" s="7"/>
      <c r="J182" s="1"/>
    </row>
    <row r="183" spans="1:10">
      <c r="B183" s="7"/>
      <c r="C183" s="7"/>
      <c r="D183" s="7"/>
      <c r="E183" s="7"/>
      <c r="F183" s="7"/>
      <c r="J183" s="1"/>
    </row>
    <row r="184" spans="1:10">
      <c r="A184" s="1" t="s">
        <v>15</v>
      </c>
      <c r="B184" s="21"/>
      <c r="C184" s="13"/>
      <c r="E184" s="13"/>
      <c r="J184" s="1"/>
    </row>
    <row r="185" spans="1:10">
      <c r="A185" s="16"/>
      <c r="B185" s="2" t="s">
        <v>21</v>
      </c>
      <c r="C185" s="2" t="s">
        <v>24</v>
      </c>
      <c r="D185" s="2" t="s">
        <v>25</v>
      </c>
      <c r="E185" s="2" t="s">
        <v>26</v>
      </c>
      <c r="F185" s="2" t="s">
        <v>27</v>
      </c>
      <c r="J185" s="1"/>
    </row>
    <row r="186" spans="1:10">
      <c r="A186" s="16" t="s">
        <v>28</v>
      </c>
      <c r="B186" s="6">
        <f>B176/G107</f>
        <v>-0.99600000000000011</v>
      </c>
      <c r="C186" s="6">
        <f>C176/G107</f>
        <v>-0.99600000000000011</v>
      </c>
      <c r="D186" s="6">
        <f>D176/G107</f>
        <v>-0.99600000000000011</v>
      </c>
      <c r="E186" s="6">
        <f>E176/G107</f>
        <v>-0.99600000000000011</v>
      </c>
      <c r="F186" s="6">
        <f>F176/G107</f>
        <v>3.9840000000000004</v>
      </c>
      <c r="J186" s="1"/>
    </row>
    <row r="187" spans="1:10">
      <c r="A187" s="16" t="s">
        <v>29</v>
      </c>
      <c r="B187" s="6">
        <f>B177/G108</f>
        <v>-0.99600000000000011</v>
      </c>
      <c r="C187" s="6">
        <f>C177/G108</f>
        <v>-0.99600000000000011</v>
      </c>
      <c r="D187" s="6">
        <f>D177/G108</f>
        <v>-0.99600000000000011</v>
      </c>
      <c r="E187" s="6">
        <f>E177/G108</f>
        <v>-0.99600000000000011</v>
      </c>
      <c r="F187" s="6">
        <f>F177/G108</f>
        <v>3.9840000000000004</v>
      </c>
      <c r="J187" s="1"/>
    </row>
    <row r="188" spans="1:10">
      <c r="A188" s="16" t="s">
        <v>30</v>
      </c>
      <c r="B188" s="6">
        <f>B178/G109</f>
        <v>-0.99600000000000011</v>
      </c>
      <c r="C188" s="6">
        <f>C178/G109</f>
        <v>-0.99600000000000011</v>
      </c>
      <c r="D188" s="6">
        <f>D178/G109</f>
        <v>-0.99600000000000011</v>
      </c>
      <c r="E188" s="6">
        <f>E178/G109</f>
        <v>-0.99600000000000011</v>
      </c>
      <c r="F188" s="6">
        <f>F178/G109</f>
        <v>3.9840000000000004</v>
      </c>
      <c r="J188" s="1"/>
    </row>
    <row r="189" spans="1:10">
      <c r="A189" s="16" t="s">
        <v>31</v>
      </c>
      <c r="B189" s="6">
        <f>B179/G110</f>
        <v>-0.99600000000000011</v>
      </c>
      <c r="C189" s="6">
        <f>C179/G110</f>
        <v>-0.99600000000000011</v>
      </c>
      <c r="D189" s="6">
        <f>D179/G110</f>
        <v>-0.99600000000000011</v>
      </c>
      <c r="E189" s="6">
        <f>E179/G110</f>
        <v>-0.99600000000000011</v>
      </c>
      <c r="F189" s="6">
        <f>F179/G110</f>
        <v>3.9840000000000004</v>
      </c>
      <c r="J189" s="1"/>
    </row>
    <row r="190" spans="1:10">
      <c r="A190" s="16" t="s">
        <v>32</v>
      </c>
      <c r="B190" s="6">
        <f>B180/G111</f>
        <v>-0.99600000000000011</v>
      </c>
      <c r="C190" s="6">
        <f>C180/G111</f>
        <v>-0.99600000000000011</v>
      </c>
      <c r="D190" s="6">
        <f>D180/G111</f>
        <v>-0.99600000000000011</v>
      </c>
      <c r="E190" s="6">
        <f>E180/G111</f>
        <v>-0.99600000000000011</v>
      </c>
      <c r="F190" s="6">
        <f>F180/G111</f>
        <v>3.9840000000000004</v>
      </c>
      <c r="J190" s="1"/>
    </row>
    <row r="191" spans="1:10">
      <c r="B191" s="7"/>
      <c r="C191" s="7"/>
      <c r="D191" s="7"/>
      <c r="E191" s="7"/>
      <c r="F191" s="7"/>
      <c r="J191" s="1"/>
    </row>
    <row r="192" spans="1:10">
      <c r="B192" s="7"/>
      <c r="C192" s="7"/>
      <c r="D192" s="7"/>
      <c r="E192" s="7"/>
      <c r="F192" s="7"/>
      <c r="J192" s="1"/>
    </row>
    <row r="193" spans="1:10">
      <c r="B193" s="7"/>
      <c r="C193" s="7"/>
      <c r="D193" s="7"/>
      <c r="E193" s="7"/>
      <c r="F193" s="7"/>
      <c r="J193" s="1"/>
    </row>
    <row r="194" spans="1:10">
      <c r="B194" s="7"/>
      <c r="C194" s="7"/>
      <c r="D194" s="7"/>
      <c r="E194" s="7"/>
      <c r="F194" s="7"/>
      <c r="J194" s="1"/>
    </row>
    <row r="195" spans="1:10">
      <c r="A195" s="1" t="s">
        <v>34</v>
      </c>
      <c r="B195" s="21"/>
      <c r="C195" s="13"/>
      <c r="E195" s="13"/>
      <c r="J195" s="1"/>
    </row>
    <row r="196" spans="1:10">
      <c r="A196" s="16"/>
      <c r="B196" s="2" t="s">
        <v>21</v>
      </c>
      <c r="C196" s="2" t="s">
        <v>24</v>
      </c>
      <c r="D196" s="2" t="s">
        <v>25</v>
      </c>
      <c r="E196" s="2" t="s">
        <v>26</v>
      </c>
      <c r="F196" s="2" t="s">
        <v>27</v>
      </c>
      <c r="J196" s="1"/>
    </row>
    <row r="197" spans="1:10">
      <c r="A197" s="16" t="s">
        <v>28</v>
      </c>
      <c r="B197" s="6">
        <f>H26+B186</f>
        <v>3.9999999999998925E-3</v>
      </c>
      <c r="C197" s="6">
        <f>H26+C186</f>
        <v>3.9999999999998925E-3</v>
      </c>
      <c r="D197" s="6">
        <f>H26+D186</f>
        <v>3.9999999999998925E-3</v>
      </c>
      <c r="E197" s="6">
        <f>H26+E186</f>
        <v>3.9999999999998925E-3</v>
      </c>
      <c r="F197" s="6">
        <f>H26+F186</f>
        <v>4.984</v>
      </c>
      <c r="G197" s="5"/>
      <c r="J197" s="1"/>
    </row>
    <row r="198" spans="1:10">
      <c r="A198" s="16" t="s">
        <v>29</v>
      </c>
      <c r="B198" s="6">
        <f>H27+B187</f>
        <v>3.9999999999998925E-3</v>
      </c>
      <c r="C198" s="6">
        <f>H27+C187</f>
        <v>3.9999999999998925E-3</v>
      </c>
      <c r="D198" s="6">
        <f>H27+D187</f>
        <v>3.9999999999998925E-3</v>
      </c>
      <c r="E198" s="6">
        <f>H27+E187</f>
        <v>3.9999999999998925E-3</v>
      </c>
      <c r="F198" s="6">
        <f>H27+F187</f>
        <v>4.984</v>
      </c>
      <c r="J198" s="1"/>
    </row>
    <row r="199" spans="1:10">
      <c r="A199" s="16" t="s">
        <v>30</v>
      </c>
      <c r="B199" s="6">
        <f>H28+B188</f>
        <v>3.9999999999998925E-3</v>
      </c>
      <c r="C199" s="6">
        <f>H28+C188</f>
        <v>3.9999999999998925E-3</v>
      </c>
      <c r="D199" s="6">
        <f>H28+D188</f>
        <v>3.9999999999998925E-3</v>
      </c>
      <c r="E199" s="6">
        <f>H28+E188</f>
        <v>3.9999999999998925E-3</v>
      </c>
      <c r="F199" s="6">
        <f>H28+F188</f>
        <v>4.984</v>
      </c>
      <c r="J199" s="1"/>
    </row>
    <row r="200" spans="1:10">
      <c r="A200" s="16" t="s">
        <v>31</v>
      </c>
      <c r="B200" s="6">
        <f>H29+B189</f>
        <v>3.9999999999998925E-3</v>
      </c>
      <c r="C200" s="6">
        <f>H29+C189</f>
        <v>3.9999999999998925E-3</v>
      </c>
      <c r="D200" s="6">
        <f>H29+D189</f>
        <v>3.9999999999998925E-3</v>
      </c>
      <c r="E200" s="6">
        <f>H29+E189</f>
        <v>3.9999999999998925E-3</v>
      </c>
      <c r="F200" s="6">
        <f>H29+F189</f>
        <v>4.984</v>
      </c>
      <c r="J200" s="1"/>
    </row>
    <row r="201" spans="1:10">
      <c r="A201" s="16" t="s">
        <v>32</v>
      </c>
      <c r="B201" s="6">
        <f>H30+B190</f>
        <v>-1.6000000000000014E-2</v>
      </c>
      <c r="C201" s="6">
        <f>H30+C190</f>
        <v>-1.6000000000000014E-2</v>
      </c>
      <c r="D201" s="6">
        <f>H30+D190</f>
        <v>-1.6000000000000014E-2</v>
      </c>
      <c r="E201" s="6">
        <f>H30+E190</f>
        <v>-1.6000000000000014E-2</v>
      </c>
      <c r="F201" s="6">
        <f>H30+F190</f>
        <v>4.9640000000000004</v>
      </c>
    </row>
    <row r="202" spans="1:10">
      <c r="B202" s="4"/>
      <c r="C202" s="4"/>
      <c r="D202" s="4"/>
      <c r="E202" s="4"/>
      <c r="F202" s="4"/>
    </row>
    <row r="203" spans="1:10">
      <c r="A203" s="1" t="s">
        <v>62</v>
      </c>
    </row>
    <row r="204" spans="1:10">
      <c r="B204" s="2" t="s">
        <v>21</v>
      </c>
      <c r="C204" s="2" t="s">
        <v>24</v>
      </c>
      <c r="D204" s="2" t="s">
        <v>25</v>
      </c>
      <c r="E204" s="2" t="s">
        <v>26</v>
      </c>
      <c r="F204" s="2" t="s">
        <v>27</v>
      </c>
      <c r="G204" s="3"/>
    </row>
    <row r="205" spans="1:10">
      <c r="A205" s="16" t="s">
        <v>28</v>
      </c>
      <c r="B205" s="6">
        <f>ABS(B197)</f>
        <v>3.9999999999998925E-3</v>
      </c>
      <c r="C205" s="6">
        <f>ABS(C197)</f>
        <v>3.9999999999998925E-3</v>
      </c>
      <c r="D205" s="6">
        <f>ABS(D197)</f>
        <v>3.9999999999998925E-3</v>
      </c>
      <c r="E205" s="6">
        <f>ABS(E197)</f>
        <v>3.9999999999998925E-3</v>
      </c>
      <c r="F205" s="6">
        <f>ABS(F197)</f>
        <v>4.984</v>
      </c>
      <c r="G205" s="7"/>
    </row>
    <row r="206" spans="1:10">
      <c r="A206" s="16" t="s">
        <v>29</v>
      </c>
      <c r="B206" s="6">
        <f t="shared" ref="B206:F209" si="3">ABS(B198)</f>
        <v>3.9999999999998925E-3</v>
      </c>
      <c r="C206" s="6">
        <f t="shared" si="3"/>
        <v>3.9999999999998925E-3</v>
      </c>
      <c r="D206" s="6">
        <f t="shared" si="3"/>
        <v>3.9999999999998925E-3</v>
      </c>
      <c r="E206" s="6">
        <f t="shared" si="3"/>
        <v>3.9999999999998925E-3</v>
      </c>
      <c r="F206" s="6">
        <f t="shared" si="3"/>
        <v>4.984</v>
      </c>
      <c r="G206" s="7"/>
    </row>
    <row r="207" spans="1:10">
      <c r="A207" s="16" t="s">
        <v>30</v>
      </c>
      <c r="B207" s="6">
        <f t="shared" si="3"/>
        <v>3.9999999999998925E-3</v>
      </c>
      <c r="C207" s="6">
        <f t="shared" si="3"/>
        <v>3.9999999999998925E-3</v>
      </c>
      <c r="D207" s="6">
        <f t="shared" si="3"/>
        <v>3.9999999999998925E-3</v>
      </c>
      <c r="E207" s="6">
        <f t="shared" si="3"/>
        <v>3.9999999999998925E-3</v>
      </c>
      <c r="F207" s="6">
        <f t="shared" si="3"/>
        <v>4.984</v>
      </c>
      <c r="G207" s="7"/>
    </row>
    <row r="208" spans="1:10">
      <c r="A208" s="16" t="s">
        <v>31</v>
      </c>
      <c r="B208" s="6">
        <f t="shared" si="3"/>
        <v>3.9999999999998925E-3</v>
      </c>
      <c r="C208" s="6">
        <f t="shared" si="3"/>
        <v>3.9999999999998925E-3</v>
      </c>
      <c r="D208" s="6">
        <f t="shared" si="3"/>
        <v>3.9999999999998925E-3</v>
      </c>
      <c r="E208" s="6">
        <f t="shared" si="3"/>
        <v>3.9999999999998925E-3</v>
      </c>
      <c r="F208" s="6">
        <f t="shared" si="3"/>
        <v>4.984</v>
      </c>
      <c r="G208" s="7"/>
    </row>
    <row r="209" spans="1:7">
      <c r="A209" s="16" t="s">
        <v>32</v>
      </c>
      <c r="B209" s="6">
        <f t="shared" si="3"/>
        <v>1.6000000000000014E-2</v>
      </c>
      <c r="C209" s="6">
        <f t="shared" si="3"/>
        <v>1.6000000000000014E-2</v>
      </c>
      <c r="D209" s="6">
        <f t="shared" si="3"/>
        <v>1.6000000000000014E-2</v>
      </c>
      <c r="E209" s="6">
        <f t="shared" si="3"/>
        <v>1.6000000000000014E-2</v>
      </c>
      <c r="F209" s="6">
        <f t="shared" si="3"/>
        <v>4.9640000000000004</v>
      </c>
      <c r="G209" s="7"/>
    </row>
    <row r="210" spans="1:7">
      <c r="A210" s="15"/>
      <c r="B210" s="13"/>
      <c r="C210" s="13"/>
      <c r="D210" s="13"/>
      <c r="E210" s="13"/>
      <c r="F210" s="13"/>
    </row>
    <row r="211" spans="1:7">
      <c r="A211" s="49" t="s">
        <v>7</v>
      </c>
      <c r="B211" s="50"/>
      <c r="C211" s="50"/>
      <c r="D211" s="50"/>
      <c r="E211" s="50"/>
      <c r="F211" s="50"/>
    </row>
    <row r="212" spans="1:7">
      <c r="A212" s="15" t="s">
        <v>5</v>
      </c>
      <c r="B212" s="13"/>
      <c r="C212" s="13"/>
      <c r="D212" s="13"/>
      <c r="E212" s="13"/>
      <c r="F212" s="13"/>
    </row>
    <row r="213" spans="1:7">
      <c r="A213" s="15" t="s">
        <v>6</v>
      </c>
      <c r="B213" s="13"/>
      <c r="C213" s="13"/>
      <c r="D213" s="13"/>
      <c r="E213" s="13"/>
      <c r="F213" s="13"/>
    </row>
    <row r="214" spans="1:7">
      <c r="A214" s="15" t="s">
        <v>8</v>
      </c>
      <c r="B214" s="13"/>
      <c r="C214" s="13"/>
      <c r="D214" s="13"/>
      <c r="E214" s="13"/>
      <c r="F214" s="13"/>
    </row>
    <row r="215" spans="1:7">
      <c r="A215" s="15"/>
      <c r="B215" s="13"/>
      <c r="C215" s="13"/>
      <c r="D215" s="13"/>
      <c r="E215" s="13"/>
      <c r="F215" s="13"/>
    </row>
    <row r="216" spans="1:7">
      <c r="A216" s="15"/>
      <c r="B216" s="13"/>
      <c r="C216" s="13"/>
      <c r="D216" s="13"/>
      <c r="E216" s="13"/>
      <c r="F216" s="13"/>
    </row>
    <row r="217" spans="1:7">
      <c r="A217" s="15"/>
      <c r="B217" s="13"/>
      <c r="C217" s="13"/>
      <c r="D217" s="13"/>
      <c r="E217" s="13"/>
      <c r="F217" s="13"/>
    </row>
    <row r="218" spans="1:7">
      <c r="A218" s="15"/>
      <c r="B218" s="13"/>
      <c r="C218" s="13"/>
      <c r="D218" s="13"/>
      <c r="E218" s="13"/>
      <c r="F218" s="13"/>
    </row>
    <row r="219" spans="1:7">
      <c r="A219" s="15"/>
      <c r="B219" s="13"/>
      <c r="C219" s="13"/>
      <c r="D219" s="13"/>
      <c r="E219" s="13"/>
      <c r="F219" s="13"/>
    </row>
    <row r="220" spans="1:7">
      <c r="A220" s="15"/>
      <c r="B220" s="13"/>
      <c r="C220" s="13"/>
      <c r="D220" s="13"/>
      <c r="E220" s="13"/>
      <c r="F220" s="13"/>
    </row>
    <row r="221" spans="1:7">
      <c r="A221" s="15"/>
      <c r="B221" s="13"/>
      <c r="C221" s="13"/>
      <c r="D221" s="13"/>
      <c r="E221" s="13"/>
      <c r="F221" s="13"/>
    </row>
    <row r="222" spans="1:7">
      <c r="A222" s="15"/>
      <c r="B222" s="13"/>
      <c r="C222" s="13"/>
      <c r="D222" s="13"/>
      <c r="E222" s="13"/>
      <c r="F222" s="13"/>
    </row>
    <row r="223" spans="1:7">
      <c r="A223" s="1" t="s">
        <v>16</v>
      </c>
    </row>
    <row r="224" spans="1:7">
      <c r="A224" s="16"/>
      <c r="B224" s="2" t="s">
        <v>21</v>
      </c>
      <c r="C224" s="2" t="s">
        <v>24</v>
      </c>
      <c r="D224" s="2" t="s">
        <v>25</v>
      </c>
      <c r="E224" s="2" t="s">
        <v>26</v>
      </c>
      <c r="F224" s="2" t="s">
        <v>27</v>
      </c>
      <c r="G224" s="3"/>
    </row>
    <row r="225" spans="1:7">
      <c r="A225" s="16" t="s">
        <v>28</v>
      </c>
      <c r="B225" s="6">
        <f t="shared" ref="B225:F229" si="4">B205-B26</f>
        <v>3.9999999999998925E-3</v>
      </c>
      <c r="C225" s="6">
        <f t="shared" si="4"/>
        <v>3.9999999999998925E-3</v>
      </c>
      <c r="D225" s="6">
        <f t="shared" si="4"/>
        <v>3.9999999999998925E-3</v>
      </c>
      <c r="E225" s="6">
        <f t="shared" si="4"/>
        <v>3.9999999999998925E-3</v>
      </c>
      <c r="F225" s="6">
        <f t="shared" si="4"/>
        <v>-1.6000000000000014E-2</v>
      </c>
      <c r="G225" s="5"/>
    </row>
    <row r="226" spans="1:7">
      <c r="A226" s="16" t="s">
        <v>29</v>
      </c>
      <c r="B226" s="6">
        <f t="shared" si="4"/>
        <v>3.9999999999998925E-3</v>
      </c>
      <c r="C226" s="6">
        <f t="shared" si="4"/>
        <v>3.9999999999998925E-3</v>
      </c>
      <c r="D226" s="6">
        <f t="shared" si="4"/>
        <v>3.9999999999998925E-3</v>
      </c>
      <c r="E226" s="6">
        <f t="shared" si="4"/>
        <v>3.9999999999998925E-3</v>
      </c>
      <c r="F226" s="6">
        <f t="shared" si="4"/>
        <v>-1.6000000000000014E-2</v>
      </c>
      <c r="G226" s="5"/>
    </row>
    <row r="227" spans="1:7">
      <c r="A227" s="16" t="s">
        <v>30</v>
      </c>
      <c r="B227" s="6">
        <f t="shared" si="4"/>
        <v>3.9999999999998925E-3</v>
      </c>
      <c r="C227" s="6">
        <f t="shared" si="4"/>
        <v>3.9999999999998925E-3</v>
      </c>
      <c r="D227" s="6">
        <f t="shared" si="4"/>
        <v>3.9999999999998925E-3</v>
      </c>
      <c r="E227" s="6">
        <f t="shared" si="4"/>
        <v>3.9999999999998925E-3</v>
      </c>
      <c r="F227" s="6">
        <f t="shared" si="4"/>
        <v>-1.6000000000000014E-2</v>
      </c>
      <c r="G227" s="5"/>
    </row>
    <row r="228" spans="1:7">
      <c r="A228" s="16" t="s">
        <v>31</v>
      </c>
      <c r="B228" s="6">
        <f t="shared" si="4"/>
        <v>3.9999999999998925E-3</v>
      </c>
      <c r="C228" s="6">
        <f t="shared" si="4"/>
        <v>3.9999999999998925E-3</v>
      </c>
      <c r="D228" s="6">
        <f t="shared" si="4"/>
        <v>3.9999999999998925E-3</v>
      </c>
      <c r="E228" s="6">
        <f t="shared" si="4"/>
        <v>3.9999999999998925E-3</v>
      </c>
      <c r="F228" s="6">
        <f t="shared" si="4"/>
        <v>-1.6000000000000014E-2</v>
      </c>
      <c r="G228" s="5"/>
    </row>
    <row r="229" spans="1:7">
      <c r="A229" s="16" t="s">
        <v>32</v>
      </c>
      <c r="B229" s="6">
        <f t="shared" si="4"/>
        <v>1.6000000000000014E-2</v>
      </c>
      <c r="C229" s="6">
        <f t="shared" si="4"/>
        <v>1.6000000000000014E-2</v>
      </c>
      <c r="D229" s="6">
        <f t="shared" si="4"/>
        <v>1.6000000000000014E-2</v>
      </c>
      <c r="E229" s="6">
        <f t="shared" si="4"/>
        <v>1.6000000000000014E-2</v>
      </c>
      <c r="F229" s="6">
        <f t="shared" si="4"/>
        <v>6.4000000000000057E-2</v>
      </c>
      <c r="G229" s="5"/>
    </row>
    <row r="230" spans="1:7">
      <c r="A230" s="15"/>
      <c r="B230" s="7"/>
      <c r="C230" s="7"/>
      <c r="D230" s="7"/>
      <c r="E230" s="7"/>
      <c r="F230" s="7"/>
      <c r="G230" s="5"/>
    </row>
    <row r="231" spans="1:7">
      <c r="A231" s="15"/>
      <c r="B231" s="7"/>
      <c r="C231" s="7"/>
      <c r="D231" s="7"/>
      <c r="E231" s="7"/>
      <c r="F231" s="7"/>
    </row>
    <row r="232" spans="1:7">
      <c r="A232" s="1" t="s">
        <v>63</v>
      </c>
    </row>
    <row r="233" spans="1:7">
      <c r="B233" s="2" t="s">
        <v>21</v>
      </c>
      <c r="C233" s="2" t="s">
        <v>24</v>
      </c>
      <c r="D233" s="2" t="s">
        <v>25</v>
      </c>
      <c r="E233" s="2" t="s">
        <v>26</v>
      </c>
      <c r="F233" s="2" t="s">
        <v>27</v>
      </c>
      <c r="G233" s="2" t="s">
        <v>3</v>
      </c>
    </row>
    <row r="234" spans="1:7">
      <c r="A234" s="16" t="s">
        <v>28</v>
      </c>
      <c r="B234" s="6">
        <f t="shared" ref="B234:F238" si="5">ABS(B225)</f>
        <v>3.9999999999998925E-3</v>
      </c>
      <c r="C234" s="6">
        <f t="shared" si="5"/>
        <v>3.9999999999998925E-3</v>
      </c>
      <c r="D234" s="6">
        <f t="shared" si="5"/>
        <v>3.9999999999998925E-3</v>
      </c>
      <c r="E234" s="6">
        <f t="shared" si="5"/>
        <v>3.9999999999998925E-3</v>
      </c>
      <c r="F234" s="6">
        <f t="shared" si="5"/>
        <v>1.6000000000000014E-2</v>
      </c>
      <c r="G234" s="24">
        <f>SUM(B234:F234)</f>
        <v>3.1999999999999584E-2</v>
      </c>
    </row>
    <row r="235" spans="1:7">
      <c r="A235" s="16" t="s">
        <v>29</v>
      </c>
      <c r="B235" s="6">
        <f t="shared" si="5"/>
        <v>3.9999999999998925E-3</v>
      </c>
      <c r="C235" s="6">
        <f t="shared" si="5"/>
        <v>3.9999999999998925E-3</v>
      </c>
      <c r="D235" s="6">
        <f t="shared" si="5"/>
        <v>3.9999999999998925E-3</v>
      </c>
      <c r="E235" s="6">
        <f t="shared" si="5"/>
        <v>3.9999999999998925E-3</v>
      </c>
      <c r="F235" s="6">
        <f t="shared" si="5"/>
        <v>1.6000000000000014E-2</v>
      </c>
      <c r="G235" s="24">
        <f>SUM(B235:F235)</f>
        <v>3.1999999999999584E-2</v>
      </c>
    </row>
    <row r="236" spans="1:7">
      <c r="A236" s="16" t="s">
        <v>30</v>
      </c>
      <c r="B236" s="6">
        <f t="shared" si="5"/>
        <v>3.9999999999998925E-3</v>
      </c>
      <c r="C236" s="6">
        <f t="shared" si="5"/>
        <v>3.9999999999998925E-3</v>
      </c>
      <c r="D236" s="6">
        <f t="shared" si="5"/>
        <v>3.9999999999998925E-3</v>
      </c>
      <c r="E236" s="6">
        <f t="shared" si="5"/>
        <v>3.9999999999998925E-3</v>
      </c>
      <c r="F236" s="6">
        <f t="shared" si="5"/>
        <v>1.6000000000000014E-2</v>
      </c>
      <c r="G236" s="24">
        <f>SUM(B236:F236)</f>
        <v>3.1999999999999584E-2</v>
      </c>
    </row>
    <row r="237" spans="1:7">
      <c r="A237" s="16" t="s">
        <v>31</v>
      </c>
      <c r="B237" s="6">
        <f t="shared" si="5"/>
        <v>3.9999999999998925E-3</v>
      </c>
      <c r="C237" s="6">
        <f t="shared" si="5"/>
        <v>3.9999999999998925E-3</v>
      </c>
      <c r="D237" s="6">
        <f t="shared" si="5"/>
        <v>3.9999999999998925E-3</v>
      </c>
      <c r="E237" s="6">
        <f t="shared" si="5"/>
        <v>3.9999999999998925E-3</v>
      </c>
      <c r="F237" s="6">
        <f t="shared" si="5"/>
        <v>1.6000000000000014E-2</v>
      </c>
      <c r="G237" s="24">
        <f>SUM(B237:F237)</f>
        <v>3.1999999999999584E-2</v>
      </c>
    </row>
    <row r="238" spans="1:7">
      <c r="A238" s="16" t="s">
        <v>32</v>
      </c>
      <c r="B238" s="6">
        <f t="shared" si="5"/>
        <v>1.6000000000000014E-2</v>
      </c>
      <c r="C238" s="6">
        <f t="shared" si="5"/>
        <v>1.6000000000000014E-2</v>
      </c>
      <c r="D238" s="6">
        <f t="shared" si="5"/>
        <v>1.6000000000000014E-2</v>
      </c>
      <c r="E238" s="6">
        <f t="shared" si="5"/>
        <v>1.6000000000000014E-2</v>
      </c>
      <c r="F238" s="6">
        <f t="shared" si="5"/>
        <v>6.4000000000000057E-2</v>
      </c>
      <c r="G238" s="24">
        <f>SUM(B238:F238)</f>
        <v>0.12800000000000011</v>
      </c>
    </row>
    <row r="239" spans="1:7">
      <c r="A239" s="15"/>
      <c r="B239" s="7"/>
      <c r="C239" s="7"/>
      <c r="D239" s="7"/>
      <c r="E239" s="7"/>
      <c r="F239" s="7"/>
    </row>
    <row r="240" spans="1:7">
      <c r="A240" s="15"/>
      <c r="B240" s="7"/>
      <c r="C240" s="7"/>
      <c r="D240" s="7"/>
      <c r="E240" s="7"/>
      <c r="F240" s="7"/>
    </row>
    <row r="241" spans="1:6">
      <c r="A241" s="15"/>
      <c r="B241" s="7"/>
      <c r="C241" s="7"/>
      <c r="D241" s="7"/>
      <c r="E241" s="7"/>
      <c r="F241" s="7"/>
    </row>
    <row r="242" spans="1:6">
      <c r="A242" s="15" t="s">
        <v>61</v>
      </c>
      <c r="B242" s="13"/>
      <c r="C242" s="13"/>
      <c r="D242" s="13"/>
      <c r="E242" s="13"/>
      <c r="F242" s="13"/>
    </row>
    <row r="243" spans="1:6">
      <c r="A243" s="16"/>
      <c r="B243" s="17" t="s">
        <v>4</v>
      </c>
      <c r="C243" s="14"/>
      <c r="D243" s="14"/>
      <c r="E243" s="14"/>
      <c r="F243" s="14"/>
    </row>
    <row r="244" spans="1:6">
      <c r="A244" s="16" t="s">
        <v>28</v>
      </c>
      <c r="B244" s="37">
        <f>G234/5</f>
        <v>6.399999999999917E-3</v>
      </c>
    </row>
    <row r="245" spans="1:6">
      <c r="A245" s="16" t="s">
        <v>29</v>
      </c>
      <c r="B245" s="37">
        <f>G235/5</f>
        <v>6.399999999999917E-3</v>
      </c>
    </row>
    <row r="246" spans="1:6">
      <c r="A246" s="16" t="s">
        <v>30</v>
      </c>
      <c r="B246" s="37">
        <f>G236/5</f>
        <v>6.399999999999917E-3</v>
      </c>
    </row>
    <row r="247" spans="1:6">
      <c r="A247" s="16" t="s">
        <v>31</v>
      </c>
      <c r="B247" s="37">
        <f>G237/5</f>
        <v>6.399999999999917E-3</v>
      </c>
    </row>
    <row r="248" spans="1:6">
      <c r="A248" s="16" t="s">
        <v>32</v>
      </c>
      <c r="B248" s="37">
        <f>G238/5</f>
        <v>2.5600000000000022E-2</v>
      </c>
    </row>
    <row r="249" spans="1:6">
      <c r="A249" s="16" t="s">
        <v>41</v>
      </c>
      <c r="B249" s="37">
        <f>AVERAGE(B244:B248)</f>
        <v>1.0239999999999938E-2</v>
      </c>
    </row>
    <row r="251" spans="1:6">
      <c r="A251" s="3"/>
      <c r="B251" s="3"/>
    </row>
    <row r="252" spans="1:6">
      <c r="A252" s="3"/>
      <c r="B252" s="7"/>
    </row>
    <row r="253" spans="1:6">
      <c r="A253" s="3"/>
      <c r="B253" s="7"/>
    </row>
    <row r="254" spans="1:6">
      <c r="A254" s="3"/>
      <c r="B254" s="7"/>
    </row>
    <row r="255" spans="1:6">
      <c r="A255" s="3"/>
      <c r="B255" s="7"/>
    </row>
    <row r="256" spans="1:6">
      <c r="A256" s="3"/>
      <c r="B256" s="7"/>
    </row>
    <row r="257" spans="1:2">
      <c r="A257" s="3"/>
      <c r="B257" s="25"/>
    </row>
  </sheetData>
  <sortState xmlns:xlrd2="http://schemas.microsoft.com/office/spreadsheetml/2017/richdata2" ref="A250:B254">
    <sortCondition ref="B250:B254"/>
  </sortState>
  <mergeCells count="21">
    <mergeCell ref="C7:D7"/>
    <mergeCell ref="E7:F7"/>
    <mergeCell ref="A8:B8"/>
    <mergeCell ref="C8:D8"/>
    <mergeCell ref="E8:F8"/>
    <mergeCell ref="A10:F10"/>
    <mergeCell ref="A211:F211"/>
    <mergeCell ref="A2:F2"/>
    <mergeCell ref="A3:B3"/>
    <mergeCell ref="C3:D3"/>
    <mergeCell ref="E3:F3"/>
    <mergeCell ref="A4:B4"/>
    <mergeCell ref="C4:D4"/>
    <mergeCell ref="E4:F4"/>
    <mergeCell ref="A5:B5"/>
    <mergeCell ref="C5:D5"/>
    <mergeCell ref="E5:F5"/>
    <mergeCell ref="A6:B6"/>
    <mergeCell ref="C6:D6"/>
    <mergeCell ref="E6:F6"/>
    <mergeCell ref="A7:B7"/>
  </mergeCells>
  <phoneticPr fontId="5" type="noConversion"/>
  <pageMargins left="0.7" right="0.7" top="0.75" bottom="0.75" header="0.3" footer="0.3"/>
  <pageSetup orientation="portrait" horizontalDpi="0"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6ECFF6-E836-4006-B024-CBB5468A9D8B}">
  <dimension ref="A3:DM56"/>
  <sheetViews>
    <sheetView tabSelected="1" zoomScale="80" zoomScaleNormal="80" workbookViewId="0">
      <selection activeCell="K21" sqref="K21"/>
    </sheetView>
  </sheetViews>
  <sheetFormatPr defaultRowHeight="14.5"/>
  <cols>
    <col min="1" max="1" width="5.453125" customWidth="1"/>
    <col min="2" max="2" width="32.36328125" bestFit="1" customWidth="1"/>
    <col min="3" max="3" width="12" bestFit="1" customWidth="1"/>
  </cols>
  <sheetData>
    <row r="3" spans="1:19">
      <c r="D3" s="53" t="s">
        <v>101</v>
      </c>
      <c r="E3" s="53"/>
    </row>
    <row r="4" spans="1:19">
      <c r="A4" s="27">
        <v>1</v>
      </c>
      <c r="B4" s="27" t="s">
        <v>87</v>
      </c>
      <c r="C4" s="26" t="s">
        <v>92</v>
      </c>
      <c r="D4" s="54">
        <v>85</v>
      </c>
      <c r="E4" s="53"/>
    </row>
    <row r="5" spans="1:19">
      <c r="A5" s="27">
        <v>2</v>
      </c>
      <c r="B5" s="27" t="s">
        <v>88</v>
      </c>
      <c r="C5" s="26" t="s">
        <v>93</v>
      </c>
      <c r="D5" s="54">
        <v>70</v>
      </c>
      <c r="E5" s="53"/>
    </row>
    <row r="6" spans="1:19">
      <c r="A6" s="27">
        <v>3</v>
      </c>
      <c r="B6" s="27" t="s">
        <v>89</v>
      </c>
      <c r="C6" s="26" t="s">
        <v>94</v>
      </c>
      <c r="D6" s="54">
        <v>75</v>
      </c>
      <c r="E6" s="53"/>
    </row>
    <row r="7" spans="1:19">
      <c r="A7" s="27">
        <v>4</v>
      </c>
      <c r="B7" s="27" t="s">
        <v>90</v>
      </c>
      <c r="C7" s="26" t="s">
        <v>95</v>
      </c>
      <c r="D7" s="54">
        <v>80</v>
      </c>
      <c r="E7" s="53"/>
    </row>
    <row r="8" spans="1:19">
      <c r="A8" s="27">
        <v>5</v>
      </c>
      <c r="B8" s="27" t="s">
        <v>91</v>
      </c>
      <c r="C8" s="26" t="s">
        <v>96</v>
      </c>
      <c r="D8" s="54">
        <v>80</v>
      </c>
      <c r="E8" s="53"/>
    </row>
    <row r="9" spans="1:19">
      <c r="A9" s="54"/>
      <c r="B9" s="53"/>
      <c r="C9" s="34" t="s">
        <v>35</v>
      </c>
      <c r="D9" s="54">
        <f>SUM(D4:E8)</f>
        <v>390</v>
      </c>
      <c r="E9" s="53"/>
    </row>
    <row r="15" spans="1:19">
      <c r="O15" s="35">
        <v>3</v>
      </c>
      <c r="P15" s="35">
        <v>2</v>
      </c>
      <c r="Q15" s="35">
        <v>3</v>
      </c>
      <c r="R15" s="35">
        <v>3</v>
      </c>
      <c r="S15" s="58"/>
    </row>
    <row r="16" spans="1:19">
      <c r="N16">
        <f>3*C19</f>
        <v>0.65384615384615385</v>
      </c>
      <c r="O16">
        <f>D19*O15</f>
        <v>0.53846153846153844</v>
      </c>
      <c r="P16">
        <f>E19*P15</f>
        <v>0.38461538461538464</v>
      </c>
      <c r="Q16">
        <f>F19*Q15</f>
        <v>0.61538461538461542</v>
      </c>
      <c r="R16">
        <f>G19*R15</f>
        <v>0.61538461538461542</v>
      </c>
      <c r="S16">
        <f>N16+O16+P16+Q16+R16</f>
        <v>2.8076923076923079</v>
      </c>
    </row>
    <row r="18" spans="2:117">
      <c r="B18" t="s">
        <v>97</v>
      </c>
      <c r="C18" s="38" t="s">
        <v>92</v>
      </c>
      <c r="D18" s="38" t="s">
        <v>129</v>
      </c>
      <c r="E18" s="39" t="s">
        <v>130</v>
      </c>
      <c r="F18" s="38" t="s">
        <v>95</v>
      </c>
      <c r="G18" s="38" t="s">
        <v>131</v>
      </c>
      <c r="H18" s="26" t="s">
        <v>35</v>
      </c>
    </row>
    <row r="19" spans="2:117">
      <c r="C19" s="26">
        <f>D4/D9</f>
        <v>0.21794871794871795</v>
      </c>
      <c r="D19" s="26">
        <f>D5/D9</f>
        <v>0.17948717948717949</v>
      </c>
      <c r="E19" s="26">
        <f>D6/D9</f>
        <v>0.19230769230769232</v>
      </c>
      <c r="F19" s="26">
        <f>D7/D9</f>
        <v>0.20512820512820512</v>
      </c>
      <c r="G19" s="26">
        <f>D8/D9</f>
        <v>0.20512820512820512</v>
      </c>
      <c r="H19" s="27">
        <f>SUM(C19:G19)</f>
        <v>1</v>
      </c>
    </row>
    <row r="20" spans="2:117">
      <c r="D20" s="32"/>
      <c r="E20" s="33"/>
    </row>
    <row r="21" spans="2:117">
      <c r="D21" s="32"/>
      <c r="E21" s="33"/>
    </row>
    <row r="22" spans="2:117">
      <c r="D22" s="32"/>
      <c r="E22" s="33"/>
    </row>
    <row r="23" spans="2:117">
      <c r="D23" s="32"/>
      <c r="E23" s="33"/>
    </row>
    <row r="24" spans="2:117">
      <c r="D24" s="32"/>
      <c r="E24" s="33"/>
    </row>
    <row r="25" spans="2:117">
      <c r="C25" s="45" t="s">
        <v>99</v>
      </c>
      <c r="D25" s="45"/>
      <c r="E25" s="45"/>
      <c r="F25" s="45"/>
      <c r="G25" s="45"/>
      <c r="H25" s="45" t="s">
        <v>99</v>
      </c>
      <c r="I25" s="45"/>
      <c r="J25" s="45"/>
      <c r="K25" s="45"/>
      <c r="L25" s="45"/>
      <c r="M25" s="45"/>
      <c r="N25" s="45"/>
      <c r="O25" s="45"/>
      <c r="P25" s="45"/>
      <c r="Q25" s="45"/>
      <c r="R25" s="45"/>
      <c r="S25" s="45"/>
      <c r="T25" s="45"/>
      <c r="U25" s="45"/>
      <c r="V25" s="45"/>
      <c r="W25" s="45"/>
      <c r="X25" s="45"/>
      <c r="Y25" s="45"/>
      <c r="Z25" s="45"/>
      <c r="AA25" s="45"/>
      <c r="AB25" s="45"/>
      <c r="AC25" s="45"/>
      <c r="AD25" s="45"/>
      <c r="AE25" s="45"/>
      <c r="AF25" s="45"/>
      <c r="AG25" s="45"/>
      <c r="AH25" s="45"/>
      <c r="AI25" s="45"/>
      <c r="AJ25" s="45"/>
      <c r="AK25" s="45"/>
      <c r="AL25" s="45"/>
      <c r="AM25" s="45"/>
      <c r="AN25" s="45"/>
      <c r="AO25" s="45"/>
      <c r="AP25" s="45"/>
      <c r="AQ25" s="45"/>
      <c r="AR25" s="45"/>
      <c r="AS25" s="45"/>
      <c r="AT25" s="45"/>
      <c r="AU25" s="45"/>
      <c r="AV25" s="45"/>
      <c r="AW25" s="45"/>
      <c r="AX25" s="45"/>
      <c r="AY25" s="45"/>
      <c r="AZ25" s="45"/>
      <c r="BA25" s="45"/>
      <c r="BB25" s="45"/>
      <c r="BC25" s="45"/>
      <c r="BD25" s="45"/>
      <c r="BE25" s="45"/>
      <c r="BF25" s="45"/>
      <c r="BG25" s="45"/>
      <c r="BH25" s="45"/>
      <c r="BI25" s="45"/>
      <c r="BJ25" s="45"/>
      <c r="BK25" s="45"/>
      <c r="BL25" s="45"/>
      <c r="BM25" s="45"/>
      <c r="BN25" s="45"/>
      <c r="BO25" s="45"/>
      <c r="BP25" s="45"/>
      <c r="BQ25" s="45"/>
      <c r="BR25" s="45"/>
      <c r="BS25" s="45"/>
      <c r="BT25" s="45"/>
      <c r="BU25" s="45"/>
      <c r="BV25" s="45"/>
      <c r="BW25" s="45"/>
      <c r="BX25" s="45"/>
      <c r="BY25" s="45"/>
      <c r="BZ25" s="45"/>
      <c r="CA25" s="45"/>
      <c r="CB25" s="45"/>
      <c r="CC25" s="45"/>
      <c r="CD25" s="45"/>
      <c r="CE25" s="45"/>
      <c r="CF25" s="45"/>
      <c r="CG25" s="45"/>
      <c r="CH25" s="45"/>
      <c r="CI25" s="45"/>
      <c r="CJ25" s="45"/>
      <c r="CK25" s="45"/>
      <c r="CL25" s="45"/>
      <c r="CM25" s="45"/>
      <c r="CN25" s="45"/>
      <c r="CO25" s="45"/>
      <c r="CP25" s="45"/>
      <c r="CQ25" s="45"/>
      <c r="CR25" s="45"/>
      <c r="CS25" s="45"/>
      <c r="CT25" s="45"/>
      <c r="CU25" s="45"/>
      <c r="CV25" s="45"/>
      <c r="CW25" s="45"/>
      <c r="CX25" s="45"/>
      <c r="CY25" s="45"/>
      <c r="CZ25" s="45"/>
      <c r="DA25" s="45"/>
      <c r="DB25" s="45"/>
      <c r="DC25" s="45"/>
      <c r="DD25" s="45"/>
      <c r="DE25" s="45"/>
      <c r="DF25" s="45"/>
      <c r="DG25" s="45"/>
      <c r="DH25" s="45"/>
      <c r="DI25" s="45"/>
      <c r="DJ25" s="45"/>
      <c r="DK25" s="45"/>
      <c r="DL25" s="45"/>
      <c r="DM25" s="45"/>
    </row>
    <row r="26" spans="2:117">
      <c r="B26" s="27"/>
      <c r="C26" s="45" t="s">
        <v>106</v>
      </c>
      <c r="D26" s="45"/>
      <c r="E26" s="45"/>
      <c r="F26" s="45"/>
      <c r="G26" s="45"/>
      <c r="H26" s="45" t="s">
        <v>107</v>
      </c>
      <c r="I26" s="45"/>
      <c r="J26" s="45"/>
      <c r="K26" s="45"/>
      <c r="L26" s="45"/>
      <c r="M26" s="45" t="s">
        <v>108</v>
      </c>
      <c r="N26" s="45"/>
      <c r="O26" s="45"/>
      <c r="P26" s="45"/>
      <c r="Q26" s="45"/>
      <c r="R26" s="45" t="s">
        <v>109</v>
      </c>
      <c r="S26" s="45"/>
      <c r="T26" s="45"/>
      <c r="U26" s="45"/>
      <c r="V26" s="45"/>
      <c r="W26" s="45" t="s">
        <v>110</v>
      </c>
      <c r="X26" s="45"/>
      <c r="Y26" s="45"/>
      <c r="Z26" s="45"/>
      <c r="AA26" s="45"/>
      <c r="AB26" s="45" t="s">
        <v>111</v>
      </c>
      <c r="AC26" s="45"/>
      <c r="AD26" s="45"/>
      <c r="AE26" s="45"/>
      <c r="AF26" s="45"/>
      <c r="AG26" s="45" t="s">
        <v>112</v>
      </c>
      <c r="AH26" s="45"/>
      <c r="AI26" s="45"/>
      <c r="AJ26" s="45"/>
      <c r="AK26" s="45"/>
      <c r="AL26" s="45" t="s">
        <v>113</v>
      </c>
      <c r="AM26" s="45"/>
      <c r="AN26" s="45"/>
      <c r="AO26" s="45"/>
      <c r="AP26" s="45"/>
      <c r="AQ26" s="45" t="s">
        <v>114</v>
      </c>
      <c r="AR26" s="45"/>
      <c r="AS26" s="45"/>
      <c r="AT26" s="45"/>
      <c r="AU26" s="45"/>
      <c r="AV26" s="45" t="s">
        <v>115</v>
      </c>
      <c r="AW26" s="45"/>
      <c r="AX26" s="45"/>
      <c r="AY26" s="45"/>
      <c r="AZ26" s="45"/>
      <c r="BA26" s="45" t="s">
        <v>116</v>
      </c>
      <c r="BB26" s="45"/>
      <c r="BC26" s="45"/>
      <c r="BD26" s="45"/>
      <c r="BE26" s="45"/>
      <c r="BF26" s="45" t="s">
        <v>117</v>
      </c>
      <c r="BG26" s="45"/>
      <c r="BH26" s="45"/>
      <c r="BI26" s="45"/>
      <c r="BJ26" s="45"/>
      <c r="BK26" s="45" t="s">
        <v>118</v>
      </c>
      <c r="BL26" s="45"/>
      <c r="BM26" s="45"/>
      <c r="BN26" s="45"/>
      <c r="BO26" s="45"/>
      <c r="BP26" s="45" t="s">
        <v>119</v>
      </c>
      <c r="BQ26" s="45"/>
      <c r="BR26" s="45"/>
      <c r="BS26" s="45"/>
      <c r="BT26" s="45"/>
      <c r="BU26" s="45" t="s">
        <v>120</v>
      </c>
      <c r="BV26" s="45"/>
      <c r="BW26" s="45"/>
      <c r="BX26" s="45"/>
      <c r="BY26" s="45"/>
      <c r="BZ26" s="45" t="s">
        <v>121</v>
      </c>
      <c r="CA26" s="45"/>
      <c r="CB26" s="45"/>
      <c r="CC26" s="45"/>
      <c r="CD26" s="45"/>
      <c r="CE26" s="45" t="s">
        <v>122</v>
      </c>
      <c r="CF26" s="45"/>
      <c r="CG26" s="45"/>
      <c r="CH26" s="45"/>
      <c r="CI26" s="45"/>
      <c r="CJ26" s="45" t="s">
        <v>123</v>
      </c>
      <c r="CK26" s="45"/>
      <c r="CL26" s="45"/>
      <c r="CM26" s="45"/>
      <c r="CN26" s="45"/>
      <c r="CO26" s="45" t="s">
        <v>124</v>
      </c>
      <c r="CP26" s="45"/>
      <c r="CQ26" s="45"/>
      <c r="CR26" s="45"/>
      <c r="CS26" s="45"/>
      <c r="CT26" s="45" t="s">
        <v>125</v>
      </c>
      <c r="CU26" s="45"/>
      <c r="CV26" s="45"/>
      <c r="CW26" s="45"/>
      <c r="CX26" s="45"/>
      <c r="CY26" s="45" t="s">
        <v>126</v>
      </c>
      <c r="CZ26" s="45"/>
      <c r="DA26" s="45"/>
      <c r="DB26" s="45"/>
      <c r="DC26" s="45"/>
      <c r="DD26" s="45" t="s">
        <v>127</v>
      </c>
      <c r="DE26" s="45"/>
      <c r="DF26" s="45"/>
      <c r="DG26" s="45"/>
      <c r="DH26" s="45"/>
      <c r="DI26" s="45" t="s">
        <v>128</v>
      </c>
      <c r="DJ26" s="45"/>
      <c r="DK26" s="45"/>
      <c r="DL26" s="45"/>
      <c r="DM26" s="45"/>
    </row>
    <row r="27" spans="2:117">
      <c r="B27" s="27"/>
      <c r="C27" s="26" t="s">
        <v>92</v>
      </c>
      <c r="D27" s="26" t="s">
        <v>93</v>
      </c>
      <c r="E27" s="26" t="s">
        <v>94</v>
      </c>
      <c r="F27" s="26" t="s">
        <v>95</v>
      </c>
      <c r="G27" s="26" t="s">
        <v>96</v>
      </c>
      <c r="H27" s="26" t="s">
        <v>92</v>
      </c>
      <c r="I27" s="26" t="s">
        <v>93</v>
      </c>
      <c r="J27" s="26" t="s">
        <v>94</v>
      </c>
      <c r="K27" s="26" t="s">
        <v>95</v>
      </c>
      <c r="L27" s="26" t="s">
        <v>96</v>
      </c>
      <c r="M27" s="26" t="s">
        <v>92</v>
      </c>
      <c r="N27" s="26" t="s">
        <v>93</v>
      </c>
      <c r="O27" s="26" t="s">
        <v>94</v>
      </c>
      <c r="P27" s="26" t="s">
        <v>95</v>
      </c>
      <c r="Q27" s="26" t="s">
        <v>96</v>
      </c>
      <c r="R27" s="26" t="s">
        <v>92</v>
      </c>
      <c r="S27" s="26" t="s">
        <v>93</v>
      </c>
      <c r="T27" s="26" t="s">
        <v>94</v>
      </c>
      <c r="U27" s="26" t="s">
        <v>95</v>
      </c>
      <c r="V27" s="26" t="s">
        <v>96</v>
      </c>
      <c r="W27" s="26" t="s">
        <v>92</v>
      </c>
      <c r="X27" s="26" t="s">
        <v>93</v>
      </c>
      <c r="Y27" s="26" t="s">
        <v>94</v>
      </c>
      <c r="Z27" s="26" t="s">
        <v>95</v>
      </c>
      <c r="AA27" s="26" t="s">
        <v>96</v>
      </c>
      <c r="AB27" s="26" t="s">
        <v>92</v>
      </c>
      <c r="AC27" s="26" t="s">
        <v>93</v>
      </c>
      <c r="AD27" s="26" t="s">
        <v>94</v>
      </c>
      <c r="AE27" s="26" t="s">
        <v>95</v>
      </c>
      <c r="AF27" s="26" t="s">
        <v>96</v>
      </c>
      <c r="AG27" s="26" t="s">
        <v>92</v>
      </c>
      <c r="AH27" s="26" t="s">
        <v>93</v>
      </c>
      <c r="AI27" s="26" t="s">
        <v>94</v>
      </c>
      <c r="AJ27" s="26" t="s">
        <v>95</v>
      </c>
      <c r="AK27" s="26" t="s">
        <v>96</v>
      </c>
      <c r="AL27" s="26" t="s">
        <v>92</v>
      </c>
      <c r="AM27" s="26" t="s">
        <v>93</v>
      </c>
      <c r="AN27" s="26" t="s">
        <v>94</v>
      </c>
      <c r="AO27" s="26" t="s">
        <v>95</v>
      </c>
      <c r="AP27" s="26" t="s">
        <v>96</v>
      </c>
      <c r="AQ27" s="26" t="s">
        <v>92</v>
      </c>
      <c r="AR27" s="26" t="s">
        <v>93</v>
      </c>
      <c r="AS27" s="26" t="s">
        <v>94</v>
      </c>
      <c r="AT27" s="26" t="s">
        <v>95</v>
      </c>
      <c r="AU27" s="26" t="s">
        <v>96</v>
      </c>
      <c r="AV27" s="26" t="s">
        <v>92</v>
      </c>
      <c r="AW27" s="26" t="s">
        <v>93</v>
      </c>
      <c r="AX27" s="26" t="s">
        <v>94</v>
      </c>
      <c r="AY27" s="26" t="s">
        <v>95</v>
      </c>
      <c r="AZ27" s="26" t="s">
        <v>96</v>
      </c>
      <c r="BA27" s="26" t="s">
        <v>92</v>
      </c>
      <c r="BB27" s="26" t="s">
        <v>93</v>
      </c>
      <c r="BC27" s="26" t="s">
        <v>94</v>
      </c>
      <c r="BD27" s="26" t="s">
        <v>95</v>
      </c>
      <c r="BE27" s="26" t="s">
        <v>96</v>
      </c>
      <c r="BF27" s="26" t="s">
        <v>92</v>
      </c>
      <c r="BG27" s="26" t="s">
        <v>93</v>
      </c>
      <c r="BH27" s="26" t="s">
        <v>94</v>
      </c>
      <c r="BI27" s="26" t="s">
        <v>95</v>
      </c>
      <c r="BJ27" s="26" t="s">
        <v>96</v>
      </c>
      <c r="BK27" s="26" t="s">
        <v>92</v>
      </c>
      <c r="BL27" s="26" t="s">
        <v>93</v>
      </c>
      <c r="BM27" s="26" t="s">
        <v>94</v>
      </c>
      <c r="BN27" s="26" t="s">
        <v>95</v>
      </c>
      <c r="BO27" s="26" t="s">
        <v>96</v>
      </c>
      <c r="BP27" s="26" t="s">
        <v>92</v>
      </c>
      <c r="BQ27" s="26" t="s">
        <v>93</v>
      </c>
      <c r="BR27" s="26" t="s">
        <v>94</v>
      </c>
      <c r="BS27" s="26" t="s">
        <v>95</v>
      </c>
      <c r="BT27" s="26" t="s">
        <v>96</v>
      </c>
      <c r="BU27" s="26" t="s">
        <v>92</v>
      </c>
      <c r="BV27" s="26" t="s">
        <v>93</v>
      </c>
      <c r="BW27" s="26" t="s">
        <v>94</v>
      </c>
      <c r="BX27" s="26" t="s">
        <v>95</v>
      </c>
      <c r="BY27" s="26" t="s">
        <v>96</v>
      </c>
      <c r="BZ27" s="26" t="s">
        <v>92</v>
      </c>
      <c r="CA27" s="26" t="s">
        <v>93</v>
      </c>
      <c r="CB27" s="26" t="s">
        <v>94</v>
      </c>
      <c r="CC27" s="26" t="s">
        <v>95</v>
      </c>
      <c r="CD27" s="26" t="s">
        <v>96</v>
      </c>
      <c r="CE27" s="26" t="s">
        <v>92</v>
      </c>
      <c r="CF27" s="26" t="s">
        <v>93</v>
      </c>
      <c r="CG27" s="26" t="s">
        <v>94</v>
      </c>
      <c r="CH27" s="26" t="s">
        <v>95</v>
      </c>
      <c r="CI27" s="26" t="s">
        <v>96</v>
      </c>
      <c r="CJ27" s="26" t="s">
        <v>92</v>
      </c>
      <c r="CK27" s="26" t="s">
        <v>93</v>
      </c>
      <c r="CL27" s="26" t="s">
        <v>94</v>
      </c>
      <c r="CM27" s="26" t="s">
        <v>95</v>
      </c>
      <c r="CN27" s="26" t="s">
        <v>96</v>
      </c>
      <c r="CO27" s="26" t="s">
        <v>92</v>
      </c>
      <c r="CP27" s="26" t="s">
        <v>93</v>
      </c>
      <c r="CQ27" s="26" t="s">
        <v>94</v>
      </c>
      <c r="CR27" s="26" t="s">
        <v>95</v>
      </c>
      <c r="CS27" s="26" t="s">
        <v>96</v>
      </c>
      <c r="CT27" s="26" t="s">
        <v>92</v>
      </c>
      <c r="CU27" s="26" t="s">
        <v>93</v>
      </c>
      <c r="CV27" s="26" t="s">
        <v>94</v>
      </c>
      <c r="CW27" s="26" t="s">
        <v>95</v>
      </c>
      <c r="CX27" s="26" t="s">
        <v>96</v>
      </c>
      <c r="CY27" s="26" t="s">
        <v>92</v>
      </c>
      <c r="CZ27" s="26" t="s">
        <v>93</v>
      </c>
      <c r="DA27" s="26" t="s">
        <v>94</v>
      </c>
      <c r="DB27" s="26" t="s">
        <v>95</v>
      </c>
      <c r="DC27" s="26" t="s">
        <v>96</v>
      </c>
      <c r="DD27" s="26" t="s">
        <v>92</v>
      </c>
      <c r="DE27" s="26" t="s">
        <v>93</v>
      </c>
      <c r="DF27" s="26" t="s">
        <v>94</v>
      </c>
      <c r="DG27" s="26" t="s">
        <v>95</v>
      </c>
      <c r="DH27" s="26" t="s">
        <v>96</v>
      </c>
      <c r="DI27" s="26" t="s">
        <v>92</v>
      </c>
      <c r="DJ27" s="26" t="s">
        <v>93</v>
      </c>
      <c r="DK27" s="26" t="s">
        <v>94</v>
      </c>
      <c r="DL27" s="26" t="s">
        <v>95</v>
      </c>
      <c r="DM27" s="26" t="s">
        <v>96</v>
      </c>
    </row>
    <row r="28" spans="2:117">
      <c r="B28" s="27"/>
      <c r="C28" s="68">
        <v>2</v>
      </c>
      <c r="D28" s="68">
        <v>3</v>
      </c>
      <c r="E28" s="68">
        <v>4</v>
      </c>
      <c r="F28" s="68">
        <v>4</v>
      </c>
      <c r="G28" s="68">
        <v>5</v>
      </c>
      <c r="H28" s="68">
        <v>3</v>
      </c>
      <c r="I28" s="68">
        <v>4</v>
      </c>
      <c r="J28" s="68">
        <v>4</v>
      </c>
      <c r="K28" s="68">
        <v>5</v>
      </c>
      <c r="L28" s="68">
        <v>5</v>
      </c>
      <c r="M28" s="68">
        <v>5</v>
      </c>
      <c r="N28" s="68">
        <v>5</v>
      </c>
      <c r="O28" s="68">
        <v>5</v>
      </c>
      <c r="P28" s="68">
        <v>5</v>
      </c>
      <c r="Q28" s="68">
        <v>4</v>
      </c>
      <c r="R28" s="68">
        <v>5</v>
      </c>
      <c r="S28" s="68">
        <v>5</v>
      </c>
      <c r="T28" s="68">
        <v>4</v>
      </c>
      <c r="U28" s="68">
        <v>5</v>
      </c>
      <c r="V28" s="68">
        <v>5</v>
      </c>
      <c r="W28" s="68">
        <v>5</v>
      </c>
      <c r="X28" s="68">
        <v>4</v>
      </c>
      <c r="Y28" s="68">
        <v>5</v>
      </c>
      <c r="Z28" s="68">
        <v>4</v>
      </c>
      <c r="AA28" s="68">
        <v>4</v>
      </c>
      <c r="AB28" s="68">
        <v>5</v>
      </c>
      <c r="AC28" s="68">
        <v>5</v>
      </c>
      <c r="AD28" s="68">
        <v>4</v>
      </c>
      <c r="AE28" s="68">
        <v>5</v>
      </c>
      <c r="AF28" s="68">
        <v>5</v>
      </c>
      <c r="AG28" s="68">
        <v>2</v>
      </c>
      <c r="AH28" s="68">
        <v>3</v>
      </c>
      <c r="AI28" s="68">
        <v>3</v>
      </c>
      <c r="AJ28" s="68">
        <v>2</v>
      </c>
      <c r="AK28" s="68">
        <v>3</v>
      </c>
      <c r="AL28" s="68">
        <v>3</v>
      </c>
      <c r="AM28" s="68">
        <v>5</v>
      </c>
      <c r="AN28" s="68">
        <v>4</v>
      </c>
      <c r="AO28" s="68">
        <v>5</v>
      </c>
      <c r="AP28" s="68">
        <v>5</v>
      </c>
      <c r="AQ28" s="68">
        <v>4</v>
      </c>
      <c r="AR28" s="68">
        <v>4</v>
      </c>
      <c r="AS28" s="68">
        <v>3</v>
      </c>
      <c r="AT28" s="68">
        <v>3</v>
      </c>
      <c r="AU28" s="68">
        <v>4</v>
      </c>
      <c r="AV28" s="68">
        <v>4</v>
      </c>
      <c r="AW28" s="68">
        <v>3</v>
      </c>
      <c r="AX28" s="68">
        <v>3</v>
      </c>
      <c r="AY28" s="68">
        <v>2</v>
      </c>
      <c r="AZ28" s="68">
        <v>3</v>
      </c>
      <c r="BA28" s="68">
        <v>4</v>
      </c>
      <c r="BB28" s="68">
        <v>3</v>
      </c>
      <c r="BC28" s="68">
        <v>4</v>
      </c>
      <c r="BD28" s="68">
        <v>4</v>
      </c>
      <c r="BE28" s="68">
        <v>3</v>
      </c>
      <c r="BF28" s="68">
        <v>2</v>
      </c>
      <c r="BG28" s="68">
        <v>3</v>
      </c>
      <c r="BH28" s="68">
        <v>3</v>
      </c>
      <c r="BI28" s="68">
        <v>3</v>
      </c>
      <c r="BJ28" s="68">
        <v>2</v>
      </c>
      <c r="BK28" s="68">
        <v>2</v>
      </c>
      <c r="BL28" s="68">
        <v>3</v>
      </c>
      <c r="BM28" s="68">
        <v>2</v>
      </c>
      <c r="BN28" s="68">
        <v>2</v>
      </c>
      <c r="BO28" s="68">
        <v>2</v>
      </c>
      <c r="BP28" s="68">
        <v>4</v>
      </c>
      <c r="BQ28" s="68">
        <v>4</v>
      </c>
      <c r="BR28" s="68">
        <v>4</v>
      </c>
      <c r="BS28" s="68">
        <v>3</v>
      </c>
      <c r="BT28" s="68">
        <v>4</v>
      </c>
      <c r="BU28" s="68">
        <v>0</v>
      </c>
      <c r="BV28" s="68">
        <v>0</v>
      </c>
      <c r="BW28" s="68">
        <v>0</v>
      </c>
      <c r="BX28" s="68">
        <v>0</v>
      </c>
      <c r="BY28" s="68">
        <v>0</v>
      </c>
      <c r="BZ28" s="68">
        <v>0</v>
      </c>
      <c r="CA28" s="68">
        <v>0</v>
      </c>
      <c r="CB28" s="68">
        <v>0</v>
      </c>
      <c r="CC28" s="68">
        <v>0</v>
      </c>
      <c r="CD28" s="68">
        <v>0</v>
      </c>
      <c r="CE28" s="68">
        <v>2</v>
      </c>
      <c r="CF28" s="68">
        <v>2</v>
      </c>
      <c r="CG28" s="68">
        <v>4</v>
      </c>
      <c r="CH28" s="68">
        <v>5</v>
      </c>
      <c r="CI28" s="68">
        <v>5</v>
      </c>
      <c r="CJ28" s="68">
        <v>4</v>
      </c>
      <c r="CK28" s="68">
        <v>4</v>
      </c>
      <c r="CL28" s="68">
        <v>4</v>
      </c>
      <c r="CM28" s="68">
        <v>4</v>
      </c>
      <c r="CN28" s="68">
        <v>4</v>
      </c>
      <c r="CO28" s="68">
        <v>4</v>
      </c>
      <c r="CP28" s="68">
        <v>4</v>
      </c>
      <c r="CQ28" s="68">
        <v>4</v>
      </c>
      <c r="CR28" s="68">
        <v>4</v>
      </c>
      <c r="CS28" s="68">
        <v>4</v>
      </c>
      <c r="CT28" s="68">
        <v>4</v>
      </c>
      <c r="CU28" s="68">
        <v>4</v>
      </c>
      <c r="CV28" s="68">
        <v>4</v>
      </c>
      <c r="CW28" s="68">
        <v>4</v>
      </c>
      <c r="CX28" s="68">
        <v>5</v>
      </c>
      <c r="CY28" s="68">
        <v>1</v>
      </c>
      <c r="CZ28" s="68">
        <v>4</v>
      </c>
      <c r="DA28" s="68">
        <v>5</v>
      </c>
      <c r="DB28" s="68">
        <v>5</v>
      </c>
      <c r="DC28" s="68">
        <v>5</v>
      </c>
      <c r="DD28" s="68">
        <v>5</v>
      </c>
      <c r="DE28" s="68">
        <v>5</v>
      </c>
      <c r="DF28" s="68">
        <v>4</v>
      </c>
      <c r="DG28" s="68">
        <v>5</v>
      </c>
      <c r="DH28" s="68">
        <v>5</v>
      </c>
      <c r="DI28" s="68">
        <v>5</v>
      </c>
      <c r="DJ28" s="68">
        <v>3</v>
      </c>
      <c r="DK28" s="68">
        <v>3</v>
      </c>
      <c r="DL28" s="68">
        <v>2</v>
      </c>
      <c r="DM28" s="68">
        <v>2</v>
      </c>
    </row>
    <row r="30" spans="2:117">
      <c r="C30" s="26" t="s">
        <v>92</v>
      </c>
      <c r="D30" s="26" t="s">
        <v>93</v>
      </c>
      <c r="E30" s="26" t="s">
        <v>94</v>
      </c>
      <c r="F30" s="26" t="s">
        <v>95</v>
      </c>
      <c r="G30" s="26" t="s">
        <v>96</v>
      </c>
      <c r="H30" s="26" t="s">
        <v>92</v>
      </c>
      <c r="I30" s="26" t="s">
        <v>93</v>
      </c>
      <c r="J30" s="26" t="s">
        <v>94</v>
      </c>
      <c r="K30" s="26" t="s">
        <v>95</v>
      </c>
      <c r="L30" s="26" t="s">
        <v>96</v>
      </c>
      <c r="M30" s="26" t="s">
        <v>92</v>
      </c>
      <c r="N30" s="26" t="s">
        <v>93</v>
      </c>
      <c r="O30" s="26" t="s">
        <v>94</v>
      </c>
      <c r="P30" s="26" t="s">
        <v>95</v>
      </c>
      <c r="Q30" s="26" t="s">
        <v>96</v>
      </c>
      <c r="R30" s="26" t="s">
        <v>92</v>
      </c>
      <c r="S30" s="26" t="s">
        <v>93</v>
      </c>
      <c r="T30" s="26" t="s">
        <v>94</v>
      </c>
      <c r="U30" s="26" t="s">
        <v>95</v>
      </c>
      <c r="V30" s="26" t="s">
        <v>96</v>
      </c>
      <c r="W30" s="26" t="s">
        <v>92</v>
      </c>
      <c r="X30" s="26" t="s">
        <v>93</v>
      </c>
      <c r="Y30" s="26" t="s">
        <v>94</v>
      </c>
      <c r="Z30" s="26" t="s">
        <v>95</v>
      </c>
      <c r="AA30" s="26" t="s">
        <v>96</v>
      </c>
      <c r="AB30" s="26" t="s">
        <v>92</v>
      </c>
      <c r="AC30" s="26" t="s">
        <v>93</v>
      </c>
      <c r="AD30" s="26" t="s">
        <v>94</v>
      </c>
      <c r="AE30" s="26" t="s">
        <v>95</v>
      </c>
      <c r="AF30" s="26" t="s">
        <v>96</v>
      </c>
      <c r="AG30" s="26" t="s">
        <v>92</v>
      </c>
      <c r="AH30" s="26" t="s">
        <v>93</v>
      </c>
      <c r="AI30" s="26" t="s">
        <v>94</v>
      </c>
      <c r="AJ30" s="26" t="s">
        <v>95</v>
      </c>
      <c r="AK30" s="26" t="s">
        <v>96</v>
      </c>
      <c r="AL30" s="26" t="s">
        <v>92</v>
      </c>
      <c r="AM30" s="26" t="s">
        <v>93</v>
      </c>
      <c r="AN30" s="26" t="s">
        <v>94</v>
      </c>
      <c r="AO30" s="26" t="s">
        <v>95</v>
      </c>
      <c r="AP30" s="26" t="s">
        <v>96</v>
      </c>
      <c r="AQ30" s="26" t="s">
        <v>92</v>
      </c>
      <c r="AR30" s="26" t="s">
        <v>93</v>
      </c>
      <c r="AS30" s="26" t="s">
        <v>94</v>
      </c>
      <c r="AT30" s="26" t="s">
        <v>95</v>
      </c>
      <c r="AU30" s="26" t="s">
        <v>96</v>
      </c>
      <c r="AV30" s="26" t="s">
        <v>92</v>
      </c>
      <c r="AW30" s="26" t="s">
        <v>93</v>
      </c>
      <c r="AX30" s="26" t="s">
        <v>94</v>
      </c>
      <c r="AY30" s="26" t="s">
        <v>95</v>
      </c>
      <c r="AZ30" s="26" t="s">
        <v>96</v>
      </c>
      <c r="BA30" s="26" t="s">
        <v>92</v>
      </c>
      <c r="BB30" s="26" t="s">
        <v>93</v>
      </c>
      <c r="BC30" s="26" t="s">
        <v>94</v>
      </c>
      <c r="BD30" s="26" t="s">
        <v>95</v>
      </c>
      <c r="BE30" s="26" t="s">
        <v>96</v>
      </c>
      <c r="BF30" s="26" t="s">
        <v>92</v>
      </c>
      <c r="BG30" s="26" t="s">
        <v>93</v>
      </c>
      <c r="BH30" s="26" t="s">
        <v>94</v>
      </c>
      <c r="BI30" s="26" t="s">
        <v>95</v>
      </c>
      <c r="BJ30" s="26" t="s">
        <v>96</v>
      </c>
      <c r="BK30" s="26" t="s">
        <v>92</v>
      </c>
      <c r="BL30" s="26" t="s">
        <v>93</v>
      </c>
      <c r="BM30" s="26" t="s">
        <v>94</v>
      </c>
      <c r="BN30" s="26" t="s">
        <v>95</v>
      </c>
      <c r="BO30" s="26" t="s">
        <v>96</v>
      </c>
      <c r="BP30" s="26" t="s">
        <v>92</v>
      </c>
      <c r="BQ30" s="26" t="s">
        <v>93</v>
      </c>
      <c r="BR30" s="26" t="s">
        <v>94</v>
      </c>
      <c r="BS30" s="26" t="s">
        <v>95</v>
      </c>
      <c r="BT30" s="26" t="s">
        <v>96</v>
      </c>
      <c r="BU30" s="26" t="s">
        <v>92</v>
      </c>
      <c r="BV30" s="26" t="s">
        <v>93</v>
      </c>
      <c r="BW30" s="26" t="s">
        <v>94</v>
      </c>
      <c r="BX30" s="26" t="s">
        <v>95</v>
      </c>
      <c r="BY30" s="26" t="s">
        <v>96</v>
      </c>
      <c r="BZ30" s="26" t="s">
        <v>92</v>
      </c>
      <c r="CA30" s="26" t="s">
        <v>93</v>
      </c>
      <c r="CB30" s="26" t="s">
        <v>94</v>
      </c>
      <c r="CC30" s="26" t="s">
        <v>95</v>
      </c>
      <c r="CD30" s="26" t="s">
        <v>96</v>
      </c>
      <c r="CE30" s="26" t="s">
        <v>92</v>
      </c>
      <c r="CF30" s="26" t="s">
        <v>93</v>
      </c>
      <c r="CG30" s="26" t="s">
        <v>94</v>
      </c>
      <c r="CH30" s="26" t="s">
        <v>95</v>
      </c>
      <c r="CI30" s="26" t="s">
        <v>96</v>
      </c>
      <c r="CJ30" s="26" t="s">
        <v>92</v>
      </c>
      <c r="CK30" s="26" t="s">
        <v>93</v>
      </c>
      <c r="CL30" s="26" t="s">
        <v>94</v>
      </c>
      <c r="CM30" s="26" t="s">
        <v>95</v>
      </c>
      <c r="CN30" s="26" t="s">
        <v>96</v>
      </c>
      <c r="CO30" s="26" t="s">
        <v>92</v>
      </c>
      <c r="CP30" s="26" t="s">
        <v>93</v>
      </c>
      <c r="CQ30" s="26" t="s">
        <v>94</v>
      </c>
      <c r="CR30" s="26" t="s">
        <v>95</v>
      </c>
      <c r="CS30" s="26" t="s">
        <v>96</v>
      </c>
      <c r="CT30" s="26" t="s">
        <v>92</v>
      </c>
      <c r="CU30" s="26" t="s">
        <v>93</v>
      </c>
      <c r="CV30" s="26" t="s">
        <v>94</v>
      </c>
      <c r="CW30" s="26" t="s">
        <v>95</v>
      </c>
      <c r="CX30" s="26" t="s">
        <v>96</v>
      </c>
      <c r="CY30" s="26" t="s">
        <v>92</v>
      </c>
      <c r="CZ30" s="26" t="s">
        <v>93</v>
      </c>
      <c r="DA30" s="26" t="s">
        <v>94</v>
      </c>
      <c r="DB30" s="26" t="s">
        <v>95</v>
      </c>
      <c r="DC30" s="26" t="s">
        <v>96</v>
      </c>
      <c r="DD30" s="26" t="s">
        <v>92</v>
      </c>
      <c r="DE30" s="26" t="s">
        <v>93</v>
      </c>
      <c r="DF30" s="26" t="s">
        <v>94</v>
      </c>
      <c r="DG30" s="26" t="s">
        <v>95</v>
      </c>
      <c r="DH30" s="26" t="s">
        <v>96</v>
      </c>
      <c r="DI30" s="26" t="s">
        <v>92</v>
      </c>
      <c r="DJ30" s="26" t="s">
        <v>93</v>
      </c>
      <c r="DK30" s="26" t="s">
        <v>94</v>
      </c>
      <c r="DL30" s="26" t="s">
        <v>95</v>
      </c>
      <c r="DM30" s="26" t="s">
        <v>96</v>
      </c>
    </row>
    <row r="31" spans="2:117">
      <c r="C31" s="27">
        <f>C28*C19</f>
        <v>0.4358974358974359</v>
      </c>
      <c r="D31" s="27">
        <f>D28*D19</f>
        <v>0.53846153846153844</v>
      </c>
      <c r="E31" s="27">
        <f>E28*E19</f>
        <v>0.76923076923076927</v>
      </c>
      <c r="F31" s="27">
        <f>F28*F19</f>
        <v>0.82051282051282048</v>
      </c>
      <c r="G31" s="27">
        <f>G28*G19</f>
        <v>1.0256410256410255</v>
      </c>
      <c r="H31" s="27">
        <f>H28*C19</f>
        <v>0.65384615384615385</v>
      </c>
      <c r="I31" s="27">
        <f>I28*D19</f>
        <v>0.71794871794871795</v>
      </c>
      <c r="J31" s="27">
        <f>J28*E19</f>
        <v>0.76923076923076927</v>
      </c>
      <c r="K31" s="27">
        <f>K28*F19</f>
        <v>1.0256410256410255</v>
      </c>
      <c r="L31" s="27">
        <f>L28*G19</f>
        <v>1.0256410256410255</v>
      </c>
      <c r="M31" s="27">
        <f t="shared" ref="M31:Q31" si="0">M28*C19</f>
        <v>1.0897435897435899</v>
      </c>
      <c r="N31" s="27">
        <f t="shared" si="0"/>
        <v>0.89743589743589747</v>
      </c>
      <c r="O31" s="27">
        <f t="shared" si="0"/>
        <v>0.96153846153846156</v>
      </c>
      <c r="P31" s="27">
        <f t="shared" si="0"/>
        <v>1.0256410256410255</v>
      </c>
      <c r="Q31" s="27">
        <f t="shared" si="0"/>
        <v>0.82051282051282048</v>
      </c>
      <c r="R31" s="27">
        <f>R28*C19</f>
        <v>1.0897435897435899</v>
      </c>
      <c r="S31" s="27">
        <f>S28*D19</f>
        <v>0.89743589743589747</v>
      </c>
      <c r="T31" s="27">
        <f>T28*E19</f>
        <v>0.76923076923076927</v>
      </c>
      <c r="U31" s="27">
        <f>U28*F19</f>
        <v>1.0256410256410255</v>
      </c>
      <c r="V31" s="27">
        <f>V28*G19</f>
        <v>1.0256410256410255</v>
      </c>
      <c r="W31" s="27">
        <f>W28*C19</f>
        <v>1.0897435897435899</v>
      </c>
      <c r="X31" s="27">
        <f>X28*D19</f>
        <v>0.71794871794871795</v>
      </c>
      <c r="Y31" s="27">
        <f>Y28*E19</f>
        <v>0.96153846153846156</v>
      </c>
      <c r="Z31" s="27">
        <f>Z28*F19</f>
        <v>0.82051282051282048</v>
      </c>
      <c r="AA31" s="27">
        <f>AA28*G19</f>
        <v>0.82051282051282048</v>
      </c>
      <c r="AB31" s="27">
        <f>AB28*C19</f>
        <v>1.0897435897435899</v>
      </c>
      <c r="AC31" s="27">
        <f>AC28*D19</f>
        <v>0.89743589743589747</v>
      </c>
      <c r="AD31" s="27">
        <f>AD28*E19</f>
        <v>0.76923076923076927</v>
      </c>
      <c r="AE31" s="27">
        <f>AE28*F19</f>
        <v>1.0256410256410255</v>
      </c>
      <c r="AF31" s="27">
        <f>AF28*G19</f>
        <v>1.0256410256410255</v>
      </c>
      <c r="AG31" s="27">
        <f>AG28*C19</f>
        <v>0.4358974358974359</v>
      </c>
      <c r="AH31" s="27">
        <f>AH28*D19</f>
        <v>0.53846153846153844</v>
      </c>
      <c r="AI31" s="27">
        <f>AI28*E19</f>
        <v>0.57692307692307698</v>
      </c>
      <c r="AJ31" s="27">
        <f>AJ28*F19</f>
        <v>0.41025641025641024</v>
      </c>
      <c r="AK31" s="27">
        <f>AK28*G19</f>
        <v>0.61538461538461542</v>
      </c>
      <c r="AL31" s="27">
        <f>AL28*C19</f>
        <v>0.65384615384615385</v>
      </c>
      <c r="AM31" s="27">
        <f>AM28*D19</f>
        <v>0.89743589743589747</v>
      </c>
      <c r="AN31" s="27">
        <f>AN28*E19</f>
        <v>0.76923076923076927</v>
      </c>
      <c r="AO31" s="27">
        <f>AO28*F19</f>
        <v>1.0256410256410255</v>
      </c>
      <c r="AP31" s="27">
        <f>AP28*G19</f>
        <v>1.0256410256410255</v>
      </c>
      <c r="AQ31" s="27">
        <f>AQ28*C19</f>
        <v>0.87179487179487181</v>
      </c>
      <c r="AR31" s="27">
        <f>AR28*D19</f>
        <v>0.71794871794871795</v>
      </c>
      <c r="AS31" s="27">
        <f>AS28*E19</f>
        <v>0.57692307692307698</v>
      </c>
      <c r="AT31" s="27">
        <f>AT28*F19</f>
        <v>0.61538461538461542</v>
      </c>
      <c r="AU31" s="27">
        <f>AU28*G19</f>
        <v>0.82051282051282048</v>
      </c>
      <c r="AV31" s="27">
        <f>AV28*C19</f>
        <v>0.87179487179487181</v>
      </c>
      <c r="AW31" s="27">
        <f>AW28*D19</f>
        <v>0.53846153846153844</v>
      </c>
      <c r="AX31" s="27">
        <f>AX28*E19</f>
        <v>0.57692307692307698</v>
      </c>
      <c r="AY31" s="27">
        <f>AY28*F19</f>
        <v>0.41025641025641024</v>
      </c>
      <c r="AZ31" s="27">
        <f>AZ28*G19</f>
        <v>0.61538461538461542</v>
      </c>
      <c r="BA31" s="27">
        <f>BA28*C19</f>
        <v>0.87179487179487181</v>
      </c>
      <c r="BB31" s="27">
        <f>BB28*D19</f>
        <v>0.53846153846153844</v>
      </c>
      <c r="BC31" s="27">
        <f>BC28*E19</f>
        <v>0.76923076923076927</v>
      </c>
      <c r="BD31" s="27">
        <f>BD28*F19</f>
        <v>0.82051282051282048</v>
      </c>
      <c r="BE31" s="27">
        <f>BE28*G19</f>
        <v>0.61538461538461542</v>
      </c>
      <c r="BF31" s="27">
        <f>BF28*C19</f>
        <v>0.4358974358974359</v>
      </c>
      <c r="BG31" s="27">
        <f>BG28*D19</f>
        <v>0.53846153846153844</v>
      </c>
      <c r="BH31" s="27">
        <f>BH28*E19</f>
        <v>0.57692307692307698</v>
      </c>
      <c r="BI31" s="27">
        <f>BI28*F19</f>
        <v>0.61538461538461542</v>
      </c>
      <c r="BJ31" s="27">
        <f>BJ28*G19</f>
        <v>0.41025641025641024</v>
      </c>
      <c r="BK31" s="27">
        <f>BK28*C19</f>
        <v>0.4358974358974359</v>
      </c>
      <c r="BL31" s="27">
        <f>BL28*D19</f>
        <v>0.53846153846153844</v>
      </c>
      <c r="BM31" s="27">
        <f>BM28*E19</f>
        <v>0.38461538461538464</v>
      </c>
      <c r="BN31" s="27">
        <f>BN28*F19</f>
        <v>0.41025641025641024</v>
      </c>
      <c r="BO31" s="27">
        <f>BO28*G19</f>
        <v>0.41025641025641024</v>
      </c>
      <c r="BP31" s="27">
        <f>BP28*C19</f>
        <v>0.87179487179487181</v>
      </c>
      <c r="BQ31" s="27">
        <f>BQ28*D19</f>
        <v>0.71794871794871795</v>
      </c>
      <c r="BR31" s="27">
        <f>BR28*E19</f>
        <v>0.76923076923076927</v>
      </c>
      <c r="BS31" s="27">
        <f>BS28*F19</f>
        <v>0.61538461538461542</v>
      </c>
      <c r="BT31" s="27">
        <f>BT28*G19</f>
        <v>0.82051282051282048</v>
      </c>
      <c r="BU31" s="27">
        <f>BU28*C19</f>
        <v>0</v>
      </c>
      <c r="BV31" s="27">
        <f>BV28*D19</f>
        <v>0</v>
      </c>
      <c r="BW31" s="27">
        <f>BW28*E19</f>
        <v>0</v>
      </c>
      <c r="BX31" s="27">
        <f>BX28*F19</f>
        <v>0</v>
      </c>
      <c r="BY31" s="27">
        <f>BY28*G19</f>
        <v>0</v>
      </c>
      <c r="BZ31" s="27">
        <f>BZ28*C19</f>
        <v>0</v>
      </c>
      <c r="CA31" s="27">
        <f>CA28*D19</f>
        <v>0</v>
      </c>
      <c r="CB31" s="27">
        <f>CB28*E19</f>
        <v>0</v>
      </c>
      <c r="CC31" s="27">
        <f>CC28*F19</f>
        <v>0</v>
      </c>
      <c r="CD31" s="27">
        <f>CD28*G19</f>
        <v>0</v>
      </c>
      <c r="CE31" s="27">
        <f>CE28*C19</f>
        <v>0.4358974358974359</v>
      </c>
      <c r="CF31" s="27">
        <f>CF28*D19</f>
        <v>0.35897435897435898</v>
      </c>
      <c r="CG31" s="27">
        <f>CG28*E19</f>
        <v>0.76923076923076927</v>
      </c>
      <c r="CH31" s="27">
        <f>CH28*F19</f>
        <v>1.0256410256410255</v>
      </c>
      <c r="CI31" s="27">
        <f>CI28*G19</f>
        <v>1.0256410256410255</v>
      </c>
      <c r="CJ31" s="27">
        <f>CJ28*C19</f>
        <v>0.87179487179487181</v>
      </c>
      <c r="CK31" s="27">
        <f>CK28*D19</f>
        <v>0.71794871794871795</v>
      </c>
      <c r="CL31" s="27">
        <f>CL28*E19</f>
        <v>0.76923076923076927</v>
      </c>
      <c r="CM31" s="27">
        <f>CM28*F19</f>
        <v>0.82051282051282048</v>
      </c>
      <c r="CN31" s="27">
        <f>CN28*G19</f>
        <v>0.82051282051282048</v>
      </c>
      <c r="CO31" s="27">
        <f>CO28*C19</f>
        <v>0.87179487179487181</v>
      </c>
      <c r="CP31" s="27">
        <f>CP28*D19</f>
        <v>0.71794871794871795</v>
      </c>
      <c r="CQ31" s="27">
        <f>CQ28*E19</f>
        <v>0.76923076923076927</v>
      </c>
      <c r="CR31" s="27">
        <f>CR28*F19</f>
        <v>0.82051282051282048</v>
      </c>
      <c r="CS31" s="27">
        <f>CS28*G19</f>
        <v>0.82051282051282048</v>
      </c>
      <c r="CT31" s="27">
        <f>CT28*C19</f>
        <v>0.87179487179487181</v>
      </c>
      <c r="CU31" s="27">
        <f>CU28*D19</f>
        <v>0.71794871794871795</v>
      </c>
      <c r="CV31" s="27">
        <f>CV28*E19</f>
        <v>0.76923076923076927</v>
      </c>
      <c r="CW31" s="27">
        <f>CW28*F19</f>
        <v>0.82051282051282048</v>
      </c>
      <c r="CX31" s="27">
        <f>CX28*G19</f>
        <v>1.0256410256410255</v>
      </c>
      <c r="CY31" s="27">
        <f>CY28*C19</f>
        <v>0.21794871794871795</v>
      </c>
      <c r="CZ31" s="27">
        <f>CZ28*D19</f>
        <v>0.71794871794871795</v>
      </c>
      <c r="DA31" s="27">
        <f>DA28*E19</f>
        <v>0.96153846153846156</v>
      </c>
      <c r="DB31" s="27">
        <f>DB28*F19</f>
        <v>1.0256410256410255</v>
      </c>
      <c r="DC31" s="27">
        <f>DC28*G19</f>
        <v>1.0256410256410255</v>
      </c>
      <c r="DD31" s="27">
        <f>DD28*C19</f>
        <v>1.0897435897435899</v>
      </c>
      <c r="DE31" s="27">
        <f>DE28*D19</f>
        <v>0.89743589743589747</v>
      </c>
      <c r="DF31" s="27">
        <f>DF28*E19</f>
        <v>0.76923076923076927</v>
      </c>
      <c r="DG31" s="27">
        <f>DG28*F19</f>
        <v>1.0256410256410255</v>
      </c>
      <c r="DH31" s="27">
        <f>DH28*G19</f>
        <v>1.0256410256410255</v>
      </c>
      <c r="DI31" s="27">
        <f>DI28*C19</f>
        <v>1.0897435897435899</v>
      </c>
      <c r="DJ31" s="27">
        <f>DJ28*D19</f>
        <v>0.53846153846153844</v>
      </c>
      <c r="DK31" s="27">
        <f>DK28*E19</f>
        <v>0.57692307692307698</v>
      </c>
      <c r="DL31" s="27">
        <f>DL28*F19</f>
        <v>0.41025641025641024</v>
      </c>
      <c r="DM31" s="27">
        <f>DM28*G19</f>
        <v>0.41025641025641024</v>
      </c>
    </row>
    <row r="32" spans="2:117">
      <c r="C32" s="26" t="s">
        <v>35</v>
      </c>
      <c r="D32" s="46">
        <f>SUM(C31:G31)</f>
        <v>3.5897435897435894</v>
      </c>
      <c r="E32" s="47"/>
      <c r="F32" s="47"/>
      <c r="G32" s="47"/>
      <c r="H32" s="26" t="s">
        <v>35</v>
      </c>
      <c r="I32" s="46">
        <f>SUM(H31:L31)</f>
        <v>4.1923076923076916</v>
      </c>
      <c r="J32" s="47"/>
      <c r="K32" s="47"/>
      <c r="L32" s="47"/>
      <c r="M32" s="26" t="s">
        <v>35</v>
      </c>
      <c r="N32" s="46">
        <f>SUM(M31:Q31)</f>
        <v>4.7948717948717947</v>
      </c>
      <c r="O32" s="47"/>
      <c r="P32" s="47"/>
      <c r="Q32" s="47"/>
      <c r="R32" s="26" t="s">
        <v>35</v>
      </c>
      <c r="S32" s="46">
        <f>SUM(R31:V31)</f>
        <v>4.8076923076923075</v>
      </c>
      <c r="T32" s="47"/>
      <c r="U32" s="47"/>
      <c r="V32" s="47"/>
      <c r="W32" s="26" t="s">
        <v>35</v>
      </c>
      <c r="X32" s="46">
        <f>SUM(W31:AA31)</f>
        <v>4.4102564102564106</v>
      </c>
      <c r="Y32" s="47"/>
      <c r="Z32" s="47"/>
      <c r="AA32" s="47"/>
      <c r="AB32" s="26" t="s">
        <v>35</v>
      </c>
      <c r="AC32" s="46">
        <f>SUM(AB31:AF31)</f>
        <v>4.8076923076923075</v>
      </c>
      <c r="AD32" s="47"/>
      <c r="AE32" s="47"/>
      <c r="AF32" s="47"/>
      <c r="AG32" s="26" t="s">
        <v>35</v>
      </c>
      <c r="AH32" s="46">
        <f>SUM(AG31:AK31)</f>
        <v>2.5769230769230771</v>
      </c>
      <c r="AI32" s="47"/>
      <c r="AJ32" s="47"/>
      <c r="AK32" s="47"/>
      <c r="AL32" s="26" t="s">
        <v>35</v>
      </c>
      <c r="AM32" s="46">
        <f>SUM(AL31:AP31)</f>
        <v>4.3717948717948723</v>
      </c>
      <c r="AN32" s="47"/>
      <c r="AO32" s="47"/>
      <c r="AP32" s="47"/>
      <c r="AQ32" s="26" t="s">
        <v>35</v>
      </c>
      <c r="AR32" s="46">
        <f>SUM(AQ31:AU31)</f>
        <v>3.6025641025641031</v>
      </c>
      <c r="AS32" s="47"/>
      <c r="AT32" s="47"/>
      <c r="AU32" s="47"/>
      <c r="AV32" s="26" t="s">
        <v>35</v>
      </c>
      <c r="AW32" s="46">
        <f>SUM(AV31:AZ31)</f>
        <v>3.0128205128205128</v>
      </c>
      <c r="AX32" s="47"/>
      <c r="AY32" s="47"/>
      <c r="AZ32" s="47"/>
      <c r="BA32" s="26" t="s">
        <v>35</v>
      </c>
      <c r="BB32" s="46">
        <f>SUM(BA31:BE31)</f>
        <v>3.6153846153846154</v>
      </c>
      <c r="BC32" s="47"/>
      <c r="BD32" s="47"/>
      <c r="BE32" s="47"/>
      <c r="BF32" s="26" t="s">
        <v>35</v>
      </c>
      <c r="BG32" s="46">
        <f>SUM(BF31:BJ31)</f>
        <v>2.5769230769230771</v>
      </c>
      <c r="BH32" s="47"/>
      <c r="BI32" s="47"/>
      <c r="BJ32" s="47"/>
      <c r="BK32" s="26" t="s">
        <v>35</v>
      </c>
      <c r="BL32" s="46">
        <f>SUM(BK31:BO31)</f>
        <v>2.1794871794871793</v>
      </c>
      <c r="BM32" s="47"/>
      <c r="BN32" s="47"/>
      <c r="BO32" s="47"/>
      <c r="BP32" s="26" t="s">
        <v>35</v>
      </c>
      <c r="BQ32" s="46">
        <f>SUM(BP31:BT31)</f>
        <v>3.7948717948717947</v>
      </c>
      <c r="BR32" s="47"/>
      <c r="BS32" s="47"/>
      <c r="BT32" s="47"/>
      <c r="BU32" s="26" t="s">
        <v>35</v>
      </c>
      <c r="BV32" s="46">
        <f>SUM(BU31:BY31)</f>
        <v>0</v>
      </c>
      <c r="BW32" s="47"/>
      <c r="BX32" s="47"/>
      <c r="BY32" s="47"/>
      <c r="BZ32" s="26" t="s">
        <v>35</v>
      </c>
      <c r="CA32" s="46">
        <f>SUM(BZ31:CD31)</f>
        <v>0</v>
      </c>
      <c r="CB32" s="47"/>
      <c r="CC32" s="47"/>
      <c r="CD32" s="47"/>
      <c r="CE32" s="26" t="s">
        <v>35</v>
      </c>
      <c r="CF32" s="46">
        <f>SUM(CE31:CI31)</f>
        <v>3.6153846153846154</v>
      </c>
      <c r="CG32" s="47"/>
      <c r="CH32" s="47"/>
      <c r="CI32" s="47"/>
      <c r="CJ32" s="26" t="s">
        <v>35</v>
      </c>
      <c r="CK32" s="46">
        <f>SUM(CJ31:CN31)</f>
        <v>4</v>
      </c>
      <c r="CL32" s="47"/>
      <c r="CM32" s="47"/>
      <c r="CN32" s="47"/>
      <c r="CO32" s="26" t="s">
        <v>35</v>
      </c>
      <c r="CP32" s="46">
        <f>SUM(CO31:CS31)</f>
        <v>4</v>
      </c>
      <c r="CQ32" s="47"/>
      <c r="CR32" s="47"/>
      <c r="CS32" s="47"/>
      <c r="CT32" s="26" t="s">
        <v>35</v>
      </c>
      <c r="CU32" s="46">
        <f>SUM(CT31:CX31)</f>
        <v>4.2051282051282053</v>
      </c>
      <c r="CV32" s="47"/>
      <c r="CW32" s="47"/>
      <c r="CX32" s="47"/>
      <c r="CY32" s="26" t="s">
        <v>35</v>
      </c>
      <c r="CZ32" s="46">
        <f>SUM(CY31:DC31)</f>
        <v>3.9487179487179485</v>
      </c>
      <c r="DA32" s="47"/>
      <c r="DB32" s="47"/>
      <c r="DC32" s="47"/>
      <c r="DD32" s="26" t="s">
        <v>35</v>
      </c>
      <c r="DE32" s="46">
        <f>SUM(DD31:DH31)</f>
        <v>4.8076923076923075</v>
      </c>
      <c r="DF32" s="47"/>
      <c r="DG32" s="47"/>
      <c r="DH32" s="47"/>
      <c r="DI32" s="26" t="s">
        <v>35</v>
      </c>
      <c r="DJ32" s="46">
        <f>SUM(DI31:DM31)</f>
        <v>3.0256410256410255</v>
      </c>
      <c r="DK32" s="47"/>
      <c r="DL32" s="47"/>
      <c r="DM32" s="47"/>
    </row>
    <row r="34" spans="2:28">
      <c r="B34" s="40" t="s">
        <v>98</v>
      </c>
      <c r="C34" s="27">
        <f>D32</f>
        <v>3.5897435897435894</v>
      </c>
      <c r="F34" s="40" t="s">
        <v>154</v>
      </c>
      <c r="G34" s="40" t="s">
        <v>155</v>
      </c>
      <c r="H34" s="40" t="s">
        <v>156</v>
      </c>
      <c r="I34" s="40" t="s">
        <v>157</v>
      </c>
      <c r="J34" s="40" t="s">
        <v>158</v>
      </c>
      <c r="K34" s="40" t="s">
        <v>159</v>
      </c>
      <c r="L34" s="40" t="s">
        <v>160</v>
      </c>
      <c r="M34" s="40" t="s">
        <v>161</v>
      </c>
      <c r="N34" s="40" t="s">
        <v>162</v>
      </c>
      <c r="O34" s="40" t="s">
        <v>163</v>
      </c>
      <c r="P34" s="40" t="s">
        <v>164</v>
      </c>
      <c r="Q34" s="40" t="s">
        <v>165</v>
      </c>
      <c r="R34" s="40" t="s">
        <v>166</v>
      </c>
      <c r="S34" s="40" t="s">
        <v>167</v>
      </c>
      <c r="T34" s="40" t="s">
        <v>168</v>
      </c>
      <c r="U34" s="40" t="s">
        <v>169</v>
      </c>
      <c r="V34" s="40" t="s">
        <v>170</v>
      </c>
      <c r="W34" s="40" t="s">
        <v>171</v>
      </c>
      <c r="X34" s="40" t="s">
        <v>172</v>
      </c>
      <c r="Y34" s="40" t="s">
        <v>173</v>
      </c>
      <c r="Z34" s="40" t="s">
        <v>174</v>
      </c>
      <c r="AA34" s="40" t="s">
        <v>175</v>
      </c>
      <c r="AB34" s="40" t="s">
        <v>176</v>
      </c>
    </row>
    <row r="35" spans="2:28">
      <c r="B35" s="40" t="s">
        <v>132</v>
      </c>
      <c r="C35" s="27">
        <f>I32</f>
        <v>4.1923076923076916</v>
      </c>
      <c r="F35" s="27">
        <f>C34</f>
        <v>3.5897435897435894</v>
      </c>
      <c r="G35" s="27">
        <f>C35</f>
        <v>4.1923076923076916</v>
      </c>
      <c r="H35" s="27">
        <f>C36</f>
        <v>4.7948717948717947</v>
      </c>
      <c r="I35" s="27">
        <f>C37</f>
        <v>4.8076923076923075</v>
      </c>
      <c r="J35" s="27">
        <f>C38</f>
        <v>4.4102564102564106</v>
      </c>
      <c r="K35" s="27">
        <f>C39</f>
        <v>4.8076923076923075</v>
      </c>
      <c r="L35" s="27">
        <f>C40</f>
        <v>2.5769230769230771</v>
      </c>
      <c r="M35" s="27">
        <f>C41</f>
        <v>4.3717948717948723</v>
      </c>
      <c r="N35" s="27">
        <f>C42</f>
        <v>3.6025641025641031</v>
      </c>
      <c r="O35" s="27">
        <f>C43</f>
        <v>3.0128205128205128</v>
      </c>
      <c r="P35" s="27">
        <f>C44</f>
        <v>3.6153846153846154</v>
      </c>
      <c r="Q35" s="27">
        <f>C45</f>
        <v>2.5769230769230771</v>
      </c>
      <c r="R35" s="27">
        <f>C46</f>
        <v>2.1794871794871793</v>
      </c>
      <c r="S35" s="27">
        <f>C47</f>
        <v>3.7948717948717947</v>
      </c>
      <c r="T35" s="27">
        <f>C48</f>
        <v>0</v>
      </c>
      <c r="U35" s="27">
        <f>C49</f>
        <v>0</v>
      </c>
      <c r="V35" s="27">
        <f>C50</f>
        <v>3.6153846153846154</v>
      </c>
      <c r="W35" s="27">
        <f>C51</f>
        <v>4</v>
      </c>
      <c r="X35" s="27">
        <f>C52</f>
        <v>4</v>
      </c>
      <c r="Y35" s="27">
        <f>C53</f>
        <v>4.2051282051282053</v>
      </c>
      <c r="Z35" s="27">
        <f>C54</f>
        <v>3.9487179487179485</v>
      </c>
      <c r="AA35" s="27">
        <f>C55</f>
        <v>4.8076923076923075</v>
      </c>
      <c r="AB35" s="27">
        <f>C56</f>
        <v>3.0256410256410255</v>
      </c>
    </row>
    <row r="36" spans="2:28">
      <c r="B36" s="40" t="s">
        <v>133</v>
      </c>
      <c r="C36" s="27">
        <f>N32</f>
        <v>4.7948717948717947</v>
      </c>
    </row>
    <row r="37" spans="2:28">
      <c r="B37" s="40" t="s">
        <v>134</v>
      </c>
      <c r="C37" s="27">
        <f>S32</f>
        <v>4.8076923076923075</v>
      </c>
    </row>
    <row r="38" spans="2:28">
      <c r="B38" s="40" t="s">
        <v>135</v>
      </c>
      <c r="C38" s="27">
        <f>X32</f>
        <v>4.4102564102564106</v>
      </c>
    </row>
    <row r="39" spans="2:28">
      <c r="B39" s="40" t="s">
        <v>136</v>
      </c>
      <c r="C39" s="27">
        <f>AC32</f>
        <v>4.8076923076923075</v>
      </c>
    </row>
    <row r="40" spans="2:28">
      <c r="B40" s="40" t="s">
        <v>137</v>
      </c>
      <c r="C40" s="27">
        <f>AH32</f>
        <v>2.5769230769230771</v>
      </c>
    </row>
    <row r="41" spans="2:28">
      <c r="B41" s="40" t="s">
        <v>138</v>
      </c>
      <c r="C41" s="27">
        <f>AM32</f>
        <v>4.3717948717948723</v>
      </c>
    </row>
    <row r="42" spans="2:28">
      <c r="B42" s="40" t="s">
        <v>139</v>
      </c>
      <c r="C42" s="27">
        <f>AR32</f>
        <v>3.6025641025641031</v>
      </c>
    </row>
    <row r="43" spans="2:28">
      <c r="B43" s="40" t="s">
        <v>140</v>
      </c>
      <c r="C43" s="27">
        <f>AW32</f>
        <v>3.0128205128205128</v>
      </c>
    </row>
    <row r="44" spans="2:28">
      <c r="B44" s="40" t="s">
        <v>141</v>
      </c>
      <c r="C44" s="27">
        <f>BB32</f>
        <v>3.6153846153846154</v>
      </c>
    </row>
    <row r="45" spans="2:28">
      <c r="B45" s="40" t="s">
        <v>142</v>
      </c>
      <c r="C45" s="27">
        <f>BG32</f>
        <v>2.5769230769230771</v>
      </c>
    </row>
    <row r="46" spans="2:28">
      <c r="B46" s="40" t="s">
        <v>143</v>
      </c>
      <c r="C46" s="27">
        <f>BL32</f>
        <v>2.1794871794871793</v>
      </c>
    </row>
    <row r="47" spans="2:28">
      <c r="B47" s="40" t="s">
        <v>144</v>
      </c>
      <c r="C47" s="27">
        <f>BQ32</f>
        <v>3.7948717948717947</v>
      </c>
    </row>
    <row r="48" spans="2:28">
      <c r="B48" s="40" t="s">
        <v>145</v>
      </c>
      <c r="C48" s="27">
        <f>BV32</f>
        <v>0</v>
      </c>
    </row>
    <row r="49" spans="2:3">
      <c r="B49" s="40" t="s">
        <v>146</v>
      </c>
      <c r="C49" s="27">
        <f>CA32</f>
        <v>0</v>
      </c>
    </row>
    <row r="50" spans="2:3">
      <c r="B50" s="40" t="s">
        <v>147</v>
      </c>
      <c r="C50" s="27">
        <f>CF32</f>
        <v>3.6153846153846154</v>
      </c>
    </row>
    <row r="51" spans="2:3">
      <c r="B51" s="40" t="s">
        <v>148</v>
      </c>
      <c r="C51" s="27">
        <f>CK32</f>
        <v>4</v>
      </c>
    </row>
    <row r="52" spans="2:3">
      <c r="B52" s="40" t="s">
        <v>149</v>
      </c>
      <c r="C52" s="27">
        <f>CP32</f>
        <v>4</v>
      </c>
    </row>
    <row r="53" spans="2:3">
      <c r="B53" s="40" t="s">
        <v>150</v>
      </c>
      <c r="C53" s="27">
        <f>CU32</f>
        <v>4.2051282051282053</v>
      </c>
    </row>
    <row r="54" spans="2:3">
      <c r="B54" s="40" t="s">
        <v>151</v>
      </c>
      <c r="C54" s="27">
        <f>CZ32</f>
        <v>3.9487179487179485</v>
      </c>
    </row>
    <row r="55" spans="2:3">
      <c r="B55" s="40" t="s">
        <v>152</v>
      </c>
      <c r="C55" s="27">
        <f>DE32</f>
        <v>4.8076923076923075</v>
      </c>
    </row>
    <row r="56" spans="2:3">
      <c r="B56" s="40" t="s">
        <v>153</v>
      </c>
      <c r="C56" s="27">
        <f>DJ32</f>
        <v>3.0256410256410255</v>
      </c>
    </row>
  </sheetData>
  <mergeCells count="8">
    <mergeCell ref="D8:E8"/>
    <mergeCell ref="A9:B9"/>
    <mergeCell ref="D9:E9"/>
    <mergeCell ref="D3:E3"/>
    <mergeCell ref="D4:E4"/>
    <mergeCell ref="D5:E5"/>
    <mergeCell ref="D6:E6"/>
    <mergeCell ref="D7:E7"/>
  </mergeCells>
  <phoneticPr fontId="5" type="noConversion"/>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171778-71B5-40E4-814E-F5E87CEA58C7}">
  <dimension ref="B2:L13"/>
  <sheetViews>
    <sheetView workbookViewId="0">
      <selection activeCell="C14" sqref="C14"/>
    </sheetView>
  </sheetViews>
  <sheetFormatPr defaultRowHeight="14.5"/>
  <sheetData>
    <row r="2" spans="2:12">
      <c r="B2" t="s">
        <v>78</v>
      </c>
      <c r="I2" t="s">
        <v>86</v>
      </c>
    </row>
    <row r="4" spans="2:12">
      <c r="E4" t="s">
        <v>81</v>
      </c>
    </row>
    <row r="5" spans="2:12">
      <c r="E5" t="s">
        <v>80</v>
      </c>
    </row>
    <row r="6" spans="2:12">
      <c r="E6" t="s">
        <v>79</v>
      </c>
    </row>
    <row r="9" spans="2:12">
      <c r="B9" t="s">
        <v>82</v>
      </c>
      <c r="C9">
        <f>C10/(1+C10*C11^2)</f>
        <v>204.07381660951802</v>
      </c>
      <c r="D9" t="s">
        <v>85</v>
      </c>
    </row>
    <row r="10" spans="2:12">
      <c r="B10" t="s">
        <v>83</v>
      </c>
      <c r="C10">
        <v>5328491</v>
      </c>
      <c r="L10" s="30"/>
    </row>
    <row r="11" spans="2:12">
      <c r="B11" t="s">
        <v>84</v>
      </c>
      <c r="C11">
        <v>7.0000000000000007E-2</v>
      </c>
      <c r="D11" s="29">
        <v>7.0000000000000007E-2</v>
      </c>
    </row>
    <row r="13" spans="2:12">
      <c r="C13" s="31"/>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F006F8-89BF-485D-9565-28166488490E}">
  <dimension ref="A1:DQ205"/>
  <sheetViews>
    <sheetView zoomScale="80" zoomScaleNormal="80" workbookViewId="0">
      <selection activeCell="I29" sqref="I29"/>
    </sheetView>
  </sheetViews>
  <sheetFormatPr defaultRowHeight="14.5"/>
  <cols>
    <col min="1" max="1" width="11.36328125" style="32" customWidth="1"/>
    <col min="2" max="2" width="11.453125" customWidth="1"/>
    <col min="3" max="3" width="5.54296875" customWidth="1"/>
    <col min="4" max="4" width="10.90625" customWidth="1"/>
    <col min="5" max="5" width="3.6328125" customWidth="1"/>
    <col min="6" max="6" width="15" bestFit="1" customWidth="1"/>
    <col min="7" max="7" width="18.36328125" customWidth="1"/>
    <col min="8" max="8" width="19.453125" customWidth="1"/>
  </cols>
  <sheetData>
    <row r="1" spans="1:121" ht="15" thickBot="1">
      <c r="A1" s="41" t="s">
        <v>46</v>
      </c>
      <c r="B1" s="41" t="s">
        <v>43</v>
      </c>
      <c r="C1" s="41" t="s">
        <v>18</v>
      </c>
      <c r="D1" s="41" t="s">
        <v>20</v>
      </c>
      <c r="E1" s="82" t="s">
        <v>44</v>
      </c>
      <c r="F1" s="41" t="s">
        <v>45</v>
      </c>
      <c r="G1" s="76" t="s">
        <v>443</v>
      </c>
      <c r="H1" s="76" t="s">
        <v>329</v>
      </c>
      <c r="I1" s="76" t="s">
        <v>330</v>
      </c>
      <c r="J1" s="76" t="s">
        <v>331</v>
      </c>
      <c r="K1" s="76" t="s">
        <v>332</v>
      </c>
      <c r="L1" s="76" t="s">
        <v>333</v>
      </c>
      <c r="M1" s="76" t="s">
        <v>334</v>
      </c>
      <c r="N1" s="76" t="s">
        <v>335</v>
      </c>
      <c r="O1" s="76" t="s">
        <v>336</v>
      </c>
      <c r="P1" s="76" t="s">
        <v>337</v>
      </c>
      <c r="Q1" s="76" t="s">
        <v>338</v>
      </c>
      <c r="R1" s="76" t="s">
        <v>339</v>
      </c>
      <c r="S1" s="76" t="s">
        <v>340</v>
      </c>
      <c r="T1" s="76" t="s">
        <v>341</v>
      </c>
      <c r="U1" s="76" t="s">
        <v>342</v>
      </c>
      <c r="V1" s="76" t="s">
        <v>343</v>
      </c>
      <c r="W1" s="76" t="s">
        <v>344</v>
      </c>
      <c r="X1" s="76" t="s">
        <v>345</v>
      </c>
      <c r="Y1" s="76" t="s">
        <v>346</v>
      </c>
      <c r="Z1" s="76" t="s">
        <v>347</v>
      </c>
      <c r="AA1" s="76" t="s">
        <v>348</v>
      </c>
      <c r="AB1" s="76" t="s">
        <v>349</v>
      </c>
      <c r="AC1" s="76" t="s">
        <v>350</v>
      </c>
      <c r="AD1" s="76" t="s">
        <v>351</v>
      </c>
      <c r="AE1" s="76" t="s">
        <v>352</v>
      </c>
      <c r="AF1" s="76" t="s">
        <v>353</v>
      </c>
      <c r="AG1" s="76" t="s">
        <v>354</v>
      </c>
      <c r="AH1" s="76" t="s">
        <v>355</v>
      </c>
      <c r="AI1" s="76" t="s">
        <v>356</v>
      </c>
      <c r="AJ1" s="76" t="s">
        <v>357</v>
      </c>
      <c r="AK1" s="76" t="s">
        <v>358</v>
      </c>
      <c r="AL1" s="76" t="s">
        <v>359</v>
      </c>
      <c r="AM1" s="76" t="s">
        <v>360</v>
      </c>
      <c r="AN1" s="76" t="s">
        <v>361</v>
      </c>
      <c r="AO1" s="76" t="s">
        <v>362</v>
      </c>
      <c r="AP1" s="76" t="s">
        <v>363</v>
      </c>
      <c r="AQ1" s="76" t="s">
        <v>364</v>
      </c>
      <c r="AR1" s="76" t="s">
        <v>365</v>
      </c>
      <c r="AS1" s="76" t="s">
        <v>366</v>
      </c>
      <c r="AT1" s="76" t="s">
        <v>367</v>
      </c>
      <c r="AU1" s="76" t="s">
        <v>368</v>
      </c>
      <c r="AV1" s="76" t="s">
        <v>369</v>
      </c>
      <c r="AW1" s="76" t="s">
        <v>370</v>
      </c>
      <c r="AX1" s="76" t="s">
        <v>371</v>
      </c>
      <c r="AY1" s="76" t="s">
        <v>372</v>
      </c>
      <c r="AZ1" s="76" t="s">
        <v>373</v>
      </c>
      <c r="BA1" s="76" t="s">
        <v>374</v>
      </c>
      <c r="BB1" s="76" t="s">
        <v>375</v>
      </c>
      <c r="BC1" s="76" t="s">
        <v>376</v>
      </c>
      <c r="BD1" s="76" t="s">
        <v>377</v>
      </c>
      <c r="BE1" s="76" t="s">
        <v>378</v>
      </c>
      <c r="BF1" s="76" t="s">
        <v>379</v>
      </c>
      <c r="BG1" s="76" t="s">
        <v>380</v>
      </c>
      <c r="BH1" s="76" t="s">
        <v>381</v>
      </c>
      <c r="BI1" s="76" t="s">
        <v>382</v>
      </c>
      <c r="BJ1" s="76" t="s">
        <v>383</v>
      </c>
      <c r="BK1" s="76" t="s">
        <v>384</v>
      </c>
      <c r="BL1" s="76" t="s">
        <v>385</v>
      </c>
      <c r="BM1" s="76" t="s">
        <v>386</v>
      </c>
      <c r="BN1" s="76" t="s">
        <v>387</v>
      </c>
      <c r="BO1" s="76" t="s">
        <v>388</v>
      </c>
      <c r="BP1" s="76" t="s">
        <v>389</v>
      </c>
      <c r="BQ1" s="76" t="s">
        <v>390</v>
      </c>
      <c r="BR1" s="76" t="s">
        <v>391</v>
      </c>
      <c r="BS1" s="76" t="s">
        <v>392</v>
      </c>
      <c r="BT1" s="76" t="s">
        <v>393</v>
      </c>
      <c r="BU1" s="76" t="s">
        <v>394</v>
      </c>
      <c r="BV1" s="76" t="s">
        <v>395</v>
      </c>
      <c r="BW1" s="76" t="s">
        <v>396</v>
      </c>
      <c r="BX1" s="76" t="s">
        <v>397</v>
      </c>
      <c r="BY1" s="76" t="s">
        <v>398</v>
      </c>
      <c r="BZ1" s="76" t="s">
        <v>399</v>
      </c>
      <c r="CA1" s="76" t="s">
        <v>400</v>
      </c>
      <c r="CB1" s="76" t="s">
        <v>401</v>
      </c>
      <c r="CC1" s="76" t="s">
        <v>402</v>
      </c>
      <c r="CD1" s="76" t="s">
        <v>403</v>
      </c>
      <c r="CE1" s="76" t="s">
        <v>404</v>
      </c>
      <c r="CF1" s="76" t="s">
        <v>405</v>
      </c>
      <c r="CG1" s="76" t="s">
        <v>406</v>
      </c>
      <c r="CH1" s="76" t="s">
        <v>407</v>
      </c>
      <c r="CI1" s="76" t="s">
        <v>408</v>
      </c>
      <c r="CJ1" s="76" t="s">
        <v>409</v>
      </c>
      <c r="CK1" s="76" t="s">
        <v>410</v>
      </c>
      <c r="CL1" s="76" t="s">
        <v>411</v>
      </c>
      <c r="CM1" s="76" t="s">
        <v>412</v>
      </c>
      <c r="CN1" s="76" t="s">
        <v>413</v>
      </c>
      <c r="CO1" s="76" t="s">
        <v>414</v>
      </c>
      <c r="CP1" s="76" t="s">
        <v>415</v>
      </c>
      <c r="CQ1" s="76" t="s">
        <v>416</v>
      </c>
      <c r="CR1" s="76" t="s">
        <v>417</v>
      </c>
      <c r="CS1" s="76" t="s">
        <v>418</v>
      </c>
      <c r="CT1" s="76" t="s">
        <v>419</v>
      </c>
      <c r="CU1" s="76" t="s">
        <v>420</v>
      </c>
      <c r="CV1" s="76" t="s">
        <v>421</v>
      </c>
      <c r="CW1" s="76" t="s">
        <v>422</v>
      </c>
      <c r="CX1" s="76" t="s">
        <v>423</v>
      </c>
      <c r="CY1" s="76" t="s">
        <v>424</v>
      </c>
      <c r="CZ1" s="76" t="s">
        <v>425</v>
      </c>
      <c r="DA1" s="76" t="s">
        <v>426</v>
      </c>
      <c r="DB1" s="76" t="s">
        <v>427</v>
      </c>
      <c r="DC1" s="76" t="s">
        <v>428</v>
      </c>
      <c r="DD1" s="76" t="s">
        <v>429</v>
      </c>
      <c r="DE1" s="76" t="s">
        <v>430</v>
      </c>
      <c r="DF1" s="76" t="s">
        <v>431</v>
      </c>
      <c r="DG1" s="76" t="s">
        <v>432</v>
      </c>
      <c r="DH1" s="76" t="s">
        <v>433</v>
      </c>
      <c r="DI1" s="76" t="s">
        <v>434</v>
      </c>
      <c r="DJ1" s="76" t="s">
        <v>435</v>
      </c>
      <c r="DK1" s="76" t="s">
        <v>436</v>
      </c>
      <c r="DL1" s="76" t="s">
        <v>437</v>
      </c>
      <c r="DM1" s="76" t="s">
        <v>438</v>
      </c>
      <c r="DN1" s="76" t="s">
        <v>439</v>
      </c>
      <c r="DO1" s="76" t="s">
        <v>440</v>
      </c>
      <c r="DP1" s="76" t="s">
        <v>441</v>
      </c>
      <c r="DQ1" s="76" t="s">
        <v>442</v>
      </c>
    </row>
    <row r="2" spans="1:121" s="36" customFormat="1" ht="15" thickBot="1">
      <c r="A2" s="42">
        <v>1</v>
      </c>
      <c r="B2" s="35" t="s">
        <v>254</v>
      </c>
      <c r="C2" s="35" t="s">
        <v>180</v>
      </c>
      <c r="D2" s="77" t="s">
        <v>229</v>
      </c>
      <c r="E2" s="83">
        <v>20</v>
      </c>
      <c r="F2" s="81" t="s">
        <v>58</v>
      </c>
      <c r="G2" s="76">
        <v>4</v>
      </c>
      <c r="H2" s="76">
        <v>4</v>
      </c>
      <c r="I2" s="76">
        <v>3</v>
      </c>
      <c r="J2" s="76">
        <v>5</v>
      </c>
      <c r="K2" s="76">
        <v>5</v>
      </c>
      <c r="L2" s="76">
        <v>4</v>
      </c>
      <c r="M2" s="76">
        <v>3</v>
      </c>
      <c r="N2" s="76">
        <v>3</v>
      </c>
      <c r="O2" s="76">
        <v>5</v>
      </c>
      <c r="P2" s="76">
        <v>5</v>
      </c>
      <c r="Q2" s="76">
        <v>5</v>
      </c>
      <c r="R2" s="76">
        <v>3</v>
      </c>
      <c r="S2" s="76">
        <v>4</v>
      </c>
      <c r="T2" s="76">
        <v>5</v>
      </c>
      <c r="U2" s="76">
        <v>4</v>
      </c>
      <c r="V2" s="76">
        <v>5</v>
      </c>
      <c r="W2" s="76">
        <v>2</v>
      </c>
      <c r="X2" s="76">
        <v>3</v>
      </c>
      <c r="Y2" s="76">
        <v>4</v>
      </c>
      <c r="Z2" s="76">
        <v>4</v>
      </c>
      <c r="AA2" s="76">
        <v>0</v>
      </c>
      <c r="AB2" s="76">
        <v>0</v>
      </c>
      <c r="AC2" s="76">
        <v>0</v>
      </c>
      <c r="AD2" s="76">
        <v>0</v>
      </c>
      <c r="AE2" s="76">
        <v>0</v>
      </c>
      <c r="AF2" s="76">
        <v>0</v>
      </c>
      <c r="AG2" s="76">
        <v>0</v>
      </c>
      <c r="AH2" s="76">
        <v>0</v>
      </c>
      <c r="AI2" s="76">
        <v>0</v>
      </c>
      <c r="AJ2" s="76">
        <v>0</v>
      </c>
      <c r="AK2" s="76">
        <v>4</v>
      </c>
      <c r="AL2" s="76">
        <v>3</v>
      </c>
      <c r="AM2" s="76">
        <v>2</v>
      </c>
      <c r="AN2" s="76">
        <v>4</v>
      </c>
      <c r="AO2" s="76">
        <v>4</v>
      </c>
      <c r="AP2" s="76">
        <v>5</v>
      </c>
      <c r="AQ2" s="76">
        <v>3</v>
      </c>
      <c r="AR2" s="76">
        <v>3</v>
      </c>
      <c r="AS2" s="76">
        <v>5</v>
      </c>
      <c r="AT2" s="76">
        <v>5</v>
      </c>
      <c r="AU2" s="76">
        <v>3</v>
      </c>
      <c r="AV2" s="76">
        <v>2</v>
      </c>
      <c r="AW2" s="76">
        <v>4</v>
      </c>
      <c r="AX2" s="76">
        <v>5</v>
      </c>
      <c r="AY2" s="76">
        <v>5</v>
      </c>
      <c r="AZ2" s="76">
        <v>5</v>
      </c>
      <c r="BA2" s="76">
        <v>4</v>
      </c>
      <c r="BB2" s="76">
        <v>3</v>
      </c>
      <c r="BC2" s="76">
        <v>3</v>
      </c>
      <c r="BD2" s="76">
        <v>3</v>
      </c>
      <c r="BE2" s="76">
        <v>0</v>
      </c>
      <c r="BF2" s="76">
        <v>0</v>
      </c>
      <c r="BG2" s="76">
        <v>0</v>
      </c>
      <c r="BH2" s="76">
        <v>0</v>
      </c>
      <c r="BI2" s="76">
        <v>0</v>
      </c>
      <c r="BJ2" s="76">
        <v>5</v>
      </c>
      <c r="BK2" s="76">
        <v>3</v>
      </c>
      <c r="BL2" s="76">
        <v>4</v>
      </c>
      <c r="BM2" s="76">
        <v>4</v>
      </c>
      <c r="BN2" s="76">
        <v>5</v>
      </c>
      <c r="BO2" s="76">
        <v>5</v>
      </c>
      <c r="BP2" s="76">
        <v>4</v>
      </c>
      <c r="BQ2" s="76">
        <v>4</v>
      </c>
      <c r="BR2" s="76">
        <v>5</v>
      </c>
      <c r="BS2" s="76">
        <v>5</v>
      </c>
      <c r="BT2" s="76">
        <v>5</v>
      </c>
      <c r="BU2" s="76">
        <v>3</v>
      </c>
      <c r="BV2" s="76">
        <v>4</v>
      </c>
      <c r="BW2" s="76">
        <v>5</v>
      </c>
      <c r="BX2" s="76">
        <v>5</v>
      </c>
      <c r="BY2" s="76">
        <v>4</v>
      </c>
      <c r="BZ2" s="76">
        <v>5</v>
      </c>
      <c r="CA2" s="76">
        <v>5</v>
      </c>
      <c r="CB2" s="76">
        <v>4</v>
      </c>
      <c r="CC2" s="76">
        <v>4</v>
      </c>
      <c r="CD2" s="76">
        <v>3</v>
      </c>
      <c r="CE2" s="76">
        <v>4</v>
      </c>
      <c r="CF2" s="76">
        <v>4</v>
      </c>
      <c r="CG2" s="76">
        <v>5</v>
      </c>
      <c r="CH2" s="76">
        <v>3</v>
      </c>
      <c r="CI2" s="76">
        <v>4</v>
      </c>
      <c r="CJ2" s="76">
        <v>4</v>
      </c>
      <c r="CK2" s="76">
        <v>4</v>
      </c>
      <c r="CL2" s="76">
        <v>5</v>
      </c>
      <c r="CM2" s="76">
        <v>5</v>
      </c>
      <c r="CN2" s="76">
        <v>5</v>
      </c>
      <c r="CO2" s="76">
        <v>3</v>
      </c>
      <c r="CP2" s="76">
        <v>3</v>
      </c>
      <c r="CQ2" s="76">
        <v>5</v>
      </c>
      <c r="CR2" s="76">
        <v>5</v>
      </c>
      <c r="CS2" s="76">
        <v>0</v>
      </c>
      <c r="CT2" s="76">
        <v>0</v>
      </c>
      <c r="CU2" s="76">
        <v>0</v>
      </c>
      <c r="CV2" s="76">
        <v>0</v>
      </c>
      <c r="CW2" s="76">
        <v>0</v>
      </c>
      <c r="CX2" s="76">
        <v>3</v>
      </c>
      <c r="CY2" s="76">
        <v>4</v>
      </c>
      <c r="CZ2" s="76">
        <v>4</v>
      </c>
      <c r="DA2" s="76">
        <v>5</v>
      </c>
      <c r="DB2" s="76">
        <v>5</v>
      </c>
      <c r="DC2" s="76">
        <v>4</v>
      </c>
      <c r="DD2" s="76">
        <v>4</v>
      </c>
      <c r="DE2" s="76">
        <v>3</v>
      </c>
      <c r="DF2" s="76">
        <v>5</v>
      </c>
      <c r="DG2" s="76">
        <v>5</v>
      </c>
      <c r="DH2" s="76">
        <v>5</v>
      </c>
      <c r="DI2" s="76">
        <v>2</v>
      </c>
      <c r="DJ2" s="76">
        <v>3</v>
      </c>
      <c r="DK2" s="76">
        <v>5</v>
      </c>
      <c r="DL2" s="76">
        <v>5</v>
      </c>
      <c r="DM2" s="76">
        <v>5</v>
      </c>
      <c r="DN2" s="76">
        <v>1</v>
      </c>
      <c r="DO2" s="76">
        <v>4</v>
      </c>
      <c r="DP2" s="76">
        <v>4</v>
      </c>
      <c r="DQ2" s="76">
        <v>2</v>
      </c>
    </row>
    <row r="3" spans="1:121" s="36" customFormat="1" ht="15" thickBot="1">
      <c r="A3" s="42">
        <v>2</v>
      </c>
      <c r="B3" s="35" t="s">
        <v>255</v>
      </c>
      <c r="C3" s="35" t="s">
        <v>181</v>
      </c>
      <c r="D3" s="78" t="s">
        <v>230</v>
      </c>
      <c r="E3" s="84">
        <v>21</v>
      </c>
      <c r="F3" s="81" t="s">
        <v>315</v>
      </c>
      <c r="G3" s="76">
        <v>5</v>
      </c>
      <c r="H3" s="76">
        <v>3</v>
      </c>
      <c r="I3" s="76">
        <v>4</v>
      </c>
      <c r="J3" s="76">
        <v>3</v>
      </c>
      <c r="K3" s="76">
        <v>3</v>
      </c>
      <c r="L3" s="76">
        <v>5</v>
      </c>
      <c r="M3" s="76">
        <v>2</v>
      </c>
      <c r="N3" s="76">
        <v>2</v>
      </c>
      <c r="O3" s="76">
        <v>2</v>
      </c>
      <c r="P3" s="76">
        <v>3</v>
      </c>
      <c r="Q3" s="76">
        <v>2</v>
      </c>
      <c r="R3" s="76">
        <v>1</v>
      </c>
      <c r="S3" s="76">
        <v>2</v>
      </c>
      <c r="T3" s="76">
        <v>3</v>
      </c>
      <c r="U3" s="76">
        <v>3</v>
      </c>
      <c r="V3" s="76">
        <v>5</v>
      </c>
      <c r="W3" s="76">
        <v>3</v>
      </c>
      <c r="X3" s="76">
        <v>4</v>
      </c>
      <c r="Y3" s="76">
        <v>5</v>
      </c>
      <c r="Z3" s="76">
        <v>5</v>
      </c>
      <c r="AA3" s="76">
        <v>5</v>
      </c>
      <c r="AB3" s="76">
        <v>4</v>
      </c>
      <c r="AC3" s="76">
        <v>4</v>
      </c>
      <c r="AD3" s="76">
        <v>3</v>
      </c>
      <c r="AE3" s="76">
        <v>3</v>
      </c>
      <c r="AF3" s="76">
        <v>5</v>
      </c>
      <c r="AG3" s="76">
        <v>4</v>
      </c>
      <c r="AH3" s="76">
        <v>2</v>
      </c>
      <c r="AI3" s="76">
        <v>4</v>
      </c>
      <c r="AJ3" s="76">
        <v>4</v>
      </c>
      <c r="AK3" s="76">
        <v>3</v>
      </c>
      <c r="AL3" s="76">
        <v>3</v>
      </c>
      <c r="AM3" s="76">
        <v>2</v>
      </c>
      <c r="AN3" s="76">
        <v>1</v>
      </c>
      <c r="AO3" s="76">
        <v>1</v>
      </c>
      <c r="AP3" s="76">
        <v>4</v>
      </c>
      <c r="AQ3" s="76">
        <v>3</v>
      </c>
      <c r="AR3" s="76">
        <v>2</v>
      </c>
      <c r="AS3" s="76">
        <v>3</v>
      </c>
      <c r="AT3" s="76">
        <v>4</v>
      </c>
      <c r="AU3" s="76">
        <v>5</v>
      </c>
      <c r="AV3" s="76">
        <v>5</v>
      </c>
      <c r="AW3" s="76">
        <v>2</v>
      </c>
      <c r="AX3" s="76">
        <v>2</v>
      </c>
      <c r="AY3" s="76">
        <v>1</v>
      </c>
      <c r="AZ3" s="76">
        <v>5</v>
      </c>
      <c r="BA3" s="76">
        <v>3</v>
      </c>
      <c r="BB3" s="76">
        <v>1</v>
      </c>
      <c r="BC3" s="76">
        <v>2</v>
      </c>
      <c r="BD3" s="76">
        <v>3</v>
      </c>
      <c r="BE3" s="76">
        <v>4</v>
      </c>
      <c r="BF3" s="76">
        <v>4</v>
      </c>
      <c r="BG3" s="76">
        <v>2</v>
      </c>
      <c r="BH3" s="76">
        <v>3</v>
      </c>
      <c r="BI3" s="76">
        <v>3</v>
      </c>
      <c r="BJ3" s="76">
        <v>3</v>
      </c>
      <c r="BK3" s="76">
        <v>3</v>
      </c>
      <c r="BL3" s="76">
        <v>1</v>
      </c>
      <c r="BM3" s="76">
        <v>1</v>
      </c>
      <c r="BN3" s="76">
        <v>2</v>
      </c>
      <c r="BO3" s="76">
        <v>5</v>
      </c>
      <c r="BP3" s="76">
        <v>3</v>
      </c>
      <c r="BQ3" s="76">
        <v>2</v>
      </c>
      <c r="BR3" s="76">
        <v>1</v>
      </c>
      <c r="BS3" s="76">
        <v>1</v>
      </c>
      <c r="BT3" s="76">
        <v>5</v>
      </c>
      <c r="BU3" s="76">
        <v>3</v>
      </c>
      <c r="BV3" s="76">
        <v>2</v>
      </c>
      <c r="BW3" s="76">
        <v>3</v>
      </c>
      <c r="BX3" s="76">
        <v>3</v>
      </c>
      <c r="BY3" s="76">
        <v>3</v>
      </c>
      <c r="BZ3" s="76">
        <v>2</v>
      </c>
      <c r="CA3" s="76">
        <v>3</v>
      </c>
      <c r="CB3" s="76">
        <v>4</v>
      </c>
      <c r="CC3" s="76">
        <v>4</v>
      </c>
      <c r="CD3" s="76">
        <v>4</v>
      </c>
      <c r="CE3" s="76">
        <v>4</v>
      </c>
      <c r="CF3" s="76">
        <v>3</v>
      </c>
      <c r="CG3" s="76">
        <v>3</v>
      </c>
      <c r="CH3" s="76">
        <v>3</v>
      </c>
      <c r="CI3" s="76">
        <v>5</v>
      </c>
      <c r="CJ3" s="76">
        <v>5</v>
      </c>
      <c r="CK3" s="76">
        <v>4</v>
      </c>
      <c r="CL3" s="76">
        <v>5</v>
      </c>
      <c r="CM3" s="76">
        <v>4</v>
      </c>
      <c r="CN3" s="76">
        <v>4</v>
      </c>
      <c r="CO3" s="76">
        <v>3</v>
      </c>
      <c r="CP3" s="76">
        <v>2</v>
      </c>
      <c r="CQ3" s="76">
        <v>3</v>
      </c>
      <c r="CR3" s="76">
        <v>3</v>
      </c>
      <c r="CS3" s="76">
        <v>4</v>
      </c>
      <c r="CT3" s="76">
        <v>2</v>
      </c>
      <c r="CU3" s="76">
        <v>3</v>
      </c>
      <c r="CV3" s="76">
        <v>3</v>
      </c>
      <c r="CW3" s="76">
        <v>3</v>
      </c>
      <c r="CX3" s="76">
        <v>4</v>
      </c>
      <c r="CY3" s="76">
        <v>3</v>
      </c>
      <c r="CZ3" s="76">
        <v>1</v>
      </c>
      <c r="DA3" s="76">
        <v>3</v>
      </c>
      <c r="DB3" s="76">
        <v>4</v>
      </c>
      <c r="DC3" s="76">
        <v>4</v>
      </c>
      <c r="DD3" s="76">
        <v>5</v>
      </c>
      <c r="DE3" s="76">
        <v>3</v>
      </c>
      <c r="DF3" s="76">
        <v>4</v>
      </c>
      <c r="DG3" s="76">
        <v>5</v>
      </c>
      <c r="DH3" s="76">
        <v>4</v>
      </c>
      <c r="DI3" s="76">
        <v>3</v>
      </c>
      <c r="DJ3" s="76">
        <v>2</v>
      </c>
      <c r="DK3" s="76">
        <v>4</v>
      </c>
      <c r="DL3" s="76">
        <v>4</v>
      </c>
      <c r="DM3" s="76">
        <v>3</v>
      </c>
      <c r="DN3" s="76">
        <v>3</v>
      </c>
      <c r="DO3" s="76">
        <v>2</v>
      </c>
      <c r="DP3" s="76">
        <v>3</v>
      </c>
      <c r="DQ3" s="76">
        <v>2</v>
      </c>
    </row>
    <row r="4" spans="1:121" s="36" customFormat="1" ht="15" thickBot="1">
      <c r="A4" s="42">
        <v>3</v>
      </c>
      <c r="B4" s="35" t="s">
        <v>256</v>
      </c>
      <c r="C4" s="35" t="s">
        <v>182</v>
      </c>
      <c r="D4" s="79" t="s">
        <v>230</v>
      </c>
      <c r="E4" s="83">
        <v>21</v>
      </c>
      <c r="F4" s="81" t="s">
        <v>57</v>
      </c>
      <c r="G4" s="76">
        <v>4</v>
      </c>
      <c r="H4" s="76">
        <v>4</v>
      </c>
      <c r="I4" s="76">
        <v>3</v>
      </c>
      <c r="J4" s="76">
        <v>4</v>
      </c>
      <c r="K4" s="76">
        <v>4</v>
      </c>
      <c r="L4" s="76">
        <v>5</v>
      </c>
      <c r="M4" s="76">
        <v>4</v>
      </c>
      <c r="N4" s="76">
        <v>4</v>
      </c>
      <c r="O4" s="76">
        <v>5</v>
      </c>
      <c r="P4" s="76">
        <v>5</v>
      </c>
      <c r="Q4" s="76">
        <v>4</v>
      </c>
      <c r="R4" s="76">
        <v>3</v>
      </c>
      <c r="S4" s="76">
        <v>4</v>
      </c>
      <c r="T4" s="76">
        <v>3</v>
      </c>
      <c r="U4" s="76">
        <v>4</v>
      </c>
      <c r="V4" s="76">
        <v>4</v>
      </c>
      <c r="W4" s="76">
        <v>5</v>
      </c>
      <c r="X4" s="76">
        <v>4</v>
      </c>
      <c r="Y4" s="76">
        <v>5</v>
      </c>
      <c r="Z4" s="76">
        <v>5</v>
      </c>
      <c r="AA4" s="76">
        <v>5</v>
      </c>
      <c r="AB4" s="76">
        <v>3</v>
      </c>
      <c r="AC4" s="76">
        <v>4</v>
      </c>
      <c r="AD4" s="76">
        <v>4</v>
      </c>
      <c r="AE4" s="76">
        <v>4</v>
      </c>
      <c r="AF4" s="76">
        <v>3</v>
      </c>
      <c r="AG4" s="76">
        <v>3</v>
      </c>
      <c r="AH4" s="76">
        <v>4</v>
      </c>
      <c r="AI4" s="76">
        <v>4</v>
      </c>
      <c r="AJ4" s="76">
        <v>3</v>
      </c>
      <c r="AK4" s="76">
        <v>3</v>
      </c>
      <c r="AL4" s="76">
        <v>3</v>
      </c>
      <c r="AM4" s="76">
        <v>3</v>
      </c>
      <c r="AN4" s="76">
        <v>3</v>
      </c>
      <c r="AO4" s="76">
        <v>3</v>
      </c>
      <c r="AP4" s="76">
        <v>5</v>
      </c>
      <c r="AQ4" s="76">
        <v>4</v>
      </c>
      <c r="AR4" s="76">
        <v>4</v>
      </c>
      <c r="AS4" s="76">
        <v>4</v>
      </c>
      <c r="AT4" s="76">
        <v>4</v>
      </c>
      <c r="AU4" s="76">
        <v>2</v>
      </c>
      <c r="AV4" s="76">
        <v>3</v>
      </c>
      <c r="AW4" s="76">
        <v>2</v>
      </c>
      <c r="AX4" s="76">
        <v>4</v>
      </c>
      <c r="AY4" s="76">
        <v>4</v>
      </c>
      <c r="AZ4" s="76">
        <v>5</v>
      </c>
      <c r="BA4" s="76">
        <v>5</v>
      </c>
      <c r="BB4" s="76">
        <v>5</v>
      </c>
      <c r="BC4" s="76">
        <v>5</v>
      </c>
      <c r="BD4" s="76">
        <v>5</v>
      </c>
      <c r="BE4" s="76">
        <v>5</v>
      </c>
      <c r="BF4" s="76">
        <v>5</v>
      </c>
      <c r="BG4" s="76">
        <v>5</v>
      </c>
      <c r="BH4" s="76">
        <v>5</v>
      </c>
      <c r="BI4" s="76">
        <v>5</v>
      </c>
      <c r="BJ4" s="76">
        <v>4</v>
      </c>
      <c r="BK4" s="76">
        <v>5</v>
      </c>
      <c r="BL4" s="76">
        <v>5</v>
      </c>
      <c r="BM4" s="76">
        <v>5</v>
      </c>
      <c r="BN4" s="76">
        <v>5</v>
      </c>
      <c r="BO4" s="76">
        <v>5</v>
      </c>
      <c r="BP4" s="76">
        <v>5</v>
      </c>
      <c r="BQ4" s="76">
        <v>5</v>
      </c>
      <c r="BR4" s="76">
        <v>5</v>
      </c>
      <c r="BS4" s="76">
        <v>5</v>
      </c>
      <c r="BT4" s="76">
        <v>4</v>
      </c>
      <c r="BU4" s="76">
        <v>4</v>
      </c>
      <c r="BV4" s="76">
        <v>3</v>
      </c>
      <c r="BW4" s="76">
        <v>4</v>
      </c>
      <c r="BX4" s="76">
        <v>5</v>
      </c>
      <c r="BY4" s="76">
        <v>5</v>
      </c>
      <c r="BZ4" s="76">
        <v>3</v>
      </c>
      <c r="CA4" s="76">
        <v>3</v>
      </c>
      <c r="CB4" s="76">
        <v>5</v>
      </c>
      <c r="CC4" s="76">
        <v>5</v>
      </c>
      <c r="CD4" s="76">
        <v>3</v>
      </c>
      <c r="CE4" s="76">
        <v>5</v>
      </c>
      <c r="CF4" s="76">
        <v>5</v>
      </c>
      <c r="CG4" s="76">
        <v>5</v>
      </c>
      <c r="CH4" s="76">
        <v>5</v>
      </c>
      <c r="CI4" s="76">
        <v>5</v>
      </c>
      <c r="CJ4" s="76">
        <v>5</v>
      </c>
      <c r="CK4" s="76">
        <v>5</v>
      </c>
      <c r="CL4" s="76">
        <v>5</v>
      </c>
      <c r="CM4" s="76">
        <v>5</v>
      </c>
      <c r="CN4" s="76">
        <v>5</v>
      </c>
      <c r="CO4" s="76">
        <v>5</v>
      </c>
      <c r="CP4" s="76">
        <v>5</v>
      </c>
      <c r="CQ4" s="76">
        <v>5</v>
      </c>
      <c r="CR4" s="76">
        <v>5</v>
      </c>
      <c r="CS4" s="76">
        <v>5</v>
      </c>
      <c r="CT4" s="76">
        <v>5</v>
      </c>
      <c r="CU4" s="76">
        <v>5</v>
      </c>
      <c r="CV4" s="76">
        <v>5</v>
      </c>
      <c r="CW4" s="76">
        <v>5</v>
      </c>
      <c r="CX4" s="76">
        <v>5</v>
      </c>
      <c r="CY4" s="76">
        <v>4</v>
      </c>
      <c r="CZ4" s="76">
        <v>4</v>
      </c>
      <c r="DA4" s="76">
        <v>4</v>
      </c>
      <c r="DB4" s="76">
        <v>4</v>
      </c>
      <c r="DC4" s="76">
        <v>3</v>
      </c>
      <c r="DD4" s="76">
        <v>4</v>
      </c>
      <c r="DE4" s="76">
        <v>4</v>
      </c>
      <c r="DF4" s="76">
        <v>4</v>
      </c>
      <c r="DG4" s="76">
        <v>4</v>
      </c>
      <c r="DH4" s="76">
        <v>5</v>
      </c>
      <c r="DI4" s="76">
        <v>5</v>
      </c>
      <c r="DJ4" s="76">
        <v>5</v>
      </c>
      <c r="DK4" s="76">
        <v>5</v>
      </c>
      <c r="DL4" s="76">
        <v>5</v>
      </c>
      <c r="DM4" s="76">
        <v>4</v>
      </c>
      <c r="DN4" s="76">
        <v>4</v>
      </c>
      <c r="DO4" s="76">
        <v>3</v>
      </c>
      <c r="DP4" s="76">
        <v>4</v>
      </c>
      <c r="DQ4" s="76">
        <v>4</v>
      </c>
    </row>
    <row r="5" spans="1:121" s="36" customFormat="1" ht="15" thickBot="1">
      <c r="A5" s="42">
        <v>4</v>
      </c>
      <c r="B5" s="35" t="s">
        <v>257</v>
      </c>
      <c r="C5" s="35" t="s">
        <v>305</v>
      </c>
      <c r="D5" s="78" t="s">
        <v>230</v>
      </c>
      <c r="E5" s="84">
        <v>20</v>
      </c>
      <c r="F5" s="81" t="s">
        <v>316</v>
      </c>
      <c r="G5" s="76">
        <v>5</v>
      </c>
      <c r="H5" s="76">
        <v>4</v>
      </c>
      <c r="I5" s="76">
        <v>3</v>
      </c>
      <c r="J5" s="76">
        <v>3</v>
      </c>
      <c r="K5" s="76">
        <v>3</v>
      </c>
      <c r="L5" s="76">
        <v>5</v>
      </c>
      <c r="M5" s="76">
        <v>3</v>
      </c>
      <c r="N5" s="76">
        <v>3</v>
      </c>
      <c r="O5" s="76">
        <v>4</v>
      </c>
      <c r="P5" s="76">
        <v>4</v>
      </c>
      <c r="Q5" s="76">
        <v>5</v>
      </c>
      <c r="R5" s="76">
        <v>4</v>
      </c>
      <c r="S5" s="76">
        <v>4</v>
      </c>
      <c r="T5" s="76">
        <v>4</v>
      </c>
      <c r="U5" s="76">
        <v>4</v>
      </c>
      <c r="V5" s="76">
        <v>5</v>
      </c>
      <c r="W5" s="76">
        <v>3</v>
      </c>
      <c r="X5" s="76">
        <v>4</v>
      </c>
      <c r="Y5" s="76">
        <v>4</v>
      </c>
      <c r="Z5" s="76">
        <v>4</v>
      </c>
      <c r="AA5" s="76">
        <v>5</v>
      </c>
      <c r="AB5" s="76">
        <v>4</v>
      </c>
      <c r="AC5" s="76">
        <v>4</v>
      </c>
      <c r="AD5" s="76">
        <v>4</v>
      </c>
      <c r="AE5" s="76">
        <v>4</v>
      </c>
      <c r="AF5" s="76">
        <v>5</v>
      </c>
      <c r="AG5" s="76">
        <v>4</v>
      </c>
      <c r="AH5" s="76">
        <v>3</v>
      </c>
      <c r="AI5" s="76">
        <v>4</v>
      </c>
      <c r="AJ5" s="76">
        <v>4</v>
      </c>
      <c r="AK5" s="76">
        <v>5</v>
      </c>
      <c r="AL5" s="76">
        <v>3</v>
      </c>
      <c r="AM5" s="76">
        <v>4</v>
      </c>
      <c r="AN5" s="76">
        <v>3</v>
      </c>
      <c r="AO5" s="76">
        <v>3</v>
      </c>
      <c r="AP5" s="76">
        <v>5</v>
      </c>
      <c r="AQ5" s="76">
        <v>4</v>
      </c>
      <c r="AR5" s="76">
        <v>4</v>
      </c>
      <c r="AS5" s="76">
        <v>4</v>
      </c>
      <c r="AT5" s="76">
        <v>4</v>
      </c>
      <c r="AU5" s="76">
        <v>5</v>
      </c>
      <c r="AV5" s="76">
        <v>3</v>
      </c>
      <c r="AW5" s="76">
        <v>3</v>
      </c>
      <c r="AX5" s="76">
        <v>3</v>
      </c>
      <c r="AY5" s="76">
        <v>3</v>
      </c>
      <c r="AZ5" s="76">
        <v>5</v>
      </c>
      <c r="BA5" s="76">
        <v>4</v>
      </c>
      <c r="BB5" s="76">
        <v>4</v>
      </c>
      <c r="BC5" s="76">
        <v>3</v>
      </c>
      <c r="BD5" s="76">
        <v>4</v>
      </c>
      <c r="BE5" s="76">
        <v>5</v>
      </c>
      <c r="BF5" s="76">
        <v>4</v>
      </c>
      <c r="BG5" s="76">
        <v>4</v>
      </c>
      <c r="BH5" s="76">
        <v>4</v>
      </c>
      <c r="BI5" s="76">
        <v>4</v>
      </c>
      <c r="BJ5" s="76">
        <v>5</v>
      </c>
      <c r="BK5" s="76">
        <v>4</v>
      </c>
      <c r="BL5" s="76">
        <v>4</v>
      </c>
      <c r="BM5" s="76">
        <v>3</v>
      </c>
      <c r="BN5" s="76">
        <v>3</v>
      </c>
      <c r="BO5" s="76">
        <v>5</v>
      </c>
      <c r="BP5" s="76">
        <v>3</v>
      </c>
      <c r="BQ5" s="76">
        <v>4</v>
      </c>
      <c r="BR5" s="76">
        <v>4</v>
      </c>
      <c r="BS5" s="76">
        <v>3</v>
      </c>
      <c r="BT5" s="76">
        <v>5</v>
      </c>
      <c r="BU5" s="76">
        <v>4</v>
      </c>
      <c r="BV5" s="76">
        <v>4</v>
      </c>
      <c r="BW5" s="76">
        <v>3</v>
      </c>
      <c r="BX5" s="76">
        <v>3</v>
      </c>
      <c r="BY5" s="76">
        <v>5</v>
      </c>
      <c r="BZ5" s="76">
        <v>3</v>
      </c>
      <c r="CA5" s="76">
        <v>3</v>
      </c>
      <c r="CB5" s="76">
        <v>4</v>
      </c>
      <c r="CC5" s="76">
        <v>4</v>
      </c>
      <c r="CD5" s="76">
        <v>5</v>
      </c>
      <c r="CE5" s="76">
        <v>4</v>
      </c>
      <c r="CF5" s="76">
        <v>3</v>
      </c>
      <c r="CG5" s="76">
        <v>4</v>
      </c>
      <c r="CH5" s="76">
        <v>4</v>
      </c>
      <c r="CI5" s="76">
        <v>5</v>
      </c>
      <c r="CJ5" s="76">
        <v>4</v>
      </c>
      <c r="CK5" s="76">
        <v>4</v>
      </c>
      <c r="CL5" s="76">
        <v>4</v>
      </c>
      <c r="CM5" s="76">
        <v>4</v>
      </c>
      <c r="CN5" s="76">
        <v>5</v>
      </c>
      <c r="CO5" s="76">
        <v>3</v>
      </c>
      <c r="CP5" s="76">
        <v>3</v>
      </c>
      <c r="CQ5" s="76">
        <v>4</v>
      </c>
      <c r="CR5" s="76">
        <v>4</v>
      </c>
      <c r="CS5" s="76">
        <v>5</v>
      </c>
      <c r="CT5" s="76">
        <v>4</v>
      </c>
      <c r="CU5" s="76">
        <v>3</v>
      </c>
      <c r="CV5" s="76">
        <v>3</v>
      </c>
      <c r="CW5" s="76">
        <v>3</v>
      </c>
      <c r="CX5" s="76">
        <v>5</v>
      </c>
      <c r="CY5" s="76">
        <v>4</v>
      </c>
      <c r="CZ5" s="76">
        <v>4</v>
      </c>
      <c r="DA5" s="76">
        <v>4</v>
      </c>
      <c r="DB5" s="76">
        <v>4</v>
      </c>
      <c r="DC5" s="76">
        <v>5</v>
      </c>
      <c r="DD5" s="76">
        <v>4</v>
      </c>
      <c r="DE5" s="76">
        <v>4</v>
      </c>
      <c r="DF5" s="76">
        <v>4</v>
      </c>
      <c r="DG5" s="76">
        <v>4</v>
      </c>
      <c r="DH5" s="76">
        <v>5</v>
      </c>
      <c r="DI5" s="76">
        <v>4</v>
      </c>
      <c r="DJ5" s="76">
        <v>4</v>
      </c>
      <c r="DK5" s="76">
        <v>4</v>
      </c>
      <c r="DL5" s="76">
        <v>4</v>
      </c>
      <c r="DM5" s="76">
        <v>5</v>
      </c>
      <c r="DN5" s="76">
        <v>4</v>
      </c>
      <c r="DO5" s="76">
        <v>3</v>
      </c>
      <c r="DP5" s="76">
        <v>3</v>
      </c>
      <c r="DQ5" s="76">
        <v>3</v>
      </c>
    </row>
    <row r="6" spans="1:121" ht="15" thickBot="1">
      <c r="A6" s="42">
        <v>5</v>
      </c>
      <c r="B6" s="35" t="s">
        <v>258</v>
      </c>
      <c r="C6" s="35" t="s">
        <v>184</v>
      </c>
      <c r="D6" s="79" t="s">
        <v>230</v>
      </c>
      <c r="E6" s="83">
        <v>19</v>
      </c>
      <c r="F6" s="81" t="s">
        <v>103</v>
      </c>
      <c r="G6" s="76">
        <v>5</v>
      </c>
      <c r="H6" s="76">
        <v>3</v>
      </c>
      <c r="I6" s="76">
        <v>4</v>
      </c>
      <c r="J6" s="76">
        <v>4</v>
      </c>
      <c r="K6" s="76">
        <v>4</v>
      </c>
      <c r="L6" s="76">
        <v>5</v>
      </c>
      <c r="M6" s="76">
        <v>4</v>
      </c>
      <c r="N6" s="76">
        <v>4</v>
      </c>
      <c r="O6" s="76">
        <v>4</v>
      </c>
      <c r="P6" s="76">
        <v>4</v>
      </c>
      <c r="Q6" s="76">
        <v>4</v>
      </c>
      <c r="R6" s="76">
        <v>4</v>
      </c>
      <c r="S6" s="76">
        <v>4</v>
      </c>
      <c r="T6" s="76">
        <v>4</v>
      </c>
      <c r="U6" s="76">
        <v>4</v>
      </c>
      <c r="V6" s="76">
        <v>5</v>
      </c>
      <c r="W6" s="76">
        <v>3</v>
      </c>
      <c r="X6" s="76">
        <v>3</v>
      </c>
      <c r="Y6" s="76">
        <v>3</v>
      </c>
      <c r="Z6" s="76">
        <v>3</v>
      </c>
      <c r="AA6" s="76">
        <v>3</v>
      </c>
      <c r="AB6" s="76">
        <v>5</v>
      </c>
      <c r="AC6" s="76">
        <v>4</v>
      </c>
      <c r="AD6" s="76">
        <v>3</v>
      </c>
      <c r="AE6" s="76">
        <v>3</v>
      </c>
      <c r="AF6" s="76">
        <v>5</v>
      </c>
      <c r="AG6" s="76">
        <v>4</v>
      </c>
      <c r="AH6" s="76">
        <v>4</v>
      </c>
      <c r="AI6" s="76">
        <v>4</v>
      </c>
      <c r="AJ6" s="76">
        <v>4</v>
      </c>
      <c r="AK6" s="76">
        <v>4</v>
      </c>
      <c r="AL6" s="76">
        <v>5</v>
      </c>
      <c r="AM6" s="76">
        <v>5</v>
      </c>
      <c r="AN6" s="76">
        <v>5</v>
      </c>
      <c r="AO6" s="76">
        <v>5</v>
      </c>
      <c r="AP6" s="76">
        <v>4</v>
      </c>
      <c r="AQ6" s="76">
        <v>4</v>
      </c>
      <c r="AR6" s="76">
        <v>4</v>
      </c>
      <c r="AS6" s="76">
        <v>5</v>
      </c>
      <c r="AT6" s="76">
        <v>5</v>
      </c>
      <c r="AU6" s="76">
        <v>4</v>
      </c>
      <c r="AV6" s="76">
        <v>4</v>
      </c>
      <c r="AW6" s="76">
        <v>4</v>
      </c>
      <c r="AX6" s="76">
        <v>4</v>
      </c>
      <c r="AY6" s="76">
        <v>4</v>
      </c>
      <c r="AZ6" s="76">
        <v>4</v>
      </c>
      <c r="BA6" s="76">
        <v>4</v>
      </c>
      <c r="BB6" s="76">
        <v>4</v>
      </c>
      <c r="BC6" s="76">
        <v>4</v>
      </c>
      <c r="BD6" s="76">
        <v>4</v>
      </c>
      <c r="BE6" s="76">
        <v>5</v>
      </c>
      <c r="BF6" s="76">
        <v>5</v>
      </c>
      <c r="BG6" s="76">
        <v>3</v>
      </c>
      <c r="BH6" s="76">
        <v>5</v>
      </c>
      <c r="BI6" s="76">
        <v>5</v>
      </c>
      <c r="BJ6" s="76">
        <v>5</v>
      </c>
      <c r="BK6" s="76">
        <v>4</v>
      </c>
      <c r="BL6" s="76">
        <v>4</v>
      </c>
      <c r="BM6" s="76">
        <v>5</v>
      </c>
      <c r="BN6" s="76">
        <v>4</v>
      </c>
      <c r="BO6" s="76">
        <v>5</v>
      </c>
      <c r="BP6" s="76">
        <v>4</v>
      </c>
      <c r="BQ6" s="76">
        <v>4</v>
      </c>
      <c r="BR6" s="76">
        <v>4</v>
      </c>
      <c r="BS6" s="76">
        <v>4</v>
      </c>
      <c r="BT6" s="76">
        <v>5</v>
      </c>
      <c r="BU6" s="76">
        <v>3</v>
      </c>
      <c r="BV6" s="76">
        <v>4</v>
      </c>
      <c r="BW6" s="76">
        <v>4</v>
      </c>
      <c r="BX6" s="76">
        <v>4</v>
      </c>
      <c r="BY6" s="76">
        <v>3</v>
      </c>
      <c r="BZ6" s="76">
        <v>3</v>
      </c>
      <c r="CA6" s="76">
        <v>3</v>
      </c>
      <c r="CB6" s="76">
        <v>3</v>
      </c>
      <c r="CC6" s="76">
        <v>3</v>
      </c>
      <c r="CD6" s="76">
        <v>3</v>
      </c>
      <c r="CE6" s="76">
        <v>3</v>
      </c>
      <c r="CF6" s="76">
        <v>3</v>
      </c>
      <c r="CG6" s="76">
        <v>3</v>
      </c>
      <c r="CH6" s="76">
        <v>3</v>
      </c>
      <c r="CI6" s="76">
        <v>5</v>
      </c>
      <c r="CJ6" s="76">
        <v>5</v>
      </c>
      <c r="CK6" s="76">
        <v>4</v>
      </c>
      <c r="CL6" s="76">
        <v>5</v>
      </c>
      <c r="CM6" s="76">
        <v>3</v>
      </c>
      <c r="CN6" s="76">
        <v>3</v>
      </c>
      <c r="CO6" s="76">
        <v>4</v>
      </c>
      <c r="CP6" s="76">
        <v>3</v>
      </c>
      <c r="CQ6" s="76">
        <v>4</v>
      </c>
      <c r="CR6" s="76">
        <v>4</v>
      </c>
      <c r="CS6" s="76">
        <v>4</v>
      </c>
      <c r="CT6" s="76">
        <v>4</v>
      </c>
      <c r="CU6" s="76">
        <v>4</v>
      </c>
      <c r="CV6" s="76">
        <v>4</v>
      </c>
      <c r="CW6" s="76">
        <v>5</v>
      </c>
      <c r="CX6" s="76">
        <v>5</v>
      </c>
      <c r="CY6" s="76">
        <v>4</v>
      </c>
      <c r="CZ6" s="76">
        <v>4</v>
      </c>
      <c r="DA6" s="76">
        <v>5</v>
      </c>
      <c r="DB6" s="76">
        <v>5</v>
      </c>
      <c r="DC6" s="76">
        <v>4</v>
      </c>
      <c r="DD6" s="76">
        <v>4</v>
      </c>
      <c r="DE6" s="76">
        <v>4</v>
      </c>
      <c r="DF6" s="76">
        <v>4</v>
      </c>
      <c r="DG6" s="76">
        <v>4</v>
      </c>
      <c r="DH6" s="76">
        <v>4</v>
      </c>
      <c r="DI6" s="76">
        <v>4</v>
      </c>
      <c r="DJ6" s="76">
        <v>4</v>
      </c>
      <c r="DK6" s="76">
        <v>4</v>
      </c>
      <c r="DL6" s="76">
        <v>4</v>
      </c>
      <c r="DM6" s="76">
        <v>5</v>
      </c>
      <c r="DN6" s="76">
        <v>4</v>
      </c>
      <c r="DO6" s="76">
        <v>4</v>
      </c>
      <c r="DP6" s="76">
        <v>4</v>
      </c>
      <c r="DQ6" s="76">
        <v>4</v>
      </c>
    </row>
    <row r="7" spans="1:121" ht="15" thickBot="1">
      <c r="A7" s="42">
        <v>6</v>
      </c>
      <c r="B7" s="35" t="s">
        <v>259</v>
      </c>
      <c r="C7" s="35" t="s">
        <v>185</v>
      </c>
      <c r="D7" s="78" t="s">
        <v>229</v>
      </c>
      <c r="E7" s="84">
        <v>21</v>
      </c>
      <c r="F7" s="81" t="s">
        <v>53</v>
      </c>
      <c r="G7" s="76">
        <v>3</v>
      </c>
      <c r="H7" s="76">
        <v>4</v>
      </c>
      <c r="I7" s="76">
        <v>3</v>
      </c>
      <c r="J7" s="76">
        <v>4</v>
      </c>
      <c r="K7" s="76">
        <v>3</v>
      </c>
      <c r="L7" s="76">
        <v>4</v>
      </c>
      <c r="M7" s="76">
        <v>4</v>
      </c>
      <c r="N7" s="76">
        <v>4</v>
      </c>
      <c r="O7" s="76">
        <v>4</v>
      </c>
      <c r="P7" s="76">
        <v>3</v>
      </c>
      <c r="Q7" s="76">
        <v>4</v>
      </c>
      <c r="R7" s="76">
        <v>3</v>
      </c>
      <c r="S7" s="76">
        <v>2</v>
      </c>
      <c r="T7" s="76">
        <v>2</v>
      </c>
      <c r="U7" s="76">
        <v>2</v>
      </c>
      <c r="V7" s="76">
        <v>5</v>
      </c>
      <c r="W7" s="76">
        <v>5</v>
      </c>
      <c r="X7" s="76">
        <v>5</v>
      </c>
      <c r="Y7" s="76">
        <v>4</v>
      </c>
      <c r="Z7" s="76">
        <v>3</v>
      </c>
      <c r="AA7" s="76">
        <v>4</v>
      </c>
      <c r="AB7" s="76">
        <v>4</v>
      </c>
      <c r="AC7" s="76">
        <v>4</v>
      </c>
      <c r="AD7" s="76">
        <v>3</v>
      </c>
      <c r="AE7" s="76">
        <v>4</v>
      </c>
      <c r="AF7" s="76">
        <v>5</v>
      </c>
      <c r="AG7" s="76">
        <v>3</v>
      </c>
      <c r="AH7" s="76">
        <v>2</v>
      </c>
      <c r="AI7" s="76">
        <v>4</v>
      </c>
      <c r="AJ7" s="76">
        <v>5</v>
      </c>
      <c r="AK7" s="76">
        <v>3</v>
      </c>
      <c r="AL7" s="76">
        <v>4</v>
      </c>
      <c r="AM7" s="76">
        <v>4</v>
      </c>
      <c r="AN7" s="76">
        <v>4</v>
      </c>
      <c r="AO7" s="76">
        <v>3</v>
      </c>
      <c r="AP7" s="76">
        <v>4</v>
      </c>
      <c r="AQ7" s="76">
        <v>3</v>
      </c>
      <c r="AR7" s="76">
        <v>4</v>
      </c>
      <c r="AS7" s="76">
        <v>3</v>
      </c>
      <c r="AT7" s="76">
        <v>4</v>
      </c>
      <c r="AU7" s="76">
        <v>4</v>
      </c>
      <c r="AV7" s="76">
        <v>1</v>
      </c>
      <c r="AW7" s="76">
        <v>4</v>
      </c>
      <c r="AX7" s="76">
        <v>3</v>
      </c>
      <c r="AY7" s="76">
        <v>2</v>
      </c>
      <c r="AZ7" s="76">
        <v>4</v>
      </c>
      <c r="BA7" s="76">
        <v>3</v>
      </c>
      <c r="BB7" s="76">
        <v>4</v>
      </c>
      <c r="BC7" s="76">
        <v>3</v>
      </c>
      <c r="BD7" s="76">
        <v>3</v>
      </c>
      <c r="BE7" s="76">
        <v>4</v>
      </c>
      <c r="BF7" s="76">
        <v>4</v>
      </c>
      <c r="BG7" s="76">
        <v>3</v>
      </c>
      <c r="BH7" s="76">
        <v>4</v>
      </c>
      <c r="BI7" s="76">
        <v>4</v>
      </c>
      <c r="BJ7" s="76">
        <v>1</v>
      </c>
      <c r="BK7" s="76">
        <v>3</v>
      </c>
      <c r="BL7" s="76">
        <v>4</v>
      </c>
      <c r="BM7" s="76">
        <v>2</v>
      </c>
      <c r="BN7" s="76">
        <v>4</v>
      </c>
      <c r="BO7" s="76">
        <v>4</v>
      </c>
      <c r="BP7" s="76">
        <v>3</v>
      </c>
      <c r="BQ7" s="76">
        <v>3</v>
      </c>
      <c r="BR7" s="76">
        <v>4</v>
      </c>
      <c r="BS7" s="76">
        <v>2</v>
      </c>
      <c r="BT7" s="76">
        <v>4</v>
      </c>
      <c r="BU7" s="76">
        <v>2</v>
      </c>
      <c r="BV7" s="76">
        <v>1</v>
      </c>
      <c r="BW7" s="76">
        <v>1</v>
      </c>
      <c r="BX7" s="76">
        <v>1</v>
      </c>
      <c r="BY7" s="76">
        <v>4</v>
      </c>
      <c r="BZ7" s="76">
        <v>3</v>
      </c>
      <c r="CA7" s="76">
        <v>4</v>
      </c>
      <c r="CB7" s="76">
        <v>5</v>
      </c>
      <c r="CC7" s="76">
        <v>4</v>
      </c>
      <c r="CD7" s="76">
        <v>4</v>
      </c>
      <c r="CE7" s="76">
        <v>2</v>
      </c>
      <c r="CF7" s="76">
        <v>2</v>
      </c>
      <c r="CG7" s="76">
        <v>3</v>
      </c>
      <c r="CH7" s="76">
        <v>3</v>
      </c>
      <c r="CI7" s="76">
        <v>3</v>
      </c>
      <c r="CJ7" s="76">
        <v>4</v>
      </c>
      <c r="CK7" s="76">
        <v>4</v>
      </c>
      <c r="CL7" s="76">
        <v>5</v>
      </c>
      <c r="CM7" s="76">
        <v>5</v>
      </c>
      <c r="CN7" s="76">
        <v>5</v>
      </c>
      <c r="CO7" s="76">
        <v>4</v>
      </c>
      <c r="CP7" s="76">
        <v>4</v>
      </c>
      <c r="CQ7" s="76">
        <v>4</v>
      </c>
      <c r="CR7" s="76">
        <v>4</v>
      </c>
      <c r="CS7" s="76">
        <v>5</v>
      </c>
      <c r="CT7" s="76">
        <v>4</v>
      </c>
      <c r="CU7" s="76">
        <v>4</v>
      </c>
      <c r="CV7" s="76">
        <v>3</v>
      </c>
      <c r="CW7" s="76">
        <v>3</v>
      </c>
      <c r="CX7" s="76">
        <v>5</v>
      </c>
      <c r="CY7" s="76">
        <v>4</v>
      </c>
      <c r="CZ7" s="76">
        <v>3</v>
      </c>
      <c r="DA7" s="76">
        <v>4</v>
      </c>
      <c r="DB7" s="76">
        <v>4</v>
      </c>
      <c r="DC7" s="76">
        <v>1</v>
      </c>
      <c r="DD7" s="76">
        <v>4</v>
      </c>
      <c r="DE7" s="76">
        <v>4</v>
      </c>
      <c r="DF7" s="76">
        <v>4</v>
      </c>
      <c r="DG7" s="76">
        <v>5</v>
      </c>
      <c r="DH7" s="76">
        <v>5</v>
      </c>
      <c r="DI7" s="76">
        <v>3</v>
      </c>
      <c r="DJ7" s="76">
        <v>4</v>
      </c>
      <c r="DK7" s="76">
        <v>3</v>
      </c>
      <c r="DL7" s="76">
        <v>5</v>
      </c>
      <c r="DM7" s="76">
        <v>4</v>
      </c>
      <c r="DN7" s="76">
        <v>5</v>
      </c>
      <c r="DO7" s="76">
        <v>4</v>
      </c>
      <c r="DP7" s="76">
        <v>4</v>
      </c>
      <c r="DQ7" s="76">
        <v>5</v>
      </c>
    </row>
    <row r="8" spans="1:121" s="36" customFormat="1" ht="15" thickBot="1">
      <c r="A8" s="42">
        <v>7</v>
      </c>
      <c r="B8" s="35" t="s">
        <v>260</v>
      </c>
      <c r="C8" s="35" t="s">
        <v>186</v>
      </c>
      <c r="D8" s="79" t="s">
        <v>229</v>
      </c>
      <c r="E8" s="83">
        <v>20</v>
      </c>
      <c r="F8" s="81" t="s">
        <v>53</v>
      </c>
      <c r="G8" s="76">
        <v>5</v>
      </c>
      <c r="H8" s="76">
        <v>4</v>
      </c>
      <c r="I8" s="76">
        <v>4</v>
      </c>
      <c r="J8" s="76">
        <v>4</v>
      </c>
      <c r="K8" s="76">
        <v>4</v>
      </c>
      <c r="L8" s="76">
        <v>4</v>
      </c>
      <c r="M8" s="76">
        <v>4</v>
      </c>
      <c r="N8" s="76">
        <v>4</v>
      </c>
      <c r="O8" s="76">
        <v>4</v>
      </c>
      <c r="P8" s="76">
        <v>4</v>
      </c>
      <c r="Q8" s="76">
        <v>0</v>
      </c>
      <c r="R8" s="76">
        <v>0</v>
      </c>
      <c r="S8" s="76">
        <v>0</v>
      </c>
      <c r="T8" s="76">
        <v>0</v>
      </c>
      <c r="U8" s="76">
        <v>0</v>
      </c>
      <c r="V8" s="76">
        <v>5</v>
      </c>
      <c r="W8" s="76">
        <v>0</v>
      </c>
      <c r="X8" s="76">
        <v>0</v>
      </c>
      <c r="Y8" s="76">
        <v>0</v>
      </c>
      <c r="Z8" s="76">
        <v>0</v>
      </c>
      <c r="AA8" s="76">
        <v>5</v>
      </c>
      <c r="AB8" s="76">
        <v>0</v>
      </c>
      <c r="AC8" s="76">
        <v>0</v>
      </c>
      <c r="AD8" s="76">
        <v>0</v>
      </c>
      <c r="AE8" s="76">
        <v>0</v>
      </c>
      <c r="AF8" s="76">
        <v>5</v>
      </c>
      <c r="AG8" s="76">
        <v>0</v>
      </c>
      <c r="AH8" s="76">
        <v>0</v>
      </c>
      <c r="AI8" s="76">
        <v>0</v>
      </c>
      <c r="AJ8" s="76">
        <v>0</v>
      </c>
      <c r="AK8" s="76">
        <v>4</v>
      </c>
      <c r="AL8" s="76">
        <v>0</v>
      </c>
      <c r="AM8" s="76">
        <v>0</v>
      </c>
      <c r="AN8" s="76">
        <v>0</v>
      </c>
      <c r="AO8" s="76">
        <v>0</v>
      </c>
      <c r="AP8" s="76">
        <v>5</v>
      </c>
      <c r="AQ8" s="76">
        <v>0</v>
      </c>
      <c r="AR8" s="76">
        <v>0</v>
      </c>
      <c r="AS8" s="76">
        <v>0</v>
      </c>
      <c r="AT8" s="76">
        <v>0</v>
      </c>
      <c r="AU8" s="76">
        <v>5</v>
      </c>
      <c r="AV8" s="76">
        <v>0</v>
      </c>
      <c r="AW8" s="76">
        <v>0</v>
      </c>
      <c r="AX8" s="76">
        <v>0</v>
      </c>
      <c r="AY8" s="76">
        <v>0</v>
      </c>
      <c r="AZ8" s="76">
        <v>5</v>
      </c>
      <c r="BA8" s="76">
        <v>0</v>
      </c>
      <c r="BB8" s="76">
        <v>0</v>
      </c>
      <c r="BC8" s="76">
        <v>0</v>
      </c>
      <c r="BD8" s="76">
        <v>0</v>
      </c>
      <c r="BE8" s="76">
        <v>5</v>
      </c>
      <c r="BF8" s="76">
        <v>0</v>
      </c>
      <c r="BG8" s="76">
        <v>0</v>
      </c>
      <c r="BH8" s="76">
        <v>0</v>
      </c>
      <c r="BI8" s="76">
        <v>0</v>
      </c>
      <c r="BJ8" s="76">
        <v>5</v>
      </c>
      <c r="BK8" s="76">
        <v>0</v>
      </c>
      <c r="BL8" s="76">
        <v>0</v>
      </c>
      <c r="BM8" s="76">
        <v>0</v>
      </c>
      <c r="BN8" s="76">
        <v>0</v>
      </c>
      <c r="BO8" s="76">
        <v>5</v>
      </c>
      <c r="BP8" s="76">
        <v>0</v>
      </c>
      <c r="BQ8" s="76">
        <v>0</v>
      </c>
      <c r="BR8" s="76">
        <v>0</v>
      </c>
      <c r="BS8" s="76">
        <v>0</v>
      </c>
      <c r="BT8" s="76">
        <v>5</v>
      </c>
      <c r="BU8" s="76">
        <v>0</v>
      </c>
      <c r="BV8" s="76">
        <v>0</v>
      </c>
      <c r="BW8" s="76">
        <v>0</v>
      </c>
      <c r="BX8" s="76">
        <v>0</v>
      </c>
      <c r="BY8" s="76">
        <v>5</v>
      </c>
      <c r="BZ8" s="76">
        <v>0</v>
      </c>
      <c r="CA8" s="76">
        <v>0</v>
      </c>
      <c r="CB8" s="76">
        <v>0</v>
      </c>
      <c r="CC8" s="76">
        <v>0</v>
      </c>
      <c r="CD8" s="76">
        <v>5</v>
      </c>
      <c r="CE8" s="76">
        <v>0</v>
      </c>
      <c r="CF8" s="76">
        <v>0</v>
      </c>
      <c r="CG8" s="76">
        <v>0</v>
      </c>
      <c r="CH8" s="76">
        <v>0</v>
      </c>
      <c r="CI8" s="76">
        <v>3</v>
      </c>
      <c r="CJ8" s="76">
        <v>0</v>
      </c>
      <c r="CK8" s="76">
        <v>0</v>
      </c>
      <c r="CL8" s="76">
        <v>0</v>
      </c>
      <c r="CM8" s="76">
        <v>0</v>
      </c>
      <c r="CN8" s="76">
        <v>5</v>
      </c>
      <c r="CO8" s="76">
        <v>2</v>
      </c>
      <c r="CP8" s="76">
        <v>0</v>
      </c>
      <c r="CQ8" s="76">
        <v>0</v>
      </c>
      <c r="CR8" s="76">
        <v>0</v>
      </c>
      <c r="CS8" s="76">
        <v>5</v>
      </c>
      <c r="CT8" s="76">
        <v>0</v>
      </c>
      <c r="CU8" s="76">
        <v>0</v>
      </c>
      <c r="CV8" s="76">
        <v>0</v>
      </c>
      <c r="CW8" s="76">
        <v>0</v>
      </c>
      <c r="CX8" s="76">
        <v>5</v>
      </c>
      <c r="CY8" s="76">
        <v>0</v>
      </c>
      <c r="CZ8" s="76">
        <v>0</v>
      </c>
      <c r="DA8" s="76">
        <v>0</v>
      </c>
      <c r="DB8" s="76">
        <v>0</v>
      </c>
      <c r="DC8" s="76">
        <v>4</v>
      </c>
      <c r="DD8" s="76">
        <v>0</v>
      </c>
      <c r="DE8" s="76">
        <v>0</v>
      </c>
      <c r="DF8" s="76">
        <v>0</v>
      </c>
      <c r="DG8" s="76">
        <v>0</v>
      </c>
      <c r="DH8" s="76">
        <v>5</v>
      </c>
      <c r="DI8" s="76">
        <v>0</v>
      </c>
      <c r="DJ8" s="76">
        <v>0</v>
      </c>
      <c r="DK8" s="76">
        <v>0</v>
      </c>
      <c r="DL8" s="76">
        <v>0</v>
      </c>
      <c r="DM8" s="76">
        <v>5</v>
      </c>
      <c r="DN8" s="76">
        <v>0</v>
      </c>
      <c r="DO8" s="76">
        <v>0</v>
      </c>
      <c r="DP8" s="76">
        <v>0</v>
      </c>
      <c r="DQ8" s="76">
        <v>0</v>
      </c>
    </row>
    <row r="9" spans="1:121" s="36" customFormat="1" ht="15" thickBot="1">
      <c r="A9" s="42">
        <v>8</v>
      </c>
      <c r="B9" s="35" t="s">
        <v>261</v>
      </c>
      <c r="C9" s="35" t="s">
        <v>187</v>
      </c>
      <c r="D9" s="78" t="s">
        <v>229</v>
      </c>
      <c r="E9" s="84">
        <v>21</v>
      </c>
      <c r="F9" s="81" t="s">
        <v>54</v>
      </c>
      <c r="G9" s="76">
        <v>3</v>
      </c>
      <c r="H9" s="76">
        <v>4</v>
      </c>
      <c r="I9" s="76">
        <v>3</v>
      </c>
      <c r="J9" s="76">
        <v>4</v>
      </c>
      <c r="K9" s="76">
        <v>4</v>
      </c>
      <c r="L9" s="76">
        <v>3</v>
      </c>
      <c r="M9" s="76">
        <v>3</v>
      </c>
      <c r="N9" s="76">
        <v>3</v>
      </c>
      <c r="O9" s="76">
        <v>4</v>
      </c>
      <c r="P9" s="76">
        <v>4</v>
      </c>
      <c r="Q9" s="76">
        <v>2</v>
      </c>
      <c r="R9" s="76">
        <v>4</v>
      </c>
      <c r="S9" s="76">
        <v>3</v>
      </c>
      <c r="T9" s="76">
        <v>3</v>
      </c>
      <c r="U9" s="76">
        <v>4</v>
      </c>
      <c r="V9" s="76">
        <v>3</v>
      </c>
      <c r="W9" s="76">
        <v>4</v>
      </c>
      <c r="X9" s="76">
        <v>3</v>
      </c>
      <c r="Y9" s="76">
        <v>4</v>
      </c>
      <c r="Z9" s="76">
        <v>4</v>
      </c>
      <c r="AA9" s="76">
        <v>2</v>
      </c>
      <c r="AB9" s="76">
        <v>3</v>
      </c>
      <c r="AC9" s="76">
        <v>2</v>
      </c>
      <c r="AD9" s="76">
        <v>3</v>
      </c>
      <c r="AE9" s="76">
        <v>3</v>
      </c>
      <c r="AF9" s="76">
        <v>1</v>
      </c>
      <c r="AG9" s="76">
        <v>2</v>
      </c>
      <c r="AH9" s="76">
        <v>2</v>
      </c>
      <c r="AI9" s="76">
        <v>5</v>
      </c>
      <c r="AJ9" s="76">
        <v>5</v>
      </c>
      <c r="AK9" s="76">
        <v>5</v>
      </c>
      <c r="AL9" s="76">
        <v>3</v>
      </c>
      <c r="AM9" s="76">
        <v>2</v>
      </c>
      <c r="AN9" s="76">
        <v>4</v>
      </c>
      <c r="AO9" s="76">
        <v>4</v>
      </c>
      <c r="AP9" s="76">
        <v>3</v>
      </c>
      <c r="AQ9" s="76">
        <v>4</v>
      </c>
      <c r="AR9" s="76">
        <v>2</v>
      </c>
      <c r="AS9" s="76">
        <v>3</v>
      </c>
      <c r="AT9" s="76">
        <v>3</v>
      </c>
      <c r="AU9" s="76">
        <v>3</v>
      </c>
      <c r="AV9" s="76">
        <v>3</v>
      </c>
      <c r="AW9" s="76">
        <v>3</v>
      </c>
      <c r="AX9" s="76">
        <v>3</v>
      </c>
      <c r="AY9" s="76">
        <v>3</v>
      </c>
      <c r="AZ9" s="76">
        <v>3</v>
      </c>
      <c r="BA9" s="76">
        <v>4</v>
      </c>
      <c r="BB9" s="76">
        <v>3</v>
      </c>
      <c r="BC9" s="76">
        <v>4</v>
      </c>
      <c r="BD9" s="76">
        <v>4</v>
      </c>
      <c r="BE9" s="76">
        <v>3</v>
      </c>
      <c r="BF9" s="76">
        <v>4</v>
      </c>
      <c r="BG9" s="76">
        <v>2</v>
      </c>
      <c r="BH9" s="76">
        <v>3</v>
      </c>
      <c r="BI9" s="76">
        <v>3</v>
      </c>
      <c r="BJ9" s="76">
        <v>4</v>
      </c>
      <c r="BK9" s="76">
        <v>3</v>
      </c>
      <c r="BL9" s="76">
        <v>3</v>
      </c>
      <c r="BM9" s="76">
        <v>4</v>
      </c>
      <c r="BN9" s="76">
        <v>4</v>
      </c>
      <c r="BO9" s="76">
        <v>3</v>
      </c>
      <c r="BP9" s="76">
        <v>4</v>
      </c>
      <c r="BQ9" s="76">
        <v>3</v>
      </c>
      <c r="BR9" s="76">
        <v>2</v>
      </c>
      <c r="BS9" s="76">
        <v>2</v>
      </c>
      <c r="BT9" s="76">
        <v>0</v>
      </c>
      <c r="BU9" s="76">
        <v>0</v>
      </c>
      <c r="BV9" s="76">
        <v>0</v>
      </c>
      <c r="BW9" s="76">
        <v>0</v>
      </c>
      <c r="BX9" s="76">
        <v>0</v>
      </c>
      <c r="BY9" s="76">
        <v>0</v>
      </c>
      <c r="BZ9" s="76">
        <v>0</v>
      </c>
      <c r="CA9" s="76">
        <v>0</v>
      </c>
      <c r="CB9" s="76">
        <v>0</v>
      </c>
      <c r="CC9" s="76">
        <v>0</v>
      </c>
      <c r="CD9" s="76">
        <v>0</v>
      </c>
      <c r="CE9" s="76">
        <v>0</v>
      </c>
      <c r="CF9" s="76">
        <v>0</v>
      </c>
      <c r="CG9" s="76">
        <v>0</v>
      </c>
      <c r="CH9" s="76">
        <v>0</v>
      </c>
      <c r="CI9" s="76">
        <v>2</v>
      </c>
      <c r="CJ9" s="76">
        <v>4</v>
      </c>
      <c r="CK9" s="76">
        <v>3</v>
      </c>
      <c r="CL9" s="76">
        <v>4</v>
      </c>
      <c r="CM9" s="76">
        <v>4</v>
      </c>
      <c r="CN9" s="76">
        <v>1</v>
      </c>
      <c r="CO9" s="76">
        <v>3</v>
      </c>
      <c r="CP9" s="76">
        <v>2</v>
      </c>
      <c r="CQ9" s="76">
        <v>4</v>
      </c>
      <c r="CR9" s="76">
        <v>3</v>
      </c>
      <c r="CS9" s="76">
        <v>1</v>
      </c>
      <c r="CT9" s="76">
        <v>3</v>
      </c>
      <c r="CU9" s="76">
        <v>2</v>
      </c>
      <c r="CV9" s="76">
        <v>4</v>
      </c>
      <c r="CW9" s="76">
        <v>3</v>
      </c>
      <c r="CX9" s="76">
        <v>1</v>
      </c>
      <c r="CY9" s="76">
        <v>2</v>
      </c>
      <c r="CZ9" s="76">
        <v>3</v>
      </c>
      <c r="DA9" s="76">
        <v>4</v>
      </c>
      <c r="DB9" s="76">
        <v>3</v>
      </c>
      <c r="DC9" s="76">
        <v>5</v>
      </c>
      <c r="DD9" s="76">
        <v>3</v>
      </c>
      <c r="DE9" s="76">
        <v>2</v>
      </c>
      <c r="DF9" s="76">
        <v>3</v>
      </c>
      <c r="DG9" s="76">
        <v>3</v>
      </c>
      <c r="DH9" s="76">
        <v>1</v>
      </c>
      <c r="DI9" s="76">
        <v>2</v>
      </c>
      <c r="DJ9" s="76">
        <v>2</v>
      </c>
      <c r="DK9" s="76">
        <v>4</v>
      </c>
      <c r="DL9" s="76">
        <v>3</v>
      </c>
      <c r="DM9" s="76">
        <v>3</v>
      </c>
      <c r="DN9" s="76">
        <v>3</v>
      </c>
      <c r="DO9" s="76">
        <v>3</v>
      </c>
      <c r="DP9" s="76">
        <v>3</v>
      </c>
      <c r="DQ9" s="76">
        <v>2</v>
      </c>
    </row>
    <row r="10" spans="1:121" ht="15" thickBot="1">
      <c r="A10" s="42">
        <v>9</v>
      </c>
      <c r="B10" s="35" t="s">
        <v>262</v>
      </c>
      <c r="C10" s="35" t="s">
        <v>188</v>
      </c>
      <c r="D10" s="79" t="s">
        <v>230</v>
      </c>
      <c r="E10" s="83">
        <v>20</v>
      </c>
      <c r="F10" s="81" t="s">
        <v>317</v>
      </c>
      <c r="G10" s="76">
        <v>3</v>
      </c>
      <c r="H10" s="76">
        <v>3</v>
      </c>
      <c r="I10" s="76">
        <v>4</v>
      </c>
      <c r="J10" s="76">
        <v>2</v>
      </c>
      <c r="K10" s="76">
        <v>3</v>
      </c>
      <c r="L10" s="76">
        <v>3</v>
      </c>
      <c r="M10" s="76">
        <v>3</v>
      </c>
      <c r="N10" s="76">
        <v>2</v>
      </c>
      <c r="O10" s="76">
        <v>3</v>
      </c>
      <c r="P10" s="76">
        <v>3</v>
      </c>
      <c r="Q10" s="76">
        <v>3</v>
      </c>
      <c r="R10" s="76">
        <v>4</v>
      </c>
      <c r="S10" s="76">
        <v>3</v>
      </c>
      <c r="T10" s="76">
        <v>2</v>
      </c>
      <c r="U10" s="76">
        <v>2</v>
      </c>
      <c r="V10" s="76">
        <v>4</v>
      </c>
      <c r="W10" s="76">
        <v>2</v>
      </c>
      <c r="X10" s="76">
        <v>3</v>
      </c>
      <c r="Y10" s="76">
        <v>3</v>
      </c>
      <c r="Z10" s="76">
        <v>3</v>
      </c>
      <c r="AA10" s="76">
        <v>3</v>
      </c>
      <c r="AB10" s="76">
        <v>4</v>
      </c>
      <c r="AC10" s="76">
        <v>3</v>
      </c>
      <c r="AD10" s="76">
        <v>3</v>
      </c>
      <c r="AE10" s="76">
        <v>3</v>
      </c>
      <c r="AF10" s="76">
        <v>3</v>
      </c>
      <c r="AG10" s="76">
        <v>4</v>
      </c>
      <c r="AH10" s="76">
        <v>4</v>
      </c>
      <c r="AI10" s="76">
        <v>2</v>
      </c>
      <c r="AJ10" s="76">
        <v>4</v>
      </c>
      <c r="AK10" s="76">
        <v>3</v>
      </c>
      <c r="AL10" s="76">
        <v>3</v>
      </c>
      <c r="AM10" s="76">
        <v>3</v>
      </c>
      <c r="AN10" s="76">
        <v>3</v>
      </c>
      <c r="AO10" s="76">
        <v>3</v>
      </c>
      <c r="AP10" s="76">
        <v>3</v>
      </c>
      <c r="AQ10" s="76">
        <v>4</v>
      </c>
      <c r="AR10" s="76">
        <v>1</v>
      </c>
      <c r="AS10" s="76">
        <v>3</v>
      </c>
      <c r="AT10" s="76">
        <v>3</v>
      </c>
      <c r="AU10" s="76">
        <v>3</v>
      </c>
      <c r="AV10" s="76">
        <v>3</v>
      </c>
      <c r="AW10" s="76">
        <v>2</v>
      </c>
      <c r="AX10" s="76">
        <v>4</v>
      </c>
      <c r="AY10" s="76">
        <v>0</v>
      </c>
      <c r="AZ10" s="76">
        <v>4</v>
      </c>
      <c r="BA10" s="76">
        <v>5</v>
      </c>
      <c r="BB10" s="76">
        <v>2</v>
      </c>
      <c r="BC10" s="76">
        <v>3</v>
      </c>
      <c r="BD10" s="76">
        <v>3</v>
      </c>
      <c r="BE10" s="76">
        <v>3</v>
      </c>
      <c r="BF10" s="76">
        <v>4</v>
      </c>
      <c r="BG10" s="76">
        <v>3</v>
      </c>
      <c r="BH10" s="76">
        <v>3</v>
      </c>
      <c r="BI10" s="76">
        <v>4</v>
      </c>
      <c r="BJ10" s="76">
        <v>4</v>
      </c>
      <c r="BK10" s="76">
        <v>4</v>
      </c>
      <c r="BL10" s="76">
        <v>3</v>
      </c>
      <c r="BM10" s="76">
        <v>4</v>
      </c>
      <c r="BN10" s="76">
        <v>2</v>
      </c>
      <c r="BO10" s="76">
        <v>3</v>
      </c>
      <c r="BP10" s="76">
        <v>5</v>
      </c>
      <c r="BQ10" s="76">
        <v>3</v>
      </c>
      <c r="BR10" s="76">
        <v>3</v>
      </c>
      <c r="BS10" s="76">
        <v>4</v>
      </c>
      <c r="BT10" s="76">
        <v>4</v>
      </c>
      <c r="BU10" s="76">
        <v>4</v>
      </c>
      <c r="BV10" s="76">
        <v>3</v>
      </c>
      <c r="BW10" s="76">
        <v>3</v>
      </c>
      <c r="BX10" s="76">
        <v>3</v>
      </c>
      <c r="BY10" s="76">
        <v>2</v>
      </c>
      <c r="BZ10" s="76">
        <v>3</v>
      </c>
      <c r="CA10" s="76">
        <v>4</v>
      </c>
      <c r="CB10" s="76">
        <v>3</v>
      </c>
      <c r="CC10" s="76">
        <v>3</v>
      </c>
      <c r="CD10" s="76">
        <v>4</v>
      </c>
      <c r="CE10" s="76">
        <v>3</v>
      </c>
      <c r="CF10" s="76">
        <v>3</v>
      </c>
      <c r="CG10" s="76">
        <v>3</v>
      </c>
      <c r="CH10" s="76">
        <v>3</v>
      </c>
      <c r="CI10" s="76">
        <v>3</v>
      </c>
      <c r="CJ10" s="76">
        <v>4</v>
      </c>
      <c r="CK10" s="76">
        <v>3</v>
      </c>
      <c r="CL10" s="76">
        <v>3</v>
      </c>
      <c r="CM10" s="76">
        <v>3</v>
      </c>
      <c r="CN10" s="76">
        <v>3</v>
      </c>
      <c r="CO10" s="76">
        <v>4</v>
      </c>
      <c r="CP10" s="76">
        <v>3</v>
      </c>
      <c r="CQ10" s="76">
        <v>3</v>
      </c>
      <c r="CR10" s="76">
        <v>3</v>
      </c>
      <c r="CS10" s="76">
        <v>2</v>
      </c>
      <c r="CT10" s="76">
        <v>4</v>
      </c>
      <c r="CU10" s="76">
        <v>3</v>
      </c>
      <c r="CV10" s="76">
        <v>3</v>
      </c>
      <c r="CW10" s="76">
        <v>3</v>
      </c>
      <c r="CX10" s="76">
        <v>4</v>
      </c>
      <c r="CY10" s="76">
        <v>3</v>
      </c>
      <c r="CZ10" s="76">
        <v>3</v>
      </c>
      <c r="DA10" s="76">
        <v>3</v>
      </c>
      <c r="DB10" s="76">
        <v>4</v>
      </c>
      <c r="DC10" s="76">
        <v>3</v>
      </c>
      <c r="DD10" s="76">
        <v>4</v>
      </c>
      <c r="DE10" s="76">
        <v>3</v>
      </c>
      <c r="DF10" s="76">
        <v>2</v>
      </c>
      <c r="DG10" s="76">
        <v>3</v>
      </c>
      <c r="DH10" s="76">
        <v>3</v>
      </c>
      <c r="DI10" s="76">
        <v>4</v>
      </c>
      <c r="DJ10" s="76">
        <v>4</v>
      </c>
      <c r="DK10" s="76">
        <v>3</v>
      </c>
      <c r="DL10" s="76">
        <v>4</v>
      </c>
      <c r="DM10" s="76">
        <v>5</v>
      </c>
      <c r="DN10" s="76">
        <v>5</v>
      </c>
      <c r="DO10" s="76">
        <v>5</v>
      </c>
      <c r="DP10" s="76">
        <v>5</v>
      </c>
      <c r="DQ10" s="76">
        <v>3</v>
      </c>
    </row>
    <row r="11" spans="1:121" s="36" customFormat="1" ht="15" thickBot="1">
      <c r="A11" s="42">
        <v>10</v>
      </c>
      <c r="B11" s="35" t="s">
        <v>263</v>
      </c>
      <c r="C11" s="35" t="s">
        <v>189</v>
      </c>
      <c r="D11" s="78" t="s">
        <v>230</v>
      </c>
      <c r="E11" s="84">
        <v>21</v>
      </c>
      <c r="F11" s="81" t="s">
        <v>318</v>
      </c>
      <c r="G11" s="76">
        <v>5</v>
      </c>
      <c r="H11" s="76">
        <v>5</v>
      </c>
      <c r="I11" s="76">
        <v>5</v>
      </c>
      <c r="J11" s="76">
        <v>5</v>
      </c>
      <c r="K11" s="76">
        <v>4</v>
      </c>
      <c r="L11" s="76">
        <v>4</v>
      </c>
      <c r="M11" s="76">
        <v>4</v>
      </c>
      <c r="N11" s="76">
        <v>4</v>
      </c>
      <c r="O11" s="76">
        <v>4</v>
      </c>
      <c r="P11" s="76">
        <v>4</v>
      </c>
      <c r="Q11" s="76">
        <v>4</v>
      </c>
      <c r="R11" s="76">
        <v>4</v>
      </c>
      <c r="S11" s="76">
        <v>4</v>
      </c>
      <c r="T11" s="76">
        <v>4</v>
      </c>
      <c r="U11" s="76">
        <v>4</v>
      </c>
      <c r="V11" s="76">
        <v>4</v>
      </c>
      <c r="W11" s="76">
        <v>4</v>
      </c>
      <c r="X11" s="76">
        <v>4</v>
      </c>
      <c r="Y11" s="76">
        <v>5</v>
      </c>
      <c r="Z11" s="76">
        <v>4</v>
      </c>
      <c r="AA11" s="76">
        <v>4</v>
      </c>
      <c r="AB11" s="76">
        <v>5</v>
      </c>
      <c r="AC11" s="76">
        <v>4</v>
      </c>
      <c r="AD11" s="76">
        <v>5</v>
      </c>
      <c r="AE11" s="76">
        <v>4</v>
      </c>
      <c r="AF11" s="76">
        <v>4</v>
      </c>
      <c r="AG11" s="76">
        <v>4</v>
      </c>
      <c r="AH11" s="76">
        <v>4</v>
      </c>
      <c r="AI11" s="76">
        <v>5</v>
      </c>
      <c r="AJ11" s="76">
        <v>5</v>
      </c>
      <c r="AK11" s="76">
        <v>4</v>
      </c>
      <c r="AL11" s="76">
        <v>5</v>
      </c>
      <c r="AM11" s="76">
        <v>4</v>
      </c>
      <c r="AN11" s="76">
        <v>5</v>
      </c>
      <c r="AO11" s="76">
        <v>5</v>
      </c>
      <c r="AP11" s="76">
        <v>4</v>
      </c>
      <c r="AQ11" s="76">
        <v>4</v>
      </c>
      <c r="AR11" s="76">
        <v>4</v>
      </c>
      <c r="AS11" s="76">
        <v>3</v>
      </c>
      <c r="AT11" s="76">
        <v>5</v>
      </c>
      <c r="AU11" s="76">
        <v>4</v>
      </c>
      <c r="AV11" s="76">
        <v>4</v>
      </c>
      <c r="AW11" s="76">
        <v>5</v>
      </c>
      <c r="AX11" s="76">
        <v>4</v>
      </c>
      <c r="AY11" s="76">
        <v>4</v>
      </c>
      <c r="AZ11" s="76">
        <v>4</v>
      </c>
      <c r="BA11" s="76">
        <v>5</v>
      </c>
      <c r="BB11" s="76">
        <v>4</v>
      </c>
      <c r="BC11" s="76">
        <v>4</v>
      </c>
      <c r="BD11" s="76">
        <v>5</v>
      </c>
      <c r="BE11" s="76">
        <v>4</v>
      </c>
      <c r="BF11" s="76">
        <v>4</v>
      </c>
      <c r="BG11" s="76">
        <v>4</v>
      </c>
      <c r="BH11" s="76">
        <v>4</v>
      </c>
      <c r="BI11" s="76">
        <v>4</v>
      </c>
      <c r="BJ11" s="76">
        <v>4</v>
      </c>
      <c r="BK11" s="76">
        <v>4</v>
      </c>
      <c r="BL11" s="76">
        <v>4</v>
      </c>
      <c r="BM11" s="76">
        <v>4</v>
      </c>
      <c r="BN11" s="76">
        <v>4</v>
      </c>
      <c r="BO11" s="76">
        <v>4</v>
      </c>
      <c r="BP11" s="76">
        <v>4</v>
      </c>
      <c r="BQ11" s="76">
        <v>4</v>
      </c>
      <c r="BR11" s="76">
        <v>5</v>
      </c>
      <c r="BS11" s="76">
        <v>5</v>
      </c>
      <c r="BT11" s="76">
        <v>5</v>
      </c>
      <c r="BU11" s="76">
        <v>4</v>
      </c>
      <c r="BV11" s="76">
        <v>5</v>
      </c>
      <c r="BW11" s="76">
        <v>5</v>
      </c>
      <c r="BX11" s="76">
        <v>5</v>
      </c>
      <c r="BY11" s="76">
        <v>4</v>
      </c>
      <c r="BZ11" s="76">
        <v>4</v>
      </c>
      <c r="CA11" s="76">
        <v>5</v>
      </c>
      <c r="CB11" s="76">
        <v>4</v>
      </c>
      <c r="CC11" s="76">
        <v>4</v>
      </c>
      <c r="CD11" s="76">
        <v>5</v>
      </c>
      <c r="CE11" s="76">
        <v>5</v>
      </c>
      <c r="CF11" s="76">
        <v>5</v>
      </c>
      <c r="CG11" s="76">
        <v>4</v>
      </c>
      <c r="CH11" s="76">
        <v>5</v>
      </c>
      <c r="CI11" s="76">
        <v>4</v>
      </c>
      <c r="CJ11" s="76">
        <v>4</v>
      </c>
      <c r="CK11" s="76">
        <v>4</v>
      </c>
      <c r="CL11" s="76">
        <v>5</v>
      </c>
      <c r="CM11" s="76">
        <v>5</v>
      </c>
      <c r="CN11" s="76">
        <v>5</v>
      </c>
      <c r="CO11" s="76">
        <v>4</v>
      </c>
      <c r="CP11" s="76">
        <v>4</v>
      </c>
      <c r="CQ11" s="76">
        <v>5</v>
      </c>
      <c r="CR11" s="76">
        <v>5</v>
      </c>
      <c r="CS11" s="76">
        <v>4</v>
      </c>
      <c r="CT11" s="76">
        <v>5</v>
      </c>
      <c r="CU11" s="76">
        <v>4</v>
      </c>
      <c r="CV11" s="76">
        <v>5</v>
      </c>
      <c r="CW11" s="76">
        <v>4</v>
      </c>
      <c r="CX11" s="76">
        <v>5</v>
      </c>
      <c r="CY11" s="76">
        <v>5</v>
      </c>
      <c r="CZ11" s="76">
        <v>4</v>
      </c>
      <c r="DA11" s="76">
        <v>5</v>
      </c>
      <c r="DB11" s="76">
        <v>5</v>
      </c>
      <c r="DC11" s="76">
        <v>4</v>
      </c>
      <c r="DD11" s="76">
        <v>4</v>
      </c>
      <c r="DE11" s="76">
        <v>5</v>
      </c>
      <c r="DF11" s="76">
        <v>5</v>
      </c>
      <c r="DG11" s="76">
        <v>5</v>
      </c>
      <c r="DH11" s="76">
        <v>4</v>
      </c>
      <c r="DI11" s="76">
        <v>4</v>
      </c>
      <c r="DJ11" s="76">
        <v>5</v>
      </c>
      <c r="DK11" s="76">
        <v>4</v>
      </c>
      <c r="DL11" s="76">
        <v>4</v>
      </c>
      <c r="DM11" s="76">
        <v>5</v>
      </c>
      <c r="DN11" s="76">
        <v>4</v>
      </c>
      <c r="DO11" s="76">
        <v>5</v>
      </c>
      <c r="DP11" s="76">
        <v>4</v>
      </c>
      <c r="DQ11" s="76">
        <v>5</v>
      </c>
    </row>
    <row r="12" spans="1:121" s="36" customFormat="1" ht="15" thickBot="1">
      <c r="A12" s="42">
        <v>11</v>
      </c>
      <c r="B12" s="35" t="s">
        <v>264</v>
      </c>
      <c r="C12" s="35" t="s">
        <v>190</v>
      </c>
      <c r="D12" s="79" t="s">
        <v>229</v>
      </c>
      <c r="E12" s="83">
        <v>19</v>
      </c>
      <c r="F12" s="81" t="s">
        <v>102</v>
      </c>
      <c r="G12" s="76">
        <v>3</v>
      </c>
      <c r="H12" s="76">
        <v>4</v>
      </c>
      <c r="I12" s="76">
        <v>3</v>
      </c>
      <c r="J12" s="76">
        <v>4</v>
      </c>
      <c r="K12" s="76">
        <v>4</v>
      </c>
      <c r="L12" s="76">
        <v>5</v>
      </c>
      <c r="M12" s="76">
        <v>4</v>
      </c>
      <c r="N12" s="76">
        <v>3</v>
      </c>
      <c r="O12" s="76">
        <v>4</v>
      </c>
      <c r="P12" s="76">
        <v>4</v>
      </c>
      <c r="Q12" s="76">
        <v>5</v>
      </c>
      <c r="R12" s="76">
        <v>3</v>
      </c>
      <c r="S12" s="76">
        <v>3</v>
      </c>
      <c r="T12" s="76">
        <v>4</v>
      </c>
      <c r="U12" s="76">
        <v>4</v>
      </c>
      <c r="V12" s="76">
        <v>5</v>
      </c>
      <c r="W12" s="76">
        <v>3</v>
      </c>
      <c r="X12" s="76">
        <v>3</v>
      </c>
      <c r="Y12" s="76">
        <v>4</v>
      </c>
      <c r="Z12" s="76">
        <v>4</v>
      </c>
      <c r="AA12" s="76">
        <v>4</v>
      </c>
      <c r="AB12" s="76">
        <v>2</v>
      </c>
      <c r="AC12" s="76">
        <v>4</v>
      </c>
      <c r="AD12" s="76">
        <v>3</v>
      </c>
      <c r="AE12" s="76">
        <v>5</v>
      </c>
      <c r="AF12" s="76">
        <v>5</v>
      </c>
      <c r="AG12" s="76">
        <v>5</v>
      </c>
      <c r="AH12" s="76">
        <v>4</v>
      </c>
      <c r="AI12" s="76">
        <v>5</v>
      </c>
      <c r="AJ12" s="76">
        <v>4</v>
      </c>
      <c r="AK12" s="76">
        <v>5</v>
      </c>
      <c r="AL12" s="76">
        <v>4</v>
      </c>
      <c r="AM12" s="76">
        <v>4</v>
      </c>
      <c r="AN12" s="76">
        <v>5</v>
      </c>
      <c r="AO12" s="76">
        <v>5</v>
      </c>
      <c r="AP12" s="76">
        <v>4</v>
      </c>
      <c r="AQ12" s="76">
        <v>4</v>
      </c>
      <c r="AR12" s="76">
        <v>5</v>
      </c>
      <c r="AS12" s="76">
        <v>4</v>
      </c>
      <c r="AT12" s="76">
        <v>5</v>
      </c>
      <c r="AU12" s="76">
        <v>4</v>
      </c>
      <c r="AV12" s="76">
        <v>4</v>
      </c>
      <c r="AW12" s="76">
        <v>4</v>
      </c>
      <c r="AX12" s="76">
        <v>5</v>
      </c>
      <c r="AY12" s="76">
        <v>5</v>
      </c>
      <c r="AZ12" s="76">
        <v>4</v>
      </c>
      <c r="BA12" s="76">
        <v>3</v>
      </c>
      <c r="BB12" s="76">
        <v>4</v>
      </c>
      <c r="BC12" s="76">
        <v>3</v>
      </c>
      <c r="BD12" s="76">
        <v>5</v>
      </c>
      <c r="BE12" s="76">
        <v>3</v>
      </c>
      <c r="BF12" s="76">
        <v>2</v>
      </c>
      <c r="BG12" s="76">
        <v>3</v>
      </c>
      <c r="BH12" s="76">
        <v>4</v>
      </c>
      <c r="BI12" s="76">
        <v>5</v>
      </c>
      <c r="BJ12" s="76">
        <v>2</v>
      </c>
      <c r="BK12" s="76">
        <v>4</v>
      </c>
      <c r="BL12" s="76">
        <v>3</v>
      </c>
      <c r="BM12" s="76">
        <v>4</v>
      </c>
      <c r="BN12" s="76">
        <v>5</v>
      </c>
      <c r="BO12" s="76">
        <v>3</v>
      </c>
      <c r="BP12" s="76">
        <v>4</v>
      </c>
      <c r="BQ12" s="76">
        <v>3</v>
      </c>
      <c r="BR12" s="76">
        <v>4</v>
      </c>
      <c r="BS12" s="76">
        <v>5</v>
      </c>
      <c r="BT12" s="76">
        <v>5</v>
      </c>
      <c r="BU12" s="76">
        <v>4</v>
      </c>
      <c r="BV12" s="76">
        <v>3</v>
      </c>
      <c r="BW12" s="76">
        <v>5</v>
      </c>
      <c r="BX12" s="76">
        <v>5</v>
      </c>
      <c r="BY12" s="76">
        <v>5</v>
      </c>
      <c r="BZ12" s="76">
        <v>4</v>
      </c>
      <c r="CA12" s="76">
        <v>5</v>
      </c>
      <c r="CB12" s="76">
        <v>5</v>
      </c>
      <c r="CC12" s="76">
        <v>5</v>
      </c>
      <c r="CD12" s="76">
        <v>4</v>
      </c>
      <c r="CE12" s="76">
        <v>3</v>
      </c>
      <c r="CF12" s="76">
        <v>4</v>
      </c>
      <c r="CG12" s="76">
        <v>5</v>
      </c>
      <c r="CH12" s="76">
        <v>5</v>
      </c>
      <c r="CI12" s="76">
        <v>4</v>
      </c>
      <c r="CJ12" s="76">
        <v>5</v>
      </c>
      <c r="CK12" s="76">
        <v>3</v>
      </c>
      <c r="CL12" s="76">
        <v>5</v>
      </c>
      <c r="CM12" s="76">
        <v>4</v>
      </c>
      <c r="CN12" s="76">
        <v>5</v>
      </c>
      <c r="CO12" s="76">
        <v>5</v>
      </c>
      <c r="CP12" s="76">
        <v>3</v>
      </c>
      <c r="CQ12" s="76">
        <v>4</v>
      </c>
      <c r="CR12" s="76">
        <v>5</v>
      </c>
      <c r="CS12" s="76">
        <v>5</v>
      </c>
      <c r="CT12" s="76">
        <v>5</v>
      </c>
      <c r="CU12" s="76">
        <v>4</v>
      </c>
      <c r="CV12" s="76">
        <v>5</v>
      </c>
      <c r="CW12" s="76">
        <v>4</v>
      </c>
      <c r="CX12" s="76">
        <v>5</v>
      </c>
      <c r="CY12" s="76">
        <v>4</v>
      </c>
      <c r="CZ12" s="76">
        <v>5</v>
      </c>
      <c r="DA12" s="76">
        <v>3</v>
      </c>
      <c r="DB12" s="76">
        <v>5</v>
      </c>
      <c r="DC12" s="76">
        <v>1</v>
      </c>
      <c r="DD12" s="76">
        <v>5</v>
      </c>
      <c r="DE12" s="76">
        <v>5</v>
      </c>
      <c r="DF12" s="76">
        <v>5</v>
      </c>
      <c r="DG12" s="76">
        <v>4</v>
      </c>
      <c r="DH12" s="76">
        <v>5</v>
      </c>
      <c r="DI12" s="76">
        <v>4</v>
      </c>
      <c r="DJ12" s="76">
        <v>4</v>
      </c>
      <c r="DK12" s="76">
        <v>5</v>
      </c>
      <c r="DL12" s="76">
        <v>3</v>
      </c>
      <c r="DM12" s="76">
        <v>4</v>
      </c>
      <c r="DN12" s="76">
        <v>3</v>
      </c>
      <c r="DO12" s="76">
        <v>3</v>
      </c>
      <c r="DP12" s="76">
        <v>4</v>
      </c>
      <c r="DQ12" s="76">
        <v>5</v>
      </c>
    </row>
    <row r="13" spans="1:121" ht="15" thickBot="1">
      <c r="A13" s="42">
        <v>12</v>
      </c>
      <c r="B13" s="35" t="s">
        <v>265</v>
      </c>
      <c r="C13" s="35" t="s">
        <v>191</v>
      </c>
      <c r="D13" s="78" t="s">
        <v>230</v>
      </c>
      <c r="E13" s="84">
        <v>20</v>
      </c>
      <c r="F13" s="81" t="s">
        <v>56</v>
      </c>
      <c r="G13" s="76">
        <v>3</v>
      </c>
      <c r="H13" s="76">
        <v>4</v>
      </c>
      <c r="I13" s="76">
        <v>4</v>
      </c>
      <c r="J13" s="76">
        <v>4</v>
      </c>
      <c r="K13" s="76">
        <v>2</v>
      </c>
      <c r="L13" s="76">
        <v>3</v>
      </c>
      <c r="M13" s="76">
        <v>4</v>
      </c>
      <c r="N13" s="76">
        <v>3</v>
      </c>
      <c r="O13" s="76">
        <v>4</v>
      </c>
      <c r="P13" s="76">
        <v>5</v>
      </c>
      <c r="Q13" s="76">
        <v>4</v>
      </c>
      <c r="R13" s="76">
        <v>3</v>
      </c>
      <c r="S13" s="76">
        <v>4</v>
      </c>
      <c r="T13" s="76">
        <v>3</v>
      </c>
      <c r="U13" s="76">
        <v>5</v>
      </c>
      <c r="V13" s="76">
        <v>4</v>
      </c>
      <c r="W13" s="76">
        <v>3</v>
      </c>
      <c r="X13" s="76">
        <v>3</v>
      </c>
      <c r="Y13" s="76">
        <v>4</v>
      </c>
      <c r="Z13" s="76">
        <v>3</v>
      </c>
      <c r="AA13" s="76">
        <v>3</v>
      </c>
      <c r="AB13" s="76">
        <v>3</v>
      </c>
      <c r="AC13" s="76">
        <v>3</v>
      </c>
      <c r="AD13" s="76">
        <v>3</v>
      </c>
      <c r="AE13" s="76">
        <v>2</v>
      </c>
      <c r="AF13" s="76">
        <v>4</v>
      </c>
      <c r="AG13" s="76">
        <v>4</v>
      </c>
      <c r="AH13" s="76">
        <v>3</v>
      </c>
      <c r="AI13" s="76">
        <v>2</v>
      </c>
      <c r="AJ13" s="76">
        <v>3</v>
      </c>
      <c r="AK13" s="76">
        <v>4</v>
      </c>
      <c r="AL13" s="76">
        <v>4</v>
      </c>
      <c r="AM13" s="76">
        <v>5</v>
      </c>
      <c r="AN13" s="76">
        <v>5</v>
      </c>
      <c r="AO13" s="76">
        <v>3</v>
      </c>
      <c r="AP13" s="76">
        <v>3</v>
      </c>
      <c r="AQ13" s="76">
        <v>4</v>
      </c>
      <c r="AR13" s="76">
        <v>5</v>
      </c>
      <c r="AS13" s="76">
        <v>4</v>
      </c>
      <c r="AT13" s="76">
        <v>4</v>
      </c>
      <c r="AU13" s="76">
        <v>4</v>
      </c>
      <c r="AV13" s="76">
        <v>5</v>
      </c>
      <c r="AW13" s="76">
        <v>4</v>
      </c>
      <c r="AX13" s="76">
        <v>5</v>
      </c>
      <c r="AY13" s="76">
        <v>5</v>
      </c>
      <c r="AZ13" s="76">
        <v>3</v>
      </c>
      <c r="BA13" s="76">
        <v>4</v>
      </c>
      <c r="BB13" s="76">
        <v>4</v>
      </c>
      <c r="BC13" s="76">
        <v>3</v>
      </c>
      <c r="BD13" s="76">
        <v>4</v>
      </c>
      <c r="BE13" s="76">
        <v>4</v>
      </c>
      <c r="BF13" s="76">
        <v>5</v>
      </c>
      <c r="BG13" s="76">
        <v>3</v>
      </c>
      <c r="BH13" s="76">
        <v>5</v>
      </c>
      <c r="BI13" s="76">
        <v>4</v>
      </c>
      <c r="BJ13" s="76">
        <v>3</v>
      </c>
      <c r="BK13" s="76">
        <v>3</v>
      </c>
      <c r="BL13" s="76">
        <v>3</v>
      </c>
      <c r="BM13" s="76">
        <v>4</v>
      </c>
      <c r="BN13" s="76">
        <v>4</v>
      </c>
      <c r="BO13" s="76">
        <v>3</v>
      </c>
      <c r="BP13" s="76">
        <v>4</v>
      </c>
      <c r="BQ13" s="76">
        <v>3</v>
      </c>
      <c r="BR13" s="76">
        <v>4</v>
      </c>
      <c r="BS13" s="76">
        <v>5</v>
      </c>
      <c r="BT13" s="76">
        <v>3</v>
      </c>
      <c r="BU13" s="76">
        <v>4</v>
      </c>
      <c r="BV13" s="76">
        <v>5</v>
      </c>
      <c r="BW13" s="76">
        <v>3</v>
      </c>
      <c r="BX13" s="76">
        <v>2</v>
      </c>
      <c r="BY13" s="76">
        <v>3</v>
      </c>
      <c r="BZ13" s="76">
        <v>3</v>
      </c>
      <c r="CA13" s="76">
        <v>4</v>
      </c>
      <c r="CB13" s="76">
        <v>4</v>
      </c>
      <c r="CC13" s="76">
        <v>5</v>
      </c>
      <c r="CD13" s="76">
        <v>4</v>
      </c>
      <c r="CE13" s="76">
        <v>5</v>
      </c>
      <c r="CF13" s="76">
        <v>3</v>
      </c>
      <c r="CG13" s="76">
        <v>4</v>
      </c>
      <c r="CH13" s="76">
        <v>5</v>
      </c>
      <c r="CI13" s="76">
        <v>4</v>
      </c>
      <c r="CJ13" s="76">
        <v>3</v>
      </c>
      <c r="CK13" s="76">
        <v>4</v>
      </c>
      <c r="CL13" s="76">
        <v>3</v>
      </c>
      <c r="CM13" s="76">
        <v>5</v>
      </c>
      <c r="CN13" s="76">
        <v>4</v>
      </c>
      <c r="CO13" s="76">
        <v>5</v>
      </c>
      <c r="CP13" s="76">
        <v>3</v>
      </c>
      <c r="CQ13" s="76">
        <v>4</v>
      </c>
      <c r="CR13" s="76">
        <v>4</v>
      </c>
      <c r="CS13" s="76">
        <v>4</v>
      </c>
      <c r="CT13" s="76">
        <v>4</v>
      </c>
      <c r="CU13" s="76">
        <v>5</v>
      </c>
      <c r="CV13" s="76">
        <v>4</v>
      </c>
      <c r="CW13" s="76">
        <v>3</v>
      </c>
      <c r="CX13" s="76">
        <v>4</v>
      </c>
      <c r="CY13" s="76">
        <v>5</v>
      </c>
      <c r="CZ13" s="76">
        <v>5</v>
      </c>
      <c r="DA13" s="76">
        <v>4</v>
      </c>
      <c r="DB13" s="76">
        <v>3</v>
      </c>
      <c r="DC13" s="76">
        <v>4</v>
      </c>
      <c r="DD13" s="76">
        <v>3</v>
      </c>
      <c r="DE13" s="76">
        <v>4</v>
      </c>
      <c r="DF13" s="76">
        <v>5</v>
      </c>
      <c r="DG13" s="76">
        <v>5</v>
      </c>
      <c r="DH13" s="76">
        <v>3</v>
      </c>
      <c r="DI13" s="76">
        <v>2</v>
      </c>
      <c r="DJ13" s="76">
        <v>3</v>
      </c>
      <c r="DK13" s="76">
        <v>4</v>
      </c>
      <c r="DL13" s="76">
        <v>5</v>
      </c>
      <c r="DM13" s="76">
        <v>3</v>
      </c>
      <c r="DN13" s="76">
        <v>3</v>
      </c>
      <c r="DO13" s="76">
        <v>3</v>
      </c>
      <c r="DP13" s="76">
        <v>2</v>
      </c>
      <c r="DQ13" s="76">
        <v>3</v>
      </c>
    </row>
    <row r="14" spans="1:121" ht="15" thickBot="1">
      <c r="A14" s="42">
        <v>13</v>
      </c>
      <c r="B14" s="35" t="s">
        <v>266</v>
      </c>
      <c r="C14" s="35" t="s">
        <v>192</v>
      </c>
      <c r="D14" s="79" t="s">
        <v>230</v>
      </c>
      <c r="E14" s="83">
        <v>18</v>
      </c>
      <c r="F14" s="81" t="s">
        <v>50</v>
      </c>
      <c r="G14" s="76">
        <v>5</v>
      </c>
      <c r="H14" s="76">
        <v>5</v>
      </c>
      <c r="I14" s="76">
        <v>4</v>
      </c>
      <c r="J14" s="76">
        <v>3</v>
      </c>
      <c r="K14" s="76">
        <v>5</v>
      </c>
      <c r="L14" s="76">
        <v>5</v>
      </c>
      <c r="M14" s="76">
        <v>5</v>
      </c>
      <c r="N14" s="76">
        <v>5</v>
      </c>
      <c r="O14" s="76">
        <v>4</v>
      </c>
      <c r="P14" s="76">
        <v>4</v>
      </c>
      <c r="Q14" s="76">
        <v>5</v>
      </c>
      <c r="R14" s="76">
        <v>5</v>
      </c>
      <c r="S14" s="76">
        <v>5</v>
      </c>
      <c r="T14" s="76">
        <v>5</v>
      </c>
      <c r="U14" s="76">
        <v>5</v>
      </c>
      <c r="V14" s="76">
        <v>5</v>
      </c>
      <c r="W14" s="76">
        <v>5</v>
      </c>
      <c r="X14" s="76">
        <v>5</v>
      </c>
      <c r="Y14" s="76">
        <v>5</v>
      </c>
      <c r="Z14" s="76">
        <v>5</v>
      </c>
      <c r="AA14" s="76">
        <v>5</v>
      </c>
      <c r="AB14" s="76">
        <v>5</v>
      </c>
      <c r="AC14" s="76">
        <v>5</v>
      </c>
      <c r="AD14" s="76">
        <v>5</v>
      </c>
      <c r="AE14" s="76">
        <v>5</v>
      </c>
      <c r="AF14" s="76">
        <v>5</v>
      </c>
      <c r="AG14" s="76">
        <v>5</v>
      </c>
      <c r="AH14" s="76">
        <v>5</v>
      </c>
      <c r="AI14" s="76">
        <v>5</v>
      </c>
      <c r="AJ14" s="76">
        <v>5</v>
      </c>
      <c r="AK14" s="76">
        <v>4</v>
      </c>
      <c r="AL14" s="76">
        <v>5</v>
      </c>
      <c r="AM14" s="76">
        <v>5</v>
      </c>
      <c r="AN14" s="76">
        <v>5</v>
      </c>
      <c r="AO14" s="76">
        <v>5</v>
      </c>
      <c r="AP14" s="76">
        <v>5</v>
      </c>
      <c r="AQ14" s="76">
        <v>5</v>
      </c>
      <c r="AR14" s="76">
        <v>5</v>
      </c>
      <c r="AS14" s="76">
        <v>5</v>
      </c>
      <c r="AT14" s="76">
        <v>5</v>
      </c>
      <c r="AU14" s="76">
        <v>5</v>
      </c>
      <c r="AV14" s="76">
        <v>5</v>
      </c>
      <c r="AW14" s="76">
        <v>5</v>
      </c>
      <c r="AX14" s="76">
        <v>5</v>
      </c>
      <c r="AY14" s="76">
        <v>5</v>
      </c>
      <c r="AZ14" s="76">
        <v>5</v>
      </c>
      <c r="BA14" s="76">
        <v>5</v>
      </c>
      <c r="BB14" s="76">
        <v>5</v>
      </c>
      <c r="BC14" s="76">
        <v>5</v>
      </c>
      <c r="BD14" s="76">
        <v>5</v>
      </c>
      <c r="BE14" s="76">
        <v>5</v>
      </c>
      <c r="BF14" s="76">
        <v>5</v>
      </c>
      <c r="BG14" s="76">
        <v>5</v>
      </c>
      <c r="BH14" s="76">
        <v>5</v>
      </c>
      <c r="BI14" s="76">
        <v>5</v>
      </c>
      <c r="BJ14" s="76">
        <v>5</v>
      </c>
      <c r="BK14" s="76">
        <v>5</v>
      </c>
      <c r="BL14" s="76">
        <v>5</v>
      </c>
      <c r="BM14" s="76">
        <v>5</v>
      </c>
      <c r="BN14" s="76">
        <v>5</v>
      </c>
      <c r="BO14" s="76">
        <v>5</v>
      </c>
      <c r="BP14" s="76">
        <v>5</v>
      </c>
      <c r="BQ14" s="76">
        <v>5</v>
      </c>
      <c r="BR14" s="76">
        <v>5</v>
      </c>
      <c r="BS14" s="76">
        <v>5</v>
      </c>
      <c r="BT14" s="76">
        <v>5</v>
      </c>
      <c r="BU14" s="76">
        <v>5</v>
      </c>
      <c r="BV14" s="76">
        <v>5</v>
      </c>
      <c r="BW14" s="76">
        <v>5</v>
      </c>
      <c r="BX14" s="76">
        <v>5</v>
      </c>
      <c r="BY14" s="76">
        <v>5</v>
      </c>
      <c r="BZ14" s="76">
        <v>5</v>
      </c>
      <c r="CA14" s="76">
        <v>5</v>
      </c>
      <c r="CB14" s="76">
        <v>5</v>
      </c>
      <c r="CC14" s="76">
        <v>5</v>
      </c>
      <c r="CD14" s="76">
        <v>5</v>
      </c>
      <c r="CE14" s="76">
        <v>5</v>
      </c>
      <c r="CF14" s="76">
        <v>5</v>
      </c>
      <c r="CG14" s="76">
        <v>5</v>
      </c>
      <c r="CH14" s="76">
        <v>5</v>
      </c>
      <c r="CI14" s="76">
        <v>5</v>
      </c>
      <c r="CJ14" s="76">
        <v>5</v>
      </c>
      <c r="CK14" s="76">
        <v>5</v>
      </c>
      <c r="CL14" s="76">
        <v>5</v>
      </c>
      <c r="CM14" s="76">
        <v>5</v>
      </c>
      <c r="CN14" s="76">
        <v>5</v>
      </c>
      <c r="CO14" s="76">
        <v>5</v>
      </c>
      <c r="CP14" s="76">
        <v>5</v>
      </c>
      <c r="CQ14" s="76">
        <v>5</v>
      </c>
      <c r="CR14" s="76">
        <v>5</v>
      </c>
      <c r="CS14" s="76">
        <v>5</v>
      </c>
      <c r="CT14" s="76">
        <v>5</v>
      </c>
      <c r="CU14" s="76">
        <v>5</v>
      </c>
      <c r="CV14" s="76">
        <v>5</v>
      </c>
      <c r="CW14" s="76">
        <v>5</v>
      </c>
      <c r="CX14" s="76">
        <v>5</v>
      </c>
      <c r="CY14" s="76">
        <v>5</v>
      </c>
      <c r="CZ14" s="76">
        <v>5</v>
      </c>
      <c r="DA14" s="76">
        <v>5</v>
      </c>
      <c r="DB14" s="76">
        <v>5</v>
      </c>
      <c r="DC14" s="76">
        <v>5</v>
      </c>
      <c r="DD14" s="76">
        <v>5</v>
      </c>
      <c r="DE14" s="76">
        <v>5</v>
      </c>
      <c r="DF14" s="76">
        <v>5</v>
      </c>
      <c r="DG14" s="76">
        <v>5</v>
      </c>
      <c r="DH14" s="76">
        <v>5</v>
      </c>
      <c r="DI14" s="76">
        <v>5</v>
      </c>
      <c r="DJ14" s="76">
        <v>5</v>
      </c>
      <c r="DK14" s="76">
        <v>5</v>
      </c>
      <c r="DL14" s="76">
        <v>5</v>
      </c>
      <c r="DM14" s="76">
        <v>5</v>
      </c>
      <c r="DN14" s="76">
        <v>5</v>
      </c>
      <c r="DO14" s="76">
        <v>5</v>
      </c>
      <c r="DP14" s="76">
        <v>5</v>
      </c>
      <c r="DQ14" s="76">
        <v>5</v>
      </c>
    </row>
    <row r="15" spans="1:121" ht="15" thickBot="1">
      <c r="A15" s="42">
        <v>14</v>
      </c>
      <c r="B15" s="35" t="s">
        <v>267</v>
      </c>
      <c r="C15" s="35" t="s">
        <v>193</v>
      </c>
      <c r="D15" s="78" t="s">
        <v>229</v>
      </c>
      <c r="E15" s="84">
        <v>20</v>
      </c>
      <c r="F15" s="81" t="s">
        <v>319</v>
      </c>
      <c r="G15" s="76">
        <v>5</v>
      </c>
      <c r="H15" s="76">
        <v>5</v>
      </c>
      <c r="I15" s="76">
        <v>5</v>
      </c>
      <c r="J15" s="76">
        <v>5</v>
      </c>
      <c r="K15" s="76">
        <v>5</v>
      </c>
      <c r="L15" s="76">
        <v>5</v>
      </c>
      <c r="M15" s="76">
        <v>5</v>
      </c>
      <c r="N15" s="76">
        <v>5</v>
      </c>
      <c r="O15" s="76">
        <v>5</v>
      </c>
      <c r="P15" s="76">
        <v>5</v>
      </c>
      <c r="Q15" s="76">
        <v>5</v>
      </c>
      <c r="R15" s="76">
        <v>5</v>
      </c>
      <c r="S15" s="76">
        <v>5</v>
      </c>
      <c r="T15" s="76">
        <v>5</v>
      </c>
      <c r="U15" s="76">
        <v>5</v>
      </c>
      <c r="V15" s="76">
        <v>5</v>
      </c>
      <c r="W15" s="76">
        <v>5</v>
      </c>
      <c r="X15" s="76">
        <v>5</v>
      </c>
      <c r="Y15" s="76">
        <v>5</v>
      </c>
      <c r="Z15" s="76">
        <v>5</v>
      </c>
      <c r="AA15" s="76">
        <v>5</v>
      </c>
      <c r="AB15" s="76">
        <v>5</v>
      </c>
      <c r="AC15" s="76">
        <v>5</v>
      </c>
      <c r="AD15" s="76">
        <v>5</v>
      </c>
      <c r="AE15" s="76">
        <v>5</v>
      </c>
      <c r="AF15" s="76">
        <v>5</v>
      </c>
      <c r="AG15" s="76">
        <v>5</v>
      </c>
      <c r="AH15" s="76">
        <v>5</v>
      </c>
      <c r="AI15" s="76">
        <v>5</v>
      </c>
      <c r="AJ15" s="76">
        <v>5</v>
      </c>
      <c r="AK15" s="76">
        <v>5</v>
      </c>
      <c r="AL15" s="76">
        <v>5</v>
      </c>
      <c r="AM15" s="76">
        <v>5</v>
      </c>
      <c r="AN15" s="76">
        <v>5</v>
      </c>
      <c r="AO15" s="76">
        <v>5</v>
      </c>
      <c r="AP15" s="76">
        <v>5</v>
      </c>
      <c r="AQ15" s="76">
        <v>5</v>
      </c>
      <c r="AR15" s="76">
        <v>5</v>
      </c>
      <c r="AS15" s="76">
        <v>5</v>
      </c>
      <c r="AT15" s="76">
        <v>5</v>
      </c>
      <c r="AU15" s="76">
        <v>5</v>
      </c>
      <c r="AV15" s="76">
        <v>5</v>
      </c>
      <c r="AW15" s="76">
        <v>5</v>
      </c>
      <c r="AX15" s="76">
        <v>5</v>
      </c>
      <c r="AY15" s="76">
        <v>5</v>
      </c>
      <c r="AZ15" s="76">
        <v>5</v>
      </c>
      <c r="BA15" s="76">
        <v>5</v>
      </c>
      <c r="BB15" s="76">
        <v>5</v>
      </c>
      <c r="BC15" s="76">
        <v>5</v>
      </c>
      <c r="BD15" s="76">
        <v>5</v>
      </c>
      <c r="BE15" s="76">
        <v>5</v>
      </c>
      <c r="BF15" s="76">
        <v>5</v>
      </c>
      <c r="BG15" s="76">
        <v>5</v>
      </c>
      <c r="BH15" s="76">
        <v>5</v>
      </c>
      <c r="BI15" s="76">
        <v>5</v>
      </c>
      <c r="BJ15" s="76">
        <v>5</v>
      </c>
      <c r="BK15" s="76">
        <v>5</v>
      </c>
      <c r="BL15" s="76">
        <v>5</v>
      </c>
      <c r="BM15" s="76">
        <v>5</v>
      </c>
      <c r="BN15" s="76">
        <v>5</v>
      </c>
      <c r="BO15" s="76">
        <v>5</v>
      </c>
      <c r="BP15" s="76">
        <v>5</v>
      </c>
      <c r="BQ15" s="76">
        <v>5</v>
      </c>
      <c r="BR15" s="76">
        <v>5</v>
      </c>
      <c r="BS15" s="76">
        <v>5</v>
      </c>
      <c r="BT15" s="76">
        <v>5</v>
      </c>
      <c r="BU15" s="76">
        <v>5</v>
      </c>
      <c r="BV15" s="76">
        <v>5</v>
      </c>
      <c r="BW15" s="76">
        <v>5</v>
      </c>
      <c r="BX15" s="76">
        <v>5</v>
      </c>
      <c r="BY15" s="76">
        <v>5</v>
      </c>
      <c r="BZ15" s="76">
        <v>5</v>
      </c>
      <c r="CA15" s="76">
        <v>5</v>
      </c>
      <c r="CB15" s="76">
        <v>5</v>
      </c>
      <c r="CC15" s="76">
        <v>5</v>
      </c>
      <c r="CD15" s="76">
        <v>5</v>
      </c>
      <c r="CE15" s="76">
        <v>5</v>
      </c>
      <c r="CF15" s="76">
        <v>5</v>
      </c>
      <c r="CG15" s="76">
        <v>5</v>
      </c>
      <c r="CH15" s="76">
        <v>5</v>
      </c>
      <c r="CI15" s="76">
        <v>5</v>
      </c>
      <c r="CJ15" s="76">
        <v>5</v>
      </c>
      <c r="CK15" s="76">
        <v>5</v>
      </c>
      <c r="CL15" s="76">
        <v>5</v>
      </c>
      <c r="CM15" s="76">
        <v>5</v>
      </c>
      <c r="CN15" s="76">
        <v>5</v>
      </c>
      <c r="CO15" s="76">
        <v>5</v>
      </c>
      <c r="CP15" s="76">
        <v>5</v>
      </c>
      <c r="CQ15" s="76">
        <v>5</v>
      </c>
      <c r="CR15" s="76">
        <v>3</v>
      </c>
      <c r="CS15" s="76">
        <v>5</v>
      </c>
      <c r="CT15" s="76">
        <v>5</v>
      </c>
      <c r="CU15" s="76">
        <v>5</v>
      </c>
      <c r="CV15" s="76">
        <v>5</v>
      </c>
      <c r="CW15" s="76">
        <v>5</v>
      </c>
      <c r="CX15" s="76">
        <v>5</v>
      </c>
      <c r="CY15" s="76">
        <v>5</v>
      </c>
      <c r="CZ15" s="76">
        <v>5</v>
      </c>
      <c r="DA15" s="76">
        <v>5</v>
      </c>
      <c r="DB15" s="76">
        <v>5</v>
      </c>
      <c r="DC15" s="76">
        <v>3</v>
      </c>
      <c r="DD15" s="76">
        <v>4</v>
      </c>
      <c r="DE15" s="76">
        <v>4</v>
      </c>
      <c r="DF15" s="76">
        <v>5</v>
      </c>
      <c r="DG15" s="76">
        <v>5</v>
      </c>
      <c r="DH15" s="76">
        <v>5</v>
      </c>
      <c r="DI15" s="76">
        <v>4</v>
      </c>
      <c r="DJ15" s="76">
        <v>5</v>
      </c>
      <c r="DK15" s="76">
        <v>5</v>
      </c>
      <c r="DL15" s="76">
        <v>4</v>
      </c>
      <c r="DM15" s="76">
        <v>4</v>
      </c>
      <c r="DN15" s="76">
        <v>4</v>
      </c>
      <c r="DO15" s="76">
        <v>3</v>
      </c>
      <c r="DP15" s="76">
        <v>5</v>
      </c>
      <c r="DQ15" s="76">
        <v>4</v>
      </c>
    </row>
    <row r="16" spans="1:121" s="36" customFormat="1" ht="15" thickBot="1">
      <c r="A16" s="42">
        <v>15</v>
      </c>
      <c r="B16" s="35" t="s">
        <v>268</v>
      </c>
      <c r="C16" s="35" t="s">
        <v>194</v>
      </c>
      <c r="D16" s="79" t="s">
        <v>229</v>
      </c>
      <c r="E16" s="83">
        <v>20</v>
      </c>
      <c r="F16" s="81" t="s">
        <v>102</v>
      </c>
      <c r="G16" s="76">
        <v>5</v>
      </c>
      <c r="H16" s="76">
        <v>5</v>
      </c>
      <c r="I16" s="76">
        <v>5</v>
      </c>
      <c r="J16" s="76">
        <v>5</v>
      </c>
      <c r="K16" s="76">
        <v>5</v>
      </c>
      <c r="L16" s="76">
        <v>4</v>
      </c>
      <c r="M16" s="76">
        <v>3</v>
      </c>
      <c r="N16" s="76">
        <v>5</v>
      </c>
      <c r="O16" s="76">
        <v>4</v>
      </c>
      <c r="P16" s="76">
        <v>5</v>
      </c>
      <c r="Q16" s="76">
        <v>4</v>
      </c>
      <c r="R16" s="76">
        <v>5</v>
      </c>
      <c r="S16" s="76">
        <v>3</v>
      </c>
      <c r="T16" s="76">
        <v>4</v>
      </c>
      <c r="U16" s="76">
        <v>5</v>
      </c>
      <c r="V16" s="76">
        <v>0</v>
      </c>
      <c r="W16" s="76">
        <v>0</v>
      </c>
      <c r="X16" s="76">
        <v>0</v>
      </c>
      <c r="Y16" s="76">
        <v>0</v>
      </c>
      <c r="Z16" s="76">
        <v>0</v>
      </c>
      <c r="AA16" s="76">
        <v>2</v>
      </c>
      <c r="AB16" s="76">
        <v>3</v>
      </c>
      <c r="AC16" s="76">
        <v>3</v>
      </c>
      <c r="AD16" s="76">
        <v>4</v>
      </c>
      <c r="AE16" s="76">
        <v>4</v>
      </c>
      <c r="AF16" s="76">
        <v>0</v>
      </c>
      <c r="AG16" s="76">
        <v>0</v>
      </c>
      <c r="AH16" s="76">
        <v>0</v>
      </c>
      <c r="AI16" s="76">
        <v>0</v>
      </c>
      <c r="AJ16" s="76">
        <v>0</v>
      </c>
      <c r="AK16" s="76">
        <v>4</v>
      </c>
      <c r="AL16" s="76">
        <v>4</v>
      </c>
      <c r="AM16" s="76">
        <v>5</v>
      </c>
      <c r="AN16" s="76">
        <v>4</v>
      </c>
      <c r="AO16" s="76">
        <v>4</v>
      </c>
      <c r="AP16" s="76">
        <v>2</v>
      </c>
      <c r="AQ16" s="76">
        <v>3</v>
      </c>
      <c r="AR16" s="76">
        <v>2</v>
      </c>
      <c r="AS16" s="76">
        <v>1</v>
      </c>
      <c r="AT16" s="76">
        <v>2</v>
      </c>
      <c r="AU16" s="76">
        <v>5</v>
      </c>
      <c r="AV16" s="76">
        <v>5</v>
      </c>
      <c r="AW16" s="76">
        <v>5</v>
      </c>
      <c r="AX16" s="76">
        <v>3</v>
      </c>
      <c r="AY16" s="76">
        <v>3</v>
      </c>
      <c r="AZ16" s="76">
        <v>5</v>
      </c>
      <c r="BA16" s="76">
        <v>3</v>
      </c>
      <c r="BB16" s="76">
        <v>4</v>
      </c>
      <c r="BC16" s="76">
        <v>5</v>
      </c>
      <c r="BD16" s="76">
        <v>4</v>
      </c>
      <c r="BE16" s="76">
        <v>3</v>
      </c>
      <c r="BF16" s="76">
        <v>4</v>
      </c>
      <c r="BG16" s="76">
        <v>3</v>
      </c>
      <c r="BH16" s="76">
        <v>3</v>
      </c>
      <c r="BI16" s="76">
        <v>4</v>
      </c>
      <c r="BJ16" s="76">
        <v>5</v>
      </c>
      <c r="BK16" s="76">
        <v>5</v>
      </c>
      <c r="BL16" s="76">
        <v>5</v>
      </c>
      <c r="BM16" s="76">
        <v>5</v>
      </c>
      <c r="BN16" s="76">
        <v>5</v>
      </c>
      <c r="BO16" s="76">
        <v>4</v>
      </c>
      <c r="BP16" s="76">
        <v>3</v>
      </c>
      <c r="BQ16" s="76">
        <v>4</v>
      </c>
      <c r="BR16" s="76">
        <v>4</v>
      </c>
      <c r="BS16" s="76">
        <v>4</v>
      </c>
      <c r="BT16" s="76">
        <v>4</v>
      </c>
      <c r="BU16" s="76">
        <v>4</v>
      </c>
      <c r="BV16" s="76">
        <v>4</v>
      </c>
      <c r="BW16" s="76">
        <v>4</v>
      </c>
      <c r="BX16" s="76">
        <v>4</v>
      </c>
      <c r="BY16" s="76">
        <v>0</v>
      </c>
      <c r="BZ16" s="76">
        <v>0</v>
      </c>
      <c r="CA16" s="76">
        <v>0</v>
      </c>
      <c r="CB16" s="76">
        <v>0</v>
      </c>
      <c r="CC16" s="76">
        <v>0</v>
      </c>
      <c r="CD16" s="76">
        <v>4</v>
      </c>
      <c r="CE16" s="76">
        <v>5</v>
      </c>
      <c r="CF16" s="76">
        <v>4</v>
      </c>
      <c r="CG16" s="76">
        <v>5</v>
      </c>
      <c r="CH16" s="76">
        <v>4</v>
      </c>
      <c r="CI16" s="76">
        <v>5</v>
      </c>
      <c r="CJ16" s="76">
        <v>5</v>
      </c>
      <c r="CK16" s="76">
        <v>5</v>
      </c>
      <c r="CL16" s="76">
        <v>5</v>
      </c>
      <c r="CM16" s="76">
        <v>5</v>
      </c>
      <c r="CN16" s="76">
        <v>0</v>
      </c>
      <c r="CO16" s="76">
        <v>0</v>
      </c>
      <c r="CP16" s="76">
        <v>0</v>
      </c>
      <c r="CQ16" s="76">
        <v>0</v>
      </c>
      <c r="CR16" s="76">
        <v>0</v>
      </c>
      <c r="CS16" s="76">
        <v>0</v>
      </c>
      <c r="CT16" s="76">
        <v>0</v>
      </c>
      <c r="CU16" s="76">
        <v>0</v>
      </c>
      <c r="CV16" s="76">
        <v>0</v>
      </c>
      <c r="CW16" s="76">
        <v>0</v>
      </c>
      <c r="CX16" s="76">
        <v>2</v>
      </c>
      <c r="CY16" s="76">
        <v>3</v>
      </c>
      <c r="CZ16" s="76">
        <v>3</v>
      </c>
      <c r="DA16" s="76">
        <v>2</v>
      </c>
      <c r="DB16" s="76">
        <v>3</v>
      </c>
      <c r="DC16" s="76">
        <v>4</v>
      </c>
      <c r="DD16" s="76">
        <v>4</v>
      </c>
      <c r="DE16" s="76">
        <v>3</v>
      </c>
      <c r="DF16" s="76">
        <v>4</v>
      </c>
      <c r="DG16" s="76">
        <v>4</v>
      </c>
      <c r="DH16" s="76">
        <v>4</v>
      </c>
      <c r="DI16" s="76">
        <v>3</v>
      </c>
      <c r="DJ16" s="76">
        <v>4</v>
      </c>
      <c r="DK16" s="76">
        <v>3</v>
      </c>
      <c r="DL16" s="76">
        <v>3</v>
      </c>
      <c r="DM16" s="76">
        <v>2</v>
      </c>
      <c r="DN16" s="76">
        <v>1</v>
      </c>
      <c r="DO16" s="76">
        <v>3</v>
      </c>
      <c r="DP16" s="76">
        <v>2</v>
      </c>
      <c r="DQ16" s="76">
        <v>2</v>
      </c>
    </row>
    <row r="17" spans="1:121" ht="15" thickBot="1">
      <c r="A17" s="42">
        <v>16</v>
      </c>
      <c r="B17" s="35" t="s">
        <v>269</v>
      </c>
      <c r="C17" s="35" t="s">
        <v>306</v>
      </c>
      <c r="D17" s="78" t="s">
        <v>229</v>
      </c>
      <c r="E17" s="84">
        <v>20</v>
      </c>
      <c r="F17" s="81" t="s">
        <v>47</v>
      </c>
      <c r="G17" s="76">
        <v>5</v>
      </c>
      <c r="H17" s="76">
        <v>3</v>
      </c>
      <c r="I17" s="76">
        <v>3</v>
      </c>
      <c r="J17" s="76">
        <v>2</v>
      </c>
      <c r="K17" s="76">
        <v>3</v>
      </c>
      <c r="L17" s="76">
        <v>5</v>
      </c>
      <c r="M17" s="76">
        <v>3</v>
      </c>
      <c r="N17" s="76">
        <v>4</v>
      </c>
      <c r="O17" s="76">
        <v>4</v>
      </c>
      <c r="P17" s="76">
        <v>3</v>
      </c>
      <c r="Q17" s="76">
        <v>3</v>
      </c>
      <c r="R17" s="76">
        <v>2</v>
      </c>
      <c r="S17" s="76">
        <v>3</v>
      </c>
      <c r="T17" s="76">
        <v>3</v>
      </c>
      <c r="U17" s="76">
        <v>2</v>
      </c>
      <c r="V17" s="76">
        <v>3</v>
      </c>
      <c r="W17" s="76">
        <v>4</v>
      </c>
      <c r="X17" s="76">
        <v>3</v>
      </c>
      <c r="Y17" s="76">
        <v>3</v>
      </c>
      <c r="Z17" s="76">
        <v>3</v>
      </c>
      <c r="AA17" s="76">
        <v>3</v>
      </c>
      <c r="AB17" s="76">
        <v>3</v>
      </c>
      <c r="AC17" s="76">
        <v>4</v>
      </c>
      <c r="AD17" s="76">
        <v>3</v>
      </c>
      <c r="AE17" s="76">
        <v>4</v>
      </c>
      <c r="AF17" s="76">
        <v>3</v>
      </c>
      <c r="AG17" s="76">
        <v>3</v>
      </c>
      <c r="AH17" s="76">
        <v>3</v>
      </c>
      <c r="AI17" s="76">
        <v>3</v>
      </c>
      <c r="AJ17" s="76">
        <v>3</v>
      </c>
      <c r="AK17" s="76">
        <v>4</v>
      </c>
      <c r="AL17" s="76">
        <v>4</v>
      </c>
      <c r="AM17" s="76">
        <v>3</v>
      </c>
      <c r="AN17" s="76">
        <v>5</v>
      </c>
      <c r="AO17" s="76">
        <v>3</v>
      </c>
      <c r="AP17" s="76">
        <v>3</v>
      </c>
      <c r="AQ17" s="76">
        <v>4</v>
      </c>
      <c r="AR17" s="76">
        <v>4</v>
      </c>
      <c r="AS17" s="76">
        <v>3</v>
      </c>
      <c r="AT17" s="76">
        <v>3</v>
      </c>
      <c r="AU17" s="76">
        <v>4</v>
      </c>
      <c r="AV17" s="76">
        <v>3</v>
      </c>
      <c r="AW17" s="76">
        <v>4</v>
      </c>
      <c r="AX17" s="76">
        <v>3</v>
      </c>
      <c r="AY17" s="76">
        <v>4</v>
      </c>
      <c r="AZ17" s="76">
        <v>3</v>
      </c>
      <c r="BA17" s="76">
        <v>3</v>
      </c>
      <c r="BB17" s="76">
        <v>4</v>
      </c>
      <c r="BC17" s="76">
        <v>3</v>
      </c>
      <c r="BD17" s="76">
        <v>3</v>
      </c>
      <c r="BE17" s="76">
        <v>4</v>
      </c>
      <c r="BF17" s="76">
        <v>3</v>
      </c>
      <c r="BG17" s="76">
        <v>3</v>
      </c>
      <c r="BH17" s="76">
        <v>3</v>
      </c>
      <c r="BI17" s="76">
        <v>3</v>
      </c>
      <c r="BJ17" s="76">
        <v>3</v>
      </c>
      <c r="BK17" s="76">
        <v>3</v>
      </c>
      <c r="BL17" s="76">
        <v>2</v>
      </c>
      <c r="BM17" s="76">
        <v>3</v>
      </c>
      <c r="BN17" s="76">
        <v>4</v>
      </c>
      <c r="BO17" s="76">
        <v>3</v>
      </c>
      <c r="BP17" s="76">
        <v>2</v>
      </c>
      <c r="BQ17" s="76">
        <v>3</v>
      </c>
      <c r="BR17" s="76">
        <v>3</v>
      </c>
      <c r="BS17" s="76">
        <v>3</v>
      </c>
      <c r="BT17" s="76">
        <v>3</v>
      </c>
      <c r="BU17" s="76">
        <v>3</v>
      </c>
      <c r="BV17" s="76">
        <v>4</v>
      </c>
      <c r="BW17" s="76">
        <v>4</v>
      </c>
      <c r="BX17" s="76">
        <v>3</v>
      </c>
      <c r="BY17" s="76">
        <v>4</v>
      </c>
      <c r="BZ17" s="76">
        <v>3</v>
      </c>
      <c r="CA17" s="76">
        <v>3</v>
      </c>
      <c r="CB17" s="76">
        <v>4</v>
      </c>
      <c r="CC17" s="76">
        <v>4</v>
      </c>
      <c r="CD17" s="76">
        <v>4</v>
      </c>
      <c r="CE17" s="76">
        <v>3</v>
      </c>
      <c r="CF17" s="76">
        <v>3</v>
      </c>
      <c r="CG17" s="76">
        <v>3</v>
      </c>
      <c r="CH17" s="76">
        <v>4</v>
      </c>
      <c r="CI17" s="76">
        <v>0</v>
      </c>
      <c r="CJ17" s="76">
        <v>0</v>
      </c>
      <c r="CK17" s="76">
        <v>0</v>
      </c>
      <c r="CL17" s="76">
        <v>0</v>
      </c>
      <c r="CM17" s="76">
        <v>0</v>
      </c>
      <c r="CN17" s="76">
        <v>3</v>
      </c>
      <c r="CO17" s="76">
        <v>4</v>
      </c>
      <c r="CP17" s="76">
        <v>4</v>
      </c>
      <c r="CQ17" s="76">
        <v>3</v>
      </c>
      <c r="CR17" s="76">
        <v>4</v>
      </c>
      <c r="CS17" s="76">
        <v>2</v>
      </c>
      <c r="CT17" s="76">
        <v>2</v>
      </c>
      <c r="CU17" s="76">
        <v>2</v>
      </c>
      <c r="CV17" s="76">
        <v>3</v>
      </c>
      <c r="CW17" s="76">
        <v>4</v>
      </c>
      <c r="CX17" s="76">
        <v>3</v>
      </c>
      <c r="CY17" s="76">
        <v>2</v>
      </c>
      <c r="CZ17" s="76">
        <v>3</v>
      </c>
      <c r="DA17" s="76">
        <v>3</v>
      </c>
      <c r="DB17" s="76">
        <v>4</v>
      </c>
      <c r="DC17" s="76">
        <v>3</v>
      </c>
      <c r="DD17" s="76">
        <v>4</v>
      </c>
      <c r="DE17" s="76">
        <v>3</v>
      </c>
      <c r="DF17" s="76">
        <v>3</v>
      </c>
      <c r="DG17" s="76">
        <v>4</v>
      </c>
      <c r="DH17" s="76">
        <v>3</v>
      </c>
      <c r="DI17" s="76">
        <v>3</v>
      </c>
      <c r="DJ17" s="76">
        <v>3</v>
      </c>
      <c r="DK17" s="76">
        <v>4</v>
      </c>
      <c r="DL17" s="76">
        <v>3</v>
      </c>
      <c r="DM17" s="76">
        <v>3</v>
      </c>
      <c r="DN17" s="76">
        <v>3</v>
      </c>
      <c r="DO17" s="76">
        <v>4</v>
      </c>
      <c r="DP17" s="76">
        <v>4</v>
      </c>
      <c r="DQ17" s="76">
        <v>3</v>
      </c>
    </row>
    <row r="18" spans="1:121" ht="15" thickBot="1">
      <c r="A18" s="42">
        <v>17</v>
      </c>
      <c r="B18" s="35" t="s">
        <v>270</v>
      </c>
      <c r="C18" s="35" t="s">
        <v>307</v>
      </c>
      <c r="D18" s="79" t="s">
        <v>230</v>
      </c>
      <c r="E18" s="83">
        <v>21</v>
      </c>
      <c r="F18" s="81" t="s">
        <v>56</v>
      </c>
      <c r="G18" s="76">
        <v>4</v>
      </c>
      <c r="H18" s="76">
        <v>4</v>
      </c>
      <c r="I18" s="76">
        <v>3</v>
      </c>
      <c r="J18" s="76">
        <v>3</v>
      </c>
      <c r="K18" s="76">
        <v>3</v>
      </c>
      <c r="L18" s="76">
        <v>3</v>
      </c>
      <c r="M18" s="76">
        <v>3</v>
      </c>
      <c r="N18" s="76">
        <v>3</v>
      </c>
      <c r="O18" s="76">
        <v>3</v>
      </c>
      <c r="P18" s="76">
        <v>3</v>
      </c>
      <c r="Q18" s="76">
        <v>4</v>
      </c>
      <c r="R18" s="76">
        <v>4</v>
      </c>
      <c r="S18" s="76">
        <v>3</v>
      </c>
      <c r="T18" s="76">
        <v>3</v>
      </c>
      <c r="U18" s="76">
        <v>3</v>
      </c>
      <c r="V18" s="76">
        <v>4</v>
      </c>
      <c r="W18" s="76">
        <v>3</v>
      </c>
      <c r="X18" s="76">
        <v>3</v>
      </c>
      <c r="Y18" s="76">
        <v>3</v>
      </c>
      <c r="Z18" s="76">
        <v>3</v>
      </c>
      <c r="AA18" s="76">
        <v>4</v>
      </c>
      <c r="AB18" s="76">
        <v>4</v>
      </c>
      <c r="AC18" s="76">
        <v>3</v>
      </c>
      <c r="AD18" s="76">
        <v>2</v>
      </c>
      <c r="AE18" s="76">
        <v>3</v>
      </c>
      <c r="AF18" s="76">
        <v>4</v>
      </c>
      <c r="AG18" s="76">
        <v>3</v>
      </c>
      <c r="AH18" s="76">
        <v>3</v>
      </c>
      <c r="AI18" s="76">
        <v>3</v>
      </c>
      <c r="AJ18" s="76">
        <v>3</v>
      </c>
      <c r="AK18" s="76">
        <v>3</v>
      </c>
      <c r="AL18" s="76">
        <v>3</v>
      </c>
      <c r="AM18" s="76">
        <v>3</v>
      </c>
      <c r="AN18" s="76">
        <v>3</v>
      </c>
      <c r="AO18" s="76">
        <v>3</v>
      </c>
      <c r="AP18" s="76">
        <v>5</v>
      </c>
      <c r="AQ18" s="76">
        <v>3</v>
      </c>
      <c r="AR18" s="76">
        <v>3</v>
      </c>
      <c r="AS18" s="76">
        <v>3</v>
      </c>
      <c r="AT18" s="76">
        <v>3</v>
      </c>
      <c r="AU18" s="76">
        <v>5</v>
      </c>
      <c r="AV18" s="76">
        <v>4</v>
      </c>
      <c r="AW18" s="76">
        <v>3</v>
      </c>
      <c r="AX18" s="76">
        <v>3</v>
      </c>
      <c r="AY18" s="76">
        <v>3</v>
      </c>
      <c r="AZ18" s="76">
        <v>4</v>
      </c>
      <c r="BA18" s="76">
        <v>4</v>
      </c>
      <c r="BB18" s="76">
        <v>3</v>
      </c>
      <c r="BC18" s="76">
        <v>4</v>
      </c>
      <c r="BD18" s="76">
        <v>3</v>
      </c>
      <c r="BE18" s="76">
        <v>4</v>
      </c>
      <c r="BF18" s="76">
        <v>4</v>
      </c>
      <c r="BG18" s="76">
        <v>4</v>
      </c>
      <c r="BH18" s="76">
        <v>3</v>
      </c>
      <c r="BI18" s="76">
        <v>3</v>
      </c>
      <c r="BJ18" s="76">
        <v>3</v>
      </c>
      <c r="BK18" s="76">
        <v>3</v>
      </c>
      <c r="BL18" s="76">
        <v>2</v>
      </c>
      <c r="BM18" s="76">
        <v>2</v>
      </c>
      <c r="BN18" s="76">
        <v>3</v>
      </c>
      <c r="BO18" s="76">
        <v>4</v>
      </c>
      <c r="BP18" s="76">
        <v>4</v>
      </c>
      <c r="BQ18" s="76">
        <v>3</v>
      </c>
      <c r="BR18" s="76">
        <v>2</v>
      </c>
      <c r="BS18" s="76">
        <v>3</v>
      </c>
      <c r="BT18" s="76">
        <v>5</v>
      </c>
      <c r="BU18" s="76">
        <v>3</v>
      </c>
      <c r="BV18" s="76">
        <v>3</v>
      </c>
      <c r="BW18" s="76">
        <v>3</v>
      </c>
      <c r="BX18" s="76">
        <v>3</v>
      </c>
      <c r="BY18" s="76">
        <v>3</v>
      </c>
      <c r="BZ18" s="76">
        <v>3</v>
      </c>
      <c r="CA18" s="76">
        <v>3</v>
      </c>
      <c r="CB18" s="76">
        <v>3</v>
      </c>
      <c r="CC18" s="76">
        <v>3</v>
      </c>
      <c r="CD18" s="76">
        <v>3</v>
      </c>
      <c r="CE18" s="76">
        <v>2</v>
      </c>
      <c r="CF18" s="76">
        <v>2</v>
      </c>
      <c r="CG18" s="76">
        <v>3</v>
      </c>
      <c r="CH18" s="76">
        <v>3</v>
      </c>
      <c r="CI18" s="76">
        <v>4</v>
      </c>
      <c r="CJ18" s="76">
        <v>3</v>
      </c>
      <c r="CK18" s="76">
        <v>3</v>
      </c>
      <c r="CL18" s="76">
        <v>3</v>
      </c>
      <c r="CM18" s="76">
        <v>3</v>
      </c>
      <c r="CN18" s="76">
        <v>5</v>
      </c>
      <c r="CO18" s="76">
        <v>4</v>
      </c>
      <c r="CP18" s="76">
        <v>3</v>
      </c>
      <c r="CQ18" s="76">
        <v>3</v>
      </c>
      <c r="CR18" s="76">
        <v>3</v>
      </c>
      <c r="CS18" s="76">
        <v>4</v>
      </c>
      <c r="CT18" s="76">
        <v>4</v>
      </c>
      <c r="CU18" s="76">
        <v>4</v>
      </c>
      <c r="CV18" s="76">
        <v>3</v>
      </c>
      <c r="CW18" s="76">
        <v>3</v>
      </c>
      <c r="CX18" s="76">
        <v>4</v>
      </c>
      <c r="CY18" s="76">
        <v>4</v>
      </c>
      <c r="CZ18" s="76">
        <v>3</v>
      </c>
      <c r="DA18" s="76">
        <v>3</v>
      </c>
      <c r="DB18" s="76">
        <v>3</v>
      </c>
      <c r="DC18" s="76">
        <v>2</v>
      </c>
      <c r="DD18" s="76">
        <v>3</v>
      </c>
      <c r="DE18" s="76">
        <v>3</v>
      </c>
      <c r="DF18" s="76">
        <v>4</v>
      </c>
      <c r="DG18" s="76">
        <v>3</v>
      </c>
      <c r="DH18" s="76">
        <v>5</v>
      </c>
      <c r="DI18" s="76">
        <v>4</v>
      </c>
      <c r="DJ18" s="76">
        <v>3</v>
      </c>
      <c r="DK18" s="76">
        <v>3</v>
      </c>
      <c r="DL18" s="76">
        <v>3</v>
      </c>
      <c r="DM18" s="76">
        <v>3</v>
      </c>
      <c r="DN18" s="76">
        <v>4</v>
      </c>
      <c r="DO18" s="76">
        <v>4</v>
      </c>
      <c r="DP18" s="76">
        <v>3</v>
      </c>
      <c r="DQ18" s="76">
        <v>3</v>
      </c>
    </row>
    <row r="19" spans="1:121" s="36" customFormat="1" ht="15" thickBot="1">
      <c r="A19" s="42">
        <v>18</v>
      </c>
      <c r="B19" s="35" t="s">
        <v>271</v>
      </c>
      <c r="C19" s="35" t="s">
        <v>197</v>
      </c>
      <c r="D19" s="78" t="s">
        <v>230</v>
      </c>
      <c r="E19" s="84">
        <v>20</v>
      </c>
      <c r="F19" s="81" t="s">
        <v>49</v>
      </c>
      <c r="G19" s="76">
        <v>5</v>
      </c>
      <c r="H19" s="76">
        <v>5</v>
      </c>
      <c r="I19" s="76">
        <v>5</v>
      </c>
      <c r="J19" s="76">
        <v>3</v>
      </c>
      <c r="K19" s="76">
        <v>3</v>
      </c>
      <c r="L19" s="76">
        <v>5</v>
      </c>
      <c r="M19" s="76">
        <v>4</v>
      </c>
      <c r="N19" s="76">
        <v>5</v>
      </c>
      <c r="O19" s="76">
        <v>4</v>
      </c>
      <c r="P19" s="76">
        <v>4</v>
      </c>
      <c r="Q19" s="76">
        <v>5</v>
      </c>
      <c r="R19" s="76">
        <v>4</v>
      </c>
      <c r="S19" s="76">
        <v>4</v>
      </c>
      <c r="T19" s="76">
        <v>4</v>
      </c>
      <c r="U19" s="76">
        <v>4</v>
      </c>
      <c r="V19" s="76">
        <v>5</v>
      </c>
      <c r="W19" s="76">
        <v>4</v>
      </c>
      <c r="X19" s="76">
        <v>4</v>
      </c>
      <c r="Y19" s="76">
        <v>4</v>
      </c>
      <c r="Z19" s="76">
        <v>4</v>
      </c>
      <c r="AA19" s="76">
        <v>5</v>
      </c>
      <c r="AB19" s="76">
        <v>5</v>
      </c>
      <c r="AC19" s="76">
        <v>5</v>
      </c>
      <c r="AD19" s="76">
        <v>4</v>
      </c>
      <c r="AE19" s="76">
        <v>4</v>
      </c>
      <c r="AF19" s="76">
        <v>4</v>
      </c>
      <c r="AG19" s="76">
        <v>4</v>
      </c>
      <c r="AH19" s="76">
        <v>4</v>
      </c>
      <c r="AI19" s="76">
        <v>4</v>
      </c>
      <c r="AJ19" s="76">
        <v>4</v>
      </c>
      <c r="AK19" s="76">
        <v>5</v>
      </c>
      <c r="AL19" s="76">
        <v>4</v>
      </c>
      <c r="AM19" s="76">
        <v>4</v>
      </c>
      <c r="AN19" s="76">
        <v>4</v>
      </c>
      <c r="AO19" s="76">
        <v>4</v>
      </c>
      <c r="AP19" s="76">
        <v>5</v>
      </c>
      <c r="AQ19" s="76">
        <v>5</v>
      </c>
      <c r="AR19" s="76">
        <v>5</v>
      </c>
      <c r="AS19" s="76">
        <v>4</v>
      </c>
      <c r="AT19" s="76">
        <v>4</v>
      </c>
      <c r="AU19" s="76">
        <v>5</v>
      </c>
      <c r="AV19" s="76">
        <v>4</v>
      </c>
      <c r="AW19" s="76">
        <v>4</v>
      </c>
      <c r="AX19" s="76">
        <v>4</v>
      </c>
      <c r="AY19" s="76">
        <v>4</v>
      </c>
      <c r="AZ19" s="76">
        <v>5</v>
      </c>
      <c r="BA19" s="76">
        <v>4</v>
      </c>
      <c r="BB19" s="76">
        <v>4</v>
      </c>
      <c r="BC19" s="76">
        <v>4</v>
      </c>
      <c r="BD19" s="76">
        <v>4</v>
      </c>
      <c r="BE19" s="76">
        <v>4</v>
      </c>
      <c r="BF19" s="76">
        <v>4</v>
      </c>
      <c r="BG19" s="76">
        <v>5</v>
      </c>
      <c r="BH19" s="76">
        <v>4</v>
      </c>
      <c r="BI19" s="76">
        <v>4</v>
      </c>
      <c r="BJ19" s="76">
        <v>4</v>
      </c>
      <c r="BK19" s="76">
        <v>5</v>
      </c>
      <c r="BL19" s="76">
        <v>5</v>
      </c>
      <c r="BM19" s="76">
        <v>4</v>
      </c>
      <c r="BN19" s="76">
        <v>4</v>
      </c>
      <c r="BO19" s="76">
        <v>5</v>
      </c>
      <c r="BP19" s="76">
        <v>4</v>
      </c>
      <c r="BQ19" s="76">
        <v>4</v>
      </c>
      <c r="BR19" s="76">
        <v>4</v>
      </c>
      <c r="BS19" s="76">
        <v>4</v>
      </c>
      <c r="BT19" s="76">
        <v>5</v>
      </c>
      <c r="BU19" s="76">
        <v>5</v>
      </c>
      <c r="BV19" s="76">
        <v>5</v>
      </c>
      <c r="BW19" s="76">
        <v>4</v>
      </c>
      <c r="BX19" s="76">
        <v>4</v>
      </c>
      <c r="BY19" s="76">
        <v>4</v>
      </c>
      <c r="BZ19" s="76">
        <v>4</v>
      </c>
      <c r="CA19" s="76">
        <v>4</v>
      </c>
      <c r="CB19" s="76">
        <v>4</v>
      </c>
      <c r="CC19" s="76">
        <v>4</v>
      </c>
      <c r="CD19" s="76">
        <v>4</v>
      </c>
      <c r="CE19" s="76">
        <v>4</v>
      </c>
      <c r="CF19" s="76">
        <v>4</v>
      </c>
      <c r="CG19" s="76">
        <v>4</v>
      </c>
      <c r="CH19" s="76">
        <v>4</v>
      </c>
      <c r="CI19" s="76">
        <v>4</v>
      </c>
      <c r="CJ19" s="76">
        <v>4</v>
      </c>
      <c r="CK19" s="76">
        <v>5</v>
      </c>
      <c r="CL19" s="76">
        <v>4</v>
      </c>
      <c r="CM19" s="76">
        <v>4</v>
      </c>
      <c r="CN19" s="76">
        <v>5</v>
      </c>
      <c r="CO19" s="76">
        <v>5</v>
      </c>
      <c r="CP19" s="76">
        <v>5</v>
      </c>
      <c r="CQ19" s="76">
        <v>4</v>
      </c>
      <c r="CR19" s="76">
        <v>4</v>
      </c>
      <c r="CS19" s="76">
        <v>5</v>
      </c>
      <c r="CT19" s="76">
        <v>4</v>
      </c>
      <c r="CU19" s="76">
        <v>4</v>
      </c>
      <c r="CV19" s="76">
        <v>4</v>
      </c>
      <c r="CW19" s="76">
        <v>4</v>
      </c>
      <c r="CX19" s="76">
        <v>5</v>
      </c>
      <c r="CY19" s="76">
        <v>5</v>
      </c>
      <c r="CZ19" s="76">
        <v>5</v>
      </c>
      <c r="DA19" s="76">
        <v>4</v>
      </c>
      <c r="DB19" s="76">
        <v>4</v>
      </c>
      <c r="DC19" s="76">
        <v>3</v>
      </c>
      <c r="DD19" s="76">
        <v>4</v>
      </c>
      <c r="DE19" s="76">
        <v>4</v>
      </c>
      <c r="DF19" s="76">
        <v>4</v>
      </c>
      <c r="DG19" s="76">
        <v>4</v>
      </c>
      <c r="DH19" s="76">
        <v>5</v>
      </c>
      <c r="DI19" s="76">
        <v>4</v>
      </c>
      <c r="DJ19" s="76">
        <v>4</v>
      </c>
      <c r="DK19" s="76">
        <v>4</v>
      </c>
      <c r="DL19" s="76">
        <v>4</v>
      </c>
      <c r="DM19" s="76">
        <v>4</v>
      </c>
      <c r="DN19" s="76">
        <v>4</v>
      </c>
      <c r="DO19" s="76">
        <v>4</v>
      </c>
      <c r="DP19" s="76">
        <v>4</v>
      </c>
      <c r="DQ19" s="76">
        <v>4</v>
      </c>
    </row>
    <row r="20" spans="1:121" ht="15" thickBot="1">
      <c r="A20" s="42">
        <v>19</v>
      </c>
      <c r="B20" s="35" t="s">
        <v>272</v>
      </c>
      <c r="C20" s="35" t="s">
        <v>198</v>
      </c>
      <c r="D20" s="79" t="s">
        <v>230</v>
      </c>
      <c r="E20" s="83">
        <v>21</v>
      </c>
      <c r="F20" s="81" t="s">
        <v>53</v>
      </c>
      <c r="G20" s="76">
        <v>5</v>
      </c>
      <c r="H20" s="76">
        <v>4</v>
      </c>
      <c r="I20" s="76">
        <v>4</v>
      </c>
      <c r="J20" s="76">
        <v>3</v>
      </c>
      <c r="K20" s="76">
        <v>4</v>
      </c>
      <c r="L20" s="76">
        <v>5</v>
      </c>
      <c r="M20" s="76">
        <v>4</v>
      </c>
      <c r="N20" s="76">
        <v>4</v>
      </c>
      <c r="O20" s="76">
        <v>4</v>
      </c>
      <c r="P20" s="76">
        <v>4</v>
      </c>
      <c r="Q20" s="76">
        <v>5</v>
      </c>
      <c r="R20" s="76">
        <v>4</v>
      </c>
      <c r="S20" s="76">
        <v>5</v>
      </c>
      <c r="T20" s="76">
        <v>4</v>
      </c>
      <c r="U20" s="76">
        <v>4</v>
      </c>
      <c r="V20" s="76">
        <v>5</v>
      </c>
      <c r="W20" s="76">
        <v>5</v>
      </c>
      <c r="X20" s="76">
        <v>4</v>
      </c>
      <c r="Y20" s="76">
        <v>4</v>
      </c>
      <c r="Z20" s="76">
        <v>4</v>
      </c>
      <c r="AA20" s="76">
        <v>5</v>
      </c>
      <c r="AB20" s="76">
        <v>4</v>
      </c>
      <c r="AC20" s="76">
        <v>5</v>
      </c>
      <c r="AD20" s="76">
        <v>4</v>
      </c>
      <c r="AE20" s="76">
        <v>4</v>
      </c>
      <c r="AF20" s="76">
        <v>5</v>
      </c>
      <c r="AG20" s="76">
        <v>3</v>
      </c>
      <c r="AH20" s="76">
        <v>4</v>
      </c>
      <c r="AI20" s="76">
        <v>5</v>
      </c>
      <c r="AJ20" s="76">
        <v>4</v>
      </c>
      <c r="AK20" s="76">
        <v>4</v>
      </c>
      <c r="AL20" s="76">
        <v>4</v>
      </c>
      <c r="AM20" s="76">
        <v>4</v>
      </c>
      <c r="AN20" s="76">
        <v>3</v>
      </c>
      <c r="AO20" s="76">
        <v>4</v>
      </c>
      <c r="AP20" s="76">
        <v>5</v>
      </c>
      <c r="AQ20" s="76">
        <v>4</v>
      </c>
      <c r="AR20" s="76">
        <v>4</v>
      </c>
      <c r="AS20" s="76">
        <v>3</v>
      </c>
      <c r="AT20" s="76">
        <v>4</v>
      </c>
      <c r="AU20" s="76">
        <v>5</v>
      </c>
      <c r="AV20" s="76">
        <v>4</v>
      </c>
      <c r="AW20" s="76">
        <v>4</v>
      </c>
      <c r="AX20" s="76">
        <v>3</v>
      </c>
      <c r="AY20" s="76">
        <v>4</v>
      </c>
      <c r="AZ20" s="76">
        <v>5</v>
      </c>
      <c r="BA20" s="76">
        <v>4</v>
      </c>
      <c r="BB20" s="76">
        <v>4</v>
      </c>
      <c r="BC20" s="76">
        <v>4</v>
      </c>
      <c r="BD20" s="76">
        <v>5</v>
      </c>
      <c r="BE20" s="76">
        <v>4</v>
      </c>
      <c r="BF20" s="76">
        <v>4</v>
      </c>
      <c r="BG20" s="76">
        <v>3</v>
      </c>
      <c r="BH20" s="76">
        <v>4</v>
      </c>
      <c r="BI20" s="76">
        <v>4</v>
      </c>
      <c r="BJ20" s="76">
        <v>5</v>
      </c>
      <c r="BK20" s="76">
        <v>4</v>
      </c>
      <c r="BL20" s="76">
        <v>3</v>
      </c>
      <c r="BM20" s="76">
        <v>3</v>
      </c>
      <c r="BN20" s="76">
        <v>4</v>
      </c>
      <c r="BO20" s="76">
        <v>4</v>
      </c>
      <c r="BP20" s="76">
        <v>4</v>
      </c>
      <c r="BQ20" s="76">
        <v>4</v>
      </c>
      <c r="BR20" s="76">
        <v>3</v>
      </c>
      <c r="BS20" s="76">
        <v>4</v>
      </c>
      <c r="BT20" s="76">
        <v>0</v>
      </c>
      <c r="BU20" s="76">
        <v>0</v>
      </c>
      <c r="BV20" s="76">
        <v>0</v>
      </c>
      <c r="BW20" s="76">
        <v>0</v>
      </c>
      <c r="BX20" s="76">
        <v>0</v>
      </c>
      <c r="BY20" s="76">
        <v>5</v>
      </c>
      <c r="BZ20" s="76">
        <v>4</v>
      </c>
      <c r="CA20" s="76">
        <v>5</v>
      </c>
      <c r="CB20" s="76">
        <v>5</v>
      </c>
      <c r="CC20" s="76">
        <v>5</v>
      </c>
      <c r="CD20" s="76">
        <v>5</v>
      </c>
      <c r="CE20" s="76">
        <v>4</v>
      </c>
      <c r="CF20" s="76">
        <v>5</v>
      </c>
      <c r="CG20" s="76">
        <v>5</v>
      </c>
      <c r="CH20" s="76">
        <v>5</v>
      </c>
      <c r="CI20" s="76">
        <v>4</v>
      </c>
      <c r="CJ20" s="76">
        <v>4</v>
      </c>
      <c r="CK20" s="76">
        <v>4</v>
      </c>
      <c r="CL20" s="76">
        <v>4</v>
      </c>
      <c r="CM20" s="76">
        <v>4</v>
      </c>
      <c r="CN20" s="76">
        <v>5</v>
      </c>
      <c r="CO20" s="76">
        <v>5</v>
      </c>
      <c r="CP20" s="76">
        <v>4</v>
      </c>
      <c r="CQ20" s="76">
        <v>4</v>
      </c>
      <c r="CR20" s="76">
        <v>4</v>
      </c>
      <c r="CS20" s="76">
        <v>4</v>
      </c>
      <c r="CT20" s="76">
        <v>3</v>
      </c>
      <c r="CU20" s="76">
        <v>4</v>
      </c>
      <c r="CV20" s="76">
        <v>4</v>
      </c>
      <c r="CW20" s="76">
        <v>5</v>
      </c>
      <c r="CX20" s="76">
        <v>4</v>
      </c>
      <c r="CY20" s="76">
        <v>4</v>
      </c>
      <c r="CZ20" s="76">
        <v>4</v>
      </c>
      <c r="DA20" s="76">
        <v>4</v>
      </c>
      <c r="DB20" s="76">
        <v>4</v>
      </c>
      <c r="DC20" s="76">
        <v>3</v>
      </c>
      <c r="DD20" s="76">
        <v>4</v>
      </c>
      <c r="DE20" s="76">
        <v>4</v>
      </c>
      <c r="DF20" s="76">
        <v>4</v>
      </c>
      <c r="DG20" s="76">
        <v>4</v>
      </c>
      <c r="DH20" s="76">
        <v>5</v>
      </c>
      <c r="DI20" s="76">
        <v>3</v>
      </c>
      <c r="DJ20" s="76">
        <v>4</v>
      </c>
      <c r="DK20" s="76">
        <v>3</v>
      </c>
      <c r="DL20" s="76">
        <v>4</v>
      </c>
      <c r="DM20" s="76">
        <v>5</v>
      </c>
      <c r="DN20" s="76">
        <v>4</v>
      </c>
      <c r="DO20" s="76">
        <v>3</v>
      </c>
      <c r="DP20" s="76">
        <v>4</v>
      </c>
      <c r="DQ20" s="76">
        <v>4</v>
      </c>
    </row>
    <row r="21" spans="1:121" ht="15" thickBot="1">
      <c r="A21" s="42">
        <v>20</v>
      </c>
      <c r="B21" s="35" t="s">
        <v>273</v>
      </c>
      <c r="C21" s="35" t="s">
        <v>199</v>
      </c>
      <c r="D21" s="78" t="s">
        <v>230</v>
      </c>
      <c r="E21" s="84">
        <v>19</v>
      </c>
      <c r="F21" s="81" t="s">
        <v>53</v>
      </c>
      <c r="G21" s="76">
        <v>3</v>
      </c>
      <c r="H21" s="76">
        <v>4</v>
      </c>
      <c r="I21" s="76">
        <v>2</v>
      </c>
      <c r="J21" s="76">
        <v>3</v>
      </c>
      <c r="K21" s="76">
        <v>4</v>
      </c>
      <c r="L21" s="76">
        <v>5</v>
      </c>
      <c r="M21" s="76">
        <v>3</v>
      </c>
      <c r="N21" s="76">
        <v>2</v>
      </c>
      <c r="O21" s="76">
        <v>4</v>
      </c>
      <c r="P21" s="76">
        <v>3</v>
      </c>
      <c r="Q21" s="76">
        <v>5</v>
      </c>
      <c r="R21" s="76">
        <v>1</v>
      </c>
      <c r="S21" s="76">
        <v>2</v>
      </c>
      <c r="T21" s="76">
        <v>3</v>
      </c>
      <c r="U21" s="76">
        <v>2</v>
      </c>
      <c r="V21" s="76">
        <v>5</v>
      </c>
      <c r="W21" s="76">
        <v>2</v>
      </c>
      <c r="X21" s="76">
        <v>3</v>
      </c>
      <c r="Y21" s="76">
        <v>4</v>
      </c>
      <c r="Z21" s="76">
        <v>3</v>
      </c>
      <c r="AA21" s="76">
        <v>5</v>
      </c>
      <c r="AB21" s="76">
        <v>4</v>
      </c>
      <c r="AC21" s="76">
        <v>3</v>
      </c>
      <c r="AD21" s="76">
        <v>2</v>
      </c>
      <c r="AE21" s="76">
        <v>3</v>
      </c>
      <c r="AF21" s="76">
        <v>4</v>
      </c>
      <c r="AG21" s="76">
        <v>3</v>
      </c>
      <c r="AH21" s="76">
        <v>3</v>
      </c>
      <c r="AI21" s="76">
        <v>4</v>
      </c>
      <c r="AJ21" s="76">
        <v>3</v>
      </c>
      <c r="AK21" s="76">
        <v>3</v>
      </c>
      <c r="AL21" s="76">
        <v>2</v>
      </c>
      <c r="AM21" s="76">
        <v>3</v>
      </c>
      <c r="AN21" s="76">
        <v>3</v>
      </c>
      <c r="AO21" s="76">
        <v>4</v>
      </c>
      <c r="AP21" s="76">
        <v>5</v>
      </c>
      <c r="AQ21" s="76">
        <v>3</v>
      </c>
      <c r="AR21" s="76">
        <v>4</v>
      </c>
      <c r="AS21" s="76">
        <v>5</v>
      </c>
      <c r="AT21" s="76">
        <v>4</v>
      </c>
      <c r="AU21" s="76">
        <v>4</v>
      </c>
      <c r="AV21" s="76">
        <v>3</v>
      </c>
      <c r="AW21" s="76">
        <v>2</v>
      </c>
      <c r="AX21" s="76">
        <v>3</v>
      </c>
      <c r="AY21" s="76">
        <v>3</v>
      </c>
      <c r="AZ21" s="76">
        <v>5</v>
      </c>
      <c r="BA21" s="76">
        <v>2</v>
      </c>
      <c r="BB21" s="76">
        <v>2</v>
      </c>
      <c r="BC21" s="76">
        <v>3</v>
      </c>
      <c r="BD21" s="76">
        <v>3</v>
      </c>
      <c r="BE21" s="76">
        <v>4</v>
      </c>
      <c r="BF21" s="76">
        <v>3</v>
      </c>
      <c r="BG21" s="76">
        <v>2</v>
      </c>
      <c r="BH21" s="76">
        <v>3</v>
      </c>
      <c r="BI21" s="76">
        <v>2</v>
      </c>
      <c r="BJ21" s="76">
        <v>4</v>
      </c>
      <c r="BK21" s="76">
        <v>2</v>
      </c>
      <c r="BL21" s="76">
        <v>3</v>
      </c>
      <c r="BM21" s="76">
        <v>2</v>
      </c>
      <c r="BN21" s="76">
        <v>4</v>
      </c>
      <c r="BO21" s="76">
        <v>3</v>
      </c>
      <c r="BP21" s="76">
        <v>2</v>
      </c>
      <c r="BQ21" s="76">
        <v>2</v>
      </c>
      <c r="BR21" s="76">
        <v>4</v>
      </c>
      <c r="BS21" s="76">
        <v>5</v>
      </c>
      <c r="BT21" s="76">
        <v>5</v>
      </c>
      <c r="BU21" s="76">
        <v>3</v>
      </c>
      <c r="BV21" s="76">
        <v>2</v>
      </c>
      <c r="BW21" s="76">
        <v>4</v>
      </c>
      <c r="BX21" s="76">
        <v>3</v>
      </c>
      <c r="BY21" s="76">
        <v>5</v>
      </c>
      <c r="BZ21" s="76">
        <v>3</v>
      </c>
      <c r="CA21" s="76">
        <v>0</v>
      </c>
      <c r="CB21" s="76">
        <v>5</v>
      </c>
      <c r="CC21" s="76">
        <v>1</v>
      </c>
      <c r="CD21" s="76">
        <v>5</v>
      </c>
      <c r="CE21" s="76">
        <v>4</v>
      </c>
      <c r="CF21" s="76">
        <v>3</v>
      </c>
      <c r="CG21" s="76">
        <v>4</v>
      </c>
      <c r="CH21" s="76">
        <v>3</v>
      </c>
      <c r="CI21" s="76">
        <v>4</v>
      </c>
      <c r="CJ21" s="76">
        <v>4</v>
      </c>
      <c r="CK21" s="76">
        <v>3</v>
      </c>
      <c r="CL21" s="76">
        <v>5</v>
      </c>
      <c r="CM21" s="76">
        <v>5</v>
      </c>
      <c r="CN21" s="76">
        <v>5</v>
      </c>
      <c r="CO21" s="76">
        <v>2</v>
      </c>
      <c r="CP21" s="76">
        <v>2</v>
      </c>
      <c r="CQ21" s="76">
        <v>3</v>
      </c>
      <c r="CR21" s="76">
        <v>2</v>
      </c>
      <c r="CS21" s="76">
        <v>5</v>
      </c>
      <c r="CT21" s="76">
        <v>2</v>
      </c>
      <c r="CU21" s="76">
        <v>2</v>
      </c>
      <c r="CV21" s="76">
        <v>4</v>
      </c>
      <c r="CW21" s="76">
        <v>4</v>
      </c>
      <c r="CX21" s="76">
        <v>3</v>
      </c>
      <c r="CY21" s="76">
        <v>3</v>
      </c>
      <c r="CZ21" s="76">
        <v>2</v>
      </c>
      <c r="DA21" s="76">
        <v>4</v>
      </c>
      <c r="DB21" s="76">
        <v>4</v>
      </c>
      <c r="DC21" s="76">
        <v>3</v>
      </c>
      <c r="DD21" s="76">
        <v>3</v>
      </c>
      <c r="DE21" s="76">
        <v>4</v>
      </c>
      <c r="DF21" s="76">
        <v>5</v>
      </c>
      <c r="DG21" s="76">
        <v>5</v>
      </c>
      <c r="DH21" s="76">
        <v>3</v>
      </c>
      <c r="DI21" s="76">
        <v>1</v>
      </c>
      <c r="DJ21" s="76">
        <v>2</v>
      </c>
      <c r="DK21" s="76">
        <v>3</v>
      </c>
      <c r="DL21" s="76">
        <v>4</v>
      </c>
      <c r="DM21" s="76">
        <v>4</v>
      </c>
      <c r="DN21" s="76">
        <v>3</v>
      </c>
      <c r="DO21" s="76">
        <v>1</v>
      </c>
      <c r="DP21" s="76">
        <v>3</v>
      </c>
      <c r="DQ21" s="76">
        <v>3</v>
      </c>
    </row>
    <row r="22" spans="1:121" s="36" customFormat="1" ht="15" thickBot="1">
      <c r="A22" s="42">
        <v>21</v>
      </c>
      <c r="B22" s="35" t="s">
        <v>274</v>
      </c>
      <c r="C22" s="35" t="s">
        <v>200</v>
      </c>
      <c r="D22" s="79" t="s">
        <v>229</v>
      </c>
      <c r="E22" s="83">
        <v>19</v>
      </c>
      <c r="F22" s="81" t="s">
        <v>53</v>
      </c>
      <c r="G22" s="76">
        <v>2</v>
      </c>
      <c r="H22" s="76">
        <v>2</v>
      </c>
      <c r="I22" s="76">
        <v>3</v>
      </c>
      <c r="J22" s="76">
        <v>2</v>
      </c>
      <c r="K22" s="76">
        <v>2</v>
      </c>
      <c r="L22" s="76">
        <v>2</v>
      </c>
      <c r="M22" s="76">
        <v>2</v>
      </c>
      <c r="N22" s="76">
        <v>2</v>
      </c>
      <c r="O22" s="76">
        <v>2</v>
      </c>
      <c r="P22" s="76">
        <v>2</v>
      </c>
      <c r="Q22" s="76">
        <v>3</v>
      </c>
      <c r="R22" s="76">
        <v>2</v>
      </c>
      <c r="S22" s="76">
        <v>2</v>
      </c>
      <c r="T22" s="76">
        <v>2</v>
      </c>
      <c r="U22" s="76">
        <v>2</v>
      </c>
      <c r="V22" s="76">
        <v>0</v>
      </c>
      <c r="W22" s="76">
        <v>2</v>
      </c>
      <c r="X22" s="76">
        <v>2</v>
      </c>
      <c r="Y22" s="76">
        <v>2</v>
      </c>
      <c r="Z22" s="76">
        <v>2</v>
      </c>
      <c r="AA22" s="76">
        <v>2</v>
      </c>
      <c r="AB22" s="76">
        <v>2</v>
      </c>
      <c r="AC22" s="76">
        <v>2</v>
      </c>
      <c r="AD22" s="76">
        <v>2</v>
      </c>
      <c r="AE22" s="76">
        <v>2</v>
      </c>
      <c r="AF22" s="76">
        <v>0</v>
      </c>
      <c r="AG22" s="76">
        <v>3</v>
      </c>
      <c r="AH22" s="76">
        <v>2</v>
      </c>
      <c r="AI22" s="76">
        <v>2</v>
      </c>
      <c r="AJ22" s="76">
        <v>2</v>
      </c>
      <c r="AK22" s="76">
        <v>1</v>
      </c>
      <c r="AL22" s="76">
        <v>3</v>
      </c>
      <c r="AM22" s="76">
        <v>3</v>
      </c>
      <c r="AN22" s="76">
        <v>2</v>
      </c>
      <c r="AO22" s="76">
        <v>2</v>
      </c>
      <c r="AP22" s="76">
        <v>2</v>
      </c>
      <c r="AQ22" s="76">
        <v>3</v>
      </c>
      <c r="AR22" s="76">
        <v>2</v>
      </c>
      <c r="AS22" s="76">
        <v>1</v>
      </c>
      <c r="AT22" s="76">
        <v>3</v>
      </c>
      <c r="AU22" s="76">
        <v>2</v>
      </c>
      <c r="AV22" s="76">
        <v>2</v>
      </c>
      <c r="AW22" s="76">
        <v>3</v>
      </c>
      <c r="AX22" s="76">
        <v>2</v>
      </c>
      <c r="AY22" s="76">
        <v>2</v>
      </c>
      <c r="AZ22" s="76">
        <v>2</v>
      </c>
      <c r="BA22" s="76">
        <v>2</v>
      </c>
      <c r="BB22" s="76">
        <v>2</v>
      </c>
      <c r="BC22" s="76">
        <v>2</v>
      </c>
      <c r="BD22" s="76">
        <v>2</v>
      </c>
      <c r="BE22" s="76">
        <v>2</v>
      </c>
      <c r="BF22" s="76">
        <v>2</v>
      </c>
      <c r="BG22" s="76">
        <v>2</v>
      </c>
      <c r="BH22" s="76">
        <v>2</v>
      </c>
      <c r="BI22" s="76">
        <v>2</v>
      </c>
      <c r="BJ22" s="76">
        <v>2</v>
      </c>
      <c r="BK22" s="76">
        <v>2</v>
      </c>
      <c r="BL22" s="76">
        <v>2</v>
      </c>
      <c r="BM22" s="76">
        <v>2</v>
      </c>
      <c r="BN22" s="76">
        <v>2</v>
      </c>
      <c r="BO22" s="76">
        <v>2</v>
      </c>
      <c r="BP22" s="76">
        <v>2</v>
      </c>
      <c r="BQ22" s="76">
        <v>2</v>
      </c>
      <c r="BR22" s="76">
        <v>2</v>
      </c>
      <c r="BS22" s="76">
        <v>2</v>
      </c>
      <c r="BT22" s="76">
        <v>2</v>
      </c>
      <c r="BU22" s="76">
        <v>2</v>
      </c>
      <c r="BV22" s="76">
        <v>2</v>
      </c>
      <c r="BW22" s="76">
        <v>2</v>
      </c>
      <c r="BX22" s="76">
        <v>2</v>
      </c>
      <c r="BY22" s="76">
        <v>2</v>
      </c>
      <c r="BZ22" s="76">
        <v>2</v>
      </c>
      <c r="CA22" s="76">
        <v>2</v>
      </c>
      <c r="CB22" s="76">
        <v>2</v>
      </c>
      <c r="CC22" s="76">
        <v>2</v>
      </c>
      <c r="CD22" s="76">
        <v>2</v>
      </c>
      <c r="CE22" s="76">
        <v>2</v>
      </c>
      <c r="CF22" s="76">
        <v>2</v>
      </c>
      <c r="CG22" s="76">
        <v>2</v>
      </c>
      <c r="CH22" s="76">
        <v>2</v>
      </c>
      <c r="CI22" s="76">
        <v>1</v>
      </c>
      <c r="CJ22" s="76">
        <v>2</v>
      </c>
      <c r="CK22" s="76">
        <v>2</v>
      </c>
      <c r="CL22" s="76">
        <v>2</v>
      </c>
      <c r="CM22" s="76">
        <v>2</v>
      </c>
      <c r="CN22" s="76">
        <v>1</v>
      </c>
      <c r="CO22" s="76">
        <v>3</v>
      </c>
      <c r="CP22" s="76">
        <v>2</v>
      </c>
      <c r="CQ22" s="76">
        <v>2</v>
      </c>
      <c r="CR22" s="76">
        <v>3</v>
      </c>
      <c r="CS22" s="76">
        <v>1</v>
      </c>
      <c r="CT22" s="76">
        <v>2</v>
      </c>
      <c r="CU22" s="76">
        <v>1</v>
      </c>
      <c r="CV22" s="76">
        <v>3</v>
      </c>
      <c r="CW22" s="76">
        <v>2</v>
      </c>
      <c r="CX22" s="76">
        <v>1</v>
      </c>
      <c r="CY22" s="76">
        <v>2</v>
      </c>
      <c r="CZ22" s="76">
        <v>2</v>
      </c>
      <c r="DA22" s="76">
        <v>2</v>
      </c>
      <c r="DB22" s="76">
        <v>2</v>
      </c>
      <c r="DC22" s="76">
        <v>5</v>
      </c>
      <c r="DD22" s="76">
        <v>5</v>
      </c>
      <c r="DE22" s="76">
        <v>5</v>
      </c>
      <c r="DF22" s="76">
        <v>5</v>
      </c>
      <c r="DG22" s="76">
        <v>5</v>
      </c>
      <c r="DH22" s="76">
        <v>2</v>
      </c>
      <c r="DI22" s="76">
        <v>2</v>
      </c>
      <c r="DJ22" s="76">
        <v>2</v>
      </c>
      <c r="DK22" s="76">
        <v>2</v>
      </c>
      <c r="DL22" s="76">
        <v>2</v>
      </c>
      <c r="DM22" s="76">
        <v>3</v>
      </c>
      <c r="DN22" s="76">
        <v>2</v>
      </c>
      <c r="DO22" s="76">
        <v>3</v>
      </c>
      <c r="DP22" s="76">
        <v>2</v>
      </c>
      <c r="DQ22" s="76">
        <v>3</v>
      </c>
    </row>
    <row r="23" spans="1:121" s="36" customFormat="1" ht="15" thickBot="1">
      <c r="A23" s="42">
        <v>22</v>
      </c>
      <c r="B23" s="35" t="s">
        <v>275</v>
      </c>
      <c r="C23" s="35" t="s">
        <v>308</v>
      </c>
      <c r="D23" s="78" t="s">
        <v>229</v>
      </c>
      <c r="E23" s="84">
        <v>20</v>
      </c>
      <c r="F23" s="81" t="s">
        <v>320</v>
      </c>
      <c r="G23" s="76">
        <v>5</v>
      </c>
      <c r="H23" s="76">
        <v>5</v>
      </c>
      <c r="I23" s="76">
        <v>5</v>
      </c>
      <c r="J23" s="76">
        <v>3</v>
      </c>
      <c r="K23" s="76">
        <v>4</v>
      </c>
      <c r="L23" s="76">
        <v>5</v>
      </c>
      <c r="M23" s="76">
        <v>4</v>
      </c>
      <c r="N23" s="76">
        <v>3</v>
      </c>
      <c r="O23" s="76">
        <v>4</v>
      </c>
      <c r="P23" s="76">
        <v>4</v>
      </c>
      <c r="Q23" s="76">
        <v>5</v>
      </c>
      <c r="R23" s="76">
        <v>4</v>
      </c>
      <c r="S23" s="76">
        <v>5</v>
      </c>
      <c r="T23" s="76">
        <v>4</v>
      </c>
      <c r="U23" s="76">
        <v>4</v>
      </c>
      <c r="V23" s="76">
        <v>5</v>
      </c>
      <c r="W23" s="76">
        <v>4</v>
      </c>
      <c r="X23" s="76">
        <v>3</v>
      </c>
      <c r="Y23" s="76">
        <v>4</v>
      </c>
      <c r="Z23" s="76">
        <v>4</v>
      </c>
      <c r="AA23" s="76">
        <v>5</v>
      </c>
      <c r="AB23" s="76">
        <v>5</v>
      </c>
      <c r="AC23" s="76">
        <v>4</v>
      </c>
      <c r="AD23" s="76">
        <v>4</v>
      </c>
      <c r="AE23" s="76">
        <v>4</v>
      </c>
      <c r="AF23" s="76">
        <v>5</v>
      </c>
      <c r="AG23" s="76">
        <v>4</v>
      </c>
      <c r="AH23" s="76">
        <v>4</v>
      </c>
      <c r="AI23" s="76">
        <v>4</v>
      </c>
      <c r="AJ23" s="76">
        <v>4</v>
      </c>
      <c r="AK23" s="76">
        <v>5</v>
      </c>
      <c r="AL23" s="76">
        <v>4</v>
      </c>
      <c r="AM23" s="76">
        <v>4</v>
      </c>
      <c r="AN23" s="76">
        <v>5</v>
      </c>
      <c r="AO23" s="76">
        <v>4</v>
      </c>
      <c r="AP23" s="76">
        <v>5</v>
      </c>
      <c r="AQ23" s="76">
        <v>4</v>
      </c>
      <c r="AR23" s="76">
        <v>4</v>
      </c>
      <c r="AS23" s="76">
        <v>4</v>
      </c>
      <c r="AT23" s="76">
        <v>4</v>
      </c>
      <c r="AU23" s="76">
        <v>5</v>
      </c>
      <c r="AV23" s="76">
        <v>5</v>
      </c>
      <c r="AW23" s="76">
        <v>5</v>
      </c>
      <c r="AX23" s="76">
        <v>5</v>
      </c>
      <c r="AY23" s="76">
        <v>5</v>
      </c>
      <c r="AZ23" s="76">
        <v>5</v>
      </c>
      <c r="BA23" s="76">
        <v>5</v>
      </c>
      <c r="BB23" s="76">
        <v>5</v>
      </c>
      <c r="BC23" s="76">
        <v>5</v>
      </c>
      <c r="BD23" s="76">
        <v>5</v>
      </c>
      <c r="BE23" s="76">
        <v>5</v>
      </c>
      <c r="BF23" s="76">
        <v>5</v>
      </c>
      <c r="BG23" s="76">
        <v>4</v>
      </c>
      <c r="BH23" s="76">
        <v>5</v>
      </c>
      <c r="BI23" s="76">
        <v>4</v>
      </c>
      <c r="BJ23" s="76">
        <v>5</v>
      </c>
      <c r="BK23" s="76">
        <v>4</v>
      </c>
      <c r="BL23" s="76">
        <v>4</v>
      </c>
      <c r="BM23" s="76">
        <v>2</v>
      </c>
      <c r="BN23" s="76">
        <v>2</v>
      </c>
      <c r="BO23" s="76">
        <v>5</v>
      </c>
      <c r="BP23" s="76">
        <v>4</v>
      </c>
      <c r="BQ23" s="76">
        <v>4</v>
      </c>
      <c r="BR23" s="76">
        <v>4</v>
      </c>
      <c r="BS23" s="76">
        <v>4</v>
      </c>
      <c r="BT23" s="76">
        <v>5</v>
      </c>
      <c r="BU23" s="76">
        <v>5</v>
      </c>
      <c r="BV23" s="76">
        <v>5</v>
      </c>
      <c r="BW23" s="76">
        <v>5</v>
      </c>
      <c r="BX23" s="76">
        <v>5</v>
      </c>
      <c r="BY23" s="76">
        <v>5</v>
      </c>
      <c r="BZ23" s="76">
        <v>4</v>
      </c>
      <c r="CA23" s="76">
        <v>3</v>
      </c>
      <c r="CB23" s="76">
        <v>4</v>
      </c>
      <c r="CC23" s="76">
        <v>4</v>
      </c>
      <c r="CD23" s="76">
        <v>5</v>
      </c>
      <c r="CE23" s="76">
        <v>4</v>
      </c>
      <c r="CF23" s="76">
        <v>4</v>
      </c>
      <c r="CG23" s="76">
        <v>4</v>
      </c>
      <c r="CH23" s="76">
        <v>4</v>
      </c>
      <c r="CI23" s="76">
        <v>5</v>
      </c>
      <c r="CJ23" s="76">
        <v>5</v>
      </c>
      <c r="CK23" s="76">
        <v>5</v>
      </c>
      <c r="CL23" s="76">
        <v>4</v>
      </c>
      <c r="CM23" s="76">
        <v>4</v>
      </c>
      <c r="CN23" s="76">
        <v>5</v>
      </c>
      <c r="CO23" s="76">
        <v>5</v>
      </c>
      <c r="CP23" s="76">
        <v>3</v>
      </c>
      <c r="CQ23" s="76">
        <v>4</v>
      </c>
      <c r="CR23" s="76">
        <v>4</v>
      </c>
      <c r="CS23" s="76">
        <v>5</v>
      </c>
      <c r="CT23" s="76">
        <v>4</v>
      </c>
      <c r="CU23" s="76">
        <v>4</v>
      </c>
      <c r="CV23" s="76">
        <v>4</v>
      </c>
      <c r="CW23" s="76">
        <v>4</v>
      </c>
      <c r="CX23" s="76">
        <v>5</v>
      </c>
      <c r="CY23" s="76">
        <v>5</v>
      </c>
      <c r="CZ23" s="76">
        <v>4</v>
      </c>
      <c r="DA23" s="76">
        <v>5</v>
      </c>
      <c r="DB23" s="76">
        <v>5</v>
      </c>
      <c r="DC23" s="76">
        <v>4</v>
      </c>
      <c r="DD23" s="76">
        <v>5</v>
      </c>
      <c r="DE23" s="76">
        <v>4</v>
      </c>
      <c r="DF23" s="76">
        <v>5</v>
      </c>
      <c r="DG23" s="76">
        <v>5</v>
      </c>
      <c r="DH23" s="76">
        <v>5</v>
      </c>
      <c r="DI23" s="76">
        <v>4</v>
      </c>
      <c r="DJ23" s="76">
        <v>4</v>
      </c>
      <c r="DK23" s="76">
        <v>4</v>
      </c>
      <c r="DL23" s="76">
        <v>4</v>
      </c>
      <c r="DM23" s="76">
        <v>5</v>
      </c>
      <c r="DN23" s="76">
        <v>3</v>
      </c>
      <c r="DO23" s="76">
        <v>4</v>
      </c>
      <c r="DP23" s="76">
        <v>4</v>
      </c>
      <c r="DQ23" s="76">
        <v>4</v>
      </c>
    </row>
    <row r="24" spans="1:121" s="36" customFormat="1" ht="15" thickBot="1">
      <c r="A24" s="42">
        <v>23</v>
      </c>
      <c r="B24" s="35" t="s">
        <v>276</v>
      </c>
      <c r="C24" s="35" t="s">
        <v>202</v>
      </c>
      <c r="D24" s="79" t="s">
        <v>230</v>
      </c>
      <c r="E24" s="83">
        <v>21</v>
      </c>
      <c r="F24" s="81" t="s">
        <v>57</v>
      </c>
      <c r="G24" s="76">
        <v>5</v>
      </c>
      <c r="H24" s="76">
        <v>4</v>
      </c>
      <c r="I24" s="76">
        <v>4</v>
      </c>
      <c r="J24" s="76">
        <v>4</v>
      </c>
      <c r="K24" s="76">
        <v>4</v>
      </c>
      <c r="L24" s="76">
        <v>5</v>
      </c>
      <c r="M24" s="76">
        <v>4</v>
      </c>
      <c r="N24" s="76">
        <v>5</v>
      </c>
      <c r="O24" s="76">
        <v>4</v>
      </c>
      <c r="P24" s="76">
        <v>4</v>
      </c>
      <c r="Q24" s="76">
        <v>5</v>
      </c>
      <c r="R24" s="76">
        <v>4</v>
      </c>
      <c r="S24" s="76">
        <v>4</v>
      </c>
      <c r="T24" s="76">
        <v>4</v>
      </c>
      <c r="U24" s="76">
        <v>4</v>
      </c>
      <c r="V24" s="76">
        <v>5</v>
      </c>
      <c r="W24" s="76">
        <v>3</v>
      </c>
      <c r="X24" s="76">
        <v>5</v>
      </c>
      <c r="Y24" s="76">
        <v>3</v>
      </c>
      <c r="Z24" s="76">
        <v>5</v>
      </c>
      <c r="AA24" s="76">
        <v>5</v>
      </c>
      <c r="AB24" s="76">
        <v>4</v>
      </c>
      <c r="AC24" s="76">
        <v>4</v>
      </c>
      <c r="AD24" s="76">
        <v>5</v>
      </c>
      <c r="AE24" s="76">
        <v>4</v>
      </c>
      <c r="AF24" s="76">
        <v>5</v>
      </c>
      <c r="AG24" s="76">
        <v>5</v>
      </c>
      <c r="AH24" s="76">
        <v>3</v>
      </c>
      <c r="AI24" s="76">
        <v>4</v>
      </c>
      <c r="AJ24" s="76">
        <v>4</v>
      </c>
      <c r="AK24" s="76">
        <v>5</v>
      </c>
      <c r="AL24" s="76">
        <v>3</v>
      </c>
      <c r="AM24" s="76">
        <v>4</v>
      </c>
      <c r="AN24" s="76">
        <v>3</v>
      </c>
      <c r="AO24" s="76">
        <v>5</v>
      </c>
      <c r="AP24" s="76">
        <v>5</v>
      </c>
      <c r="AQ24" s="76">
        <v>4</v>
      </c>
      <c r="AR24" s="76">
        <v>3</v>
      </c>
      <c r="AS24" s="76">
        <v>5</v>
      </c>
      <c r="AT24" s="76">
        <v>4</v>
      </c>
      <c r="AU24" s="76">
        <v>4</v>
      </c>
      <c r="AV24" s="76">
        <v>5</v>
      </c>
      <c r="AW24" s="76">
        <v>3</v>
      </c>
      <c r="AX24" s="76">
        <v>4</v>
      </c>
      <c r="AY24" s="76">
        <v>4</v>
      </c>
      <c r="AZ24" s="76">
        <v>3</v>
      </c>
      <c r="BA24" s="76">
        <v>4</v>
      </c>
      <c r="BB24" s="76">
        <v>4</v>
      </c>
      <c r="BC24" s="76">
        <v>3</v>
      </c>
      <c r="BD24" s="76">
        <v>3</v>
      </c>
      <c r="BE24" s="76">
        <v>4</v>
      </c>
      <c r="BF24" s="76">
        <v>5</v>
      </c>
      <c r="BG24" s="76">
        <v>3</v>
      </c>
      <c r="BH24" s="76">
        <v>4</v>
      </c>
      <c r="BI24" s="76">
        <v>4</v>
      </c>
      <c r="BJ24" s="76">
        <v>5</v>
      </c>
      <c r="BK24" s="76">
        <v>4</v>
      </c>
      <c r="BL24" s="76">
        <v>4</v>
      </c>
      <c r="BM24" s="76">
        <v>4</v>
      </c>
      <c r="BN24" s="76">
        <v>4</v>
      </c>
      <c r="BO24" s="76">
        <v>5</v>
      </c>
      <c r="BP24" s="76">
        <v>4</v>
      </c>
      <c r="BQ24" s="76">
        <v>3</v>
      </c>
      <c r="BR24" s="76">
        <v>4</v>
      </c>
      <c r="BS24" s="76">
        <v>5</v>
      </c>
      <c r="BT24" s="76">
        <v>5</v>
      </c>
      <c r="BU24" s="76">
        <v>4</v>
      </c>
      <c r="BV24" s="76">
        <v>5</v>
      </c>
      <c r="BW24" s="76">
        <v>4</v>
      </c>
      <c r="BX24" s="76">
        <v>3</v>
      </c>
      <c r="BY24" s="76">
        <v>5</v>
      </c>
      <c r="BZ24" s="76">
        <v>4</v>
      </c>
      <c r="CA24" s="76">
        <v>5</v>
      </c>
      <c r="CB24" s="76">
        <v>4</v>
      </c>
      <c r="CC24" s="76">
        <v>4</v>
      </c>
      <c r="CD24" s="76">
        <v>4</v>
      </c>
      <c r="CE24" s="76">
        <v>4</v>
      </c>
      <c r="CF24" s="76">
        <v>3</v>
      </c>
      <c r="CG24" s="76">
        <v>5</v>
      </c>
      <c r="CH24" s="76">
        <v>4</v>
      </c>
      <c r="CI24" s="76">
        <v>4</v>
      </c>
      <c r="CJ24" s="76">
        <v>4</v>
      </c>
      <c r="CK24" s="76">
        <v>3</v>
      </c>
      <c r="CL24" s="76">
        <v>5</v>
      </c>
      <c r="CM24" s="76">
        <v>5</v>
      </c>
      <c r="CN24" s="76">
        <v>5</v>
      </c>
      <c r="CO24" s="76">
        <v>4</v>
      </c>
      <c r="CP24" s="76">
        <v>4</v>
      </c>
      <c r="CQ24" s="76">
        <v>4</v>
      </c>
      <c r="CR24" s="76">
        <v>5</v>
      </c>
      <c r="CS24" s="76">
        <v>5</v>
      </c>
      <c r="CT24" s="76">
        <v>4</v>
      </c>
      <c r="CU24" s="76">
        <v>4</v>
      </c>
      <c r="CV24" s="76">
        <v>4</v>
      </c>
      <c r="CW24" s="76">
        <v>5</v>
      </c>
      <c r="CX24" s="76">
        <v>5</v>
      </c>
      <c r="CY24" s="76">
        <v>4</v>
      </c>
      <c r="CZ24" s="76">
        <v>4</v>
      </c>
      <c r="DA24" s="76">
        <v>4</v>
      </c>
      <c r="DB24" s="76">
        <v>4</v>
      </c>
      <c r="DC24" s="76">
        <v>3</v>
      </c>
      <c r="DD24" s="76">
        <v>5</v>
      </c>
      <c r="DE24" s="76">
        <v>4</v>
      </c>
      <c r="DF24" s="76">
        <v>4</v>
      </c>
      <c r="DG24" s="76">
        <v>4</v>
      </c>
      <c r="DH24" s="76">
        <v>5</v>
      </c>
      <c r="DI24" s="76">
        <v>4</v>
      </c>
      <c r="DJ24" s="76">
        <v>5</v>
      </c>
      <c r="DK24" s="76">
        <v>4</v>
      </c>
      <c r="DL24" s="76">
        <v>4</v>
      </c>
      <c r="DM24" s="76">
        <v>5</v>
      </c>
      <c r="DN24" s="76">
        <v>4</v>
      </c>
      <c r="DO24" s="76">
        <v>3</v>
      </c>
      <c r="DP24" s="76">
        <v>4</v>
      </c>
      <c r="DQ24" s="76">
        <v>4</v>
      </c>
    </row>
    <row r="25" spans="1:121" ht="15" thickBot="1">
      <c r="A25" s="42">
        <v>24</v>
      </c>
      <c r="B25" s="35" t="s">
        <v>277</v>
      </c>
      <c r="C25" s="35" t="s">
        <v>203</v>
      </c>
      <c r="D25" s="78" t="s">
        <v>229</v>
      </c>
      <c r="E25" s="84">
        <v>21</v>
      </c>
      <c r="F25" s="81" t="s">
        <v>55</v>
      </c>
      <c r="G25" s="76">
        <v>4</v>
      </c>
      <c r="H25" s="76">
        <v>3</v>
      </c>
      <c r="I25" s="76">
        <v>3</v>
      </c>
      <c r="J25" s="76">
        <v>3</v>
      </c>
      <c r="K25" s="76">
        <v>4</v>
      </c>
      <c r="L25" s="76">
        <v>3</v>
      </c>
      <c r="M25" s="76">
        <v>4</v>
      </c>
      <c r="N25" s="76">
        <v>3</v>
      </c>
      <c r="O25" s="76">
        <v>3</v>
      </c>
      <c r="P25" s="76">
        <v>3</v>
      </c>
      <c r="Q25" s="76">
        <v>4</v>
      </c>
      <c r="R25" s="76">
        <v>4</v>
      </c>
      <c r="S25" s="76">
        <v>3</v>
      </c>
      <c r="T25" s="76">
        <v>4</v>
      </c>
      <c r="U25" s="76">
        <v>3</v>
      </c>
      <c r="V25" s="76">
        <v>3</v>
      </c>
      <c r="W25" s="76">
        <v>4</v>
      </c>
      <c r="X25" s="76">
        <v>3</v>
      </c>
      <c r="Y25" s="76">
        <v>4</v>
      </c>
      <c r="Z25" s="76">
        <v>4</v>
      </c>
      <c r="AA25" s="76">
        <v>4</v>
      </c>
      <c r="AB25" s="76">
        <v>3</v>
      </c>
      <c r="AC25" s="76">
        <v>4</v>
      </c>
      <c r="AD25" s="76">
        <v>4</v>
      </c>
      <c r="AE25" s="76">
        <v>4</v>
      </c>
      <c r="AF25" s="76">
        <v>5</v>
      </c>
      <c r="AG25" s="76">
        <v>3</v>
      </c>
      <c r="AH25" s="76">
        <v>4</v>
      </c>
      <c r="AI25" s="76">
        <v>4</v>
      </c>
      <c r="AJ25" s="76">
        <v>4</v>
      </c>
      <c r="AK25" s="76">
        <v>3</v>
      </c>
      <c r="AL25" s="76">
        <v>3</v>
      </c>
      <c r="AM25" s="76">
        <v>4</v>
      </c>
      <c r="AN25" s="76">
        <v>4</v>
      </c>
      <c r="AO25" s="76">
        <v>4</v>
      </c>
      <c r="AP25" s="76">
        <v>3</v>
      </c>
      <c r="AQ25" s="76">
        <v>4</v>
      </c>
      <c r="AR25" s="76">
        <v>3</v>
      </c>
      <c r="AS25" s="76">
        <v>4</v>
      </c>
      <c r="AT25" s="76">
        <v>4</v>
      </c>
      <c r="AU25" s="76">
        <v>4</v>
      </c>
      <c r="AV25" s="76">
        <v>3</v>
      </c>
      <c r="AW25" s="76">
        <v>3</v>
      </c>
      <c r="AX25" s="76">
        <v>4</v>
      </c>
      <c r="AY25" s="76">
        <v>4</v>
      </c>
      <c r="AZ25" s="76">
        <v>3</v>
      </c>
      <c r="BA25" s="76">
        <v>3</v>
      </c>
      <c r="BB25" s="76">
        <v>4</v>
      </c>
      <c r="BC25" s="76">
        <v>3</v>
      </c>
      <c r="BD25" s="76">
        <v>3</v>
      </c>
      <c r="BE25" s="76">
        <v>3</v>
      </c>
      <c r="BF25" s="76">
        <v>4</v>
      </c>
      <c r="BG25" s="76">
        <v>3</v>
      </c>
      <c r="BH25" s="76">
        <v>4</v>
      </c>
      <c r="BI25" s="76">
        <v>4</v>
      </c>
      <c r="BJ25" s="76">
        <v>4</v>
      </c>
      <c r="BK25" s="76">
        <v>4</v>
      </c>
      <c r="BL25" s="76">
        <v>4</v>
      </c>
      <c r="BM25" s="76">
        <v>4</v>
      </c>
      <c r="BN25" s="76">
        <v>4</v>
      </c>
      <c r="BO25" s="76">
        <v>4</v>
      </c>
      <c r="BP25" s="76">
        <v>3</v>
      </c>
      <c r="BQ25" s="76">
        <v>4</v>
      </c>
      <c r="BR25" s="76">
        <v>3</v>
      </c>
      <c r="BS25" s="76">
        <v>3</v>
      </c>
      <c r="BT25" s="76">
        <v>3</v>
      </c>
      <c r="BU25" s="76">
        <v>4</v>
      </c>
      <c r="BV25" s="76">
        <v>3</v>
      </c>
      <c r="BW25" s="76">
        <v>4</v>
      </c>
      <c r="BX25" s="76">
        <v>4</v>
      </c>
      <c r="BY25" s="76">
        <v>4</v>
      </c>
      <c r="BZ25" s="76">
        <v>4</v>
      </c>
      <c r="CA25" s="76">
        <v>3</v>
      </c>
      <c r="CB25" s="76">
        <v>4</v>
      </c>
      <c r="CC25" s="76">
        <v>3</v>
      </c>
      <c r="CD25" s="76">
        <v>1</v>
      </c>
      <c r="CE25" s="76">
        <v>2</v>
      </c>
      <c r="CF25" s="76">
        <v>3</v>
      </c>
      <c r="CG25" s="76">
        <v>3</v>
      </c>
      <c r="CH25" s="76">
        <v>3</v>
      </c>
      <c r="CI25" s="76">
        <v>3</v>
      </c>
      <c r="CJ25" s="76">
        <v>4</v>
      </c>
      <c r="CK25" s="76">
        <v>3</v>
      </c>
      <c r="CL25" s="76">
        <v>4</v>
      </c>
      <c r="CM25" s="76">
        <v>4</v>
      </c>
      <c r="CN25" s="76">
        <v>4</v>
      </c>
      <c r="CO25" s="76">
        <v>3</v>
      </c>
      <c r="CP25" s="76">
        <v>4</v>
      </c>
      <c r="CQ25" s="76">
        <v>4</v>
      </c>
      <c r="CR25" s="76">
        <v>4</v>
      </c>
      <c r="CS25" s="76">
        <v>2</v>
      </c>
      <c r="CT25" s="76">
        <v>3</v>
      </c>
      <c r="CU25" s="76">
        <v>3</v>
      </c>
      <c r="CV25" s="76">
        <v>4</v>
      </c>
      <c r="CW25" s="76">
        <v>3</v>
      </c>
      <c r="CX25" s="76">
        <v>3</v>
      </c>
      <c r="CY25" s="76">
        <v>3</v>
      </c>
      <c r="CZ25" s="76">
        <v>3</v>
      </c>
      <c r="DA25" s="76">
        <v>3</v>
      </c>
      <c r="DB25" s="76">
        <v>3</v>
      </c>
      <c r="DC25" s="76">
        <v>2</v>
      </c>
      <c r="DD25" s="76">
        <v>3</v>
      </c>
      <c r="DE25" s="76">
        <v>3</v>
      </c>
      <c r="DF25" s="76">
        <v>3</v>
      </c>
      <c r="DG25" s="76">
        <v>3</v>
      </c>
      <c r="DH25" s="76">
        <v>2</v>
      </c>
      <c r="DI25" s="76">
        <v>3</v>
      </c>
      <c r="DJ25" s="76">
        <v>4</v>
      </c>
      <c r="DK25" s="76">
        <v>3</v>
      </c>
      <c r="DL25" s="76">
        <v>3</v>
      </c>
      <c r="DM25" s="76">
        <v>3</v>
      </c>
      <c r="DN25" s="76">
        <v>3</v>
      </c>
      <c r="DO25" s="76">
        <v>3</v>
      </c>
      <c r="DP25" s="76">
        <v>3</v>
      </c>
      <c r="DQ25" s="76">
        <v>4</v>
      </c>
    </row>
    <row r="26" spans="1:121" ht="15" thickBot="1">
      <c r="A26" s="42">
        <v>25</v>
      </c>
      <c r="B26" s="35" t="s">
        <v>278</v>
      </c>
      <c r="C26" s="35" t="s">
        <v>204</v>
      </c>
      <c r="D26" s="79" t="s">
        <v>230</v>
      </c>
      <c r="E26" s="83">
        <v>20</v>
      </c>
      <c r="F26" s="81" t="s">
        <v>320</v>
      </c>
      <c r="G26" s="76">
        <v>5</v>
      </c>
      <c r="H26" s="76">
        <v>5</v>
      </c>
      <c r="I26" s="76">
        <v>3</v>
      </c>
      <c r="J26" s="76">
        <v>3</v>
      </c>
      <c r="K26" s="76">
        <v>5</v>
      </c>
      <c r="L26" s="76">
        <v>5</v>
      </c>
      <c r="M26" s="76">
        <v>3</v>
      </c>
      <c r="N26" s="76">
        <v>4</v>
      </c>
      <c r="O26" s="76">
        <v>5</v>
      </c>
      <c r="P26" s="76">
        <v>5</v>
      </c>
      <c r="Q26" s="76">
        <v>4</v>
      </c>
      <c r="R26" s="76">
        <v>3</v>
      </c>
      <c r="S26" s="76">
        <v>4</v>
      </c>
      <c r="T26" s="76">
        <v>2</v>
      </c>
      <c r="U26" s="76">
        <v>4</v>
      </c>
      <c r="V26" s="76">
        <v>5</v>
      </c>
      <c r="W26" s="76">
        <v>5</v>
      </c>
      <c r="X26" s="76">
        <v>5</v>
      </c>
      <c r="Y26" s="76">
        <v>5</v>
      </c>
      <c r="Z26" s="76">
        <v>5</v>
      </c>
      <c r="AA26" s="76">
        <v>5</v>
      </c>
      <c r="AB26" s="76">
        <v>4</v>
      </c>
      <c r="AC26" s="76">
        <v>4</v>
      </c>
      <c r="AD26" s="76">
        <v>4</v>
      </c>
      <c r="AE26" s="76">
        <v>4</v>
      </c>
      <c r="AF26" s="76">
        <v>5</v>
      </c>
      <c r="AG26" s="76">
        <v>4</v>
      </c>
      <c r="AH26" s="76">
        <v>4</v>
      </c>
      <c r="AI26" s="76">
        <v>4</v>
      </c>
      <c r="AJ26" s="76">
        <v>4</v>
      </c>
      <c r="AK26" s="76">
        <v>5</v>
      </c>
      <c r="AL26" s="76">
        <v>4</v>
      </c>
      <c r="AM26" s="76">
        <v>4</v>
      </c>
      <c r="AN26" s="76">
        <v>4</v>
      </c>
      <c r="AO26" s="76">
        <v>4</v>
      </c>
      <c r="AP26" s="76">
        <v>5</v>
      </c>
      <c r="AQ26" s="76">
        <v>5</v>
      </c>
      <c r="AR26" s="76">
        <v>5</v>
      </c>
      <c r="AS26" s="76">
        <v>5</v>
      </c>
      <c r="AT26" s="76">
        <v>5</v>
      </c>
      <c r="AU26" s="76">
        <v>5</v>
      </c>
      <c r="AV26" s="76">
        <v>4</v>
      </c>
      <c r="AW26" s="76">
        <v>4</v>
      </c>
      <c r="AX26" s="76">
        <v>4</v>
      </c>
      <c r="AY26" s="76">
        <v>4</v>
      </c>
      <c r="AZ26" s="76">
        <v>5</v>
      </c>
      <c r="BA26" s="76">
        <v>4</v>
      </c>
      <c r="BB26" s="76">
        <v>4</v>
      </c>
      <c r="BC26" s="76">
        <v>4</v>
      </c>
      <c r="BD26" s="76">
        <v>4</v>
      </c>
      <c r="BE26" s="76">
        <v>5</v>
      </c>
      <c r="BF26" s="76">
        <v>4</v>
      </c>
      <c r="BG26" s="76">
        <v>4</v>
      </c>
      <c r="BH26" s="76">
        <v>4</v>
      </c>
      <c r="BI26" s="76">
        <v>4</v>
      </c>
      <c r="BJ26" s="76">
        <v>5</v>
      </c>
      <c r="BK26" s="76">
        <v>4</v>
      </c>
      <c r="BL26" s="76">
        <v>4</v>
      </c>
      <c r="BM26" s="76">
        <v>4</v>
      </c>
      <c r="BN26" s="76">
        <v>5</v>
      </c>
      <c r="BO26" s="76">
        <v>5</v>
      </c>
      <c r="BP26" s="76">
        <v>4</v>
      </c>
      <c r="BQ26" s="76">
        <v>4</v>
      </c>
      <c r="BR26" s="76">
        <v>4</v>
      </c>
      <c r="BS26" s="76">
        <v>4</v>
      </c>
      <c r="BT26" s="76">
        <v>5</v>
      </c>
      <c r="BU26" s="76">
        <v>4</v>
      </c>
      <c r="BV26" s="76">
        <v>4</v>
      </c>
      <c r="BW26" s="76">
        <v>4</v>
      </c>
      <c r="BX26" s="76">
        <v>4</v>
      </c>
      <c r="BY26" s="76">
        <v>5</v>
      </c>
      <c r="BZ26" s="76">
        <v>5</v>
      </c>
      <c r="CA26" s="76">
        <v>5</v>
      </c>
      <c r="CB26" s="76">
        <v>5</v>
      </c>
      <c r="CC26" s="76">
        <v>5</v>
      </c>
      <c r="CD26" s="76">
        <v>5</v>
      </c>
      <c r="CE26" s="76">
        <v>4</v>
      </c>
      <c r="CF26" s="76">
        <v>4</v>
      </c>
      <c r="CG26" s="76">
        <v>4</v>
      </c>
      <c r="CH26" s="76">
        <v>4</v>
      </c>
      <c r="CI26" s="76">
        <v>5</v>
      </c>
      <c r="CJ26" s="76">
        <v>4</v>
      </c>
      <c r="CK26" s="76">
        <v>4</v>
      </c>
      <c r="CL26" s="76">
        <v>4</v>
      </c>
      <c r="CM26" s="76">
        <v>4</v>
      </c>
      <c r="CN26" s="76">
        <v>5</v>
      </c>
      <c r="CO26" s="76">
        <v>4</v>
      </c>
      <c r="CP26" s="76">
        <v>4</v>
      </c>
      <c r="CQ26" s="76">
        <v>4</v>
      </c>
      <c r="CR26" s="76">
        <v>4</v>
      </c>
      <c r="CS26" s="76">
        <v>4</v>
      </c>
      <c r="CT26" s="76">
        <v>4</v>
      </c>
      <c r="CU26" s="76">
        <v>4</v>
      </c>
      <c r="CV26" s="76">
        <v>5</v>
      </c>
      <c r="CW26" s="76">
        <v>4</v>
      </c>
      <c r="CX26" s="76">
        <v>5</v>
      </c>
      <c r="CY26" s="76">
        <v>5</v>
      </c>
      <c r="CZ26" s="76">
        <v>5</v>
      </c>
      <c r="DA26" s="76">
        <v>5</v>
      </c>
      <c r="DB26" s="76">
        <v>5</v>
      </c>
      <c r="DC26" s="76">
        <v>5</v>
      </c>
      <c r="DD26" s="76">
        <v>5</v>
      </c>
      <c r="DE26" s="76">
        <v>4</v>
      </c>
      <c r="DF26" s="76">
        <v>5</v>
      </c>
      <c r="DG26" s="76">
        <v>5</v>
      </c>
      <c r="DH26" s="76">
        <v>5</v>
      </c>
      <c r="DI26" s="76">
        <v>4</v>
      </c>
      <c r="DJ26" s="76">
        <v>5</v>
      </c>
      <c r="DK26" s="76">
        <v>5</v>
      </c>
      <c r="DL26" s="76">
        <v>5</v>
      </c>
      <c r="DM26" s="76">
        <v>5</v>
      </c>
      <c r="DN26" s="76">
        <v>5</v>
      </c>
      <c r="DO26" s="76">
        <v>5</v>
      </c>
      <c r="DP26" s="76">
        <v>5</v>
      </c>
      <c r="DQ26" s="76">
        <v>5</v>
      </c>
    </row>
    <row r="27" spans="1:121" s="36" customFormat="1" ht="15" thickBot="1">
      <c r="A27" s="42">
        <v>26</v>
      </c>
      <c r="B27" s="35" t="s">
        <v>279</v>
      </c>
      <c r="C27" s="35" t="s">
        <v>205</v>
      </c>
      <c r="D27" s="78" t="s">
        <v>229</v>
      </c>
      <c r="E27" s="84">
        <v>19</v>
      </c>
      <c r="F27" s="81" t="s">
        <v>53</v>
      </c>
      <c r="G27" s="76">
        <v>5</v>
      </c>
      <c r="H27" s="76">
        <v>4</v>
      </c>
      <c r="I27" s="76">
        <v>4</v>
      </c>
      <c r="J27" s="76">
        <v>3</v>
      </c>
      <c r="K27" s="76">
        <v>4</v>
      </c>
      <c r="L27" s="76">
        <v>3</v>
      </c>
      <c r="M27" s="76">
        <v>3</v>
      </c>
      <c r="N27" s="76">
        <v>3</v>
      </c>
      <c r="O27" s="76">
        <v>3</v>
      </c>
      <c r="P27" s="76">
        <v>3</v>
      </c>
      <c r="Q27" s="76">
        <v>5</v>
      </c>
      <c r="R27" s="76">
        <v>4</v>
      </c>
      <c r="S27" s="76">
        <v>4</v>
      </c>
      <c r="T27" s="76">
        <v>4</v>
      </c>
      <c r="U27" s="76">
        <v>4</v>
      </c>
      <c r="V27" s="76">
        <v>3</v>
      </c>
      <c r="W27" s="76">
        <v>4</v>
      </c>
      <c r="X27" s="76">
        <v>3</v>
      </c>
      <c r="Y27" s="76">
        <v>4</v>
      </c>
      <c r="Z27" s="76">
        <v>4</v>
      </c>
      <c r="AA27" s="76">
        <v>4</v>
      </c>
      <c r="AB27" s="76">
        <v>4</v>
      </c>
      <c r="AC27" s="76">
        <v>4</v>
      </c>
      <c r="AD27" s="76">
        <v>4</v>
      </c>
      <c r="AE27" s="76">
        <v>4</v>
      </c>
      <c r="AF27" s="76">
        <v>5</v>
      </c>
      <c r="AG27" s="76">
        <v>5</v>
      </c>
      <c r="AH27" s="76">
        <v>5</v>
      </c>
      <c r="AI27" s="76">
        <v>4</v>
      </c>
      <c r="AJ27" s="76">
        <v>5</v>
      </c>
      <c r="AK27" s="76">
        <v>3</v>
      </c>
      <c r="AL27" s="76">
        <v>3</v>
      </c>
      <c r="AM27" s="76">
        <v>3</v>
      </c>
      <c r="AN27" s="76">
        <v>3</v>
      </c>
      <c r="AO27" s="76">
        <v>3</v>
      </c>
      <c r="AP27" s="76">
        <v>5</v>
      </c>
      <c r="AQ27" s="76">
        <v>5</v>
      </c>
      <c r="AR27" s="76">
        <v>4</v>
      </c>
      <c r="AS27" s="76">
        <v>4</v>
      </c>
      <c r="AT27" s="76">
        <v>4</v>
      </c>
      <c r="AU27" s="76">
        <v>4</v>
      </c>
      <c r="AV27" s="76">
        <v>4</v>
      </c>
      <c r="AW27" s="76">
        <v>4</v>
      </c>
      <c r="AX27" s="76">
        <v>4</v>
      </c>
      <c r="AY27" s="76">
        <v>4</v>
      </c>
      <c r="AZ27" s="76">
        <v>4</v>
      </c>
      <c r="BA27" s="76">
        <v>4</v>
      </c>
      <c r="BB27" s="76">
        <v>4</v>
      </c>
      <c r="BC27" s="76">
        <v>4</v>
      </c>
      <c r="BD27" s="76">
        <v>4</v>
      </c>
      <c r="BE27" s="76">
        <v>5</v>
      </c>
      <c r="BF27" s="76">
        <v>4</v>
      </c>
      <c r="BG27" s="76">
        <v>4</v>
      </c>
      <c r="BH27" s="76">
        <v>4</v>
      </c>
      <c r="BI27" s="76">
        <v>4</v>
      </c>
      <c r="BJ27" s="76">
        <v>4</v>
      </c>
      <c r="BK27" s="76">
        <v>3</v>
      </c>
      <c r="BL27" s="76">
        <v>3</v>
      </c>
      <c r="BM27" s="76">
        <v>3</v>
      </c>
      <c r="BN27" s="76">
        <v>3</v>
      </c>
      <c r="BO27" s="76">
        <v>5</v>
      </c>
      <c r="BP27" s="76">
        <v>4</v>
      </c>
      <c r="BQ27" s="76">
        <v>3</v>
      </c>
      <c r="BR27" s="76">
        <v>3</v>
      </c>
      <c r="BS27" s="76">
        <v>3</v>
      </c>
      <c r="BT27" s="76">
        <v>5</v>
      </c>
      <c r="BU27" s="76">
        <v>3</v>
      </c>
      <c r="BV27" s="76">
        <v>4</v>
      </c>
      <c r="BW27" s="76">
        <v>3</v>
      </c>
      <c r="BX27" s="76">
        <v>4</v>
      </c>
      <c r="BY27" s="76">
        <v>5</v>
      </c>
      <c r="BZ27" s="76">
        <v>4</v>
      </c>
      <c r="CA27" s="76">
        <v>3</v>
      </c>
      <c r="CB27" s="76">
        <v>3</v>
      </c>
      <c r="CC27" s="76">
        <v>3</v>
      </c>
      <c r="CD27" s="76">
        <v>5</v>
      </c>
      <c r="CE27" s="76">
        <v>5</v>
      </c>
      <c r="CF27" s="76">
        <v>4</v>
      </c>
      <c r="CG27" s="76">
        <v>4</v>
      </c>
      <c r="CH27" s="76">
        <v>4</v>
      </c>
      <c r="CI27" s="76">
        <v>4</v>
      </c>
      <c r="CJ27" s="76">
        <v>4</v>
      </c>
      <c r="CK27" s="76">
        <v>4</v>
      </c>
      <c r="CL27" s="76">
        <v>4</v>
      </c>
      <c r="CM27" s="76">
        <v>4</v>
      </c>
      <c r="CN27" s="76">
        <v>5</v>
      </c>
      <c r="CO27" s="76">
        <v>4</v>
      </c>
      <c r="CP27" s="76">
        <v>4</v>
      </c>
      <c r="CQ27" s="76">
        <v>4</v>
      </c>
      <c r="CR27" s="76">
        <v>4</v>
      </c>
      <c r="CS27" s="76">
        <v>5</v>
      </c>
      <c r="CT27" s="76">
        <v>4</v>
      </c>
      <c r="CU27" s="76">
        <v>4</v>
      </c>
      <c r="CV27" s="76">
        <v>4</v>
      </c>
      <c r="CW27" s="76">
        <v>4</v>
      </c>
      <c r="CX27" s="76">
        <v>5</v>
      </c>
      <c r="CY27" s="76">
        <v>5</v>
      </c>
      <c r="CZ27" s="76">
        <v>4</v>
      </c>
      <c r="DA27" s="76">
        <v>4</v>
      </c>
      <c r="DB27" s="76">
        <v>4</v>
      </c>
      <c r="DC27" s="76">
        <v>3</v>
      </c>
      <c r="DD27" s="76">
        <v>5</v>
      </c>
      <c r="DE27" s="76">
        <v>4</v>
      </c>
      <c r="DF27" s="76">
        <v>4</v>
      </c>
      <c r="DG27" s="76">
        <v>4</v>
      </c>
      <c r="DH27" s="76">
        <v>3</v>
      </c>
      <c r="DI27" s="76">
        <v>3</v>
      </c>
      <c r="DJ27" s="76">
        <v>3</v>
      </c>
      <c r="DK27" s="76">
        <v>3</v>
      </c>
      <c r="DL27" s="76">
        <v>3</v>
      </c>
      <c r="DM27" s="76">
        <v>4</v>
      </c>
      <c r="DN27" s="76">
        <v>3</v>
      </c>
      <c r="DO27" s="76">
        <v>4</v>
      </c>
      <c r="DP27" s="76">
        <v>4</v>
      </c>
      <c r="DQ27" s="76">
        <v>4</v>
      </c>
    </row>
    <row r="28" spans="1:121" s="36" customFormat="1" ht="15" thickBot="1">
      <c r="A28" s="42">
        <v>27</v>
      </c>
      <c r="B28" s="35" t="s">
        <v>280</v>
      </c>
      <c r="C28" s="35" t="s">
        <v>184</v>
      </c>
      <c r="D28" s="79" t="s">
        <v>230</v>
      </c>
      <c r="E28" s="83">
        <v>20</v>
      </c>
      <c r="F28" s="81" t="s">
        <v>102</v>
      </c>
      <c r="G28" s="76">
        <v>5</v>
      </c>
      <c r="H28" s="76">
        <v>5</v>
      </c>
      <c r="I28" s="76">
        <v>5</v>
      </c>
      <c r="J28" s="76">
        <v>5</v>
      </c>
      <c r="K28" s="76">
        <v>5</v>
      </c>
      <c r="L28" s="76">
        <v>5</v>
      </c>
      <c r="M28" s="76">
        <v>5</v>
      </c>
      <c r="N28" s="76">
        <v>5</v>
      </c>
      <c r="O28" s="76">
        <v>5</v>
      </c>
      <c r="P28" s="76">
        <v>5</v>
      </c>
      <c r="Q28" s="76">
        <v>5</v>
      </c>
      <c r="R28" s="76">
        <v>5</v>
      </c>
      <c r="S28" s="76">
        <v>5</v>
      </c>
      <c r="T28" s="76">
        <v>5</v>
      </c>
      <c r="U28" s="76">
        <v>5</v>
      </c>
      <c r="V28" s="76">
        <v>5</v>
      </c>
      <c r="W28" s="76">
        <v>0</v>
      </c>
      <c r="X28" s="76">
        <v>0</v>
      </c>
      <c r="Y28" s="76">
        <v>0</v>
      </c>
      <c r="Z28" s="76">
        <v>0</v>
      </c>
      <c r="AA28" s="76">
        <v>5</v>
      </c>
      <c r="AB28" s="76">
        <v>0</v>
      </c>
      <c r="AC28" s="76">
        <v>0</v>
      </c>
      <c r="AD28" s="76">
        <v>0</v>
      </c>
      <c r="AE28" s="76">
        <v>0</v>
      </c>
      <c r="AF28" s="76">
        <v>5</v>
      </c>
      <c r="AG28" s="76">
        <v>0</v>
      </c>
      <c r="AH28" s="76">
        <v>0</v>
      </c>
      <c r="AI28" s="76">
        <v>0</v>
      </c>
      <c r="AJ28" s="76">
        <v>0</v>
      </c>
      <c r="AK28" s="76">
        <v>4</v>
      </c>
      <c r="AL28" s="76">
        <v>4</v>
      </c>
      <c r="AM28" s="76">
        <v>4</v>
      </c>
      <c r="AN28" s="76">
        <v>4</v>
      </c>
      <c r="AO28" s="76">
        <v>4</v>
      </c>
      <c r="AP28" s="76">
        <v>5</v>
      </c>
      <c r="AQ28" s="76">
        <v>4</v>
      </c>
      <c r="AR28" s="76">
        <v>4</v>
      </c>
      <c r="AS28" s="76">
        <v>4</v>
      </c>
      <c r="AT28" s="76">
        <v>4</v>
      </c>
      <c r="AU28" s="76">
        <v>5</v>
      </c>
      <c r="AV28" s="76">
        <v>3</v>
      </c>
      <c r="AW28" s="76">
        <v>3</v>
      </c>
      <c r="AX28" s="76">
        <v>5</v>
      </c>
      <c r="AY28" s="76">
        <v>5</v>
      </c>
      <c r="AZ28" s="76">
        <v>5</v>
      </c>
      <c r="BA28" s="76">
        <v>4</v>
      </c>
      <c r="BB28" s="76">
        <v>4</v>
      </c>
      <c r="BC28" s="76">
        <v>4</v>
      </c>
      <c r="BD28" s="76">
        <v>4</v>
      </c>
      <c r="BE28" s="76">
        <v>5</v>
      </c>
      <c r="BF28" s="76">
        <v>5</v>
      </c>
      <c r="BG28" s="76">
        <v>5</v>
      </c>
      <c r="BH28" s="76">
        <v>5</v>
      </c>
      <c r="BI28" s="76">
        <v>5</v>
      </c>
      <c r="BJ28" s="76">
        <v>4</v>
      </c>
      <c r="BK28" s="76">
        <v>4</v>
      </c>
      <c r="BL28" s="76">
        <v>4</v>
      </c>
      <c r="BM28" s="76">
        <v>4</v>
      </c>
      <c r="BN28" s="76">
        <v>4</v>
      </c>
      <c r="BO28" s="76">
        <v>5</v>
      </c>
      <c r="BP28" s="76">
        <v>0</v>
      </c>
      <c r="BQ28" s="76">
        <v>0</v>
      </c>
      <c r="BR28" s="76">
        <v>0</v>
      </c>
      <c r="BS28" s="76">
        <v>0</v>
      </c>
      <c r="BT28" s="76">
        <v>5</v>
      </c>
      <c r="BU28" s="76">
        <v>4</v>
      </c>
      <c r="BV28" s="76">
        <v>4</v>
      </c>
      <c r="BW28" s="76">
        <v>4</v>
      </c>
      <c r="BX28" s="76">
        <v>4</v>
      </c>
      <c r="BY28" s="76">
        <v>5</v>
      </c>
      <c r="BZ28" s="76">
        <v>0</v>
      </c>
      <c r="CA28" s="76">
        <v>0</v>
      </c>
      <c r="CB28" s="76">
        <v>0</v>
      </c>
      <c r="CC28" s="76">
        <v>0</v>
      </c>
      <c r="CD28" s="76">
        <v>5</v>
      </c>
      <c r="CE28" s="76">
        <v>0</v>
      </c>
      <c r="CF28" s="76">
        <v>0</v>
      </c>
      <c r="CG28" s="76">
        <v>0</v>
      </c>
      <c r="CH28" s="76">
        <v>0</v>
      </c>
      <c r="CI28" s="76">
        <v>5</v>
      </c>
      <c r="CJ28" s="76">
        <v>0</v>
      </c>
      <c r="CK28" s="76">
        <v>0</v>
      </c>
      <c r="CL28" s="76">
        <v>0</v>
      </c>
      <c r="CM28" s="76">
        <v>0</v>
      </c>
      <c r="CN28" s="76">
        <v>5</v>
      </c>
      <c r="CO28" s="76">
        <v>0</v>
      </c>
      <c r="CP28" s="76">
        <v>0</v>
      </c>
      <c r="CQ28" s="76">
        <v>0</v>
      </c>
      <c r="CR28" s="76">
        <v>0</v>
      </c>
      <c r="CS28" s="76">
        <v>5</v>
      </c>
      <c r="CT28" s="76">
        <v>0</v>
      </c>
      <c r="CU28" s="76">
        <v>0</v>
      </c>
      <c r="CV28" s="76">
        <v>0</v>
      </c>
      <c r="CW28" s="76">
        <v>0</v>
      </c>
      <c r="CX28" s="76">
        <v>5</v>
      </c>
      <c r="CY28" s="76">
        <v>0</v>
      </c>
      <c r="CZ28" s="76">
        <v>0</v>
      </c>
      <c r="DA28" s="76">
        <v>0</v>
      </c>
      <c r="DB28" s="76">
        <v>0</v>
      </c>
      <c r="DC28" s="76">
        <v>4</v>
      </c>
      <c r="DD28" s="76">
        <v>0</v>
      </c>
      <c r="DE28" s="76">
        <v>0</v>
      </c>
      <c r="DF28" s="76">
        <v>0</v>
      </c>
      <c r="DG28" s="76">
        <v>0</v>
      </c>
      <c r="DH28" s="76">
        <v>5</v>
      </c>
      <c r="DI28" s="76">
        <v>0</v>
      </c>
      <c r="DJ28" s="76">
        <v>0</v>
      </c>
      <c r="DK28" s="76">
        <v>0</v>
      </c>
      <c r="DL28" s="76">
        <v>0</v>
      </c>
      <c r="DM28" s="76">
        <v>4</v>
      </c>
      <c r="DN28" s="76">
        <v>0</v>
      </c>
      <c r="DO28" s="76">
        <v>0</v>
      </c>
      <c r="DP28" s="76">
        <v>0</v>
      </c>
      <c r="DQ28" s="76">
        <v>0</v>
      </c>
    </row>
    <row r="29" spans="1:121" ht="15" thickBot="1">
      <c r="A29" s="42">
        <v>28</v>
      </c>
      <c r="B29" s="35" t="s">
        <v>281</v>
      </c>
      <c r="C29" s="35" t="s">
        <v>206</v>
      </c>
      <c r="D29" s="78" t="s">
        <v>229</v>
      </c>
      <c r="E29" s="84">
        <v>20</v>
      </c>
      <c r="F29" s="81" t="s">
        <v>321</v>
      </c>
      <c r="G29" s="76">
        <v>5</v>
      </c>
      <c r="H29" s="76">
        <v>5</v>
      </c>
      <c r="I29" s="76">
        <v>5</v>
      </c>
      <c r="J29" s="76">
        <v>5</v>
      </c>
      <c r="K29" s="76">
        <v>5</v>
      </c>
      <c r="L29" s="76">
        <v>5</v>
      </c>
      <c r="M29" s="76">
        <v>5</v>
      </c>
      <c r="N29" s="76">
        <v>5</v>
      </c>
      <c r="O29" s="76">
        <v>5</v>
      </c>
      <c r="P29" s="76">
        <v>5</v>
      </c>
      <c r="Q29" s="76">
        <v>5</v>
      </c>
      <c r="R29" s="76">
        <v>5</v>
      </c>
      <c r="S29" s="76">
        <v>5</v>
      </c>
      <c r="T29" s="76">
        <v>5</v>
      </c>
      <c r="U29" s="76">
        <v>5</v>
      </c>
      <c r="V29" s="76">
        <v>5</v>
      </c>
      <c r="W29" s="76">
        <v>5</v>
      </c>
      <c r="X29" s="76">
        <v>5</v>
      </c>
      <c r="Y29" s="76">
        <v>5</v>
      </c>
      <c r="Z29" s="76">
        <v>5</v>
      </c>
      <c r="AA29" s="76">
        <v>5</v>
      </c>
      <c r="AB29" s="76">
        <v>5</v>
      </c>
      <c r="AC29" s="76">
        <v>5</v>
      </c>
      <c r="AD29" s="76">
        <v>5</v>
      </c>
      <c r="AE29" s="76">
        <v>5</v>
      </c>
      <c r="AF29" s="76">
        <v>5</v>
      </c>
      <c r="AG29" s="76">
        <v>5</v>
      </c>
      <c r="AH29" s="76">
        <v>5</v>
      </c>
      <c r="AI29" s="76">
        <v>5</v>
      </c>
      <c r="AJ29" s="76">
        <v>5</v>
      </c>
      <c r="AK29" s="76">
        <v>5</v>
      </c>
      <c r="AL29" s="76">
        <v>5</v>
      </c>
      <c r="AM29" s="76">
        <v>5</v>
      </c>
      <c r="AN29" s="76">
        <v>5</v>
      </c>
      <c r="AO29" s="76">
        <v>5</v>
      </c>
      <c r="AP29" s="76">
        <v>5</v>
      </c>
      <c r="AQ29" s="76">
        <v>5</v>
      </c>
      <c r="AR29" s="76">
        <v>5</v>
      </c>
      <c r="AS29" s="76">
        <v>5</v>
      </c>
      <c r="AT29" s="76">
        <v>5</v>
      </c>
      <c r="AU29" s="76">
        <v>5</v>
      </c>
      <c r="AV29" s="76">
        <v>5</v>
      </c>
      <c r="AW29" s="76">
        <v>5</v>
      </c>
      <c r="AX29" s="76">
        <v>5</v>
      </c>
      <c r="AY29" s="76">
        <v>5</v>
      </c>
      <c r="AZ29" s="76">
        <v>5</v>
      </c>
      <c r="BA29" s="76">
        <v>5</v>
      </c>
      <c r="BB29" s="76">
        <v>5</v>
      </c>
      <c r="BC29" s="76">
        <v>5</v>
      </c>
      <c r="BD29" s="76">
        <v>5</v>
      </c>
      <c r="BE29" s="76">
        <v>5</v>
      </c>
      <c r="BF29" s="76">
        <v>5</v>
      </c>
      <c r="BG29" s="76">
        <v>5</v>
      </c>
      <c r="BH29" s="76">
        <v>5</v>
      </c>
      <c r="BI29" s="76">
        <v>5</v>
      </c>
      <c r="BJ29" s="76">
        <v>5</v>
      </c>
      <c r="BK29" s="76">
        <v>5</v>
      </c>
      <c r="BL29" s="76">
        <v>5</v>
      </c>
      <c r="BM29" s="76">
        <v>5</v>
      </c>
      <c r="BN29" s="76">
        <v>5</v>
      </c>
      <c r="BO29" s="76">
        <v>5</v>
      </c>
      <c r="BP29" s="76">
        <v>5</v>
      </c>
      <c r="BQ29" s="76">
        <v>5</v>
      </c>
      <c r="BR29" s="76">
        <v>5</v>
      </c>
      <c r="BS29" s="76">
        <v>5</v>
      </c>
      <c r="BT29" s="76">
        <v>5</v>
      </c>
      <c r="BU29" s="76">
        <v>5</v>
      </c>
      <c r="BV29" s="76">
        <v>5</v>
      </c>
      <c r="BW29" s="76">
        <v>5</v>
      </c>
      <c r="BX29" s="76">
        <v>5</v>
      </c>
      <c r="BY29" s="76">
        <v>5</v>
      </c>
      <c r="BZ29" s="76">
        <v>5</v>
      </c>
      <c r="CA29" s="76">
        <v>5</v>
      </c>
      <c r="CB29" s="76">
        <v>5</v>
      </c>
      <c r="CC29" s="76">
        <v>5</v>
      </c>
      <c r="CD29" s="76">
        <v>5</v>
      </c>
      <c r="CE29" s="76">
        <v>5</v>
      </c>
      <c r="CF29" s="76">
        <v>5</v>
      </c>
      <c r="CG29" s="76">
        <v>5</v>
      </c>
      <c r="CH29" s="76">
        <v>5</v>
      </c>
      <c r="CI29" s="76">
        <v>5</v>
      </c>
      <c r="CJ29" s="76">
        <v>5</v>
      </c>
      <c r="CK29" s="76">
        <v>5</v>
      </c>
      <c r="CL29" s="76">
        <v>5</v>
      </c>
      <c r="CM29" s="76">
        <v>5</v>
      </c>
      <c r="CN29" s="76">
        <v>5</v>
      </c>
      <c r="CO29" s="76">
        <v>5</v>
      </c>
      <c r="CP29" s="76">
        <v>5</v>
      </c>
      <c r="CQ29" s="76">
        <v>5</v>
      </c>
      <c r="CR29" s="76">
        <v>5</v>
      </c>
      <c r="CS29" s="76">
        <v>5</v>
      </c>
      <c r="CT29" s="76">
        <v>5</v>
      </c>
      <c r="CU29" s="76">
        <v>5</v>
      </c>
      <c r="CV29" s="76">
        <v>5</v>
      </c>
      <c r="CW29" s="76">
        <v>5</v>
      </c>
      <c r="CX29" s="76">
        <v>5</v>
      </c>
      <c r="CY29" s="76">
        <v>5</v>
      </c>
      <c r="CZ29" s="76">
        <v>5</v>
      </c>
      <c r="DA29" s="76">
        <v>5</v>
      </c>
      <c r="DB29" s="76">
        <v>5</v>
      </c>
      <c r="DC29" s="76">
        <v>5</v>
      </c>
      <c r="DD29" s="76">
        <v>5</v>
      </c>
      <c r="DE29" s="76">
        <v>5</v>
      </c>
      <c r="DF29" s="76">
        <v>5</v>
      </c>
      <c r="DG29" s="76">
        <v>5</v>
      </c>
      <c r="DH29" s="76">
        <v>5</v>
      </c>
      <c r="DI29" s="76">
        <v>5</v>
      </c>
      <c r="DJ29" s="76">
        <v>5</v>
      </c>
      <c r="DK29" s="76">
        <v>5</v>
      </c>
      <c r="DL29" s="76">
        <v>5</v>
      </c>
      <c r="DM29" s="76">
        <v>5</v>
      </c>
      <c r="DN29" s="76">
        <v>5</v>
      </c>
      <c r="DO29" s="76">
        <v>5</v>
      </c>
      <c r="DP29" s="76">
        <v>5</v>
      </c>
      <c r="DQ29" s="76">
        <v>5</v>
      </c>
    </row>
    <row r="30" spans="1:121" s="36" customFormat="1" ht="15" thickBot="1">
      <c r="A30" s="42">
        <v>29</v>
      </c>
      <c r="B30" s="35" t="s">
        <v>282</v>
      </c>
      <c r="C30" s="35" t="s">
        <v>207</v>
      </c>
      <c r="D30" s="79" t="s">
        <v>230</v>
      </c>
      <c r="E30" s="83">
        <v>20</v>
      </c>
      <c r="F30" s="81" t="s">
        <v>52</v>
      </c>
      <c r="G30" s="76">
        <v>5</v>
      </c>
      <c r="H30" s="76">
        <v>5</v>
      </c>
      <c r="I30" s="76">
        <v>5</v>
      </c>
      <c r="J30" s="76">
        <v>5</v>
      </c>
      <c r="K30" s="76">
        <v>5</v>
      </c>
      <c r="L30" s="76">
        <v>3</v>
      </c>
      <c r="M30" s="76">
        <v>5</v>
      </c>
      <c r="N30" s="76">
        <v>5</v>
      </c>
      <c r="O30" s="76">
        <v>5</v>
      </c>
      <c r="P30" s="76">
        <v>5</v>
      </c>
      <c r="Q30" s="76">
        <v>5</v>
      </c>
      <c r="R30" s="76">
        <v>5</v>
      </c>
      <c r="S30" s="76">
        <v>5</v>
      </c>
      <c r="T30" s="76">
        <v>5</v>
      </c>
      <c r="U30" s="76">
        <v>5</v>
      </c>
      <c r="V30" s="76">
        <v>0</v>
      </c>
      <c r="W30" s="76">
        <v>0</v>
      </c>
      <c r="X30" s="76">
        <v>0</v>
      </c>
      <c r="Y30" s="76">
        <v>0</v>
      </c>
      <c r="Z30" s="76">
        <v>0</v>
      </c>
      <c r="AA30" s="76">
        <v>0</v>
      </c>
      <c r="AB30" s="76">
        <v>0</v>
      </c>
      <c r="AC30" s="76">
        <v>0</v>
      </c>
      <c r="AD30" s="76">
        <v>0</v>
      </c>
      <c r="AE30" s="76">
        <v>0</v>
      </c>
      <c r="AF30" s="76">
        <v>5</v>
      </c>
      <c r="AG30" s="76">
        <v>5</v>
      </c>
      <c r="AH30" s="76">
        <v>5</v>
      </c>
      <c r="AI30" s="76">
        <v>5</v>
      </c>
      <c r="AJ30" s="76">
        <v>5</v>
      </c>
      <c r="AK30" s="76">
        <v>3</v>
      </c>
      <c r="AL30" s="76">
        <v>3</v>
      </c>
      <c r="AM30" s="76">
        <v>5</v>
      </c>
      <c r="AN30" s="76">
        <v>5</v>
      </c>
      <c r="AO30" s="76">
        <v>5</v>
      </c>
      <c r="AP30" s="76">
        <v>5</v>
      </c>
      <c r="AQ30" s="76">
        <v>5</v>
      </c>
      <c r="AR30" s="76">
        <v>5</v>
      </c>
      <c r="AS30" s="76">
        <v>5</v>
      </c>
      <c r="AT30" s="76">
        <v>5</v>
      </c>
      <c r="AU30" s="76">
        <v>5</v>
      </c>
      <c r="AV30" s="76">
        <v>3</v>
      </c>
      <c r="AW30" s="76">
        <v>5</v>
      </c>
      <c r="AX30" s="76">
        <v>5</v>
      </c>
      <c r="AY30" s="76">
        <v>5</v>
      </c>
      <c r="AZ30" s="76">
        <v>0</v>
      </c>
      <c r="BA30" s="76">
        <v>0</v>
      </c>
      <c r="BB30" s="76">
        <v>0</v>
      </c>
      <c r="BC30" s="76">
        <v>0</v>
      </c>
      <c r="BD30" s="76">
        <v>0</v>
      </c>
      <c r="BE30" s="76">
        <v>5</v>
      </c>
      <c r="BF30" s="76">
        <v>5</v>
      </c>
      <c r="BG30" s="76">
        <v>5</v>
      </c>
      <c r="BH30" s="76">
        <v>5</v>
      </c>
      <c r="BI30" s="76">
        <v>5</v>
      </c>
      <c r="BJ30" s="76">
        <v>5</v>
      </c>
      <c r="BK30" s="76">
        <v>5</v>
      </c>
      <c r="BL30" s="76">
        <v>5</v>
      </c>
      <c r="BM30" s="76">
        <v>5</v>
      </c>
      <c r="BN30" s="76">
        <v>5</v>
      </c>
      <c r="BO30" s="76">
        <v>5</v>
      </c>
      <c r="BP30" s="76">
        <v>5</v>
      </c>
      <c r="BQ30" s="76">
        <v>5</v>
      </c>
      <c r="BR30" s="76">
        <v>5</v>
      </c>
      <c r="BS30" s="76">
        <v>5</v>
      </c>
      <c r="BT30" s="76">
        <v>0</v>
      </c>
      <c r="BU30" s="76">
        <v>0</v>
      </c>
      <c r="BV30" s="76">
        <v>0</v>
      </c>
      <c r="BW30" s="76">
        <v>0</v>
      </c>
      <c r="BX30" s="76">
        <v>0</v>
      </c>
      <c r="BY30" s="76">
        <v>5</v>
      </c>
      <c r="BZ30" s="76">
        <v>5</v>
      </c>
      <c r="CA30" s="76">
        <v>5</v>
      </c>
      <c r="CB30" s="76">
        <v>5</v>
      </c>
      <c r="CC30" s="76">
        <v>5</v>
      </c>
      <c r="CD30" s="76">
        <v>0</v>
      </c>
      <c r="CE30" s="76">
        <v>0</v>
      </c>
      <c r="CF30" s="76">
        <v>0</v>
      </c>
      <c r="CG30" s="76">
        <v>0</v>
      </c>
      <c r="CH30" s="76">
        <v>0</v>
      </c>
      <c r="CI30" s="76">
        <v>0</v>
      </c>
      <c r="CJ30" s="76">
        <v>0</v>
      </c>
      <c r="CK30" s="76">
        <v>0</v>
      </c>
      <c r="CL30" s="76">
        <v>0</v>
      </c>
      <c r="CM30" s="76">
        <v>0</v>
      </c>
      <c r="CN30" s="76">
        <v>0</v>
      </c>
      <c r="CO30" s="76">
        <v>0</v>
      </c>
      <c r="CP30" s="76">
        <v>0</v>
      </c>
      <c r="CQ30" s="76">
        <v>0</v>
      </c>
      <c r="CR30" s="76">
        <v>0</v>
      </c>
      <c r="CS30" s="76">
        <v>0</v>
      </c>
      <c r="CT30" s="76">
        <v>0</v>
      </c>
      <c r="CU30" s="76">
        <v>0</v>
      </c>
      <c r="CV30" s="76">
        <v>0</v>
      </c>
      <c r="CW30" s="76">
        <v>0</v>
      </c>
      <c r="CX30" s="76">
        <v>0</v>
      </c>
      <c r="CY30" s="76">
        <v>0</v>
      </c>
      <c r="CZ30" s="76">
        <v>0</v>
      </c>
      <c r="DA30" s="76">
        <v>0</v>
      </c>
      <c r="DB30" s="76">
        <v>0</v>
      </c>
      <c r="DC30" s="76">
        <v>0</v>
      </c>
      <c r="DD30" s="76">
        <v>0</v>
      </c>
      <c r="DE30" s="76">
        <v>0</v>
      </c>
      <c r="DF30" s="76">
        <v>0</v>
      </c>
      <c r="DG30" s="76">
        <v>0</v>
      </c>
      <c r="DH30" s="76">
        <v>0</v>
      </c>
      <c r="DI30" s="76">
        <v>0</v>
      </c>
      <c r="DJ30" s="76">
        <v>0</v>
      </c>
      <c r="DK30" s="76">
        <v>0</v>
      </c>
      <c r="DL30" s="76">
        <v>0</v>
      </c>
      <c r="DM30" s="76">
        <v>0</v>
      </c>
      <c r="DN30" s="76">
        <v>0</v>
      </c>
      <c r="DO30" s="76">
        <v>0</v>
      </c>
      <c r="DP30" s="76">
        <v>0</v>
      </c>
      <c r="DQ30" s="76">
        <v>0</v>
      </c>
    </row>
    <row r="31" spans="1:121" ht="15" thickBot="1">
      <c r="A31" s="42">
        <v>30</v>
      </c>
      <c r="B31" s="35" t="s">
        <v>283</v>
      </c>
      <c r="C31" s="35" t="s">
        <v>208</v>
      </c>
      <c r="D31" s="78" t="s">
        <v>230</v>
      </c>
      <c r="E31" s="84">
        <v>20</v>
      </c>
      <c r="F31" s="81" t="s">
        <v>49</v>
      </c>
      <c r="G31" s="76">
        <v>4</v>
      </c>
      <c r="H31" s="76">
        <v>3</v>
      </c>
      <c r="I31" s="76">
        <v>4</v>
      </c>
      <c r="J31" s="76">
        <v>3</v>
      </c>
      <c r="K31" s="76">
        <v>4</v>
      </c>
      <c r="L31" s="76">
        <v>3</v>
      </c>
      <c r="M31" s="76">
        <v>3</v>
      </c>
      <c r="N31" s="76">
        <v>4</v>
      </c>
      <c r="O31" s="76">
        <v>5</v>
      </c>
      <c r="P31" s="76">
        <v>5</v>
      </c>
      <c r="Q31" s="76">
        <v>5</v>
      </c>
      <c r="R31" s="76">
        <v>3</v>
      </c>
      <c r="S31" s="76">
        <v>3</v>
      </c>
      <c r="T31" s="76">
        <v>4</v>
      </c>
      <c r="U31" s="76">
        <v>4</v>
      </c>
      <c r="V31" s="76">
        <v>5</v>
      </c>
      <c r="W31" s="76">
        <v>4</v>
      </c>
      <c r="X31" s="76">
        <v>4</v>
      </c>
      <c r="Y31" s="76">
        <v>4</v>
      </c>
      <c r="Z31" s="76">
        <v>4</v>
      </c>
      <c r="AA31" s="76">
        <v>4</v>
      </c>
      <c r="AB31" s="76">
        <v>4</v>
      </c>
      <c r="AC31" s="76">
        <v>3</v>
      </c>
      <c r="AD31" s="76">
        <v>4</v>
      </c>
      <c r="AE31" s="76">
        <v>4</v>
      </c>
      <c r="AF31" s="76">
        <v>5</v>
      </c>
      <c r="AG31" s="76">
        <v>4</v>
      </c>
      <c r="AH31" s="76">
        <v>4</v>
      </c>
      <c r="AI31" s="76">
        <v>4</v>
      </c>
      <c r="AJ31" s="76">
        <v>4</v>
      </c>
      <c r="AK31" s="76">
        <v>4</v>
      </c>
      <c r="AL31" s="76">
        <v>4</v>
      </c>
      <c r="AM31" s="76">
        <v>3</v>
      </c>
      <c r="AN31" s="76">
        <v>4</v>
      </c>
      <c r="AO31" s="76">
        <v>4</v>
      </c>
      <c r="AP31" s="76">
        <v>4</v>
      </c>
      <c r="AQ31" s="76">
        <v>4</v>
      </c>
      <c r="AR31" s="76">
        <v>3</v>
      </c>
      <c r="AS31" s="76">
        <v>4</v>
      </c>
      <c r="AT31" s="76">
        <v>4</v>
      </c>
      <c r="AU31" s="76">
        <v>5</v>
      </c>
      <c r="AV31" s="76">
        <v>3</v>
      </c>
      <c r="AW31" s="76">
        <v>3</v>
      </c>
      <c r="AX31" s="76">
        <v>4</v>
      </c>
      <c r="AY31" s="76">
        <v>4</v>
      </c>
      <c r="AZ31" s="76">
        <v>5</v>
      </c>
      <c r="BA31" s="76">
        <v>4</v>
      </c>
      <c r="BB31" s="76">
        <v>3</v>
      </c>
      <c r="BC31" s="76">
        <v>4</v>
      </c>
      <c r="BD31" s="76">
        <v>4</v>
      </c>
      <c r="BE31" s="76">
        <v>4</v>
      </c>
      <c r="BF31" s="76">
        <v>4</v>
      </c>
      <c r="BG31" s="76">
        <v>3</v>
      </c>
      <c r="BH31" s="76">
        <v>4</v>
      </c>
      <c r="BI31" s="76">
        <v>4</v>
      </c>
      <c r="BJ31" s="76">
        <v>4</v>
      </c>
      <c r="BK31" s="76">
        <v>3</v>
      </c>
      <c r="BL31" s="76">
        <v>3</v>
      </c>
      <c r="BM31" s="76">
        <v>4</v>
      </c>
      <c r="BN31" s="76">
        <v>4</v>
      </c>
      <c r="BO31" s="76">
        <v>5</v>
      </c>
      <c r="BP31" s="76">
        <v>4</v>
      </c>
      <c r="BQ31" s="76">
        <v>3</v>
      </c>
      <c r="BR31" s="76">
        <v>4</v>
      </c>
      <c r="BS31" s="76">
        <v>4</v>
      </c>
      <c r="BT31" s="76">
        <v>5</v>
      </c>
      <c r="BU31" s="76">
        <v>3</v>
      </c>
      <c r="BV31" s="76">
        <v>3</v>
      </c>
      <c r="BW31" s="76">
        <v>4</v>
      </c>
      <c r="BX31" s="76">
        <v>4</v>
      </c>
      <c r="BY31" s="76">
        <v>4</v>
      </c>
      <c r="BZ31" s="76">
        <v>3</v>
      </c>
      <c r="CA31" s="76">
        <v>3</v>
      </c>
      <c r="CB31" s="76">
        <v>4</v>
      </c>
      <c r="CC31" s="76">
        <v>4</v>
      </c>
      <c r="CD31" s="76">
        <v>4</v>
      </c>
      <c r="CE31" s="76">
        <v>4</v>
      </c>
      <c r="CF31" s="76">
        <v>4</v>
      </c>
      <c r="CG31" s="76">
        <v>4</v>
      </c>
      <c r="CH31" s="76">
        <v>4</v>
      </c>
      <c r="CI31" s="76">
        <v>4</v>
      </c>
      <c r="CJ31" s="76">
        <v>5</v>
      </c>
      <c r="CK31" s="76">
        <v>4</v>
      </c>
      <c r="CL31" s="76">
        <v>5</v>
      </c>
      <c r="CM31" s="76">
        <v>4</v>
      </c>
      <c r="CN31" s="76">
        <v>5</v>
      </c>
      <c r="CO31" s="76">
        <v>4</v>
      </c>
      <c r="CP31" s="76">
        <v>4</v>
      </c>
      <c r="CQ31" s="76">
        <v>4</v>
      </c>
      <c r="CR31" s="76">
        <v>4</v>
      </c>
      <c r="CS31" s="76">
        <v>5</v>
      </c>
      <c r="CT31" s="76">
        <v>4</v>
      </c>
      <c r="CU31" s="76">
        <v>4</v>
      </c>
      <c r="CV31" s="76">
        <v>5</v>
      </c>
      <c r="CW31" s="76">
        <v>5</v>
      </c>
      <c r="CX31" s="76">
        <v>5</v>
      </c>
      <c r="CY31" s="76">
        <v>3</v>
      </c>
      <c r="CZ31" s="76">
        <v>3</v>
      </c>
      <c r="DA31" s="76">
        <v>5</v>
      </c>
      <c r="DB31" s="76">
        <v>5</v>
      </c>
      <c r="DC31" s="76">
        <v>3</v>
      </c>
      <c r="DD31" s="76">
        <v>5</v>
      </c>
      <c r="DE31" s="76">
        <v>4</v>
      </c>
      <c r="DF31" s="76">
        <v>5</v>
      </c>
      <c r="DG31" s="76">
        <v>5</v>
      </c>
      <c r="DH31" s="76">
        <v>5</v>
      </c>
      <c r="DI31" s="76">
        <v>3</v>
      </c>
      <c r="DJ31" s="76">
        <v>4</v>
      </c>
      <c r="DK31" s="76">
        <v>5</v>
      </c>
      <c r="DL31" s="76">
        <v>5</v>
      </c>
      <c r="DM31" s="76">
        <v>5</v>
      </c>
      <c r="DN31" s="76">
        <v>3</v>
      </c>
      <c r="DO31" s="76">
        <v>3</v>
      </c>
      <c r="DP31" s="76">
        <v>4</v>
      </c>
      <c r="DQ31" s="76">
        <v>4</v>
      </c>
    </row>
    <row r="32" spans="1:121" ht="15" thickBot="1">
      <c r="A32" s="42">
        <v>31</v>
      </c>
      <c r="B32" s="35" t="s">
        <v>284</v>
      </c>
      <c r="C32" s="35" t="s">
        <v>209</v>
      </c>
      <c r="D32" s="79" t="s">
        <v>230</v>
      </c>
      <c r="E32" s="83">
        <v>21</v>
      </c>
      <c r="F32" s="81" t="s">
        <v>321</v>
      </c>
      <c r="G32" s="76">
        <v>3</v>
      </c>
      <c r="H32" s="76">
        <v>0</v>
      </c>
      <c r="I32" s="76">
        <v>0</v>
      </c>
      <c r="J32" s="76">
        <v>0</v>
      </c>
      <c r="K32" s="76">
        <v>0</v>
      </c>
      <c r="L32" s="76">
        <v>3</v>
      </c>
      <c r="M32" s="76">
        <v>0</v>
      </c>
      <c r="N32" s="76">
        <v>0</v>
      </c>
      <c r="O32" s="76">
        <v>0</v>
      </c>
      <c r="P32" s="76">
        <v>0</v>
      </c>
      <c r="Q32" s="76">
        <v>3</v>
      </c>
      <c r="R32" s="76">
        <v>0</v>
      </c>
      <c r="S32" s="76">
        <v>0</v>
      </c>
      <c r="T32" s="76">
        <v>0</v>
      </c>
      <c r="U32" s="76">
        <v>0</v>
      </c>
      <c r="V32" s="76">
        <v>3</v>
      </c>
      <c r="W32" s="76">
        <v>0</v>
      </c>
      <c r="X32" s="76">
        <v>0</v>
      </c>
      <c r="Y32" s="76">
        <v>0</v>
      </c>
      <c r="Z32" s="76">
        <v>0</v>
      </c>
      <c r="AA32" s="76">
        <v>3</v>
      </c>
      <c r="AB32" s="76">
        <v>0</v>
      </c>
      <c r="AC32" s="76">
        <v>0</v>
      </c>
      <c r="AD32" s="76">
        <v>0</v>
      </c>
      <c r="AE32" s="76">
        <v>0</v>
      </c>
      <c r="AF32" s="76">
        <v>3</v>
      </c>
      <c r="AG32" s="76">
        <v>0</v>
      </c>
      <c r="AH32" s="76">
        <v>0</v>
      </c>
      <c r="AI32" s="76">
        <v>0</v>
      </c>
      <c r="AJ32" s="76">
        <v>0</v>
      </c>
      <c r="AK32" s="76">
        <v>3</v>
      </c>
      <c r="AL32" s="76">
        <v>0</v>
      </c>
      <c r="AM32" s="76">
        <v>0</v>
      </c>
      <c r="AN32" s="76">
        <v>0</v>
      </c>
      <c r="AO32" s="76">
        <v>0</v>
      </c>
      <c r="AP32" s="76">
        <v>3</v>
      </c>
      <c r="AQ32" s="76">
        <v>0</v>
      </c>
      <c r="AR32" s="76">
        <v>0</v>
      </c>
      <c r="AS32" s="76">
        <v>0</v>
      </c>
      <c r="AT32" s="76">
        <v>0</v>
      </c>
      <c r="AU32" s="76">
        <v>3</v>
      </c>
      <c r="AV32" s="76">
        <v>0</v>
      </c>
      <c r="AW32" s="76">
        <v>0</v>
      </c>
      <c r="AX32" s="76">
        <v>0</v>
      </c>
      <c r="AY32" s="76">
        <v>0</v>
      </c>
      <c r="AZ32" s="76">
        <v>3</v>
      </c>
      <c r="BA32" s="76">
        <v>0</v>
      </c>
      <c r="BB32" s="76">
        <v>0</v>
      </c>
      <c r="BC32" s="76">
        <v>0</v>
      </c>
      <c r="BD32" s="76">
        <v>0</v>
      </c>
      <c r="BE32" s="76">
        <v>3</v>
      </c>
      <c r="BF32" s="76">
        <v>0</v>
      </c>
      <c r="BG32" s="76">
        <v>0</v>
      </c>
      <c r="BH32" s="76">
        <v>0</v>
      </c>
      <c r="BI32" s="76">
        <v>0</v>
      </c>
      <c r="BJ32" s="76">
        <v>3</v>
      </c>
      <c r="BK32" s="76">
        <v>0</v>
      </c>
      <c r="BL32" s="76">
        <v>0</v>
      </c>
      <c r="BM32" s="76">
        <v>0</v>
      </c>
      <c r="BN32" s="76">
        <v>0</v>
      </c>
      <c r="BO32" s="76">
        <v>3</v>
      </c>
      <c r="BP32" s="76">
        <v>0</v>
      </c>
      <c r="BQ32" s="76">
        <v>0</v>
      </c>
      <c r="BR32" s="76">
        <v>0</v>
      </c>
      <c r="BS32" s="76">
        <v>0</v>
      </c>
      <c r="BT32" s="76">
        <v>3</v>
      </c>
      <c r="BU32" s="76">
        <v>0</v>
      </c>
      <c r="BV32" s="76">
        <v>0</v>
      </c>
      <c r="BW32" s="76">
        <v>0</v>
      </c>
      <c r="BX32" s="76">
        <v>0</v>
      </c>
      <c r="BY32" s="76">
        <v>3</v>
      </c>
      <c r="BZ32" s="76">
        <v>0</v>
      </c>
      <c r="CA32" s="76">
        <v>0</v>
      </c>
      <c r="CB32" s="76">
        <v>0</v>
      </c>
      <c r="CC32" s="76">
        <v>0</v>
      </c>
      <c r="CD32" s="76">
        <v>3</v>
      </c>
      <c r="CE32" s="76">
        <v>0</v>
      </c>
      <c r="CF32" s="76">
        <v>0</v>
      </c>
      <c r="CG32" s="76">
        <v>0</v>
      </c>
      <c r="CH32" s="76">
        <v>0</v>
      </c>
      <c r="CI32" s="76">
        <v>3</v>
      </c>
      <c r="CJ32" s="76">
        <v>0</v>
      </c>
      <c r="CK32" s="76">
        <v>0</v>
      </c>
      <c r="CL32" s="76">
        <v>0</v>
      </c>
      <c r="CM32" s="76">
        <v>0</v>
      </c>
      <c r="CN32" s="76">
        <v>3</v>
      </c>
      <c r="CO32" s="76">
        <v>0</v>
      </c>
      <c r="CP32" s="76">
        <v>0</v>
      </c>
      <c r="CQ32" s="76">
        <v>0</v>
      </c>
      <c r="CR32" s="76">
        <v>0</v>
      </c>
      <c r="CS32" s="76">
        <v>3</v>
      </c>
      <c r="CT32" s="76">
        <v>0</v>
      </c>
      <c r="CU32" s="76">
        <v>0</v>
      </c>
      <c r="CV32" s="76">
        <v>0</v>
      </c>
      <c r="CW32" s="76">
        <v>0</v>
      </c>
      <c r="CX32" s="76">
        <v>3</v>
      </c>
      <c r="CY32" s="76">
        <v>0</v>
      </c>
      <c r="CZ32" s="76">
        <v>0</v>
      </c>
      <c r="DA32" s="76">
        <v>0</v>
      </c>
      <c r="DB32" s="76">
        <v>0</v>
      </c>
      <c r="DC32" s="76">
        <v>3</v>
      </c>
      <c r="DD32" s="76">
        <v>0</v>
      </c>
      <c r="DE32" s="76">
        <v>0</v>
      </c>
      <c r="DF32" s="76">
        <v>0</v>
      </c>
      <c r="DG32" s="76">
        <v>0</v>
      </c>
      <c r="DH32" s="76">
        <v>3</v>
      </c>
      <c r="DI32" s="76">
        <v>0</v>
      </c>
      <c r="DJ32" s="76">
        <v>0</v>
      </c>
      <c r="DK32" s="76">
        <v>0</v>
      </c>
      <c r="DL32" s="76">
        <v>0</v>
      </c>
      <c r="DM32" s="76">
        <v>3</v>
      </c>
      <c r="DN32" s="76">
        <v>0</v>
      </c>
      <c r="DO32" s="76">
        <v>0</v>
      </c>
      <c r="DP32" s="76">
        <v>0</v>
      </c>
      <c r="DQ32" s="76">
        <v>0</v>
      </c>
    </row>
    <row r="33" spans="1:121" ht="15" thickBot="1">
      <c r="A33" s="42">
        <v>32</v>
      </c>
      <c r="B33" s="35" t="s">
        <v>285</v>
      </c>
      <c r="C33" s="35" t="s">
        <v>309</v>
      </c>
      <c r="D33" s="78" t="s">
        <v>229</v>
      </c>
      <c r="E33" s="84">
        <v>20</v>
      </c>
      <c r="F33" s="81" t="s">
        <v>322</v>
      </c>
      <c r="G33" s="76">
        <v>4</v>
      </c>
      <c r="H33" s="76">
        <v>4</v>
      </c>
      <c r="I33" s="76">
        <v>4</v>
      </c>
      <c r="J33" s="76">
        <v>4</v>
      </c>
      <c r="K33" s="76">
        <v>4</v>
      </c>
      <c r="L33" s="76">
        <v>4</v>
      </c>
      <c r="M33" s="76">
        <v>4</v>
      </c>
      <c r="N33" s="76">
        <v>4</v>
      </c>
      <c r="O33" s="76">
        <v>4</v>
      </c>
      <c r="P33" s="76">
        <v>4</v>
      </c>
      <c r="Q33" s="76">
        <v>5</v>
      </c>
      <c r="R33" s="76">
        <v>3</v>
      </c>
      <c r="S33" s="76">
        <v>3</v>
      </c>
      <c r="T33" s="76">
        <v>4</v>
      </c>
      <c r="U33" s="76">
        <v>3</v>
      </c>
      <c r="V33" s="76">
        <v>5</v>
      </c>
      <c r="W33" s="76">
        <v>3</v>
      </c>
      <c r="X33" s="76">
        <v>3</v>
      </c>
      <c r="Y33" s="76">
        <v>3</v>
      </c>
      <c r="Z33" s="76">
        <v>3</v>
      </c>
      <c r="AA33" s="76">
        <v>4</v>
      </c>
      <c r="AB33" s="76">
        <v>3</v>
      </c>
      <c r="AC33" s="76">
        <v>3</v>
      </c>
      <c r="AD33" s="76">
        <v>3</v>
      </c>
      <c r="AE33" s="76">
        <v>3</v>
      </c>
      <c r="AF33" s="76">
        <v>5</v>
      </c>
      <c r="AG33" s="76">
        <v>4</v>
      </c>
      <c r="AH33" s="76">
        <v>4</v>
      </c>
      <c r="AI33" s="76">
        <v>4</v>
      </c>
      <c r="AJ33" s="76">
        <v>4</v>
      </c>
      <c r="AK33" s="76">
        <v>4</v>
      </c>
      <c r="AL33" s="76">
        <v>4</v>
      </c>
      <c r="AM33" s="76">
        <v>4</v>
      </c>
      <c r="AN33" s="76">
        <v>4</v>
      </c>
      <c r="AO33" s="76">
        <v>4</v>
      </c>
      <c r="AP33" s="76">
        <v>4</v>
      </c>
      <c r="AQ33" s="76">
        <v>3</v>
      </c>
      <c r="AR33" s="76">
        <v>3</v>
      </c>
      <c r="AS33" s="76">
        <v>3</v>
      </c>
      <c r="AT33" s="76">
        <v>3</v>
      </c>
      <c r="AU33" s="76">
        <v>4</v>
      </c>
      <c r="AV33" s="76">
        <v>4</v>
      </c>
      <c r="AW33" s="76">
        <v>3</v>
      </c>
      <c r="AX33" s="76">
        <v>4</v>
      </c>
      <c r="AY33" s="76">
        <v>4</v>
      </c>
      <c r="AZ33" s="76">
        <v>4</v>
      </c>
      <c r="BA33" s="76">
        <v>3</v>
      </c>
      <c r="BB33" s="76">
        <v>3</v>
      </c>
      <c r="BC33" s="76">
        <v>4</v>
      </c>
      <c r="BD33" s="76">
        <v>3</v>
      </c>
      <c r="BE33" s="76">
        <v>4</v>
      </c>
      <c r="BF33" s="76">
        <v>3</v>
      </c>
      <c r="BG33" s="76">
        <v>4</v>
      </c>
      <c r="BH33" s="76">
        <v>3</v>
      </c>
      <c r="BI33" s="76">
        <v>4</v>
      </c>
      <c r="BJ33" s="76">
        <v>4</v>
      </c>
      <c r="BK33" s="76">
        <v>3</v>
      </c>
      <c r="BL33" s="76">
        <v>3</v>
      </c>
      <c r="BM33" s="76">
        <v>4</v>
      </c>
      <c r="BN33" s="76">
        <v>4</v>
      </c>
      <c r="BO33" s="76">
        <v>4</v>
      </c>
      <c r="BP33" s="76">
        <v>3</v>
      </c>
      <c r="BQ33" s="76">
        <v>4</v>
      </c>
      <c r="BR33" s="76">
        <v>3</v>
      </c>
      <c r="BS33" s="76">
        <v>4</v>
      </c>
      <c r="BT33" s="76">
        <v>4</v>
      </c>
      <c r="BU33" s="76">
        <v>3</v>
      </c>
      <c r="BV33" s="76">
        <v>3</v>
      </c>
      <c r="BW33" s="76">
        <v>4</v>
      </c>
      <c r="BX33" s="76">
        <v>4</v>
      </c>
      <c r="BY33" s="76">
        <v>4</v>
      </c>
      <c r="BZ33" s="76">
        <v>4</v>
      </c>
      <c r="CA33" s="76">
        <v>4</v>
      </c>
      <c r="CB33" s="76">
        <v>4</v>
      </c>
      <c r="CC33" s="76">
        <v>4</v>
      </c>
      <c r="CD33" s="76">
        <v>4</v>
      </c>
      <c r="CE33" s="76">
        <v>4</v>
      </c>
      <c r="CF33" s="76">
        <v>4</v>
      </c>
      <c r="CG33" s="76">
        <v>4</v>
      </c>
      <c r="CH33" s="76">
        <v>4</v>
      </c>
      <c r="CI33" s="76">
        <v>4</v>
      </c>
      <c r="CJ33" s="76">
        <v>4</v>
      </c>
      <c r="CK33" s="76">
        <v>4</v>
      </c>
      <c r="CL33" s="76">
        <v>4</v>
      </c>
      <c r="CM33" s="76">
        <v>4</v>
      </c>
      <c r="CN33" s="76">
        <v>4</v>
      </c>
      <c r="CO33" s="76">
        <v>4</v>
      </c>
      <c r="CP33" s="76">
        <v>4</v>
      </c>
      <c r="CQ33" s="76">
        <v>4</v>
      </c>
      <c r="CR33" s="76">
        <v>4</v>
      </c>
      <c r="CS33" s="76">
        <v>5</v>
      </c>
      <c r="CT33" s="76">
        <v>4</v>
      </c>
      <c r="CU33" s="76">
        <v>4</v>
      </c>
      <c r="CV33" s="76">
        <v>4</v>
      </c>
      <c r="CW33" s="76">
        <v>4</v>
      </c>
      <c r="CX33" s="76">
        <v>4</v>
      </c>
      <c r="CY33" s="76">
        <v>4</v>
      </c>
      <c r="CZ33" s="76">
        <v>4</v>
      </c>
      <c r="DA33" s="76">
        <v>4</v>
      </c>
      <c r="DB33" s="76">
        <v>4</v>
      </c>
      <c r="DC33" s="76">
        <v>3</v>
      </c>
      <c r="DD33" s="76">
        <v>4</v>
      </c>
      <c r="DE33" s="76">
        <v>4</v>
      </c>
      <c r="DF33" s="76">
        <v>4</v>
      </c>
      <c r="DG33" s="76">
        <v>4</v>
      </c>
      <c r="DH33" s="76">
        <v>4</v>
      </c>
      <c r="DI33" s="76">
        <v>4</v>
      </c>
      <c r="DJ33" s="76">
        <v>4</v>
      </c>
      <c r="DK33" s="76">
        <v>4</v>
      </c>
      <c r="DL33" s="76">
        <v>4</v>
      </c>
      <c r="DM33" s="76">
        <v>4</v>
      </c>
      <c r="DN33" s="76">
        <v>3</v>
      </c>
      <c r="DO33" s="76">
        <v>3</v>
      </c>
      <c r="DP33" s="76">
        <v>4</v>
      </c>
      <c r="DQ33" s="76">
        <v>4</v>
      </c>
    </row>
    <row r="34" spans="1:121" s="36" customFormat="1" ht="15" thickBot="1">
      <c r="A34" s="42">
        <v>33</v>
      </c>
      <c r="B34" s="35" t="s">
        <v>286</v>
      </c>
      <c r="C34" s="35" t="s">
        <v>211</v>
      </c>
      <c r="D34" s="79" t="s">
        <v>229</v>
      </c>
      <c r="E34" s="83">
        <v>21</v>
      </c>
      <c r="F34" s="81" t="s">
        <v>102</v>
      </c>
      <c r="G34" s="76">
        <v>5</v>
      </c>
      <c r="H34" s="76">
        <v>5</v>
      </c>
      <c r="I34" s="76">
        <v>3</v>
      </c>
      <c r="J34" s="76">
        <v>0</v>
      </c>
      <c r="K34" s="76">
        <v>4</v>
      </c>
      <c r="L34" s="76">
        <v>3</v>
      </c>
      <c r="M34" s="76">
        <v>4</v>
      </c>
      <c r="N34" s="76">
        <v>4</v>
      </c>
      <c r="O34" s="76">
        <v>5</v>
      </c>
      <c r="P34" s="76">
        <v>1</v>
      </c>
      <c r="Q34" s="76">
        <v>4</v>
      </c>
      <c r="R34" s="76">
        <v>5</v>
      </c>
      <c r="S34" s="76">
        <v>3</v>
      </c>
      <c r="T34" s="76">
        <v>3</v>
      </c>
      <c r="U34" s="76">
        <v>3</v>
      </c>
      <c r="V34" s="76">
        <v>2</v>
      </c>
      <c r="W34" s="76">
        <v>3</v>
      </c>
      <c r="X34" s="76">
        <v>3</v>
      </c>
      <c r="Y34" s="76">
        <v>3</v>
      </c>
      <c r="Z34" s="76">
        <v>4</v>
      </c>
      <c r="AA34" s="76">
        <v>2</v>
      </c>
      <c r="AB34" s="76">
        <v>4</v>
      </c>
      <c r="AC34" s="76">
        <v>2</v>
      </c>
      <c r="AD34" s="76">
        <v>2</v>
      </c>
      <c r="AE34" s="76">
        <v>3</v>
      </c>
      <c r="AF34" s="76">
        <v>3</v>
      </c>
      <c r="AG34" s="76">
        <v>4</v>
      </c>
      <c r="AH34" s="76">
        <v>3</v>
      </c>
      <c r="AI34" s="76">
        <v>3</v>
      </c>
      <c r="AJ34" s="76">
        <v>3</v>
      </c>
      <c r="AK34" s="76">
        <v>4</v>
      </c>
      <c r="AL34" s="76">
        <v>3</v>
      </c>
      <c r="AM34" s="76">
        <v>5</v>
      </c>
      <c r="AN34" s="76">
        <v>5</v>
      </c>
      <c r="AO34" s="76">
        <v>2</v>
      </c>
      <c r="AP34" s="76">
        <v>2</v>
      </c>
      <c r="AQ34" s="76">
        <v>3</v>
      </c>
      <c r="AR34" s="76">
        <v>4</v>
      </c>
      <c r="AS34" s="76">
        <v>3</v>
      </c>
      <c r="AT34" s="76">
        <v>3</v>
      </c>
      <c r="AU34" s="76">
        <v>3</v>
      </c>
      <c r="AV34" s="76">
        <v>4</v>
      </c>
      <c r="AW34" s="76">
        <v>3</v>
      </c>
      <c r="AX34" s="76">
        <v>3</v>
      </c>
      <c r="AY34" s="76">
        <v>3</v>
      </c>
      <c r="AZ34" s="76">
        <v>3</v>
      </c>
      <c r="BA34" s="76">
        <v>4</v>
      </c>
      <c r="BB34" s="76">
        <v>2</v>
      </c>
      <c r="BC34" s="76">
        <v>2</v>
      </c>
      <c r="BD34" s="76">
        <v>4</v>
      </c>
      <c r="BE34" s="76">
        <v>4</v>
      </c>
      <c r="BF34" s="76">
        <v>4</v>
      </c>
      <c r="BG34" s="76">
        <v>4</v>
      </c>
      <c r="BH34" s="76">
        <v>3</v>
      </c>
      <c r="BI34" s="76">
        <v>4</v>
      </c>
      <c r="BJ34" s="76">
        <v>3</v>
      </c>
      <c r="BK34" s="76">
        <v>4</v>
      </c>
      <c r="BL34" s="76">
        <v>4</v>
      </c>
      <c r="BM34" s="76">
        <v>3</v>
      </c>
      <c r="BN34" s="76">
        <v>4</v>
      </c>
      <c r="BO34" s="76">
        <v>3</v>
      </c>
      <c r="BP34" s="76">
        <v>4</v>
      </c>
      <c r="BQ34" s="76">
        <v>4</v>
      </c>
      <c r="BR34" s="76">
        <v>5</v>
      </c>
      <c r="BS34" s="76">
        <v>5</v>
      </c>
      <c r="BT34" s="76">
        <v>4</v>
      </c>
      <c r="BU34" s="76">
        <v>4</v>
      </c>
      <c r="BV34" s="76">
        <v>5</v>
      </c>
      <c r="BW34" s="76">
        <v>4</v>
      </c>
      <c r="BX34" s="76">
        <v>2</v>
      </c>
      <c r="BY34" s="76">
        <v>2</v>
      </c>
      <c r="BZ34" s="76">
        <v>3</v>
      </c>
      <c r="CA34" s="76">
        <v>4</v>
      </c>
      <c r="CB34" s="76">
        <v>4</v>
      </c>
      <c r="CC34" s="76">
        <v>3</v>
      </c>
      <c r="CD34" s="76">
        <v>4</v>
      </c>
      <c r="CE34" s="76">
        <v>5</v>
      </c>
      <c r="CF34" s="76">
        <v>4</v>
      </c>
      <c r="CG34" s="76">
        <v>4</v>
      </c>
      <c r="CH34" s="76">
        <v>1</v>
      </c>
      <c r="CI34" s="76">
        <v>5</v>
      </c>
      <c r="CJ34" s="76">
        <v>2</v>
      </c>
      <c r="CK34" s="76">
        <v>4</v>
      </c>
      <c r="CL34" s="76">
        <v>3</v>
      </c>
      <c r="CM34" s="76">
        <v>3</v>
      </c>
      <c r="CN34" s="76">
        <v>5</v>
      </c>
      <c r="CO34" s="76">
        <v>4</v>
      </c>
      <c r="CP34" s="76">
        <v>3</v>
      </c>
      <c r="CQ34" s="76">
        <v>4</v>
      </c>
      <c r="CR34" s="76">
        <v>4</v>
      </c>
      <c r="CS34" s="76">
        <v>4</v>
      </c>
      <c r="CT34" s="76">
        <v>4</v>
      </c>
      <c r="CU34" s="76">
        <v>4</v>
      </c>
      <c r="CV34" s="76">
        <v>5</v>
      </c>
      <c r="CW34" s="76">
        <v>4</v>
      </c>
      <c r="CX34" s="76">
        <v>5</v>
      </c>
      <c r="CY34" s="76">
        <v>5</v>
      </c>
      <c r="CZ34" s="76">
        <v>3</v>
      </c>
      <c r="DA34" s="76">
        <v>3</v>
      </c>
      <c r="DB34" s="76">
        <v>3</v>
      </c>
      <c r="DC34" s="76">
        <v>4</v>
      </c>
      <c r="DD34" s="76">
        <v>5</v>
      </c>
      <c r="DE34" s="76">
        <v>1</v>
      </c>
      <c r="DF34" s="76">
        <v>3</v>
      </c>
      <c r="DG34" s="76">
        <v>3</v>
      </c>
      <c r="DH34" s="76">
        <v>4</v>
      </c>
      <c r="DI34" s="76">
        <v>4</v>
      </c>
      <c r="DJ34" s="76">
        <v>4</v>
      </c>
      <c r="DK34" s="76">
        <v>3</v>
      </c>
      <c r="DL34" s="76">
        <v>5</v>
      </c>
      <c r="DM34" s="76">
        <v>3</v>
      </c>
      <c r="DN34" s="76">
        <v>4</v>
      </c>
      <c r="DO34" s="76">
        <v>4</v>
      </c>
      <c r="DP34" s="76">
        <v>3</v>
      </c>
      <c r="DQ34" s="76">
        <v>5</v>
      </c>
    </row>
    <row r="35" spans="1:121" s="36" customFormat="1" ht="15" thickBot="1">
      <c r="A35" s="42">
        <v>34</v>
      </c>
      <c r="B35" s="35" t="s">
        <v>287</v>
      </c>
      <c r="C35" s="35" t="s">
        <v>212</v>
      </c>
      <c r="D35" s="78" t="s">
        <v>229</v>
      </c>
      <c r="E35" s="84">
        <v>19</v>
      </c>
      <c r="F35" s="81" t="s">
        <v>323</v>
      </c>
      <c r="G35" s="76">
        <v>4</v>
      </c>
      <c r="H35" s="76">
        <v>3</v>
      </c>
      <c r="I35" s="76">
        <v>3</v>
      </c>
      <c r="J35" s="76">
        <v>3</v>
      </c>
      <c r="K35" s="76">
        <v>3</v>
      </c>
      <c r="L35" s="76">
        <v>4</v>
      </c>
      <c r="M35" s="76">
        <v>3</v>
      </c>
      <c r="N35" s="76">
        <v>3</v>
      </c>
      <c r="O35" s="76">
        <v>3</v>
      </c>
      <c r="P35" s="76">
        <v>3</v>
      </c>
      <c r="Q35" s="76">
        <v>4</v>
      </c>
      <c r="R35" s="76">
        <v>3</v>
      </c>
      <c r="S35" s="76">
        <v>3</v>
      </c>
      <c r="T35" s="76">
        <v>3</v>
      </c>
      <c r="U35" s="76">
        <v>3</v>
      </c>
      <c r="V35" s="76">
        <v>4</v>
      </c>
      <c r="W35" s="76">
        <v>4</v>
      </c>
      <c r="X35" s="76">
        <v>3</v>
      </c>
      <c r="Y35" s="76">
        <v>3</v>
      </c>
      <c r="Z35" s="76">
        <v>4</v>
      </c>
      <c r="AA35" s="76">
        <v>3</v>
      </c>
      <c r="AB35" s="76">
        <v>3</v>
      </c>
      <c r="AC35" s="76">
        <v>3</v>
      </c>
      <c r="AD35" s="76">
        <v>3</v>
      </c>
      <c r="AE35" s="76">
        <v>3</v>
      </c>
      <c r="AF35" s="76">
        <v>3</v>
      </c>
      <c r="AG35" s="76">
        <v>3</v>
      </c>
      <c r="AH35" s="76">
        <v>3</v>
      </c>
      <c r="AI35" s="76">
        <v>3</v>
      </c>
      <c r="AJ35" s="76">
        <v>3</v>
      </c>
      <c r="AK35" s="76">
        <v>3</v>
      </c>
      <c r="AL35" s="76">
        <v>3</v>
      </c>
      <c r="AM35" s="76">
        <v>3</v>
      </c>
      <c r="AN35" s="76">
        <v>3</v>
      </c>
      <c r="AO35" s="76">
        <v>3</v>
      </c>
      <c r="AP35" s="76">
        <v>3</v>
      </c>
      <c r="AQ35" s="76">
        <v>3</v>
      </c>
      <c r="AR35" s="76">
        <v>3</v>
      </c>
      <c r="AS35" s="76">
        <v>3</v>
      </c>
      <c r="AT35" s="76">
        <v>3</v>
      </c>
      <c r="AU35" s="76">
        <v>3</v>
      </c>
      <c r="AV35" s="76">
        <v>3</v>
      </c>
      <c r="AW35" s="76">
        <v>3</v>
      </c>
      <c r="AX35" s="76">
        <v>3</v>
      </c>
      <c r="AY35" s="76">
        <v>3</v>
      </c>
      <c r="AZ35" s="76">
        <v>3</v>
      </c>
      <c r="BA35" s="76">
        <v>3</v>
      </c>
      <c r="BB35" s="76">
        <v>3</v>
      </c>
      <c r="BC35" s="76">
        <v>3</v>
      </c>
      <c r="BD35" s="76">
        <v>3</v>
      </c>
      <c r="BE35" s="76">
        <v>3</v>
      </c>
      <c r="BF35" s="76">
        <v>3</v>
      </c>
      <c r="BG35" s="76">
        <v>3</v>
      </c>
      <c r="BH35" s="76">
        <v>3</v>
      </c>
      <c r="BI35" s="76">
        <v>3</v>
      </c>
      <c r="BJ35" s="76">
        <v>3</v>
      </c>
      <c r="BK35" s="76">
        <v>3</v>
      </c>
      <c r="BL35" s="76">
        <v>3</v>
      </c>
      <c r="BM35" s="76">
        <v>3</v>
      </c>
      <c r="BN35" s="76">
        <v>3</v>
      </c>
      <c r="BO35" s="76">
        <v>3</v>
      </c>
      <c r="BP35" s="76">
        <v>3</v>
      </c>
      <c r="BQ35" s="76">
        <v>3</v>
      </c>
      <c r="BR35" s="76">
        <v>3</v>
      </c>
      <c r="BS35" s="76">
        <v>3</v>
      </c>
      <c r="BT35" s="76">
        <v>3</v>
      </c>
      <c r="BU35" s="76">
        <v>3</v>
      </c>
      <c r="BV35" s="76">
        <v>3</v>
      </c>
      <c r="BW35" s="76">
        <v>3</v>
      </c>
      <c r="BX35" s="76">
        <v>3</v>
      </c>
      <c r="BY35" s="76">
        <v>4</v>
      </c>
      <c r="BZ35" s="76">
        <v>3</v>
      </c>
      <c r="CA35" s="76">
        <v>3</v>
      </c>
      <c r="CB35" s="76">
        <v>4</v>
      </c>
      <c r="CC35" s="76">
        <v>3</v>
      </c>
      <c r="CD35" s="76">
        <v>3</v>
      </c>
      <c r="CE35" s="76">
        <v>2</v>
      </c>
      <c r="CF35" s="76">
        <v>2</v>
      </c>
      <c r="CG35" s="76">
        <v>3</v>
      </c>
      <c r="CH35" s="76">
        <v>3</v>
      </c>
      <c r="CI35" s="76">
        <v>3</v>
      </c>
      <c r="CJ35" s="76">
        <v>3</v>
      </c>
      <c r="CK35" s="76">
        <v>3</v>
      </c>
      <c r="CL35" s="76">
        <v>3</v>
      </c>
      <c r="CM35" s="76">
        <v>3</v>
      </c>
      <c r="CN35" s="76">
        <v>4</v>
      </c>
      <c r="CO35" s="76">
        <v>4</v>
      </c>
      <c r="CP35" s="76">
        <v>4</v>
      </c>
      <c r="CQ35" s="76">
        <v>4</v>
      </c>
      <c r="CR35" s="76">
        <v>4</v>
      </c>
      <c r="CS35" s="76">
        <v>3</v>
      </c>
      <c r="CT35" s="76">
        <v>3</v>
      </c>
      <c r="CU35" s="76">
        <v>3</v>
      </c>
      <c r="CV35" s="76">
        <v>3</v>
      </c>
      <c r="CW35" s="76">
        <v>3</v>
      </c>
      <c r="CX35" s="76">
        <v>3</v>
      </c>
      <c r="CY35" s="76">
        <v>3</v>
      </c>
      <c r="CZ35" s="76">
        <v>3</v>
      </c>
      <c r="DA35" s="76">
        <v>3</v>
      </c>
      <c r="DB35" s="76">
        <v>3</v>
      </c>
      <c r="DC35" s="76">
        <v>2</v>
      </c>
      <c r="DD35" s="76">
        <v>3</v>
      </c>
      <c r="DE35" s="76">
        <v>2</v>
      </c>
      <c r="DF35" s="76">
        <v>2</v>
      </c>
      <c r="DG35" s="76">
        <v>2</v>
      </c>
      <c r="DH35" s="76">
        <v>3</v>
      </c>
      <c r="DI35" s="76">
        <v>3</v>
      </c>
      <c r="DJ35" s="76">
        <v>3</v>
      </c>
      <c r="DK35" s="76">
        <v>3</v>
      </c>
      <c r="DL35" s="76">
        <v>2</v>
      </c>
      <c r="DM35" s="76">
        <v>3</v>
      </c>
      <c r="DN35" s="76">
        <v>3</v>
      </c>
      <c r="DO35" s="76">
        <v>2</v>
      </c>
      <c r="DP35" s="76">
        <v>3</v>
      </c>
      <c r="DQ35" s="76">
        <v>2</v>
      </c>
    </row>
    <row r="36" spans="1:121" ht="15" thickBot="1">
      <c r="A36" s="42">
        <v>35</v>
      </c>
      <c r="B36" s="35" t="s">
        <v>288</v>
      </c>
      <c r="C36" s="35" t="s">
        <v>213</v>
      </c>
      <c r="D36" s="79" t="s">
        <v>229</v>
      </c>
      <c r="E36" s="83">
        <v>22</v>
      </c>
      <c r="F36" s="81" t="s">
        <v>315</v>
      </c>
      <c r="G36" s="76">
        <v>0</v>
      </c>
      <c r="H36" s="76">
        <v>0</v>
      </c>
      <c r="I36" s="76">
        <v>0</v>
      </c>
      <c r="J36" s="76">
        <v>0</v>
      </c>
      <c r="K36" s="76">
        <v>0</v>
      </c>
      <c r="L36" s="76">
        <v>4</v>
      </c>
      <c r="M36" s="76">
        <v>4</v>
      </c>
      <c r="N36" s="76">
        <v>4</v>
      </c>
      <c r="O36" s="76">
        <v>5</v>
      </c>
      <c r="P36" s="76">
        <v>5</v>
      </c>
      <c r="Q36" s="76">
        <v>5</v>
      </c>
      <c r="R36" s="76">
        <v>4</v>
      </c>
      <c r="S36" s="76">
        <v>4</v>
      </c>
      <c r="T36" s="76">
        <v>5</v>
      </c>
      <c r="U36" s="76">
        <v>5</v>
      </c>
      <c r="V36" s="76">
        <v>4</v>
      </c>
      <c r="W36" s="76">
        <v>4</v>
      </c>
      <c r="X36" s="76">
        <v>4</v>
      </c>
      <c r="Y36" s="76">
        <v>4</v>
      </c>
      <c r="Z36" s="76">
        <v>4</v>
      </c>
      <c r="AA36" s="76">
        <v>0</v>
      </c>
      <c r="AB36" s="76">
        <v>0</v>
      </c>
      <c r="AC36" s="76">
        <v>0</v>
      </c>
      <c r="AD36" s="76">
        <v>0</v>
      </c>
      <c r="AE36" s="76">
        <v>0</v>
      </c>
      <c r="AF36" s="76">
        <v>5</v>
      </c>
      <c r="AG36" s="76">
        <v>3</v>
      </c>
      <c r="AH36" s="76">
        <v>3</v>
      </c>
      <c r="AI36" s="76">
        <v>5</v>
      </c>
      <c r="AJ36" s="76">
        <v>5</v>
      </c>
      <c r="AK36" s="76">
        <v>5</v>
      </c>
      <c r="AL36" s="76">
        <v>3</v>
      </c>
      <c r="AM36" s="76">
        <v>3</v>
      </c>
      <c r="AN36" s="76">
        <v>5</v>
      </c>
      <c r="AO36" s="76">
        <v>5</v>
      </c>
      <c r="AP36" s="76">
        <v>0</v>
      </c>
      <c r="AQ36" s="76">
        <v>0</v>
      </c>
      <c r="AR36" s="76">
        <v>0</v>
      </c>
      <c r="AS36" s="76">
        <v>0</v>
      </c>
      <c r="AT36" s="76">
        <v>0</v>
      </c>
      <c r="AU36" s="76">
        <v>5</v>
      </c>
      <c r="AV36" s="76">
        <v>4</v>
      </c>
      <c r="AW36" s="76">
        <v>4</v>
      </c>
      <c r="AX36" s="76">
        <v>5</v>
      </c>
      <c r="AY36" s="76">
        <v>5</v>
      </c>
      <c r="AZ36" s="76">
        <v>5</v>
      </c>
      <c r="BA36" s="76">
        <v>4</v>
      </c>
      <c r="BB36" s="76">
        <v>4</v>
      </c>
      <c r="BC36" s="76">
        <v>4</v>
      </c>
      <c r="BD36" s="76">
        <v>4</v>
      </c>
      <c r="BE36" s="76">
        <v>1</v>
      </c>
      <c r="BF36" s="76">
        <v>2</v>
      </c>
      <c r="BG36" s="76">
        <v>2</v>
      </c>
      <c r="BH36" s="76">
        <v>2</v>
      </c>
      <c r="BI36" s="76">
        <v>3</v>
      </c>
      <c r="BJ36" s="76">
        <v>0</v>
      </c>
      <c r="BK36" s="76">
        <v>0</v>
      </c>
      <c r="BL36" s="76">
        <v>0</v>
      </c>
      <c r="BM36" s="76">
        <v>0</v>
      </c>
      <c r="BN36" s="76">
        <v>0</v>
      </c>
      <c r="BO36" s="76">
        <v>0</v>
      </c>
      <c r="BP36" s="76">
        <v>0</v>
      </c>
      <c r="BQ36" s="76">
        <v>0</v>
      </c>
      <c r="BR36" s="76">
        <v>0</v>
      </c>
      <c r="BS36" s="76">
        <v>0</v>
      </c>
      <c r="BT36" s="76">
        <v>0</v>
      </c>
      <c r="BU36" s="76">
        <v>0</v>
      </c>
      <c r="BV36" s="76">
        <v>0</v>
      </c>
      <c r="BW36" s="76">
        <v>0</v>
      </c>
      <c r="BX36" s="76">
        <v>0</v>
      </c>
      <c r="BY36" s="76">
        <v>5</v>
      </c>
      <c r="BZ36" s="76">
        <v>4</v>
      </c>
      <c r="CA36" s="76">
        <v>4</v>
      </c>
      <c r="CB36" s="76">
        <v>5</v>
      </c>
      <c r="CC36" s="76">
        <v>5</v>
      </c>
      <c r="CD36" s="76">
        <v>5</v>
      </c>
      <c r="CE36" s="76">
        <v>5</v>
      </c>
      <c r="CF36" s="76">
        <v>5</v>
      </c>
      <c r="CG36" s="76">
        <v>5</v>
      </c>
      <c r="CH36" s="76">
        <v>5</v>
      </c>
      <c r="CI36" s="76">
        <v>4</v>
      </c>
      <c r="CJ36" s="76">
        <v>4</v>
      </c>
      <c r="CK36" s="76">
        <v>4</v>
      </c>
      <c r="CL36" s="76">
        <v>3</v>
      </c>
      <c r="CM36" s="76">
        <v>4</v>
      </c>
      <c r="CN36" s="76">
        <v>5</v>
      </c>
      <c r="CO36" s="76">
        <v>5</v>
      </c>
      <c r="CP36" s="76">
        <v>4</v>
      </c>
      <c r="CQ36" s="76">
        <v>5</v>
      </c>
      <c r="CR36" s="76">
        <v>5</v>
      </c>
      <c r="CS36" s="76">
        <v>0</v>
      </c>
      <c r="CT36" s="76">
        <v>0</v>
      </c>
      <c r="CU36" s="76">
        <v>0</v>
      </c>
      <c r="CV36" s="76">
        <v>0</v>
      </c>
      <c r="CW36" s="76">
        <v>0</v>
      </c>
      <c r="CX36" s="76">
        <v>5</v>
      </c>
      <c r="CY36" s="76">
        <v>4</v>
      </c>
      <c r="CZ36" s="76">
        <v>3</v>
      </c>
      <c r="DA36" s="76">
        <v>5</v>
      </c>
      <c r="DB36" s="76">
        <v>5</v>
      </c>
      <c r="DC36" s="76">
        <v>5</v>
      </c>
      <c r="DD36" s="76">
        <v>5</v>
      </c>
      <c r="DE36" s="76">
        <v>4</v>
      </c>
      <c r="DF36" s="76">
        <v>5</v>
      </c>
      <c r="DG36" s="76">
        <v>5</v>
      </c>
      <c r="DH36" s="76">
        <v>5</v>
      </c>
      <c r="DI36" s="76">
        <v>4</v>
      </c>
      <c r="DJ36" s="76">
        <v>3</v>
      </c>
      <c r="DK36" s="76">
        <v>5</v>
      </c>
      <c r="DL36" s="76">
        <v>4</v>
      </c>
      <c r="DM36" s="76">
        <v>0</v>
      </c>
      <c r="DN36" s="76">
        <v>0</v>
      </c>
      <c r="DO36" s="76">
        <v>0</v>
      </c>
      <c r="DP36" s="76">
        <v>0</v>
      </c>
      <c r="DQ36" s="76">
        <v>0</v>
      </c>
    </row>
    <row r="37" spans="1:121" s="36" customFormat="1" ht="15" thickBot="1">
      <c r="A37" s="42">
        <v>36</v>
      </c>
      <c r="B37" s="35" t="s">
        <v>289</v>
      </c>
      <c r="C37" s="35" t="s">
        <v>310</v>
      </c>
      <c r="D37" s="78" t="s">
        <v>229</v>
      </c>
      <c r="E37" s="84">
        <v>20</v>
      </c>
      <c r="F37" s="81" t="s">
        <v>324</v>
      </c>
      <c r="G37" s="76">
        <v>5</v>
      </c>
      <c r="H37" s="76">
        <v>5</v>
      </c>
      <c r="I37" s="76">
        <v>4</v>
      </c>
      <c r="J37" s="76">
        <v>4</v>
      </c>
      <c r="K37" s="76">
        <v>5</v>
      </c>
      <c r="L37" s="76">
        <v>5</v>
      </c>
      <c r="M37" s="76">
        <v>4</v>
      </c>
      <c r="N37" s="76">
        <v>4</v>
      </c>
      <c r="O37" s="76">
        <v>4</v>
      </c>
      <c r="P37" s="76">
        <v>4</v>
      </c>
      <c r="Q37" s="76">
        <v>5</v>
      </c>
      <c r="R37" s="76">
        <v>5</v>
      </c>
      <c r="S37" s="76">
        <v>4</v>
      </c>
      <c r="T37" s="76">
        <v>4</v>
      </c>
      <c r="U37" s="76">
        <v>4</v>
      </c>
      <c r="V37" s="76">
        <v>5</v>
      </c>
      <c r="W37" s="76">
        <v>4</v>
      </c>
      <c r="X37" s="76">
        <v>5</v>
      </c>
      <c r="Y37" s="76">
        <v>5</v>
      </c>
      <c r="Z37" s="76">
        <v>5</v>
      </c>
      <c r="AA37" s="76">
        <v>5</v>
      </c>
      <c r="AB37" s="76">
        <v>5</v>
      </c>
      <c r="AC37" s="76">
        <v>4</v>
      </c>
      <c r="AD37" s="76">
        <v>4</v>
      </c>
      <c r="AE37" s="76">
        <v>5</v>
      </c>
      <c r="AF37" s="76">
        <v>5</v>
      </c>
      <c r="AG37" s="76">
        <v>5</v>
      </c>
      <c r="AH37" s="76">
        <v>4</v>
      </c>
      <c r="AI37" s="76">
        <v>5</v>
      </c>
      <c r="AJ37" s="76">
        <v>5</v>
      </c>
      <c r="AK37" s="76">
        <v>5</v>
      </c>
      <c r="AL37" s="76">
        <v>4</v>
      </c>
      <c r="AM37" s="76">
        <v>4</v>
      </c>
      <c r="AN37" s="76">
        <v>4</v>
      </c>
      <c r="AO37" s="76">
        <v>4</v>
      </c>
      <c r="AP37" s="76">
        <v>5</v>
      </c>
      <c r="AQ37" s="76">
        <v>5</v>
      </c>
      <c r="AR37" s="76">
        <v>4</v>
      </c>
      <c r="AS37" s="76">
        <v>4</v>
      </c>
      <c r="AT37" s="76">
        <v>4</v>
      </c>
      <c r="AU37" s="76">
        <v>5</v>
      </c>
      <c r="AV37" s="76">
        <v>5</v>
      </c>
      <c r="AW37" s="76">
        <v>4</v>
      </c>
      <c r="AX37" s="76">
        <v>4</v>
      </c>
      <c r="AY37" s="76">
        <v>4</v>
      </c>
      <c r="AZ37" s="76">
        <v>5</v>
      </c>
      <c r="BA37" s="76">
        <v>4</v>
      </c>
      <c r="BB37" s="76">
        <v>4</v>
      </c>
      <c r="BC37" s="76">
        <v>4</v>
      </c>
      <c r="BD37" s="76">
        <v>4</v>
      </c>
      <c r="BE37" s="76">
        <v>5</v>
      </c>
      <c r="BF37" s="76">
        <v>4</v>
      </c>
      <c r="BG37" s="76">
        <v>4</v>
      </c>
      <c r="BH37" s="76">
        <v>4</v>
      </c>
      <c r="BI37" s="76">
        <v>4</v>
      </c>
      <c r="BJ37" s="76">
        <v>5</v>
      </c>
      <c r="BK37" s="76">
        <v>4</v>
      </c>
      <c r="BL37" s="76">
        <v>4</v>
      </c>
      <c r="BM37" s="76">
        <v>3</v>
      </c>
      <c r="BN37" s="76">
        <v>3</v>
      </c>
      <c r="BO37" s="76">
        <v>5</v>
      </c>
      <c r="BP37" s="76">
        <v>4</v>
      </c>
      <c r="BQ37" s="76">
        <v>4</v>
      </c>
      <c r="BR37" s="76">
        <v>4</v>
      </c>
      <c r="BS37" s="76">
        <v>4</v>
      </c>
      <c r="BT37" s="76">
        <v>5</v>
      </c>
      <c r="BU37" s="76">
        <v>4</v>
      </c>
      <c r="BV37" s="76">
        <v>4</v>
      </c>
      <c r="BW37" s="76">
        <v>4</v>
      </c>
      <c r="BX37" s="76">
        <v>4</v>
      </c>
      <c r="BY37" s="76">
        <v>5</v>
      </c>
      <c r="BZ37" s="76">
        <v>4</v>
      </c>
      <c r="CA37" s="76">
        <v>3</v>
      </c>
      <c r="CB37" s="76">
        <v>5</v>
      </c>
      <c r="CC37" s="76">
        <v>5</v>
      </c>
      <c r="CD37" s="76">
        <v>5</v>
      </c>
      <c r="CE37" s="76">
        <v>4</v>
      </c>
      <c r="CF37" s="76">
        <v>3</v>
      </c>
      <c r="CG37" s="76">
        <v>5</v>
      </c>
      <c r="CH37" s="76">
        <v>5</v>
      </c>
      <c r="CI37" s="76">
        <v>5</v>
      </c>
      <c r="CJ37" s="76">
        <v>4</v>
      </c>
      <c r="CK37" s="76">
        <v>4</v>
      </c>
      <c r="CL37" s="76">
        <v>5</v>
      </c>
      <c r="CM37" s="76">
        <v>5</v>
      </c>
      <c r="CN37" s="76">
        <v>5</v>
      </c>
      <c r="CO37" s="76">
        <v>4</v>
      </c>
      <c r="CP37" s="76">
        <v>3</v>
      </c>
      <c r="CQ37" s="76">
        <v>4</v>
      </c>
      <c r="CR37" s="76">
        <v>4</v>
      </c>
      <c r="CS37" s="76">
        <v>5</v>
      </c>
      <c r="CT37" s="76">
        <v>5</v>
      </c>
      <c r="CU37" s="76">
        <v>4</v>
      </c>
      <c r="CV37" s="76">
        <v>4</v>
      </c>
      <c r="CW37" s="76">
        <v>4</v>
      </c>
      <c r="CX37" s="76">
        <v>5</v>
      </c>
      <c r="CY37" s="76">
        <v>5</v>
      </c>
      <c r="CZ37" s="76">
        <v>4</v>
      </c>
      <c r="DA37" s="76">
        <v>4</v>
      </c>
      <c r="DB37" s="76">
        <v>4</v>
      </c>
      <c r="DC37" s="76">
        <v>4</v>
      </c>
      <c r="DD37" s="76">
        <v>5</v>
      </c>
      <c r="DE37" s="76">
        <v>4</v>
      </c>
      <c r="DF37" s="76">
        <v>4</v>
      </c>
      <c r="DG37" s="76">
        <v>4</v>
      </c>
      <c r="DH37" s="76">
        <v>5</v>
      </c>
      <c r="DI37" s="76">
        <v>5</v>
      </c>
      <c r="DJ37" s="76">
        <v>4</v>
      </c>
      <c r="DK37" s="76">
        <v>4</v>
      </c>
      <c r="DL37" s="76">
        <v>4</v>
      </c>
      <c r="DM37" s="76">
        <v>5</v>
      </c>
      <c r="DN37" s="76">
        <v>4</v>
      </c>
      <c r="DO37" s="76">
        <v>4</v>
      </c>
      <c r="DP37" s="76">
        <v>4</v>
      </c>
      <c r="DQ37" s="76">
        <v>4</v>
      </c>
    </row>
    <row r="38" spans="1:121" s="36" customFormat="1" ht="15" thickBot="1">
      <c r="A38" s="42">
        <v>37</v>
      </c>
      <c r="B38" s="35" t="s">
        <v>290</v>
      </c>
      <c r="C38" s="35" t="s">
        <v>215</v>
      </c>
      <c r="D38" s="79" t="s">
        <v>229</v>
      </c>
      <c r="E38" s="83">
        <v>20</v>
      </c>
      <c r="F38" s="81" t="s">
        <v>48</v>
      </c>
      <c r="G38" s="76">
        <v>4</v>
      </c>
      <c r="H38" s="76">
        <v>3</v>
      </c>
      <c r="I38" s="76">
        <v>3</v>
      </c>
      <c r="J38" s="76">
        <v>3</v>
      </c>
      <c r="K38" s="76">
        <v>3</v>
      </c>
      <c r="L38" s="76">
        <v>4</v>
      </c>
      <c r="M38" s="76">
        <v>4</v>
      </c>
      <c r="N38" s="76">
        <v>3</v>
      </c>
      <c r="O38" s="76">
        <v>3</v>
      </c>
      <c r="P38" s="76">
        <v>3</v>
      </c>
      <c r="Q38" s="76">
        <v>4</v>
      </c>
      <c r="R38" s="76">
        <v>3</v>
      </c>
      <c r="S38" s="76">
        <v>3</v>
      </c>
      <c r="T38" s="76">
        <v>3</v>
      </c>
      <c r="U38" s="76">
        <v>4</v>
      </c>
      <c r="V38" s="76">
        <v>5</v>
      </c>
      <c r="W38" s="76">
        <v>2</v>
      </c>
      <c r="X38" s="76">
        <v>2</v>
      </c>
      <c r="Y38" s="76">
        <v>3</v>
      </c>
      <c r="Z38" s="76">
        <v>4</v>
      </c>
      <c r="AA38" s="76">
        <v>4</v>
      </c>
      <c r="AB38" s="76">
        <v>3</v>
      </c>
      <c r="AC38" s="76">
        <v>2</v>
      </c>
      <c r="AD38" s="76">
        <v>3</v>
      </c>
      <c r="AE38" s="76">
        <v>3</v>
      </c>
      <c r="AF38" s="76">
        <v>5</v>
      </c>
      <c r="AG38" s="76">
        <v>3</v>
      </c>
      <c r="AH38" s="76">
        <v>4</v>
      </c>
      <c r="AI38" s="76">
        <v>2</v>
      </c>
      <c r="AJ38" s="76">
        <v>4</v>
      </c>
      <c r="AK38" s="76">
        <v>4</v>
      </c>
      <c r="AL38" s="76">
        <v>4</v>
      </c>
      <c r="AM38" s="76">
        <v>3</v>
      </c>
      <c r="AN38" s="76">
        <v>3</v>
      </c>
      <c r="AO38" s="76">
        <v>4</v>
      </c>
      <c r="AP38" s="76">
        <v>4</v>
      </c>
      <c r="AQ38" s="76">
        <v>3</v>
      </c>
      <c r="AR38" s="76">
        <v>3</v>
      </c>
      <c r="AS38" s="76">
        <v>4</v>
      </c>
      <c r="AT38" s="76">
        <v>4</v>
      </c>
      <c r="AU38" s="76">
        <v>4</v>
      </c>
      <c r="AV38" s="76">
        <v>3</v>
      </c>
      <c r="AW38" s="76">
        <v>3</v>
      </c>
      <c r="AX38" s="76">
        <v>3</v>
      </c>
      <c r="AY38" s="76">
        <v>3</v>
      </c>
      <c r="AZ38" s="76">
        <v>4</v>
      </c>
      <c r="BA38" s="76">
        <v>2</v>
      </c>
      <c r="BB38" s="76">
        <v>2</v>
      </c>
      <c r="BC38" s="76">
        <v>3</v>
      </c>
      <c r="BD38" s="76">
        <v>4</v>
      </c>
      <c r="BE38" s="76">
        <v>4</v>
      </c>
      <c r="BF38" s="76">
        <v>3</v>
      </c>
      <c r="BG38" s="76">
        <v>3</v>
      </c>
      <c r="BH38" s="76">
        <v>3</v>
      </c>
      <c r="BI38" s="76">
        <v>3</v>
      </c>
      <c r="BJ38" s="76">
        <v>4</v>
      </c>
      <c r="BK38" s="76">
        <v>3</v>
      </c>
      <c r="BL38" s="76">
        <v>4</v>
      </c>
      <c r="BM38" s="76">
        <v>3</v>
      </c>
      <c r="BN38" s="76">
        <v>4</v>
      </c>
      <c r="BO38" s="76">
        <v>4</v>
      </c>
      <c r="BP38" s="76">
        <v>3</v>
      </c>
      <c r="BQ38" s="76">
        <v>3</v>
      </c>
      <c r="BR38" s="76">
        <v>4</v>
      </c>
      <c r="BS38" s="76">
        <v>3</v>
      </c>
      <c r="BT38" s="76">
        <v>4</v>
      </c>
      <c r="BU38" s="76">
        <v>3</v>
      </c>
      <c r="BV38" s="76">
        <v>3</v>
      </c>
      <c r="BW38" s="76">
        <v>3</v>
      </c>
      <c r="BX38" s="76">
        <v>4</v>
      </c>
      <c r="BY38" s="76">
        <v>4</v>
      </c>
      <c r="BZ38" s="76">
        <v>4</v>
      </c>
      <c r="CA38" s="76">
        <v>5</v>
      </c>
      <c r="CB38" s="76">
        <v>5</v>
      </c>
      <c r="CC38" s="76">
        <v>5</v>
      </c>
      <c r="CD38" s="76">
        <v>4</v>
      </c>
      <c r="CE38" s="76">
        <v>5</v>
      </c>
      <c r="CF38" s="76">
        <v>5</v>
      </c>
      <c r="CG38" s="76">
        <v>5</v>
      </c>
      <c r="CH38" s="76">
        <v>5</v>
      </c>
      <c r="CI38" s="76">
        <v>4</v>
      </c>
      <c r="CJ38" s="76">
        <v>4</v>
      </c>
      <c r="CK38" s="76">
        <v>3</v>
      </c>
      <c r="CL38" s="76">
        <v>4</v>
      </c>
      <c r="CM38" s="76">
        <v>4</v>
      </c>
      <c r="CN38" s="76">
        <v>5</v>
      </c>
      <c r="CO38" s="76">
        <v>4</v>
      </c>
      <c r="CP38" s="76">
        <v>3</v>
      </c>
      <c r="CQ38" s="76">
        <v>4</v>
      </c>
      <c r="CR38" s="76">
        <v>4</v>
      </c>
      <c r="CS38" s="76">
        <v>5</v>
      </c>
      <c r="CT38" s="76">
        <v>3</v>
      </c>
      <c r="CU38" s="76">
        <v>3</v>
      </c>
      <c r="CV38" s="76">
        <v>3</v>
      </c>
      <c r="CW38" s="76">
        <v>3</v>
      </c>
      <c r="CX38" s="76">
        <v>5</v>
      </c>
      <c r="CY38" s="76">
        <v>3</v>
      </c>
      <c r="CZ38" s="76">
        <v>3</v>
      </c>
      <c r="DA38" s="76">
        <v>3</v>
      </c>
      <c r="DB38" s="76">
        <v>3</v>
      </c>
      <c r="DC38" s="76">
        <v>3</v>
      </c>
      <c r="DD38" s="76">
        <v>4</v>
      </c>
      <c r="DE38" s="76">
        <v>3</v>
      </c>
      <c r="DF38" s="76">
        <v>4</v>
      </c>
      <c r="DG38" s="76">
        <v>4</v>
      </c>
      <c r="DH38" s="76">
        <v>5</v>
      </c>
      <c r="DI38" s="76">
        <v>3</v>
      </c>
      <c r="DJ38" s="76">
        <v>2</v>
      </c>
      <c r="DK38" s="76">
        <v>3</v>
      </c>
      <c r="DL38" s="76">
        <v>3</v>
      </c>
      <c r="DM38" s="76">
        <v>4</v>
      </c>
      <c r="DN38" s="76">
        <v>3</v>
      </c>
      <c r="DO38" s="76">
        <v>3</v>
      </c>
      <c r="DP38" s="76">
        <v>3</v>
      </c>
      <c r="DQ38" s="76">
        <v>3</v>
      </c>
    </row>
    <row r="39" spans="1:121" ht="15" thickBot="1">
      <c r="A39" s="42">
        <v>38</v>
      </c>
      <c r="B39" s="35" t="s">
        <v>291</v>
      </c>
      <c r="C39" s="35" t="s">
        <v>216</v>
      </c>
      <c r="D39" s="78" t="s">
        <v>229</v>
      </c>
      <c r="E39" s="84">
        <v>20</v>
      </c>
      <c r="F39" s="81" t="s">
        <v>102</v>
      </c>
      <c r="G39" s="76">
        <v>0</v>
      </c>
      <c r="H39" s="76">
        <v>1</v>
      </c>
      <c r="I39" s="76">
        <v>1</v>
      </c>
      <c r="J39" s="76">
        <v>1</v>
      </c>
      <c r="K39" s="76">
        <v>1</v>
      </c>
      <c r="L39" s="76">
        <v>0</v>
      </c>
      <c r="M39" s="76">
        <v>2</v>
      </c>
      <c r="N39" s="76">
        <v>2</v>
      </c>
      <c r="O39" s="76">
        <v>2</v>
      </c>
      <c r="P39" s="76">
        <v>2</v>
      </c>
      <c r="Q39" s="76">
        <v>0</v>
      </c>
      <c r="R39" s="76">
        <v>2</v>
      </c>
      <c r="S39" s="76">
        <v>2</v>
      </c>
      <c r="T39" s="76">
        <v>2</v>
      </c>
      <c r="U39" s="76">
        <v>2</v>
      </c>
      <c r="V39" s="76">
        <v>0</v>
      </c>
      <c r="W39" s="76">
        <v>2</v>
      </c>
      <c r="X39" s="76">
        <v>2</v>
      </c>
      <c r="Y39" s="76">
        <v>2</v>
      </c>
      <c r="Z39" s="76">
        <v>2</v>
      </c>
      <c r="AA39" s="76">
        <v>0</v>
      </c>
      <c r="AB39" s="76">
        <v>2</v>
      </c>
      <c r="AC39" s="76">
        <v>2</v>
      </c>
      <c r="AD39" s="76">
        <v>2</v>
      </c>
      <c r="AE39" s="76">
        <v>2</v>
      </c>
      <c r="AF39" s="76">
        <v>0</v>
      </c>
      <c r="AG39" s="76">
        <v>3</v>
      </c>
      <c r="AH39" s="76">
        <v>3</v>
      </c>
      <c r="AI39" s="76">
        <v>3</v>
      </c>
      <c r="AJ39" s="76">
        <v>3</v>
      </c>
      <c r="AK39" s="76">
        <v>0</v>
      </c>
      <c r="AL39" s="76">
        <v>2</v>
      </c>
      <c r="AM39" s="76">
        <v>2</v>
      </c>
      <c r="AN39" s="76">
        <v>2</v>
      </c>
      <c r="AO39" s="76">
        <v>2</v>
      </c>
      <c r="AP39" s="76">
        <v>0</v>
      </c>
      <c r="AQ39" s="76">
        <v>2</v>
      </c>
      <c r="AR39" s="76">
        <v>2</v>
      </c>
      <c r="AS39" s="76">
        <v>2</v>
      </c>
      <c r="AT39" s="76">
        <v>2</v>
      </c>
      <c r="AU39" s="76">
        <v>0</v>
      </c>
      <c r="AV39" s="76">
        <v>2</v>
      </c>
      <c r="AW39" s="76">
        <v>2</v>
      </c>
      <c r="AX39" s="76">
        <v>2</v>
      </c>
      <c r="AY39" s="76">
        <v>2</v>
      </c>
      <c r="AZ39" s="76">
        <v>0</v>
      </c>
      <c r="BA39" s="76">
        <v>2</v>
      </c>
      <c r="BB39" s="76">
        <v>2</v>
      </c>
      <c r="BC39" s="76">
        <v>2</v>
      </c>
      <c r="BD39" s="76">
        <v>2</v>
      </c>
      <c r="BE39" s="76">
        <v>0</v>
      </c>
      <c r="BF39" s="76">
        <v>2</v>
      </c>
      <c r="BG39" s="76">
        <v>2</v>
      </c>
      <c r="BH39" s="76">
        <v>2</v>
      </c>
      <c r="BI39" s="76">
        <v>2</v>
      </c>
      <c r="BJ39" s="76">
        <v>0</v>
      </c>
      <c r="BK39" s="76">
        <v>2</v>
      </c>
      <c r="BL39" s="76">
        <v>2</v>
      </c>
      <c r="BM39" s="76">
        <v>2</v>
      </c>
      <c r="BN39" s="76">
        <v>2</v>
      </c>
      <c r="BO39" s="76">
        <v>0</v>
      </c>
      <c r="BP39" s="76">
        <v>2</v>
      </c>
      <c r="BQ39" s="76">
        <v>2</v>
      </c>
      <c r="BR39" s="76">
        <v>2</v>
      </c>
      <c r="BS39" s="76">
        <v>2</v>
      </c>
      <c r="BT39" s="76">
        <v>0</v>
      </c>
      <c r="BU39" s="76">
        <v>2</v>
      </c>
      <c r="BV39" s="76">
        <v>2</v>
      </c>
      <c r="BW39" s="76">
        <v>2</v>
      </c>
      <c r="BX39" s="76">
        <v>2</v>
      </c>
      <c r="BY39" s="76">
        <v>0</v>
      </c>
      <c r="BZ39" s="76">
        <v>2</v>
      </c>
      <c r="CA39" s="76">
        <v>2</v>
      </c>
      <c r="CB39" s="76">
        <v>2</v>
      </c>
      <c r="CC39" s="76">
        <v>2</v>
      </c>
      <c r="CD39" s="76">
        <v>0</v>
      </c>
      <c r="CE39" s="76">
        <v>2</v>
      </c>
      <c r="CF39" s="76">
        <v>2</v>
      </c>
      <c r="CG39" s="76">
        <v>2</v>
      </c>
      <c r="CH39" s="76">
        <v>2</v>
      </c>
      <c r="CI39" s="76">
        <v>2</v>
      </c>
      <c r="CJ39" s="76">
        <v>2</v>
      </c>
      <c r="CK39" s="76">
        <v>2</v>
      </c>
      <c r="CL39" s="76">
        <v>2</v>
      </c>
      <c r="CM39" s="76">
        <v>2</v>
      </c>
      <c r="CN39" s="76">
        <v>2</v>
      </c>
      <c r="CO39" s="76">
        <v>2</v>
      </c>
      <c r="CP39" s="76">
        <v>2</v>
      </c>
      <c r="CQ39" s="76">
        <v>2</v>
      </c>
      <c r="CR39" s="76">
        <v>2</v>
      </c>
      <c r="CS39" s="76">
        <v>2</v>
      </c>
      <c r="CT39" s="76">
        <v>2</v>
      </c>
      <c r="CU39" s="76">
        <v>2</v>
      </c>
      <c r="CV39" s="76">
        <v>2</v>
      </c>
      <c r="CW39" s="76">
        <v>2</v>
      </c>
      <c r="CX39" s="76">
        <v>2</v>
      </c>
      <c r="CY39" s="76">
        <v>2</v>
      </c>
      <c r="CZ39" s="76">
        <v>2</v>
      </c>
      <c r="DA39" s="76">
        <v>2</v>
      </c>
      <c r="DB39" s="76">
        <v>2</v>
      </c>
      <c r="DC39" s="76">
        <v>2</v>
      </c>
      <c r="DD39" s="76">
        <v>2</v>
      </c>
      <c r="DE39" s="76">
        <v>2</v>
      </c>
      <c r="DF39" s="76">
        <v>2</v>
      </c>
      <c r="DG39" s="76">
        <v>2</v>
      </c>
      <c r="DH39" s="76">
        <v>2</v>
      </c>
      <c r="DI39" s="76">
        <v>2</v>
      </c>
      <c r="DJ39" s="76">
        <v>2</v>
      </c>
      <c r="DK39" s="76">
        <v>2</v>
      </c>
      <c r="DL39" s="76">
        <v>2</v>
      </c>
      <c r="DM39" s="76">
        <v>2</v>
      </c>
      <c r="DN39" s="76">
        <v>2</v>
      </c>
      <c r="DO39" s="76">
        <v>2</v>
      </c>
      <c r="DP39" s="76">
        <v>2</v>
      </c>
      <c r="DQ39" s="76">
        <v>2</v>
      </c>
    </row>
    <row r="40" spans="1:121" s="36" customFormat="1" ht="15" thickBot="1">
      <c r="A40" s="42">
        <v>39</v>
      </c>
      <c r="B40" s="35" t="s">
        <v>292</v>
      </c>
      <c r="C40" s="35" t="s">
        <v>217</v>
      </c>
      <c r="D40" s="79" t="s">
        <v>229</v>
      </c>
      <c r="E40" s="83">
        <v>23</v>
      </c>
      <c r="F40" s="81" t="s">
        <v>104</v>
      </c>
      <c r="G40" s="76">
        <v>5</v>
      </c>
      <c r="H40" s="76">
        <v>5</v>
      </c>
      <c r="I40" s="76">
        <v>5</v>
      </c>
      <c r="J40" s="76">
        <v>5</v>
      </c>
      <c r="K40" s="76">
        <v>5</v>
      </c>
      <c r="L40" s="76">
        <v>5</v>
      </c>
      <c r="M40" s="76">
        <v>5</v>
      </c>
      <c r="N40" s="76">
        <v>5</v>
      </c>
      <c r="O40" s="76">
        <v>5</v>
      </c>
      <c r="P40" s="76">
        <v>5</v>
      </c>
      <c r="Q40" s="76">
        <v>5</v>
      </c>
      <c r="R40" s="76">
        <v>5</v>
      </c>
      <c r="S40" s="76">
        <v>5</v>
      </c>
      <c r="T40" s="76">
        <v>5</v>
      </c>
      <c r="U40" s="76">
        <v>5</v>
      </c>
      <c r="V40" s="76">
        <v>5</v>
      </c>
      <c r="W40" s="76">
        <v>5</v>
      </c>
      <c r="X40" s="76">
        <v>5</v>
      </c>
      <c r="Y40" s="76">
        <v>5</v>
      </c>
      <c r="Z40" s="76">
        <v>5</v>
      </c>
      <c r="AA40" s="76">
        <v>5</v>
      </c>
      <c r="AB40" s="76">
        <v>5</v>
      </c>
      <c r="AC40" s="76">
        <v>5</v>
      </c>
      <c r="AD40" s="76">
        <v>5</v>
      </c>
      <c r="AE40" s="76">
        <v>5</v>
      </c>
      <c r="AF40" s="76">
        <v>5</v>
      </c>
      <c r="AG40" s="76">
        <v>5</v>
      </c>
      <c r="AH40" s="76">
        <v>5</v>
      </c>
      <c r="AI40" s="76">
        <v>5</v>
      </c>
      <c r="AJ40" s="76">
        <v>5</v>
      </c>
      <c r="AK40" s="76">
        <v>5</v>
      </c>
      <c r="AL40" s="76">
        <v>5</v>
      </c>
      <c r="AM40" s="76">
        <v>5</v>
      </c>
      <c r="AN40" s="76">
        <v>5</v>
      </c>
      <c r="AO40" s="76">
        <v>5</v>
      </c>
      <c r="AP40" s="76">
        <v>5</v>
      </c>
      <c r="AQ40" s="76">
        <v>5</v>
      </c>
      <c r="AR40" s="76">
        <v>5</v>
      </c>
      <c r="AS40" s="76">
        <v>5</v>
      </c>
      <c r="AT40" s="76">
        <v>5</v>
      </c>
      <c r="AU40" s="76">
        <v>5</v>
      </c>
      <c r="AV40" s="76">
        <v>5</v>
      </c>
      <c r="AW40" s="76">
        <v>5</v>
      </c>
      <c r="AX40" s="76">
        <v>5</v>
      </c>
      <c r="AY40" s="76">
        <v>5</v>
      </c>
      <c r="AZ40" s="76">
        <v>5</v>
      </c>
      <c r="BA40" s="76">
        <v>4</v>
      </c>
      <c r="BB40" s="76">
        <v>3</v>
      </c>
      <c r="BC40" s="76">
        <v>4</v>
      </c>
      <c r="BD40" s="76">
        <v>5</v>
      </c>
      <c r="BE40" s="76">
        <v>5</v>
      </c>
      <c r="BF40" s="76">
        <v>4</v>
      </c>
      <c r="BG40" s="76">
        <v>3</v>
      </c>
      <c r="BH40" s="76">
        <v>4</v>
      </c>
      <c r="BI40" s="76">
        <v>5</v>
      </c>
      <c r="BJ40" s="76">
        <v>5</v>
      </c>
      <c r="BK40" s="76">
        <v>4</v>
      </c>
      <c r="BL40" s="76">
        <v>3</v>
      </c>
      <c r="BM40" s="76">
        <v>5</v>
      </c>
      <c r="BN40" s="76">
        <v>3</v>
      </c>
      <c r="BO40" s="76">
        <v>5</v>
      </c>
      <c r="BP40" s="76">
        <v>4</v>
      </c>
      <c r="BQ40" s="76">
        <v>4</v>
      </c>
      <c r="BR40" s="76">
        <v>4</v>
      </c>
      <c r="BS40" s="76">
        <v>5</v>
      </c>
      <c r="BT40" s="76">
        <v>5</v>
      </c>
      <c r="BU40" s="76">
        <v>4</v>
      </c>
      <c r="BV40" s="76">
        <v>3</v>
      </c>
      <c r="BW40" s="76">
        <v>5</v>
      </c>
      <c r="BX40" s="76">
        <v>4</v>
      </c>
      <c r="BY40" s="76">
        <v>4</v>
      </c>
      <c r="BZ40" s="76">
        <v>5</v>
      </c>
      <c r="CA40" s="76">
        <v>5</v>
      </c>
      <c r="CB40" s="76">
        <v>4</v>
      </c>
      <c r="CC40" s="76">
        <v>4</v>
      </c>
      <c r="CD40" s="76">
        <v>5</v>
      </c>
      <c r="CE40" s="76">
        <v>5</v>
      </c>
      <c r="CF40" s="76">
        <v>4</v>
      </c>
      <c r="CG40" s="76">
        <v>5</v>
      </c>
      <c r="CH40" s="76">
        <v>5</v>
      </c>
      <c r="CI40" s="76">
        <v>5</v>
      </c>
      <c r="CJ40" s="76">
        <v>4</v>
      </c>
      <c r="CK40" s="76">
        <v>3</v>
      </c>
      <c r="CL40" s="76">
        <v>4</v>
      </c>
      <c r="CM40" s="76">
        <v>4</v>
      </c>
      <c r="CN40" s="76">
        <v>4</v>
      </c>
      <c r="CO40" s="76">
        <v>5</v>
      </c>
      <c r="CP40" s="76">
        <v>3</v>
      </c>
      <c r="CQ40" s="76">
        <v>5</v>
      </c>
      <c r="CR40" s="76">
        <v>3</v>
      </c>
      <c r="CS40" s="76">
        <v>5</v>
      </c>
      <c r="CT40" s="76">
        <v>4</v>
      </c>
      <c r="CU40" s="76">
        <v>5</v>
      </c>
      <c r="CV40" s="76">
        <v>4</v>
      </c>
      <c r="CW40" s="76">
        <v>4</v>
      </c>
      <c r="CX40" s="76">
        <v>5</v>
      </c>
      <c r="CY40" s="76">
        <v>4</v>
      </c>
      <c r="CZ40" s="76">
        <v>3</v>
      </c>
      <c r="DA40" s="76">
        <v>4</v>
      </c>
      <c r="DB40" s="76">
        <v>5</v>
      </c>
      <c r="DC40" s="76">
        <v>4</v>
      </c>
      <c r="DD40" s="76">
        <v>4</v>
      </c>
      <c r="DE40" s="76">
        <v>4</v>
      </c>
      <c r="DF40" s="76">
        <v>5</v>
      </c>
      <c r="DG40" s="76">
        <v>5</v>
      </c>
      <c r="DH40" s="76">
        <v>5</v>
      </c>
      <c r="DI40" s="76">
        <v>4</v>
      </c>
      <c r="DJ40" s="76">
        <v>3</v>
      </c>
      <c r="DK40" s="76">
        <v>2</v>
      </c>
      <c r="DL40" s="76">
        <v>5</v>
      </c>
      <c r="DM40" s="76">
        <v>4</v>
      </c>
      <c r="DN40" s="76">
        <v>4</v>
      </c>
      <c r="DO40" s="76">
        <v>3</v>
      </c>
      <c r="DP40" s="76">
        <v>4</v>
      </c>
      <c r="DQ40" s="76">
        <v>4</v>
      </c>
    </row>
    <row r="41" spans="1:121" s="36" customFormat="1" ht="15" thickBot="1">
      <c r="A41" s="42">
        <v>40</v>
      </c>
      <c r="B41" s="35" t="s">
        <v>293</v>
      </c>
      <c r="C41" s="35" t="s">
        <v>218</v>
      </c>
      <c r="D41" s="78" t="s">
        <v>229</v>
      </c>
      <c r="E41" s="84">
        <v>17</v>
      </c>
      <c r="F41" s="81" t="s">
        <v>315</v>
      </c>
      <c r="G41" s="76">
        <v>5</v>
      </c>
      <c r="H41" s="76">
        <v>5</v>
      </c>
      <c r="I41" s="76">
        <v>5</v>
      </c>
      <c r="J41" s="76">
        <v>5</v>
      </c>
      <c r="K41" s="76">
        <v>5</v>
      </c>
      <c r="L41" s="76">
        <v>5</v>
      </c>
      <c r="M41" s="76">
        <v>4</v>
      </c>
      <c r="N41" s="76">
        <v>4</v>
      </c>
      <c r="O41" s="76">
        <v>4</v>
      </c>
      <c r="P41" s="76">
        <v>4</v>
      </c>
      <c r="Q41" s="76">
        <v>5</v>
      </c>
      <c r="R41" s="76">
        <v>5</v>
      </c>
      <c r="S41" s="76">
        <v>5</v>
      </c>
      <c r="T41" s="76">
        <v>5</v>
      </c>
      <c r="U41" s="76">
        <v>5</v>
      </c>
      <c r="V41" s="76">
        <v>5</v>
      </c>
      <c r="W41" s="76">
        <v>4</v>
      </c>
      <c r="X41" s="76">
        <v>4</v>
      </c>
      <c r="Y41" s="76">
        <v>5</v>
      </c>
      <c r="Z41" s="76">
        <v>5</v>
      </c>
      <c r="AA41" s="76">
        <v>5</v>
      </c>
      <c r="AB41" s="76">
        <v>5</v>
      </c>
      <c r="AC41" s="76">
        <v>5</v>
      </c>
      <c r="AD41" s="76">
        <v>4</v>
      </c>
      <c r="AE41" s="76">
        <v>4</v>
      </c>
      <c r="AF41" s="76">
        <v>5</v>
      </c>
      <c r="AG41" s="76">
        <v>5</v>
      </c>
      <c r="AH41" s="76">
        <v>5</v>
      </c>
      <c r="AI41" s="76">
        <v>5</v>
      </c>
      <c r="AJ41" s="76">
        <v>5</v>
      </c>
      <c r="AK41" s="76">
        <v>5</v>
      </c>
      <c r="AL41" s="76">
        <v>5</v>
      </c>
      <c r="AM41" s="76">
        <v>4</v>
      </c>
      <c r="AN41" s="76">
        <v>5</v>
      </c>
      <c r="AO41" s="76">
        <v>5</v>
      </c>
      <c r="AP41" s="76">
        <v>5</v>
      </c>
      <c r="AQ41" s="76">
        <v>5</v>
      </c>
      <c r="AR41" s="76">
        <v>5</v>
      </c>
      <c r="AS41" s="76">
        <v>5</v>
      </c>
      <c r="AT41" s="76">
        <v>5</v>
      </c>
      <c r="AU41" s="76">
        <v>5</v>
      </c>
      <c r="AV41" s="76">
        <v>5</v>
      </c>
      <c r="AW41" s="76">
        <v>5</v>
      </c>
      <c r="AX41" s="76">
        <v>5</v>
      </c>
      <c r="AY41" s="76">
        <v>4</v>
      </c>
      <c r="AZ41" s="76">
        <v>5</v>
      </c>
      <c r="BA41" s="76">
        <v>4</v>
      </c>
      <c r="BB41" s="76">
        <v>5</v>
      </c>
      <c r="BC41" s="76">
        <v>4</v>
      </c>
      <c r="BD41" s="76">
        <v>5</v>
      </c>
      <c r="BE41" s="76">
        <v>5</v>
      </c>
      <c r="BF41" s="76">
        <v>5</v>
      </c>
      <c r="BG41" s="76">
        <v>5</v>
      </c>
      <c r="BH41" s="76">
        <v>4</v>
      </c>
      <c r="BI41" s="76">
        <v>4</v>
      </c>
      <c r="BJ41" s="76">
        <v>5</v>
      </c>
      <c r="BK41" s="76">
        <v>5</v>
      </c>
      <c r="BL41" s="76">
        <v>4</v>
      </c>
      <c r="BM41" s="76">
        <v>4</v>
      </c>
      <c r="BN41" s="76">
        <v>4</v>
      </c>
      <c r="BO41" s="76">
        <v>5</v>
      </c>
      <c r="BP41" s="76">
        <v>5</v>
      </c>
      <c r="BQ41" s="76">
        <v>5</v>
      </c>
      <c r="BR41" s="76">
        <v>5</v>
      </c>
      <c r="BS41" s="76">
        <v>5</v>
      </c>
      <c r="BT41" s="76">
        <v>5</v>
      </c>
      <c r="BU41" s="76">
        <v>5</v>
      </c>
      <c r="BV41" s="76">
        <v>5</v>
      </c>
      <c r="BW41" s="76">
        <v>5</v>
      </c>
      <c r="BX41" s="76">
        <v>5</v>
      </c>
      <c r="BY41" s="76">
        <v>5</v>
      </c>
      <c r="BZ41" s="76">
        <v>5</v>
      </c>
      <c r="CA41" s="76">
        <v>5</v>
      </c>
      <c r="CB41" s="76">
        <v>5</v>
      </c>
      <c r="CC41" s="76">
        <v>5</v>
      </c>
      <c r="CD41" s="76">
        <v>5</v>
      </c>
      <c r="CE41" s="76">
        <v>5</v>
      </c>
      <c r="CF41" s="76">
        <v>5</v>
      </c>
      <c r="CG41" s="76">
        <v>5</v>
      </c>
      <c r="CH41" s="76">
        <v>5</v>
      </c>
      <c r="CI41" s="76">
        <v>4</v>
      </c>
      <c r="CJ41" s="76">
        <v>5</v>
      </c>
      <c r="CK41" s="76">
        <v>5</v>
      </c>
      <c r="CL41" s="76">
        <v>5</v>
      </c>
      <c r="CM41" s="76">
        <v>5</v>
      </c>
      <c r="CN41" s="76">
        <v>5</v>
      </c>
      <c r="CO41" s="76">
        <v>5</v>
      </c>
      <c r="CP41" s="76">
        <v>5</v>
      </c>
      <c r="CQ41" s="76">
        <v>5</v>
      </c>
      <c r="CR41" s="76">
        <v>5</v>
      </c>
      <c r="CS41" s="76">
        <v>5</v>
      </c>
      <c r="CT41" s="76">
        <v>5</v>
      </c>
      <c r="CU41" s="76">
        <v>5</v>
      </c>
      <c r="CV41" s="76">
        <v>5</v>
      </c>
      <c r="CW41" s="76">
        <v>5</v>
      </c>
      <c r="CX41" s="76">
        <v>5</v>
      </c>
      <c r="CY41" s="76">
        <v>5</v>
      </c>
      <c r="CZ41" s="76">
        <v>5</v>
      </c>
      <c r="DA41" s="76">
        <v>5</v>
      </c>
      <c r="DB41" s="76">
        <v>5</v>
      </c>
      <c r="DC41" s="76">
        <v>5</v>
      </c>
      <c r="DD41" s="76">
        <v>5</v>
      </c>
      <c r="DE41" s="76">
        <v>5</v>
      </c>
      <c r="DF41" s="76">
        <v>5</v>
      </c>
      <c r="DG41" s="76">
        <v>5</v>
      </c>
      <c r="DH41" s="76">
        <v>3</v>
      </c>
      <c r="DI41" s="76">
        <v>4</v>
      </c>
      <c r="DJ41" s="76">
        <v>5</v>
      </c>
      <c r="DK41" s="76">
        <v>5</v>
      </c>
      <c r="DL41" s="76">
        <v>5</v>
      </c>
      <c r="DM41" s="76">
        <v>5</v>
      </c>
      <c r="DN41" s="76">
        <v>5</v>
      </c>
      <c r="DO41" s="76">
        <v>5</v>
      </c>
      <c r="DP41" s="76">
        <v>5</v>
      </c>
      <c r="DQ41" s="76">
        <v>5</v>
      </c>
    </row>
    <row r="42" spans="1:121" s="36" customFormat="1" ht="15" thickBot="1">
      <c r="A42" s="42">
        <v>41</v>
      </c>
      <c r="B42" s="35" t="s">
        <v>294</v>
      </c>
      <c r="C42" s="35" t="s">
        <v>219</v>
      </c>
      <c r="D42" s="79" t="s">
        <v>230</v>
      </c>
      <c r="E42" s="83">
        <v>18</v>
      </c>
      <c r="F42" s="81" t="s">
        <v>50</v>
      </c>
      <c r="G42" s="76">
        <v>5</v>
      </c>
      <c r="H42" s="76">
        <v>5</v>
      </c>
      <c r="I42" s="76">
        <v>3</v>
      </c>
      <c r="J42" s="76">
        <v>3</v>
      </c>
      <c r="K42" s="76">
        <v>3</v>
      </c>
      <c r="L42" s="76">
        <v>5</v>
      </c>
      <c r="M42" s="76">
        <v>4</v>
      </c>
      <c r="N42" s="76">
        <v>3</v>
      </c>
      <c r="O42" s="76">
        <v>4</v>
      </c>
      <c r="P42" s="76">
        <v>4</v>
      </c>
      <c r="Q42" s="76">
        <v>4</v>
      </c>
      <c r="R42" s="76">
        <v>3</v>
      </c>
      <c r="S42" s="76">
        <v>4</v>
      </c>
      <c r="T42" s="76">
        <v>3</v>
      </c>
      <c r="U42" s="76">
        <v>3</v>
      </c>
      <c r="V42" s="76">
        <v>3</v>
      </c>
      <c r="W42" s="76">
        <v>3</v>
      </c>
      <c r="X42" s="76">
        <v>4</v>
      </c>
      <c r="Y42" s="76">
        <v>4</v>
      </c>
      <c r="Z42" s="76">
        <v>4</v>
      </c>
      <c r="AA42" s="76">
        <v>5</v>
      </c>
      <c r="AB42" s="76">
        <v>5</v>
      </c>
      <c r="AC42" s="76">
        <v>4</v>
      </c>
      <c r="AD42" s="76">
        <v>4</v>
      </c>
      <c r="AE42" s="76">
        <v>4</v>
      </c>
      <c r="AF42" s="76">
        <v>3</v>
      </c>
      <c r="AG42" s="76">
        <v>4</v>
      </c>
      <c r="AH42" s="76">
        <v>4</v>
      </c>
      <c r="AI42" s="76">
        <v>5</v>
      </c>
      <c r="AJ42" s="76">
        <v>5</v>
      </c>
      <c r="AK42" s="76">
        <v>5</v>
      </c>
      <c r="AL42" s="76">
        <v>3</v>
      </c>
      <c r="AM42" s="76">
        <v>3</v>
      </c>
      <c r="AN42" s="76">
        <v>3</v>
      </c>
      <c r="AO42" s="76">
        <v>4</v>
      </c>
      <c r="AP42" s="76">
        <v>5</v>
      </c>
      <c r="AQ42" s="76">
        <v>3</v>
      </c>
      <c r="AR42" s="76">
        <v>3</v>
      </c>
      <c r="AS42" s="76">
        <v>3</v>
      </c>
      <c r="AT42" s="76">
        <v>4</v>
      </c>
      <c r="AU42" s="76">
        <v>5</v>
      </c>
      <c r="AV42" s="76">
        <v>5</v>
      </c>
      <c r="AW42" s="76">
        <v>4</v>
      </c>
      <c r="AX42" s="76">
        <v>4</v>
      </c>
      <c r="AY42" s="76">
        <v>5</v>
      </c>
      <c r="AZ42" s="76">
        <v>5</v>
      </c>
      <c r="BA42" s="76">
        <v>5</v>
      </c>
      <c r="BB42" s="76">
        <v>3</v>
      </c>
      <c r="BC42" s="76">
        <v>4</v>
      </c>
      <c r="BD42" s="76">
        <v>4</v>
      </c>
      <c r="BE42" s="76">
        <v>5</v>
      </c>
      <c r="BF42" s="76">
        <v>3</v>
      </c>
      <c r="BG42" s="76">
        <v>3</v>
      </c>
      <c r="BH42" s="76">
        <v>3</v>
      </c>
      <c r="BI42" s="76">
        <v>4</v>
      </c>
      <c r="BJ42" s="76">
        <v>5</v>
      </c>
      <c r="BK42" s="76">
        <v>3</v>
      </c>
      <c r="BL42" s="76">
        <v>4</v>
      </c>
      <c r="BM42" s="76">
        <v>3</v>
      </c>
      <c r="BN42" s="76">
        <v>4</v>
      </c>
      <c r="BO42" s="76">
        <v>4</v>
      </c>
      <c r="BP42" s="76">
        <v>3</v>
      </c>
      <c r="BQ42" s="76">
        <v>4</v>
      </c>
      <c r="BR42" s="76">
        <v>3</v>
      </c>
      <c r="BS42" s="76">
        <v>3</v>
      </c>
      <c r="BT42" s="76">
        <v>5</v>
      </c>
      <c r="BU42" s="76">
        <v>4</v>
      </c>
      <c r="BV42" s="76">
        <v>3</v>
      </c>
      <c r="BW42" s="76">
        <v>3</v>
      </c>
      <c r="BX42" s="76">
        <v>3</v>
      </c>
      <c r="BY42" s="76">
        <v>3</v>
      </c>
      <c r="BZ42" s="76">
        <v>3</v>
      </c>
      <c r="CA42" s="76">
        <v>2</v>
      </c>
      <c r="CB42" s="76">
        <v>2</v>
      </c>
      <c r="CC42" s="76">
        <v>2</v>
      </c>
      <c r="CD42" s="76">
        <v>3</v>
      </c>
      <c r="CE42" s="76">
        <v>3</v>
      </c>
      <c r="CF42" s="76">
        <v>3</v>
      </c>
      <c r="CG42" s="76">
        <v>3</v>
      </c>
      <c r="CH42" s="76">
        <v>3</v>
      </c>
      <c r="CI42" s="76">
        <v>3</v>
      </c>
      <c r="CJ42" s="76">
        <v>4</v>
      </c>
      <c r="CK42" s="76">
        <v>3</v>
      </c>
      <c r="CL42" s="76">
        <v>3</v>
      </c>
      <c r="CM42" s="76">
        <v>3</v>
      </c>
      <c r="CN42" s="76">
        <v>5</v>
      </c>
      <c r="CO42" s="76">
        <v>4</v>
      </c>
      <c r="CP42" s="76">
        <v>3</v>
      </c>
      <c r="CQ42" s="76">
        <v>3</v>
      </c>
      <c r="CR42" s="76">
        <v>3</v>
      </c>
      <c r="CS42" s="76">
        <v>3</v>
      </c>
      <c r="CT42" s="76">
        <v>3</v>
      </c>
      <c r="CU42" s="76">
        <v>4</v>
      </c>
      <c r="CV42" s="76">
        <v>4</v>
      </c>
      <c r="CW42" s="76">
        <v>4</v>
      </c>
      <c r="CX42" s="76">
        <v>5</v>
      </c>
      <c r="CY42" s="76">
        <v>5</v>
      </c>
      <c r="CZ42" s="76">
        <v>3</v>
      </c>
      <c r="DA42" s="76">
        <v>3</v>
      </c>
      <c r="DB42" s="76">
        <v>4</v>
      </c>
      <c r="DC42" s="76">
        <v>4</v>
      </c>
      <c r="DD42" s="76">
        <v>4</v>
      </c>
      <c r="DE42" s="76">
        <v>3</v>
      </c>
      <c r="DF42" s="76">
        <v>4</v>
      </c>
      <c r="DG42" s="76">
        <v>4</v>
      </c>
      <c r="DH42" s="76">
        <v>5</v>
      </c>
      <c r="DI42" s="76">
        <v>4</v>
      </c>
      <c r="DJ42" s="76">
        <v>4</v>
      </c>
      <c r="DK42" s="76">
        <v>5</v>
      </c>
      <c r="DL42" s="76">
        <v>5</v>
      </c>
      <c r="DM42" s="76">
        <v>4</v>
      </c>
      <c r="DN42" s="76">
        <v>3</v>
      </c>
      <c r="DO42" s="76">
        <v>4</v>
      </c>
      <c r="DP42" s="76">
        <v>3</v>
      </c>
      <c r="DQ42" s="76">
        <v>3</v>
      </c>
    </row>
    <row r="43" spans="1:121" ht="15" thickBot="1">
      <c r="A43" s="42">
        <v>42</v>
      </c>
      <c r="B43" s="35" t="s">
        <v>295</v>
      </c>
      <c r="C43" s="35" t="s">
        <v>220</v>
      </c>
      <c r="D43" s="78" t="s">
        <v>230</v>
      </c>
      <c r="E43" s="84">
        <v>18</v>
      </c>
      <c r="F43" s="81" t="s">
        <v>51</v>
      </c>
      <c r="G43" s="76">
        <v>4</v>
      </c>
      <c r="H43" s="76">
        <v>4</v>
      </c>
      <c r="I43" s="76">
        <v>5</v>
      </c>
      <c r="J43" s="76">
        <v>4</v>
      </c>
      <c r="K43" s="76">
        <v>4</v>
      </c>
      <c r="L43" s="76">
        <v>4</v>
      </c>
      <c r="M43" s="76">
        <v>4</v>
      </c>
      <c r="N43" s="76">
        <v>4</v>
      </c>
      <c r="O43" s="76">
        <v>4</v>
      </c>
      <c r="P43" s="76">
        <v>4</v>
      </c>
      <c r="Q43" s="76">
        <v>4</v>
      </c>
      <c r="R43" s="76">
        <v>4</v>
      </c>
      <c r="S43" s="76">
        <v>4</v>
      </c>
      <c r="T43" s="76">
        <v>4</v>
      </c>
      <c r="U43" s="76">
        <v>4</v>
      </c>
      <c r="V43" s="76">
        <v>4</v>
      </c>
      <c r="W43" s="76">
        <v>4</v>
      </c>
      <c r="X43" s="76">
        <v>4</v>
      </c>
      <c r="Y43" s="76">
        <v>4</v>
      </c>
      <c r="Z43" s="76">
        <v>4</v>
      </c>
      <c r="AA43" s="76">
        <v>4</v>
      </c>
      <c r="AB43" s="76">
        <v>4</v>
      </c>
      <c r="AC43" s="76">
        <v>4</v>
      </c>
      <c r="AD43" s="76">
        <v>4</v>
      </c>
      <c r="AE43" s="76">
        <v>4</v>
      </c>
      <c r="AF43" s="76">
        <v>4</v>
      </c>
      <c r="AG43" s="76">
        <v>4</v>
      </c>
      <c r="AH43" s="76">
        <v>4</v>
      </c>
      <c r="AI43" s="76">
        <v>4</v>
      </c>
      <c r="AJ43" s="76">
        <v>4</v>
      </c>
      <c r="AK43" s="76">
        <v>4</v>
      </c>
      <c r="AL43" s="76">
        <v>4</v>
      </c>
      <c r="AM43" s="76">
        <v>4</v>
      </c>
      <c r="AN43" s="76">
        <v>4</v>
      </c>
      <c r="AO43" s="76">
        <v>4</v>
      </c>
      <c r="AP43" s="76">
        <v>4</v>
      </c>
      <c r="AQ43" s="76">
        <v>4</v>
      </c>
      <c r="AR43" s="76">
        <v>4</v>
      </c>
      <c r="AS43" s="76">
        <v>4</v>
      </c>
      <c r="AT43" s="76">
        <v>4</v>
      </c>
      <c r="AU43" s="76">
        <v>4</v>
      </c>
      <c r="AV43" s="76">
        <v>4</v>
      </c>
      <c r="AW43" s="76">
        <v>4</v>
      </c>
      <c r="AX43" s="76">
        <v>4</v>
      </c>
      <c r="AY43" s="76">
        <v>4</v>
      </c>
      <c r="AZ43" s="76">
        <v>4</v>
      </c>
      <c r="BA43" s="76">
        <v>4</v>
      </c>
      <c r="BB43" s="76">
        <v>4</v>
      </c>
      <c r="BC43" s="76">
        <v>4</v>
      </c>
      <c r="BD43" s="76">
        <v>4</v>
      </c>
      <c r="BE43" s="76">
        <v>4</v>
      </c>
      <c r="BF43" s="76">
        <v>4</v>
      </c>
      <c r="BG43" s="76">
        <v>4</v>
      </c>
      <c r="BH43" s="76">
        <v>4</v>
      </c>
      <c r="BI43" s="76">
        <v>4</v>
      </c>
      <c r="BJ43" s="76">
        <v>4</v>
      </c>
      <c r="BK43" s="76">
        <v>4</v>
      </c>
      <c r="BL43" s="76">
        <v>4</v>
      </c>
      <c r="BM43" s="76">
        <v>4</v>
      </c>
      <c r="BN43" s="76">
        <v>4</v>
      </c>
      <c r="BO43" s="76">
        <v>4</v>
      </c>
      <c r="BP43" s="76">
        <v>4</v>
      </c>
      <c r="BQ43" s="76">
        <v>4</v>
      </c>
      <c r="BR43" s="76">
        <v>4</v>
      </c>
      <c r="BS43" s="76">
        <v>4</v>
      </c>
      <c r="BT43" s="76">
        <v>4</v>
      </c>
      <c r="BU43" s="76">
        <v>4</v>
      </c>
      <c r="BV43" s="76">
        <v>4</v>
      </c>
      <c r="BW43" s="76">
        <v>4</v>
      </c>
      <c r="BX43" s="76">
        <v>4</v>
      </c>
      <c r="BY43" s="76">
        <v>4</v>
      </c>
      <c r="BZ43" s="76">
        <v>4</v>
      </c>
      <c r="CA43" s="76">
        <v>4</v>
      </c>
      <c r="CB43" s="76">
        <v>4</v>
      </c>
      <c r="CC43" s="76">
        <v>4</v>
      </c>
      <c r="CD43" s="76">
        <v>4</v>
      </c>
      <c r="CE43" s="76">
        <v>4</v>
      </c>
      <c r="CF43" s="76">
        <v>4</v>
      </c>
      <c r="CG43" s="76">
        <v>4</v>
      </c>
      <c r="CH43" s="76">
        <v>4</v>
      </c>
      <c r="CI43" s="76">
        <v>4</v>
      </c>
      <c r="CJ43" s="76">
        <v>4</v>
      </c>
      <c r="CK43" s="76">
        <v>4</v>
      </c>
      <c r="CL43" s="76">
        <v>4</v>
      </c>
      <c r="CM43" s="76">
        <v>4</v>
      </c>
      <c r="CN43" s="76">
        <v>4</v>
      </c>
      <c r="CO43" s="76">
        <v>4</v>
      </c>
      <c r="CP43" s="76">
        <v>4</v>
      </c>
      <c r="CQ43" s="76">
        <v>4</v>
      </c>
      <c r="CR43" s="76">
        <v>4</v>
      </c>
      <c r="CS43" s="76">
        <v>4</v>
      </c>
      <c r="CT43" s="76">
        <v>4</v>
      </c>
      <c r="CU43" s="76">
        <v>4</v>
      </c>
      <c r="CV43" s="76">
        <v>4</v>
      </c>
      <c r="CW43" s="76">
        <v>4</v>
      </c>
      <c r="CX43" s="76">
        <v>4</v>
      </c>
      <c r="CY43" s="76">
        <v>4</v>
      </c>
      <c r="CZ43" s="76">
        <v>4</v>
      </c>
      <c r="DA43" s="76">
        <v>4</v>
      </c>
      <c r="DB43" s="76">
        <v>4</v>
      </c>
      <c r="DC43" s="76">
        <v>4</v>
      </c>
      <c r="DD43" s="76">
        <v>4</v>
      </c>
      <c r="DE43" s="76">
        <v>4</v>
      </c>
      <c r="DF43" s="76">
        <v>4</v>
      </c>
      <c r="DG43" s="76">
        <v>4</v>
      </c>
      <c r="DH43" s="76">
        <v>4</v>
      </c>
      <c r="DI43" s="76">
        <v>4</v>
      </c>
      <c r="DJ43" s="76">
        <v>4</v>
      </c>
      <c r="DK43" s="76">
        <v>4</v>
      </c>
      <c r="DL43" s="76">
        <v>4</v>
      </c>
      <c r="DM43" s="76">
        <v>4</v>
      </c>
      <c r="DN43" s="76">
        <v>4</v>
      </c>
      <c r="DO43" s="76">
        <v>4</v>
      </c>
      <c r="DP43" s="76">
        <v>4</v>
      </c>
      <c r="DQ43" s="76">
        <v>4</v>
      </c>
    </row>
    <row r="44" spans="1:121" s="36" customFormat="1" ht="15" thickBot="1">
      <c r="A44" s="42">
        <v>43</v>
      </c>
      <c r="B44" s="35" t="s">
        <v>296</v>
      </c>
      <c r="C44" s="35" t="s">
        <v>105</v>
      </c>
      <c r="D44" s="79" t="s">
        <v>230</v>
      </c>
      <c r="E44" s="83">
        <v>20</v>
      </c>
      <c r="F44" s="81" t="s">
        <v>50</v>
      </c>
      <c r="G44" s="76">
        <v>4</v>
      </c>
      <c r="H44" s="76">
        <v>5</v>
      </c>
      <c r="I44" s="76">
        <v>5</v>
      </c>
      <c r="J44" s="76">
        <v>4</v>
      </c>
      <c r="K44" s="76">
        <v>5</v>
      </c>
      <c r="L44" s="76">
        <v>5</v>
      </c>
      <c r="M44" s="76">
        <v>4</v>
      </c>
      <c r="N44" s="76">
        <v>4</v>
      </c>
      <c r="O44" s="76">
        <v>4</v>
      </c>
      <c r="P44" s="76">
        <v>5</v>
      </c>
      <c r="Q44" s="76">
        <v>5</v>
      </c>
      <c r="R44" s="76">
        <v>5</v>
      </c>
      <c r="S44" s="76">
        <v>4</v>
      </c>
      <c r="T44" s="76">
        <v>4</v>
      </c>
      <c r="U44" s="76">
        <v>4</v>
      </c>
      <c r="V44" s="76">
        <v>5</v>
      </c>
      <c r="W44" s="76">
        <v>4</v>
      </c>
      <c r="X44" s="76">
        <v>4</v>
      </c>
      <c r="Y44" s="76">
        <v>4</v>
      </c>
      <c r="Z44" s="76">
        <v>5</v>
      </c>
      <c r="AA44" s="76">
        <v>5</v>
      </c>
      <c r="AB44" s="76">
        <v>4</v>
      </c>
      <c r="AC44" s="76">
        <v>4</v>
      </c>
      <c r="AD44" s="76">
        <v>3</v>
      </c>
      <c r="AE44" s="76">
        <v>4</v>
      </c>
      <c r="AF44" s="76">
        <v>5</v>
      </c>
      <c r="AG44" s="76">
        <v>4</v>
      </c>
      <c r="AH44" s="76">
        <v>5</v>
      </c>
      <c r="AI44" s="76">
        <v>5</v>
      </c>
      <c r="AJ44" s="76">
        <v>5</v>
      </c>
      <c r="AK44" s="76">
        <v>5</v>
      </c>
      <c r="AL44" s="76">
        <v>4</v>
      </c>
      <c r="AM44" s="76">
        <v>4</v>
      </c>
      <c r="AN44" s="76">
        <v>5</v>
      </c>
      <c r="AO44" s="76">
        <v>4</v>
      </c>
      <c r="AP44" s="76">
        <v>5</v>
      </c>
      <c r="AQ44" s="76">
        <v>4</v>
      </c>
      <c r="AR44" s="76">
        <v>4</v>
      </c>
      <c r="AS44" s="76">
        <v>5</v>
      </c>
      <c r="AT44" s="76">
        <v>4</v>
      </c>
      <c r="AU44" s="76">
        <v>5</v>
      </c>
      <c r="AV44" s="76">
        <v>4</v>
      </c>
      <c r="AW44" s="76">
        <v>4</v>
      </c>
      <c r="AX44" s="76">
        <v>4</v>
      </c>
      <c r="AY44" s="76">
        <v>5</v>
      </c>
      <c r="AZ44" s="76">
        <v>5</v>
      </c>
      <c r="BA44" s="76">
        <v>5</v>
      </c>
      <c r="BB44" s="76">
        <v>5</v>
      </c>
      <c r="BC44" s="76">
        <v>4</v>
      </c>
      <c r="BD44" s="76">
        <v>4</v>
      </c>
      <c r="BE44" s="76">
        <v>5</v>
      </c>
      <c r="BF44" s="76">
        <v>4</v>
      </c>
      <c r="BG44" s="76">
        <v>5</v>
      </c>
      <c r="BH44" s="76">
        <v>4</v>
      </c>
      <c r="BI44" s="76">
        <v>4</v>
      </c>
      <c r="BJ44" s="76">
        <v>5</v>
      </c>
      <c r="BK44" s="76">
        <v>5</v>
      </c>
      <c r="BL44" s="76">
        <v>4</v>
      </c>
      <c r="BM44" s="76">
        <v>4</v>
      </c>
      <c r="BN44" s="76">
        <v>4</v>
      </c>
      <c r="BO44" s="76">
        <v>5</v>
      </c>
      <c r="BP44" s="76">
        <v>4</v>
      </c>
      <c r="BQ44" s="76">
        <v>4</v>
      </c>
      <c r="BR44" s="76">
        <v>3</v>
      </c>
      <c r="BS44" s="76">
        <v>4</v>
      </c>
      <c r="BT44" s="76">
        <v>4</v>
      </c>
      <c r="BU44" s="76">
        <v>5</v>
      </c>
      <c r="BV44" s="76">
        <v>4</v>
      </c>
      <c r="BW44" s="76">
        <v>4</v>
      </c>
      <c r="BX44" s="76">
        <v>5</v>
      </c>
      <c r="BY44" s="76">
        <v>5</v>
      </c>
      <c r="BZ44" s="76">
        <v>5</v>
      </c>
      <c r="CA44" s="76">
        <v>5</v>
      </c>
      <c r="CB44" s="76">
        <v>4</v>
      </c>
      <c r="CC44" s="76">
        <v>4</v>
      </c>
      <c r="CD44" s="76">
        <v>5</v>
      </c>
      <c r="CE44" s="76">
        <v>5</v>
      </c>
      <c r="CF44" s="76">
        <v>4</v>
      </c>
      <c r="CG44" s="76">
        <v>4</v>
      </c>
      <c r="CH44" s="76">
        <v>4</v>
      </c>
      <c r="CI44" s="76">
        <v>4</v>
      </c>
      <c r="CJ44" s="76">
        <v>4</v>
      </c>
      <c r="CK44" s="76">
        <v>5</v>
      </c>
      <c r="CL44" s="76">
        <v>4</v>
      </c>
      <c r="CM44" s="76">
        <v>4</v>
      </c>
      <c r="CN44" s="76">
        <v>5</v>
      </c>
      <c r="CO44" s="76">
        <v>4</v>
      </c>
      <c r="CP44" s="76">
        <v>4</v>
      </c>
      <c r="CQ44" s="76">
        <v>4</v>
      </c>
      <c r="CR44" s="76">
        <v>4</v>
      </c>
      <c r="CS44" s="76">
        <v>5</v>
      </c>
      <c r="CT44" s="76">
        <v>5</v>
      </c>
      <c r="CU44" s="76">
        <v>4</v>
      </c>
      <c r="CV44" s="76">
        <v>5</v>
      </c>
      <c r="CW44" s="76">
        <v>5</v>
      </c>
      <c r="CX44" s="76">
        <v>5</v>
      </c>
      <c r="CY44" s="76">
        <v>4</v>
      </c>
      <c r="CZ44" s="76">
        <v>4</v>
      </c>
      <c r="DA44" s="76">
        <v>5</v>
      </c>
      <c r="DB44" s="76">
        <v>4</v>
      </c>
      <c r="DC44" s="76">
        <v>3</v>
      </c>
      <c r="DD44" s="76">
        <v>4</v>
      </c>
      <c r="DE44" s="76">
        <v>5</v>
      </c>
      <c r="DF44" s="76">
        <v>4</v>
      </c>
      <c r="DG44" s="76">
        <v>4</v>
      </c>
      <c r="DH44" s="76">
        <v>5</v>
      </c>
      <c r="DI44" s="76">
        <v>4</v>
      </c>
      <c r="DJ44" s="76">
        <v>4</v>
      </c>
      <c r="DK44" s="76">
        <v>4</v>
      </c>
      <c r="DL44" s="76">
        <v>4</v>
      </c>
      <c r="DM44" s="76">
        <v>5</v>
      </c>
      <c r="DN44" s="76">
        <v>4</v>
      </c>
      <c r="DO44" s="76">
        <v>4</v>
      </c>
      <c r="DP44" s="76">
        <v>4</v>
      </c>
      <c r="DQ44" s="76">
        <v>5</v>
      </c>
    </row>
    <row r="45" spans="1:121" s="36" customFormat="1" ht="15" thickBot="1">
      <c r="A45" s="42">
        <v>44</v>
      </c>
      <c r="B45" s="35" t="s">
        <v>297</v>
      </c>
      <c r="C45" s="35" t="s">
        <v>311</v>
      </c>
      <c r="D45" s="78" t="s">
        <v>229</v>
      </c>
      <c r="E45" s="84">
        <v>20</v>
      </c>
      <c r="F45" s="81" t="s">
        <v>48</v>
      </c>
      <c r="G45" s="76">
        <v>4</v>
      </c>
      <c r="H45" s="76">
        <v>2</v>
      </c>
      <c r="I45" s="76">
        <v>2</v>
      </c>
      <c r="J45" s="76">
        <v>2</v>
      </c>
      <c r="K45" s="76">
        <v>2</v>
      </c>
      <c r="L45" s="76">
        <v>3</v>
      </c>
      <c r="M45" s="76">
        <v>2</v>
      </c>
      <c r="N45" s="76">
        <v>3</v>
      </c>
      <c r="O45" s="76">
        <v>3</v>
      </c>
      <c r="P45" s="76">
        <v>2</v>
      </c>
      <c r="Q45" s="76">
        <v>4</v>
      </c>
      <c r="R45" s="76">
        <v>2</v>
      </c>
      <c r="S45" s="76">
        <v>2</v>
      </c>
      <c r="T45" s="76">
        <v>2</v>
      </c>
      <c r="U45" s="76">
        <v>3</v>
      </c>
      <c r="V45" s="76">
        <v>5</v>
      </c>
      <c r="W45" s="76">
        <v>4</v>
      </c>
      <c r="X45" s="76">
        <v>2</v>
      </c>
      <c r="Y45" s="76">
        <v>3</v>
      </c>
      <c r="Z45" s="76">
        <v>2</v>
      </c>
      <c r="AA45" s="76">
        <v>4</v>
      </c>
      <c r="AB45" s="76">
        <v>3</v>
      </c>
      <c r="AC45" s="76">
        <v>2</v>
      </c>
      <c r="AD45" s="76">
        <v>3</v>
      </c>
      <c r="AE45" s="76">
        <v>2</v>
      </c>
      <c r="AF45" s="76">
        <v>4</v>
      </c>
      <c r="AG45" s="76">
        <v>3</v>
      </c>
      <c r="AH45" s="76">
        <v>3</v>
      </c>
      <c r="AI45" s="76">
        <v>3</v>
      </c>
      <c r="AJ45" s="76">
        <v>3</v>
      </c>
      <c r="AK45" s="76">
        <v>2</v>
      </c>
      <c r="AL45" s="76">
        <v>2</v>
      </c>
      <c r="AM45" s="76">
        <v>2</v>
      </c>
      <c r="AN45" s="76">
        <v>3</v>
      </c>
      <c r="AO45" s="76">
        <v>3</v>
      </c>
      <c r="AP45" s="76">
        <v>5</v>
      </c>
      <c r="AQ45" s="76">
        <v>3</v>
      </c>
      <c r="AR45" s="76">
        <v>2</v>
      </c>
      <c r="AS45" s="76">
        <v>3</v>
      </c>
      <c r="AT45" s="76">
        <v>2</v>
      </c>
      <c r="AU45" s="76">
        <v>3</v>
      </c>
      <c r="AV45" s="76">
        <v>2</v>
      </c>
      <c r="AW45" s="76">
        <v>3</v>
      </c>
      <c r="AX45" s="76">
        <v>4</v>
      </c>
      <c r="AY45" s="76">
        <v>2</v>
      </c>
      <c r="AZ45" s="76">
        <v>5</v>
      </c>
      <c r="BA45" s="76">
        <v>3</v>
      </c>
      <c r="BB45" s="76">
        <v>2</v>
      </c>
      <c r="BC45" s="76">
        <v>3</v>
      </c>
      <c r="BD45" s="76">
        <v>3</v>
      </c>
      <c r="BE45" s="76">
        <v>5</v>
      </c>
      <c r="BF45" s="76">
        <v>3</v>
      </c>
      <c r="BG45" s="76">
        <v>3</v>
      </c>
      <c r="BH45" s="76">
        <v>2</v>
      </c>
      <c r="BI45" s="76">
        <v>3</v>
      </c>
      <c r="BJ45" s="76">
        <v>5</v>
      </c>
      <c r="BK45" s="76">
        <v>3</v>
      </c>
      <c r="BL45" s="76">
        <v>2</v>
      </c>
      <c r="BM45" s="76">
        <v>1</v>
      </c>
      <c r="BN45" s="76">
        <v>1</v>
      </c>
      <c r="BO45" s="76">
        <v>5</v>
      </c>
      <c r="BP45" s="76">
        <v>2</v>
      </c>
      <c r="BQ45" s="76">
        <v>3</v>
      </c>
      <c r="BR45" s="76">
        <v>4</v>
      </c>
      <c r="BS45" s="76">
        <v>3</v>
      </c>
      <c r="BT45" s="76">
        <v>5</v>
      </c>
      <c r="BU45" s="76">
        <v>3</v>
      </c>
      <c r="BV45" s="76">
        <v>3</v>
      </c>
      <c r="BW45" s="76">
        <v>3</v>
      </c>
      <c r="BX45" s="76">
        <v>1</v>
      </c>
      <c r="BY45" s="76">
        <v>5</v>
      </c>
      <c r="BZ45" s="76">
        <v>5</v>
      </c>
      <c r="CA45" s="76">
        <v>5</v>
      </c>
      <c r="CB45" s="76">
        <v>5</v>
      </c>
      <c r="CC45" s="76">
        <v>5</v>
      </c>
      <c r="CD45" s="76">
        <v>5</v>
      </c>
      <c r="CE45" s="76">
        <v>5</v>
      </c>
      <c r="CF45" s="76">
        <v>0</v>
      </c>
      <c r="CG45" s="76">
        <v>3</v>
      </c>
      <c r="CH45" s="76">
        <v>2</v>
      </c>
      <c r="CI45" s="76">
        <v>4</v>
      </c>
      <c r="CJ45" s="76">
        <v>2</v>
      </c>
      <c r="CK45" s="76">
        <v>0</v>
      </c>
      <c r="CL45" s="76">
        <v>2</v>
      </c>
      <c r="CM45" s="76">
        <v>2</v>
      </c>
      <c r="CN45" s="76">
        <v>5</v>
      </c>
      <c r="CO45" s="76">
        <v>3</v>
      </c>
      <c r="CP45" s="76">
        <v>2</v>
      </c>
      <c r="CQ45" s="76">
        <v>2</v>
      </c>
      <c r="CR45" s="76">
        <v>2</v>
      </c>
      <c r="CS45" s="76">
        <v>0</v>
      </c>
      <c r="CT45" s="76">
        <v>0</v>
      </c>
      <c r="CU45" s="76">
        <v>0</v>
      </c>
      <c r="CV45" s="76">
        <v>0</v>
      </c>
      <c r="CW45" s="76">
        <v>0</v>
      </c>
      <c r="CX45" s="76">
        <v>5</v>
      </c>
      <c r="CY45" s="76">
        <v>5</v>
      </c>
      <c r="CZ45" s="76">
        <v>1</v>
      </c>
      <c r="DA45" s="76">
        <v>2</v>
      </c>
      <c r="DB45" s="76">
        <v>3</v>
      </c>
      <c r="DC45" s="76">
        <v>2</v>
      </c>
      <c r="DD45" s="76">
        <v>3</v>
      </c>
      <c r="DE45" s="76">
        <v>2</v>
      </c>
      <c r="DF45" s="76">
        <v>3</v>
      </c>
      <c r="DG45" s="76">
        <v>3</v>
      </c>
      <c r="DH45" s="76">
        <v>5</v>
      </c>
      <c r="DI45" s="76">
        <v>3</v>
      </c>
      <c r="DJ45" s="76">
        <v>2</v>
      </c>
      <c r="DK45" s="76">
        <v>3</v>
      </c>
      <c r="DL45" s="76">
        <v>2</v>
      </c>
      <c r="DM45" s="76">
        <v>5</v>
      </c>
      <c r="DN45" s="76">
        <v>3</v>
      </c>
      <c r="DO45" s="76">
        <v>3</v>
      </c>
      <c r="DP45" s="76">
        <v>3</v>
      </c>
      <c r="DQ45" s="76">
        <v>4</v>
      </c>
    </row>
    <row r="46" spans="1:121" ht="15" thickBot="1">
      <c r="A46" s="42">
        <v>45</v>
      </c>
      <c r="B46" s="35" t="s">
        <v>298</v>
      </c>
      <c r="C46" s="35" t="s">
        <v>312</v>
      </c>
      <c r="D46" s="79" t="s">
        <v>229</v>
      </c>
      <c r="E46" s="83">
        <v>22</v>
      </c>
      <c r="F46" s="81" t="s">
        <v>325</v>
      </c>
      <c r="G46" s="76">
        <v>3</v>
      </c>
      <c r="H46" s="76">
        <v>3</v>
      </c>
      <c r="I46" s="76">
        <v>2</v>
      </c>
      <c r="J46" s="76">
        <v>2</v>
      </c>
      <c r="K46" s="76">
        <v>2</v>
      </c>
      <c r="L46" s="76">
        <v>2</v>
      </c>
      <c r="M46" s="76">
        <v>1</v>
      </c>
      <c r="N46" s="76">
        <v>1</v>
      </c>
      <c r="O46" s="76">
        <v>0</v>
      </c>
      <c r="P46" s="76">
        <v>1</v>
      </c>
      <c r="Q46" s="76">
        <v>5</v>
      </c>
      <c r="R46" s="76">
        <v>2</v>
      </c>
      <c r="S46" s="76">
        <v>2</v>
      </c>
      <c r="T46" s="76">
        <v>3</v>
      </c>
      <c r="U46" s="76">
        <v>1</v>
      </c>
      <c r="V46" s="76">
        <v>5</v>
      </c>
      <c r="W46" s="76">
        <v>3</v>
      </c>
      <c r="X46" s="76">
        <v>4</v>
      </c>
      <c r="Y46" s="76">
        <v>4</v>
      </c>
      <c r="Z46" s="76">
        <v>5</v>
      </c>
      <c r="AA46" s="76">
        <v>3</v>
      </c>
      <c r="AB46" s="76">
        <v>2</v>
      </c>
      <c r="AC46" s="76">
        <v>3</v>
      </c>
      <c r="AD46" s="76">
        <v>2</v>
      </c>
      <c r="AE46" s="76">
        <v>1</v>
      </c>
      <c r="AF46" s="76">
        <v>4</v>
      </c>
      <c r="AG46" s="76">
        <v>3</v>
      </c>
      <c r="AH46" s="76">
        <v>2</v>
      </c>
      <c r="AI46" s="76">
        <v>5</v>
      </c>
      <c r="AJ46" s="76">
        <v>3</v>
      </c>
      <c r="AK46" s="76">
        <v>4</v>
      </c>
      <c r="AL46" s="76">
        <v>2</v>
      </c>
      <c r="AM46" s="76">
        <v>2</v>
      </c>
      <c r="AN46" s="76">
        <v>1</v>
      </c>
      <c r="AO46" s="76">
        <v>2</v>
      </c>
      <c r="AP46" s="76">
        <v>4</v>
      </c>
      <c r="AQ46" s="76">
        <v>3</v>
      </c>
      <c r="AR46" s="76">
        <v>4</v>
      </c>
      <c r="AS46" s="76">
        <v>3</v>
      </c>
      <c r="AT46" s="76">
        <v>3</v>
      </c>
      <c r="AU46" s="76">
        <v>4</v>
      </c>
      <c r="AV46" s="76">
        <v>1</v>
      </c>
      <c r="AW46" s="76">
        <v>3</v>
      </c>
      <c r="AX46" s="76">
        <v>2</v>
      </c>
      <c r="AY46" s="76">
        <v>1</v>
      </c>
      <c r="AZ46" s="76">
        <v>2</v>
      </c>
      <c r="BA46" s="76">
        <v>1</v>
      </c>
      <c r="BB46" s="76">
        <v>3</v>
      </c>
      <c r="BC46" s="76">
        <v>1</v>
      </c>
      <c r="BD46" s="76">
        <v>3</v>
      </c>
      <c r="BE46" s="76">
        <v>4</v>
      </c>
      <c r="BF46" s="76">
        <v>3</v>
      </c>
      <c r="BG46" s="76">
        <v>1</v>
      </c>
      <c r="BH46" s="76">
        <v>1</v>
      </c>
      <c r="BI46" s="76">
        <v>3</v>
      </c>
      <c r="BJ46" s="76">
        <v>3</v>
      </c>
      <c r="BK46" s="76">
        <v>2</v>
      </c>
      <c r="BL46" s="76">
        <v>2</v>
      </c>
      <c r="BM46" s="76">
        <v>3</v>
      </c>
      <c r="BN46" s="76">
        <v>3</v>
      </c>
      <c r="BO46" s="76">
        <v>3</v>
      </c>
      <c r="BP46" s="76">
        <v>3</v>
      </c>
      <c r="BQ46" s="76">
        <v>2</v>
      </c>
      <c r="BR46" s="76">
        <v>3</v>
      </c>
      <c r="BS46" s="76">
        <v>1</v>
      </c>
      <c r="BT46" s="76">
        <v>4</v>
      </c>
      <c r="BU46" s="76">
        <v>3</v>
      </c>
      <c r="BV46" s="76">
        <v>3</v>
      </c>
      <c r="BW46" s="76">
        <v>4</v>
      </c>
      <c r="BX46" s="76">
        <v>2</v>
      </c>
      <c r="BY46" s="76">
        <v>4</v>
      </c>
      <c r="BZ46" s="76">
        <v>2</v>
      </c>
      <c r="CA46" s="76">
        <v>2</v>
      </c>
      <c r="CB46" s="76">
        <v>3</v>
      </c>
      <c r="CC46" s="76">
        <v>4</v>
      </c>
      <c r="CD46" s="76">
        <v>4</v>
      </c>
      <c r="CE46" s="76">
        <v>3</v>
      </c>
      <c r="CF46" s="76">
        <v>2</v>
      </c>
      <c r="CG46" s="76">
        <v>3</v>
      </c>
      <c r="CH46" s="76">
        <v>3</v>
      </c>
      <c r="CI46" s="76">
        <v>4</v>
      </c>
      <c r="CJ46" s="76">
        <v>4</v>
      </c>
      <c r="CK46" s="76">
        <v>4</v>
      </c>
      <c r="CL46" s="76">
        <v>3</v>
      </c>
      <c r="CM46" s="76">
        <v>3</v>
      </c>
      <c r="CN46" s="76">
        <v>5</v>
      </c>
      <c r="CO46" s="76">
        <v>3</v>
      </c>
      <c r="CP46" s="76">
        <v>2</v>
      </c>
      <c r="CQ46" s="76">
        <v>4</v>
      </c>
      <c r="CR46" s="76">
        <v>4</v>
      </c>
      <c r="CS46" s="76">
        <v>5</v>
      </c>
      <c r="CT46" s="76">
        <v>4</v>
      </c>
      <c r="CU46" s="76">
        <v>4</v>
      </c>
      <c r="CV46" s="76">
        <v>3</v>
      </c>
      <c r="CW46" s="76">
        <v>3</v>
      </c>
      <c r="CX46" s="76">
        <v>5</v>
      </c>
      <c r="CY46" s="76">
        <v>4</v>
      </c>
      <c r="CZ46" s="76">
        <v>3</v>
      </c>
      <c r="DA46" s="76">
        <v>2</v>
      </c>
      <c r="DB46" s="76">
        <v>1</v>
      </c>
      <c r="DC46" s="76">
        <v>2</v>
      </c>
      <c r="DD46" s="76">
        <v>3</v>
      </c>
      <c r="DE46" s="76">
        <v>3</v>
      </c>
      <c r="DF46" s="76">
        <v>2</v>
      </c>
      <c r="DG46" s="76">
        <v>5</v>
      </c>
      <c r="DH46" s="76">
        <v>5</v>
      </c>
      <c r="DI46" s="76">
        <v>4</v>
      </c>
      <c r="DJ46" s="76">
        <v>3</v>
      </c>
      <c r="DK46" s="76">
        <v>4</v>
      </c>
      <c r="DL46" s="76">
        <v>5</v>
      </c>
      <c r="DM46" s="76">
        <v>3</v>
      </c>
      <c r="DN46" s="76">
        <v>4</v>
      </c>
      <c r="DO46" s="76">
        <v>3</v>
      </c>
      <c r="DP46" s="76">
        <v>1</v>
      </c>
      <c r="DQ46" s="76">
        <v>2</v>
      </c>
    </row>
    <row r="47" spans="1:121" s="36" customFormat="1" ht="15" thickBot="1">
      <c r="A47" s="42">
        <v>46</v>
      </c>
      <c r="B47" s="35" t="s">
        <v>299</v>
      </c>
      <c r="C47" s="35" t="s">
        <v>223</v>
      </c>
      <c r="D47" s="78" t="s">
        <v>229</v>
      </c>
      <c r="E47" s="84">
        <v>20</v>
      </c>
      <c r="F47" s="81" t="s">
        <v>53</v>
      </c>
      <c r="G47" s="76">
        <v>4</v>
      </c>
      <c r="H47" s="76">
        <v>4</v>
      </c>
      <c r="I47" s="76">
        <v>4</v>
      </c>
      <c r="J47" s="76">
        <v>2</v>
      </c>
      <c r="K47" s="76">
        <v>2</v>
      </c>
      <c r="L47" s="76">
        <v>4</v>
      </c>
      <c r="M47" s="76">
        <v>4</v>
      </c>
      <c r="N47" s="76">
        <v>4</v>
      </c>
      <c r="O47" s="76">
        <v>4</v>
      </c>
      <c r="P47" s="76">
        <v>4</v>
      </c>
      <c r="Q47" s="76">
        <v>2</v>
      </c>
      <c r="R47" s="76">
        <v>3</v>
      </c>
      <c r="S47" s="76">
        <v>3</v>
      </c>
      <c r="T47" s="76">
        <v>3</v>
      </c>
      <c r="U47" s="76">
        <v>3</v>
      </c>
      <c r="V47" s="76">
        <v>3</v>
      </c>
      <c r="W47" s="76">
        <v>4</v>
      </c>
      <c r="X47" s="76">
        <v>3</v>
      </c>
      <c r="Y47" s="76">
        <v>3</v>
      </c>
      <c r="Z47" s="76">
        <v>3</v>
      </c>
      <c r="AA47" s="76">
        <v>4</v>
      </c>
      <c r="AB47" s="76">
        <v>4</v>
      </c>
      <c r="AC47" s="76">
        <v>3</v>
      </c>
      <c r="AD47" s="76">
        <v>4</v>
      </c>
      <c r="AE47" s="76">
        <v>4</v>
      </c>
      <c r="AF47" s="76">
        <v>4</v>
      </c>
      <c r="AG47" s="76">
        <v>4</v>
      </c>
      <c r="AH47" s="76">
        <v>3</v>
      </c>
      <c r="AI47" s="76">
        <v>4</v>
      </c>
      <c r="AJ47" s="76">
        <v>4</v>
      </c>
      <c r="AK47" s="76">
        <v>4</v>
      </c>
      <c r="AL47" s="76">
        <v>4</v>
      </c>
      <c r="AM47" s="76">
        <v>4</v>
      </c>
      <c r="AN47" s="76">
        <v>4</v>
      </c>
      <c r="AO47" s="76">
        <v>4</v>
      </c>
      <c r="AP47" s="76">
        <v>3</v>
      </c>
      <c r="AQ47" s="76">
        <v>3</v>
      </c>
      <c r="AR47" s="76">
        <v>3</v>
      </c>
      <c r="AS47" s="76">
        <v>4</v>
      </c>
      <c r="AT47" s="76">
        <v>4</v>
      </c>
      <c r="AU47" s="76">
        <v>3</v>
      </c>
      <c r="AV47" s="76">
        <v>4</v>
      </c>
      <c r="AW47" s="76">
        <v>2</v>
      </c>
      <c r="AX47" s="76">
        <v>2</v>
      </c>
      <c r="AY47" s="76">
        <v>2</v>
      </c>
      <c r="AZ47" s="76">
        <v>4</v>
      </c>
      <c r="BA47" s="76">
        <v>4</v>
      </c>
      <c r="BB47" s="76">
        <v>4</v>
      </c>
      <c r="BC47" s="76">
        <v>4</v>
      </c>
      <c r="BD47" s="76">
        <v>4</v>
      </c>
      <c r="BE47" s="76">
        <v>4</v>
      </c>
      <c r="BF47" s="76">
        <v>4</v>
      </c>
      <c r="BG47" s="76">
        <v>4</v>
      </c>
      <c r="BH47" s="76">
        <v>4</v>
      </c>
      <c r="BI47" s="76">
        <v>4</v>
      </c>
      <c r="BJ47" s="76">
        <v>4</v>
      </c>
      <c r="BK47" s="76">
        <v>4</v>
      </c>
      <c r="BL47" s="76">
        <v>4</v>
      </c>
      <c r="BM47" s="76">
        <v>2</v>
      </c>
      <c r="BN47" s="76">
        <v>2</v>
      </c>
      <c r="BO47" s="76">
        <v>4</v>
      </c>
      <c r="BP47" s="76">
        <v>4</v>
      </c>
      <c r="BQ47" s="76">
        <v>4</v>
      </c>
      <c r="BR47" s="76">
        <v>2</v>
      </c>
      <c r="BS47" s="76">
        <v>2</v>
      </c>
      <c r="BT47" s="76">
        <v>4</v>
      </c>
      <c r="BU47" s="76">
        <v>4</v>
      </c>
      <c r="BV47" s="76">
        <v>4</v>
      </c>
      <c r="BW47" s="76">
        <v>4</v>
      </c>
      <c r="BX47" s="76">
        <v>4</v>
      </c>
      <c r="BY47" s="76">
        <v>3</v>
      </c>
      <c r="BZ47" s="76">
        <v>3</v>
      </c>
      <c r="CA47" s="76">
        <v>3</v>
      </c>
      <c r="CB47" s="76">
        <v>3</v>
      </c>
      <c r="CC47" s="76">
        <v>3</v>
      </c>
      <c r="CD47" s="76">
        <v>4</v>
      </c>
      <c r="CE47" s="76">
        <v>4</v>
      </c>
      <c r="CF47" s="76">
        <v>4</v>
      </c>
      <c r="CG47" s="76">
        <v>3</v>
      </c>
      <c r="CH47" s="76">
        <v>3</v>
      </c>
      <c r="CI47" s="76">
        <v>3</v>
      </c>
      <c r="CJ47" s="76">
        <v>3</v>
      </c>
      <c r="CK47" s="76">
        <v>3</v>
      </c>
      <c r="CL47" s="76">
        <v>3</v>
      </c>
      <c r="CM47" s="76">
        <v>3</v>
      </c>
      <c r="CN47" s="76">
        <v>4</v>
      </c>
      <c r="CO47" s="76">
        <v>4</v>
      </c>
      <c r="CP47" s="76">
        <v>4</v>
      </c>
      <c r="CQ47" s="76">
        <v>4</v>
      </c>
      <c r="CR47" s="76">
        <v>4</v>
      </c>
      <c r="CS47" s="76">
        <v>4</v>
      </c>
      <c r="CT47" s="76">
        <v>4</v>
      </c>
      <c r="CU47" s="76">
        <v>4</v>
      </c>
      <c r="CV47" s="76">
        <v>4</v>
      </c>
      <c r="CW47" s="76">
        <v>4</v>
      </c>
      <c r="CX47" s="76">
        <v>4</v>
      </c>
      <c r="CY47" s="76">
        <v>4</v>
      </c>
      <c r="CZ47" s="76">
        <v>4</v>
      </c>
      <c r="DA47" s="76">
        <v>4</v>
      </c>
      <c r="DB47" s="76">
        <v>4</v>
      </c>
      <c r="DC47" s="76">
        <v>2</v>
      </c>
      <c r="DD47" s="76">
        <v>3</v>
      </c>
      <c r="DE47" s="76">
        <v>3</v>
      </c>
      <c r="DF47" s="76">
        <v>3</v>
      </c>
      <c r="DG47" s="76">
        <v>3</v>
      </c>
      <c r="DH47" s="76">
        <v>4</v>
      </c>
      <c r="DI47" s="76">
        <v>4</v>
      </c>
      <c r="DJ47" s="76">
        <v>4</v>
      </c>
      <c r="DK47" s="76">
        <v>4</v>
      </c>
      <c r="DL47" s="76">
        <v>4</v>
      </c>
      <c r="DM47" s="76">
        <v>3</v>
      </c>
      <c r="DN47" s="76">
        <v>3</v>
      </c>
      <c r="DO47" s="76">
        <v>3</v>
      </c>
      <c r="DP47" s="76">
        <v>3</v>
      </c>
      <c r="DQ47" s="76">
        <v>4</v>
      </c>
    </row>
    <row r="48" spans="1:121" s="36" customFormat="1" ht="15" thickBot="1">
      <c r="A48" s="42">
        <v>47</v>
      </c>
      <c r="B48" s="35" t="s">
        <v>300</v>
      </c>
      <c r="C48" s="35" t="s">
        <v>313</v>
      </c>
      <c r="D48" s="79" t="s">
        <v>229</v>
      </c>
      <c r="E48" s="83">
        <v>20</v>
      </c>
      <c r="F48" s="81" t="s">
        <v>48</v>
      </c>
      <c r="G48" s="76">
        <v>5</v>
      </c>
      <c r="H48" s="76">
        <v>4</v>
      </c>
      <c r="I48" s="76">
        <v>3</v>
      </c>
      <c r="J48" s="76">
        <v>3</v>
      </c>
      <c r="K48" s="76">
        <v>5</v>
      </c>
      <c r="L48" s="76">
        <v>5</v>
      </c>
      <c r="M48" s="76">
        <v>3</v>
      </c>
      <c r="N48" s="76">
        <v>3</v>
      </c>
      <c r="O48" s="76">
        <v>5</v>
      </c>
      <c r="P48" s="76">
        <v>5</v>
      </c>
      <c r="Q48" s="76">
        <v>5</v>
      </c>
      <c r="R48" s="76">
        <v>3</v>
      </c>
      <c r="S48" s="76">
        <v>3</v>
      </c>
      <c r="T48" s="76">
        <v>5</v>
      </c>
      <c r="U48" s="76">
        <v>3</v>
      </c>
      <c r="V48" s="76">
        <v>5</v>
      </c>
      <c r="W48" s="76">
        <v>3</v>
      </c>
      <c r="X48" s="76">
        <v>3</v>
      </c>
      <c r="Y48" s="76">
        <v>5</v>
      </c>
      <c r="Z48" s="76">
        <v>5</v>
      </c>
      <c r="AA48" s="76">
        <v>5</v>
      </c>
      <c r="AB48" s="76">
        <v>4</v>
      </c>
      <c r="AC48" s="76">
        <v>3</v>
      </c>
      <c r="AD48" s="76">
        <v>3</v>
      </c>
      <c r="AE48" s="76">
        <v>3</v>
      </c>
      <c r="AF48" s="76">
        <v>5</v>
      </c>
      <c r="AG48" s="76">
        <v>4</v>
      </c>
      <c r="AH48" s="76">
        <v>5</v>
      </c>
      <c r="AI48" s="76">
        <v>5</v>
      </c>
      <c r="AJ48" s="76">
        <v>5</v>
      </c>
      <c r="AK48" s="76">
        <v>4</v>
      </c>
      <c r="AL48" s="76">
        <v>3</v>
      </c>
      <c r="AM48" s="76">
        <v>3</v>
      </c>
      <c r="AN48" s="76">
        <v>5</v>
      </c>
      <c r="AO48" s="76">
        <v>5</v>
      </c>
      <c r="AP48" s="76">
        <v>5</v>
      </c>
      <c r="AQ48" s="76">
        <v>5</v>
      </c>
      <c r="AR48" s="76">
        <v>5</v>
      </c>
      <c r="AS48" s="76">
        <v>5</v>
      </c>
      <c r="AT48" s="76">
        <v>5</v>
      </c>
      <c r="AU48" s="76">
        <v>5</v>
      </c>
      <c r="AV48" s="76">
        <v>3</v>
      </c>
      <c r="AW48" s="76">
        <v>3</v>
      </c>
      <c r="AX48" s="76">
        <v>5</v>
      </c>
      <c r="AY48" s="76">
        <v>5</v>
      </c>
      <c r="AZ48" s="76">
        <v>5</v>
      </c>
      <c r="BA48" s="76">
        <v>3</v>
      </c>
      <c r="BB48" s="76">
        <v>3</v>
      </c>
      <c r="BC48" s="76">
        <v>3</v>
      </c>
      <c r="BD48" s="76">
        <v>3</v>
      </c>
      <c r="BE48" s="76">
        <v>4</v>
      </c>
      <c r="BF48" s="76">
        <v>3</v>
      </c>
      <c r="BG48" s="76">
        <v>3</v>
      </c>
      <c r="BH48" s="76">
        <v>3</v>
      </c>
      <c r="BI48" s="76">
        <v>3</v>
      </c>
      <c r="BJ48" s="76">
        <v>4</v>
      </c>
      <c r="BK48" s="76">
        <v>3</v>
      </c>
      <c r="BL48" s="76">
        <v>3</v>
      </c>
      <c r="BM48" s="76">
        <v>3</v>
      </c>
      <c r="BN48" s="76">
        <v>3</v>
      </c>
      <c r="BO48" s="76">
        <v>5</v>
      </c>
      <c r="BP48" s="76">
        <v>3</v>
      </c>
      <c r="BQ48" s="76">
        <v>3</v>
      </c>
      <c r="BR48" s="76">
        <v>4</v>
      </c>
      <c r="BS48" s="76">
        <v>4</v>
      </c>
      <c r="BT48" s="76">
        <v>5</v>
      </c>
      <c r="BU48" s="76">
        <v>3</v>
      </c>
      <c r="BV48" s="76">
        <v>3</v>
      </c>
      <c r="BW48" s="76">
        <v>3</v>
      </c>
      <c r="BX48" s="76">
        <v>3</v>
      </c>
      <c r="BY48" s="76">
        <v>5</v>
      </c>
      <c r="BZ48" s="76">
        <v>3</v>
      </c>
      <c r="CA48" s="76">
        <v>5</v>
      </c>
      <c r="CB48" s="76">
        <v>5</v>
      </c>
      <c r="CC48" s="76">
        <v>5</v>
      </c>
      <c r="CD48" s="76">
        <v>5</v>
      </c>
      <c r="CE48" s="76">
        <v>5</v>
      </c>
      <c r="CF48" s="76">
        <v>5</v>
      </c>
      <c r="CG48" s="76">
        <v>5</v>
      </c>
      <c r="CH48" s="76">
        <v>5</v>
      </c>
      <c r="CI48" s="76">
        <v>4</v>
      </c>
      <c r="CJ48" s="76">
        <v>5</v>
      </c>
      <c r="CK48" s="76">
        <v>5</v>
      </c>
      <c r="CL48" s="76">
        <v>5</v>
      </c>
      <c r="CM48" s="76">
        <v>5</v>
      </c>
      <c r="CN48" s="76">
        <v>5</v>
      </c>
      <c r="CO48" s="76">
        <v>3</v>
      </c>
      <c r="CP48" s="76">
        <v>3</v>
      </c>
      <c r="CQ48" s="76">
        <v>5</v>
      </c>
      <c r="CR48" s="76">
        <v>5</v>
      </c>
      <c r="CS48" s="76">
        <v>5</v>
      </c>
      <c r="CT48" s="76">
        <v>3</v>
      </c>
      <c r="CU48" s="76">
        <v>5</v>
      </c>
      <c r="CV48" s="76">
        <v>5</v>
      </c>
      <c r="CW48" s="76">
        <v>5</v>
      </c>
      <c r="CX48" s="76">
        <v>5</v>
      </c>
      <c r="CY48" s="76">
        <v>4</v>
      </c>
      <c r="CZ48" s="76">
        <v>4</v>
      </c>
      <c r="DA48" s="76">
        <v>5</v>
      </c>
      <c r="DB48" s="76">
        <v>5</v>
      </c>
      <c r="DC48" s="76">
        <v>5</v>
      </c>
      <c r="DD48" s="76">
        <v>5</v>
      </c>
      <c r="DE48" s="76">
        <v>5</v>
      </c>
      <c r="DF48" s="76">
        <v>5</v>
      </c>
      <c r="DG48" s="76">
        <v>5</v>
      </c>
      <c r="DH48" s="76">
        <v>5</v>
      </c>
      <c r="DI48" s="76">
        <v>3</v>
      </c>
      <c r="DJ48" s="76">
        <v>3</v>
      </c>
      <c r="DK48" s="76">
        <v>5</v>
      </c>
      <c r="DL48" s="76">
        <v>5</v>
      </c>
      <c r="DM48" s="76">
        <v>5</v>
      </c>
      <c r="DN48" s="76">
        <v>3</v>
      </c>
      <c r="DO48" s="76">
        <v>3</v>
      </c>
      <c r="DP48" s="76">
        <v>3</v>
      </c>
      <c r="DQ48" s="76">
        <v>3</v>
      </c>
    </row>
    <row r="49" spans="1:121" ht="15" thickBot="1">
      <c r="A49" s="42">
        <v>48</v>
      </c>
      <c r="B49" s="35" t="s">
        <v>301</v>
      </c>
      <c r="C49" s="35" t="s">
        <v>225</v>
      </c>
      <c r="D49" s="78" t="s">
        <v>229</v>
      </c>
      <c r="E49" s="84">
        <v>20</v>
      </c>
      <c r="F49" s="81" t="s">
        <v>326</v>
      </c>
      <c r="G49" s="76">
        <v>3</v>
      </c>
      <c r="H49" s="76">
        <v>3</v>
      </c>
      <c r="I49" s="76">
        <v>3</v>
      </c>
      <c r="J49" s="76">
        <v>4</v>
      </c>
      <c r="K49" s="76">
        <v>3</v>
      </c>
      <c r="L49" s="76">
        <v>3</v>
      </c>
      <c r="M49" s="76">
        <v>3</v>
      </c>
      <c r="N49" s="76">
        <v>3</v>
      </c>
      <c r="O49" s="76">
        <v>4</v>
      </c>
      <c r="P49" s="76">
        <v>3</v>
      </c>
      <c r="Q49" s="76">
        <v>3</v>
      </c>
      <c r="R49" s="76">
        <v>3</v>
      </c>
      <c r="S49" s="76">
        <v>3</v>
      </c>
      <c r="T49" s="76">
        <v>3</v>
      </c>
      <c r="U49" s="76">
        <v>4</v>
      </c>
      <c r="V49" s="76">
        <v>3</v>
      </c>
      <c r="W49" s="76">
        <v>3</v>
      </c>
      <c r="X49" s="76">
        <v>3</v>
      </c>
      <c r="Y49" s="76">
        <v>3</v>
      </c>
      <c r="Z49" s="76">
        <v>3</v>
      </c>
      <c r="AA49" s="76">
        <v>3</v>
      </c>
      <c r="AB49" s="76">
        <v>4</v>
      </c>
      <c r="AC49" s="76">
        <v>3</v>
      </c>
      <c r="AD49" s="76">
        <v>3</v>
      </c>
      <c r="AE49" s="76">
        <v>4</v>
      </c>
      <c r="AF49" s="76">
        <v>3</v>
      </c>
      <c r="AG49" s="76">
        <v>3</v>
      </c>
      <c r="AH49" s="76">
        <v>2</v>
      </c>
      <c r="AI49" s="76">
        <v>3</v>
      </c>
      <c r="AJ49" s="76">
        <v>3</v>
      </c>
      <c r="AK49" s="76">
        <v>3</v>
      </c>
      <c r="AL49" s="76">
        <v>3</v>
      </c>
      <c r="AM49" s="76">
        <v>2</v>
      </c>
      <c r="AN49" s="76">
        <v>4</v>
      </c>
      <c r="AO49" s="76">
        <v>3</v>
      </c>
      <c r="AP49" s="76">
        <v>3</v>
      </c>
      <c r="AQ49" s="76">
        <v>3</v>
      </c>
      <c r="AR49" s="76">
        <v>3</v>
      </c>
      <c r="AS49" s="76">
        <v>3</v>
      </c>
      <c r="AT49" s="76">
        <v>3</v>
      </c>
      <c r="AU49" s="76">
        <v>3</v>
      </c>
      <c r="AV49" s="76">
        <v>3</v>
      </c>
      <c r="AW49" s="76">
        <v>3</v>
      </c>
      <c r="AX49" s="76">
        <v>3</v>
      </c>
      <c r="AY49" s="76">
        <v>3</v>
      </c>
      <c r="AZ49" s="76">
        <v>3</v>
      </c>
      <c r="BA49" s="76">
        <v>3</v>
      </c>
      <c r="BB49" s="76">
        <v>3</v>
      </c>
      <c r="BC49" s="76">
        <v>3</v>
      </c>
      <c r="BD49" s="76">
        <v>3</v>
      </c>
      <c r="BE49" s="76">
        <v>3</v>
      </c>
      <c r="BF49" s="76">
        <v>3</v>
      </c>
      <c r="BG49" s="76">
        <v>3</v>
      </c>
      <c r="BH49" s="76">
        <v>4</v>
      </c>
      <c r="BI49" s="76">
        <v>3</v>
      </c>
      <c r="BJ49" s="76">
        <v>4</v>
      </c>
      <c r="BK49" s="76">
        <v>3</v>
      </c>
      <c r="BL49" s="76">
        <v>3</v>
      </c>
      <c r="BM49" s="76">
        <v>3</v>
      </c>
      <c r="BN49" s="76">
        <v>3</v>
      </c>
      <c r="BO49" s="76">
        <v>3</v>
      </c>
      <c r="BP49" s="76">
        <v>3</v>
      </c>
      <c r="BQ49" s="76">
        <v>3</v>
      </c>
      <c r="BR49" s="76">
        <v>4</v>
      </c>
      <c r="BS49" s="76">
        <v>2</v>
      </c>
      <c r="BT49" s="76">
        <v>3</v>
      </c>
      <c r="BU49" s="76">
        <v>3</v>
      </c>
      <c r="BV49" s="76">
        <v>2</v>
      </c>
      <c r="BW49" s="76">
        <v>3</v>
      </c>
      <c r="BX49" s="76">
        <v>3</v>
      </c>
      <c r="BY49" s="76">
        <v>3</v>
      </c>
      <c r="BZ49" s="76">
        <v>3</v>
      </c>
      <c r="CA49" s="76">
        <v>3</v>
      </c>
      <c r="CB49" s="76">
        <v>3</v>
      </c>
      <c r="CC49" s="76">
        <v>3</v>
      </c>
      <c r="CD49" s="76">
        <v>3</v>
      </c>
      <c r="CE49" s="76">
        <v>3</v>
      </c>
      <c r="CF49" s="76">
        <v>3</v>
      </c>
      <c r="CG49" s="76">
        <v>3</v>
      </c>
      <c r="CH49" s="76">
        <v>2</v>
      </c>
      <c r="CI49" s="76">
        <v>3</v>
      </c>
      <c r="CJ49" s="76">
        <v>3</v>
      </c>
      <c r="CK49" s="76">
        <v>3</v>
      </c>
      <c r="CL49" s="76">
        <v>3</v>
      </c>
      <c r="CM49" s="76">
        <v>3</v>
      </c>
      <c r="CN49" s="76">
        <v>3</v>
      </c>
      <c r="CO49" s="76">
        <v>3</v>
      </c>
      <c r="CP49" s="76">
        <v>3</v>
      </c>
      <c r="CQ49" s="76">
        <v>3</v>
      </c>
      <c r="CR49" s="76">
        <v>2</v>
      </c>
      <c r="CS49" s="76">
        <v>3</v>
      </c>
      <c r="CT49" s="76">
        <v>3</v>
      </c>
      <c r="CU49" s="76">
        <v>3</v>
      </c>
      <c r="CV49" s="76">
        <v>3</v>
      </c>
      <c r="CW49" s="76">
        <v>2</v>
      </c>
      <c r="CX49" s="76">
        <v>3</v>
      </c>
      <c r="CY49" s="76">
        <v>3</v>
      </c>
      <c r="CZ49" s="76">
        <v>3</v>
      </c>
      <c r="DA49" s="76">
        <v>3</v>
      </c>
      <c r="DB49" s="76">
        <v>3</v>
      </c>
      <c r="DC49" s="76">
        <v>3</v>
      </c>
      <c r="DD49" s="76">
        <v>3</v>
      </c>
      <c r="DE49" s="76">
        <v>3</v>
      </c>
      <c r="DF49" s="76">
        <v>3</v>
      </c>
      <c r="DG49" s="76">
        <v>3</v>
      </c>
      <c r="DH49" s="76">
        <v>3</v>
      </c>
      <c r="DI49" s="76">
        <v>3</v>
      </c>
      <c r="DJ49" s="76">
        <v>3</v>
      </c>
      <c r="DK49" s="76">
        <v>3</v>
      </c>
      <c r="DL49" s="76">
        <v>3</v>
      </c>
      <c r="DM49" s="76">
        <v>3</v>
      </c>
      <c r="DN49" s="76">
        <v>3</v>
      </c>
      <c r="DO49" s="76">
        <v>2</v>
      </c>
      <c r="DP49" s="76">
        <v>3</v>
      </c>
      <c r="DQ49" s="76">
        <v>3</v>
      </c>
    </row>
    <row r="50" spans="1:121" s="36" customFormat="1" ht="15" thickBot="1">
      <c r="A50" s="42">
        <v>49</v>
      </c>
      <c r="B50" s="35" t="s">
        <v>302</v>
      </c>
      <c r="C50" s="35" t="s">
        <v>314</v>
      </c>
      <c r="D50" s="79" t="s">
        <v>230</v>
      </c>
      <c r="E50" s="83">
        <v>22</v>
      </c>
      <c r="F50" s="81" t="s">
        <v>327</v>
      </c>
      <c r="G50" s="76">
        <v>5</v>
      </c>
      <c r="H50" s="76">
        <v>5</v>
      </c>
      <c r="I50" s="76">
        <v>3</v>
      </c>
      <c r="J50" s="76">
        <v>3</v>
      </c>
      <c r="K50" s="76">
        <v>3</v>
      </c>
      <c r="L50" s="76">
        <v>5</v>
      </c>
      <c r="M50" s="76">
        <v>5</v>
      </c>
      <c r="N50" s="76">
        <v>3</v>
      </c>
      <c r="O50" s="76">
        <v>3</v>
      </c>
      <c r="P50" s="76">
        <v>3</v>
      </c>
      <c r="Q50" s="76">
        <v>3</v>
      </c>
      <c r="R50" s="76">
        <v>3</v>
      </c>
      <c r="S50" s="76">
        <v>3</v>
      </c>
      <c r="T50" s="76">
        <v>3</v>
      </c>
      <c r="U50" s="76">
        <v>3</v>
      </c>
      <c r="V50" s="76">
        <v>5</v>
      </c>
      <c r="W50" s="76">
        <v>5</v>
      </c>
      <c r="X50" s="76">
        <v>5</v>
      </c>
      <c r="Y50" s="76">
        <v>3</v>
      </c>
      <c r="Z50" s="76">
        <v>3</v>
      </c>
      <c r="AA50" s="76">
        <v>5</v>
      </c>
      <c r="AB50" s="76">
        <v>4</v>
      </c>
      <c r="AC50" s="76">
        <v>3</v>
      </c>
      <c r="AD50" s="76">
        <v>3</v>
      </c>
      <c r="AE50" s="76">
        <v>3</v>
      </c>
      <c r="AF50" s="76">
        <v>4</v>
      </c>
      <c r="AG50" s="76">
        <v>5</v>
      </c>
      <c r="AH50" s="76">
        <v>3</v>
      </c>
      <c r="AI50" s="76">
        <v>5</v>
      </c>
      <c r="AJ50" s="76">
        <v>5</v>
      </c>
      <c r="AK50" s="76">
        <v>5</v>
      </c>
      <c r="AL50" s="76">
        <v>5</v>
      </c>
      <c r="AM50" s="76">
        <v>2</v>
      </c>
      <c r="AN50" s="76">
        <v>2</v>
      </c>
      <c r="AO50" s="76">
        <v>2</v>
      </c>
      <c r="AP50" s="76">
        <v>2</v>
      </c>
      <c r="AQ50" s="76">
        <v>2</v>
      </c>
      <c r="AR50" s="76">
        <v>2</v>
      </c>
      <c r="AS50" s="76">
        <v>2</v>
      </c>
      <c r="AT50" s="76">
        <v>2</v>
      </c>
      <c r="AU50" s="76">
        <v>2</v>
      </c>
      <c r="AV50" s="76">
        <v>2</v>
      </c>
      <c r="AW50" s="76">
        <v>2</v>
      </c>
      <c r="AX50" s="76">
        <v>2</v>
      </c>
      <c r="AY50" s="76">
        <v>2</v>
      </c>
      <c r="AZ50" s="76">
        <v>5</v>
      </c>
      <c r="BA50" s="76">
        <v>5</v>
      </c>
      <c r="BB50" s="76">
        <v>4</v>
      </c>
      <c r="BC50" s="76">
        <v>3</v>
      </c>
      <c r="BD50" s="76">
        <v>3</v>
      </c>
      <c r="BE50" s="76">
        <v>5</v>
      </c>
      <c r="BF50" s="76">
        <v>5</v>
      </c>
      <c r="BG50" s="76">
        <v>2</v>
      </c>
      <c r="BH50" s="76">
        <v>2</v>
      </c>
      <c r="BI50" s="76">
        <v>2</v>
      </c>
      <c r="BJ50" s="76">
        <v>5</v>
      </c>
      <c r="BK50" s="76">
        <v>5</v>
      </c>
      <c r="BL50" s="76">
        <v>1</v>
      </c>
      <c r="BM50" s="76">
        <v>1</v>
      </c>
      <c r="BN50" s="76">
        <v>1</v>
      </c>
      <c r="BO50" s="76">
        <v>5</v>
      </c>
      <c r="BP50" s="76">
        <v>4</v>
      </c>
      <c r="BQ50" s="76">
        <v>2</v>
      </c>
      <c r="BR50" s="76">
        <v>2</v>
      </c>
      <c r="BS50" s="76">
        <v>2</v>
      </c>
      <c r="BT50" s="76">
        <v>5</v>
      </c>
      <c r="BU50" s="76">
        <v>3</v>
      </c>
      <c r="BV50" s="76">
        <v>1</v>
      </c>
      <c r="BW50" s="76">
        <v>1</v>
      </c>
      <c r="BX50" s="76">
        <v>1</v>
      </c>
      <c r="BY50" s="76">
        <v>3</v>
      </c>
      <c r="BZ50" s="76">
        <v>3</v>
      </c>
      <c r="CA50" s="76">
        <v>3</v>
      </c>
      <c r="CB50" s="76">
        <v>2</v>
      </c>
      <c r="CC50" s="76">
        <v>2</v>
      </c>
      <c r="CD50" s="76">
        <v>3</v>
      </c>
      <c r="CE50" s="76">
        <v>4</v>
      </c>
      <c r="CF50" s="76">
        <v>3</v>
      </c>
      <c r="CG50" s="76">
        <v>4</v>
      </c>
      <c r="CH50" s="76">
        <v>4</v>
      </c>
      <c r="CI50" s="76">
        <v>4</v>
      </c>
      <c r="CJ50" s="76">
        <v>4</v>
      </c>
      <c r="CK50" s="76">
        <v>3</v>
      </c>
      <c r="CL50" s="76">
        <v>3</v>
      </c>
      <c r="CM50" s="76">
        <v>3</v>
      </c>
      <c r="CN50" s="76">
        <v>5</v>
      </c>
      <c r="CO50" s="76">
        <v>5</v>
      </c>
      <c r="CP50" s="76">
        <v>3</v>
      </c>
      <c r="CQ50" s="76">
        <v>3</v>
      </c>
      <c r="CR50" s="76">
        <v>3</v>
      </c>
      <c r="CS50" s="76">
        <v>5</v>
      </c>
      <c r="CT50" s="76">
        <v>4</v>
      </c>
      <c r="CU50" s="76">
        <v>3</v>
      </c>
      <c r="CV50" s="76">
        <v>3</v>
      </c>
      <c r="CW50" s="76">
        <v>3</v>
      </c>
      <c r="CX50" s="76">
        <v>5</v>
      </c>
      <c r="CY50" s="76">
        <v>4</v>
      </c>
      <c r="CZ50" s="76">
        <v>3</v>
      </c>
      <c r="DA50" s="76">
        <v>3</v>
      </c>
      <c r="DB50" s="76">
        <v>3</v>
      </c>
      <c r="DC50" s="76">
        <v>4</v>
      </c>
      <c r="DD50" s="76">
        <v>3</v>
      </c>
      <c r="DE50" s="76">
        <v>3</v>
      </c>
      <c r="DF50" s="76">
        <v>3</v>
      </c>
      <c r="DG50" s="76">
        <v>3</v>
      </c>
      <c r="DH50" s="76">
        <v>5</v>
      </c>
      <c r="DI50" s="76">
        <v>4</v>
      </c>
      <c r="DJ50" s="76">
        <v>3</v>
      </c>
      <c r="DK50" s="76">
        <v>3</v>
      </c>
      <c r="DL50" s="76">
        <v>3</v>
      </c>
      <c r="DM50" s="76">
        <v>5</v>
      </c>
      <c r="DN50" s="76">
        <v>4</v>
      </c>
      <c r="DO50" s="76">
        <v>3</v>
      </c>
      <c r="DP50" s="76">
        <v>3</v>
      </c>
      <c r="DQ50" s="76">
        <v>3</v>
      </c>
    </row>
    <row r="51" spans="1:121" s="36" customFormat="1" ht="15" thickBot="1">
      <c r="A51" s="42">
        <v>50</v>
      </c>
      <c r="B51" s="35" t="s">
        <v>303</v>
      </c>
      <c r="C51" s="35" t="s">
        <v>227</v>
      </c>
      <c r="D51" s="78" t="s">
        <v>230</v>
      </c>
      <c r="E51" s="84">
        <v>20</v>
      </c>
      <c r="F51" s="81" t="s">
        <v>52</v>
      </c>
      <c r="G51" s="76">
        <v>4</v>
      </c>
      <c r="H51" s="76">
        <v>3</v>
      </c>
      <c r="I51" s="76">
        <v>5</v>
      </c>
      <c r="J51" s="76">
        <v>3</v>
      </c>
      <c r="K51" s="76">
        <v>5</v>
      </c>
      <c r="L51" s="76">
        <v>4</v>
      </c>
      <c r="M51" s="76">
        <v>4</v>
      </c>
      <c r="N51" s="76">
        <v>4</v>
      </c>
      <c r="O51" s="76">
        <v>5</v>
      </c>
      <c r="P51" s="76">
        <v>5</v>
      </c>
      <c r="Q51" s="76">
        <v>4</v>
      </c>
      <c r="R51" s="76">
        <v>4</v>
      </c>
      <c r="S51" s="76">
        <v>5</v>
      </c>
      <c r="T51" s="76">
        <v>4</v>
      </c>
      <c r="U51" s="76">
        <v>5</v>
      </c>
      <c r="V51" s="76">
        <v>0</v>
      </c>
      <c r="W51" s="76">
        <v>0</v>
      </c>
      <c r="X51" s="76">
        <v>0</v>
      </c>
      <c r="Y51" s="76">
        <v>0</v>
      </c>
      <c r="Z51" s="76">
        <v>0</v>
      </c>
      <c r="AA51" s="76">
        <v>0</v>
      </c>
      <c r="AB51" s="76">
        <v>0</v>
      </c>
      <c r="AC51" s="76">
        <v>0</v>
      </c>
      <c r="AD51" s="76">
        <v>0</v>
      </c>
      <c r="AE51" s="76">
        <v>0</v>
      </c>
      <c r="AF51" s="76">
        <v>4</v>
      </c>
      <c r="AG51" s="76">
        <v>5</v>
      </c>
      <c r="AH51" s="76">
        <v>4</v>
      </c>
      <c r="AI51" s="76">
        <v>4</v>
      </c>
      <c r="AJ51" s="76">
        <v>5</v>
      </c>
      <c r="AK51" s="76">
        <v>0</v>
      </c>
      <c r="AL51" s="76">
        <v>0</v>
      </c>
      <c r="AM51" s="76">
        <v>0</v>
      </c>
      <c r="AN51" s="76">
        <v>0</v>
      </c>
      <c r="AO51" s="76">
        <v>0</v>
      </c>
      <c r="AP51" s="76">
        <v>0</v>
      </c>
      <c r="AQ51" s="76">
        <v>0</v>
      </c>
      <c r="AR51" s="76">
        <v>0</v>
      </c>
      <c r="AS51" s="76">
        <v>0</v>
      </c>
      <c r="AT51" s="76">
        <v>0</v>
      </c>
      <c r="AU51" s="76">
        <v>0</v>
      </c>
      <c r="AV51" s="76">
        <v>0</v>
      </c>
      <c r="AW51" s="76">
        <v>0</v>
      </c>
      <c r="AX51" s="76">
        <v>0</v>
      </c>
      <c r="AY51" s="76">
        <v>0</v>
      </c>
      <c r="AZ51" s="76">
        <v>0</v>
      </c>
      <c r="BA51" s="76">
        <v>0</v>
      </c>
      <c r="BB51" s="76">
        <v>0</v>
      </c>
      <c r="BC51" s="76">
        <v>0</v>
      </c>
      <c r="BD51" s="76">
        <v>0</v>
      </c>
      <c r="BE51" s="76">
        <v>4</v>
      </c>
      <c r="BF51" s="76">
        <v>4</v>
      </c>
      <c r="BG51" s="76">
        <v>4</v>
      </c>
      <c r="BH51" s="76">
        <v>3</v>
      </c>
      <c r="BI51" s="76">
        <v>4</v>
      </c>
      <c r="BJ51" s="76">
        <v>0</v>
      </c>
      <c r="BK51" s="76">
        <v>0</v>
      </c>
      <c r="BL51" s="76">
        <v>0</v>
      </c>
      <c r="BM51" s="76">
        <v>0</v>
      </c>
      <c r="BN51" s="76">
        <v>0</v>
      </c>
      <c r="BO51" s="76">
        <v>5</v>
      </c>
      <c r="BP51" s="76">
        <v>4</v>
      </c>
      <c r="BQ51" s="76">
        <v>5</v>
      </c>
      <c r="BR51" s="76">
        <v>3</v>
      </c>
      <c r="BS51" s="76">
        <v>4</v>
      </c>
      <c r="BT51" s="76">
        <v>0</v>
      </c>
      <c r="BU51" s="76">
        <v>0</v>
      </c>
      <c r="BV51" s="76">
        <v>0</v>
      </c>
      <c r="BW51" s="76">
        <v>0</v>
      </c>
      <c r="BX51" s="76">
        <v>0</v>
      </c>
      <c r="BY51" s="76">
        <v>4</v>
      </c>
      <c r="BZ51" s="76">
        <v>4</v>
      </c>
      <c r="CA51" s="76">
        <v>4</v>
      </c>
      <c r="CB51" s="76">
        <v>5</v>
      </c>
      <c r="CC51" s="76">
        <v>5</v>
      </c>
      <c r="CD51" s="76">
        <v>0</v>
      </c>
      <c r="CE51" s="76">
        <v>0</v>
      </c>
      <c r="CF51" s="76">
        <v>0</v>
      </c>
      <c r="CG51" s="76">
        <v>0</v>
      </c>
      <c r="CH51" s="76">
        <v>0</v>
      </c>
      <c r="CI51" s="76">
        <v>0</v>
      </c>
      <c r="CJ51" s="76">
        <v>0</v>
      </c>
      <c r="CK51" s="76">
        <v>0</v>
      </c>
      <c r="CL51" s="76">
        <v>0</v>
      </c>
      <c r="CM51" s="76">
        <v>0</v>
      </c>
      <c r="CN51" s="76">
        <v>5</v>
      </c>
      <c r="CO51" s="76">
        <v>5</v>
      </c>
      <c r="CP51" s="76">
        <v>5</v>
      </c>
      <c r="CQ51" s="76">
        <v>5</v>
      </c>
      <c r="CR51" s="76">
        <v>5</v>
      </c>
      <c r="CS51" s="76">
        <v>0</v>
      </c>
      <c r="CT51" s="76">
        <v>0</v>
      </c>
      <c r="CU51" s="76">
        <v>0</v>
      </c>
      <c r="CV51" s="76">
        <v>0</v>
      </c>
      <c r="CW51" s="76">
        <v>0</v>
      </c>
      <c r="CX51" s="76">
        <v>4</v>
      </c>
      <c r="CY51" s="76">
        <v>4</v>
      </c>
      <c r="CZ51" s="76">
        <v>3</v>
      </c>
      <c r="DA51" s="76">
        <v>4</v>
      </c>
      <c r="DB51" s="76">
        <v>4</v>
      </c>
      <c r="DC51" s="76">
        <v>0</v>
      </c>
      <c r="DD51" s="76">
        <v>0</v>
      </c>
      <c r="DE51" s="76">
        <v>0</v>
      </c>
      <c r="DF51" s="76">
        <v>0</v>
      </c>
      <c r="DG51" s="76">
        <v>0</v>
      </c>
      <c r="DH51" s="76">
        <v>0</v>
      </c>
      <c r="DI51" s="76">
        <v>0</v>
      </c>
      <c r="DJ51" s="76">
        <v>0</v>
      </c>
      <c r="DK51" s="76">
        <v>0</v>
      </c>
      <c r="DL51" s="76">
        <v>0</v>
      </c>
      <c r="DM51" s="76">
        <v>0</v>
      </c>
      <c r="DN51" s="76">
        <v>0</v>
      </c>
      <c r="DO51" s="76">
        <v>0</v>
      </c>
      <c r="DP51" s="76">
        <v>0</v>
      </c>
      <c r="DQ51" s="76">
        <v>0</v>
      </c>
    </row>
    <row r="52" spans="1:121" s="36" customFormat="1" ht="15" thickBot="1">
      <c r="A52" s="42">
        <v>51</v>
      </c>
      <c r="B52" s="35" t="s">
        <v>304</v>
      </c>
      <c r="C52" s="35" t="s">
        <v>228</v>
      </c>
      <c r="D52" s="80" t="s">
        <v>230</v>
      </c>
      <c r="E52" s="83">
        <v>29</v>
      </c>
      <c r="F52" s="81" t="s">
        <v>328</v>
      </c>
      <c r="G52" s="76">
        <v>2</v>
      </c>
      <c r="H52" s="76">
        <v>3</v>
      </c>
      <c r="I52" s="76">
        <v>4</v>
      </c>
      <c r="J52" s="76">
        <v>4</v>
      </c>
      <c r="K52" s="76">
        <v>5</v>
      </c>
      <c r="L52" s="76">
        <v>3</v>
      </c>
      <c r="M52" s="76">
        <v>4</v>
      </c>
      <c r="N52" s="76">
        <v>4</v>
      </c>
      <c r="O52" s="76">
        <v>5</v>
      </c>
      <c r="P52" s="76">
        <v>5</v>
      </c>
      <c r="Q52" s="76">
        <v>5</v>
      </c>
      <c r="R52" s="76">
        <v>5</v>
      </c>
      <c r="S52" s="76">
        <v>5</v>
      </c>
      <c r="T52" s="76">
        <v>5</v>
      </c>
      <c r="U52" s="76">
        <v>4</v>
      </c>
      <c r="V52" s="76">
        <v>5</v>
      </c>
      <c r="W52" s="76">
        <v>5</v>
      </c>
      <c r="X52" s="76">
        <v>4</v>
      </c>
      <c r="Y52" s="76">
        <v>5</v>
      </c>
      <c r="Z52" s="76">
        <v>5</v>
      </c>
      <c r="AA52" s="76">
        <v>5</v>
      </c>
      <c r="AB52" s="76">
        <v>4</v>
      </c>
      <c r="AC52" s="76">
        <v>5</v>
      </c>
      <c r="AD52" s="76">
        <v>4</v>
      </c>
      <c r="AE52" s="76">
        <v>4</v>
      </c>
      <c r="AF52" s="76">
        <v>5</v>
      </c>
      <c r="AG52" s="76">
        <v>5</v>
      </c>
      <c r="AH52" s="76">
        <v>4</v>
      </c>
      <c r="AI52" s="76">
        <v>5</v>
      </c>
      <c r="AJ52" s="76">
        <v>5</v>
      </c>
      <c r="AK52" s="76">
        <v>2</v>
      </c>
      <c r="AL52" s="76">
        <v>3</v>
      </c>
      <c r="AM52" s="76">
        <v>3</v>
      </c>
      <c r="AN52" s="76">
        <v>2</v>
      </c>
      <c r="AO52" s="76">
        <v>3</v>
      </c>
      <c r="AP52" s="76">
        <v>3</v>
      </c>
      <c r="AQ52" s="76">
        <v>5</v>
      </c>
      <c r="AR52" s="76">
        <v>4</v>
      </c>
      <c r="AS52" s="76">
        <v>5</v>
      </c>
      <c r="AT52" s="76">
        <v>5</v>
      </c>
      <c r="AU52" s="76">
        <v>4</v>
      </c>
      <c r="AV52" s="76">
        <v>4</v>
      </c>
      <c r="AW52" s="76">
        <v>3</v>
      </c>
      <c r="AX52" s="76">
        <v>3</v>
      </c>
      <c r="AY52" s="76">
        <v>4</v>
      </c>
      <c r="AZ52" s="76">
        <v>4</v>
      </c>
      <c r="BA52" s="76">
        <v>3</v>
      </c>
      <c r="BB52" s="76">
        <v>3</v>
      </c>
      <c r="BC52" s="76">
        <v>2</v>
      </c>
      <c r="BD52" s="76">
        <v>3</v>
      </c>
      <c r="BE52" s="76">
        <v>4</v>
      </c>
      <c r="BF52" s="76">
        <v>3</v>
      </c>
      <c r="BG52" s="76">
        <v>4</v>
      </c>
      <c r="BH52" s="76">
        <v>4</v>
      </c>
      <c r="BI52" s="76">
        <v>3</v>
      </c>
      <c r="BJ52" s="76">
        <v>2</v>
      </c>
      <c r="BK52" s="76">
        <v>3</v>
      </c>
      <c r="BL52" s="76">
        <v>3</v>
      </c>
      <c r="BM52" s="76">
        <v>3</v>
      </c>
      <c r="BN52" s="76">
        <v>2</v>
      </c>
      <c r="BO52" s="76">
        <v>2</v>
      </c>
      <c r="BP52" s="76">
        <v>3</v>
      </c>
      <c r="BQ52" s="76">
        <v>2</v>
      </c>
      <c r="BR52" s="76">
        <v>2</v>
      </c>
      <c r="BS52" s="76">
        <v>2</v>
      </c>
      <c r="BT52" s="76">
        <v>4</v>
      </c>
      <c r="BU52" s="76">
        <v>4</v>
      </c>
      <c r="BV52" s="76">
        <v>4</v>
      </c>
      <c r="BW52" s="76">
        <v>3</v>
      </c>
      <c r="BX52" s="76">
        <v>4</v>
      </c>
      <c r="BY52" s="76">
        <v>0</v>
      </c>
      <c r="BZ52" s="76">
        <v>0</v>
      </c>
      <c r="CA52" s="76">
        <v>0</v>
      </c>
      <c r="CB52" s="76">
        <v>0</v>
      </c>
      <c r="CC52" s="76">
        <v>0</v>
      </c>
      <c r="CD52" s="76">
        <v>0</v>
      </c>
      <c r="CE52" s="76">
        <v>0</v>
      </c>
      <c r="CF52" s="76">
        <v>0</v>
      </c>
      <c r="CG52" s="76">
        <v>0</v>
      </c>
      <c r="CH52" s="76">
        <v>0</v>
      </c>
      <c r="CI52" s="76">
        <v>2</v>
      </c>
      <c r="CJ52" s="76">
        <v>2</v>
      </c>
      <c r="CK52" s="76">
        <v>4</v>
      </c>
      <c r="CL52" s="76">
        <v>5</v>
      </c>
      <c r="CM52" s="76">
        <v>5</v>
      </c>
      <c r="CN52" s="76">
        <v>4</v>
      </c>
      <c r="CO52" s="76">
        <v>4</v>
      </c>
      <c r="CP52" s="76">
        <v>4</v>
      </c>
      <c r="CQ52" s="76">
        <v>4</v>
      </c>
      <c r="CR52" s="76">
        <v>4</v>
      </c>
      <c r="CS52" s="76">
        <v>4</v>
      </c>
      <c r="CT52" s="76">
        <v>4</v>
      </c>
      <c r="CU52" s="76">
        <v>4</v>
      </c>
      <c r="CV52" s="76">
        <v>4</v>
      </c>
      <c r="CW52" s="76">
        <v>4</v>
      </c>
      <c r="CX52" s="76">
        <v>4</v>
      </c>
      <c r="CY52" s="76">
        <v>4</v>
      </c>
      <c r="CZ52" s="76">
        <v>4</v>
      </c>
      <c r="DA52" s="76">
        <v>4</v>
      </c>
      <c r="DB52" s="76">
        <v>5</v>
      </c>
      <c r="DC52" s="76">
        <v>1</v>
      </c>
      <c r="DD52" s="76">
        <v>4</v>
      </c>
      <c r="DE52" s="76">
        <v>5</v>
      </c>
      <c r="DF52" s="76">
        <v>5</v>
      </c>
      <c r="DG52" s="76">
        <v>5</v>
      </c>
      <c r="DH52" s="76">
        <v>5</v>
      </c>
      <c r="DI52" s="76">
        <v>5</v>
      </c>
      <c r="DJ52" s="76">
        <v>4</v>
      </c>
      <c r="DK52" s="76">
        <v>5</v>
      </c>
      <c r="DL52" s="76">
        <v>5</v>
      </c>
      <c r="DM52" s="76">
        <v>5</v>
      </c>
      <c r="DN52" s="76">
        <v>3</v>
      </c>
      <c r="DO52" s="76">
        <v>3</v>
      </c>
      <c r="DP52" s="76">
        <v>2</v>
      </c>
      <c r="DQ52" s="76">
        <v>2</v>
      </c>
    </row>
    <row r="53" spans="1:121">
      <c r="A53"/>
    </row>
    <row r="54" spans="1:121">
      <c r="A54"/>
    </row>
    <row r="55" spans="1:121" s="36" customFormat="1">
      <c r="A55" s="67"/>
      <c r="B55" s="67"/>
      <c r="C55" s="67"/>
      <c r="D55" s="67"/>
      <c r="E55" s="67"/>
      <c r="F55" s="67"/>
      <c r="G55" s="67"/>
      <c r="H55" s="67"/>
      <c r="I55" s="67"/>
      <c r="J55" s="67"/>
      <c r="K55" s="67"/>
      <c r="L55" s="67"/>
      <c r="M55" s="67"/>
      <c r="N55" s="67"/>
      <c r="O55" s="67"/>
      <c r="P55" s="67"/>
      <c r="Q55" s="67"/>
      <c r="R55" s="67"/>
      <c r="S55" s="67"/>
      <c r="T55" s="67"/>
      <c r="U55" s="67"/>
      <c r="V55" s="67"/>
      <c r="W55" s="67"/>
      <c r="X55" s="67"/>
      <c r="Y55" s="67"/>
      <c r="Z55" s="67"/>
      <c r="AA55" s="67"/>
      <c r="AB55" s="67"/>
      <c r="AC55" s="67"/>
      <c r="AD55" s="67"/>
      <c r="AE55" s="67"/>
      <c r="AF55" s="67"/>
      <c r="AG55" s="67"/>
      <c r="AH55" s="67"/>
      <c r="AI55" s="67"/>
      <c r="AJ55" s="67"/>
      <c r="AK55" s="67"/>
      <c r="AL55" s="67"/>
      <c r="AM55" s="67"/>
      <c r="AN55" s="67"/>
      <c r="AO55" s="67"/>
      <c r="AP55" s="67"/>
      <c r="AQ55" s="67"/>
      <c r="AR55" s="67"/>
      <c r="AS55" s="67"/>
      <c r="AT55" s="67"/>
      <c r="AU55" s="67"/>
      <c r="AV55" s="67"/>
      <c r="AW55" s="67"/>
      <c r="AX55" s="67"/>
      <c r="AY55" s="67"/>
      <c r="AZ55" s="67"/>
      <c r="BA55" s="67"/>
      <c r="BB55" s="67"/>
      <c r="BC55" s="67"/>
      <c r="BD55" s="67"/>
      <c r="BE55" s="67"/>
      <c r="BF55" s="67"/>
      <c r="BG55" s="67"/>
      <c r="BH55" s="67"/>
      <c r="BI55" s="67"/>
      <c r="BJ55" s="67"/>
      <c r="BK55" s="67"/>
      <c r="BL55" s="67"/>
      <c r="BM55" s="67"/>
      <c r="BN55" s="67"/>
      <c r="BO55" s="67"/>
      <c r="BP55" s="67"/>
      <c r="BQ55" s="67"/>
      <c r="BR55" s="67"/>
      <c r="BS55" s="67"/>
      <c r="BT55" s="67"/>
      <c r="BU55" s="67"/>
      <c r="BV55" s="67"/>
      <c r="BW55" s="67"/>
      <c r="BX55" s="67"/>
      <c r="BY55" s="67"/>
      <c r="BZ55" s="67"/>
      <c r="CA55" s="67"/>
      <c r="CB55" s="67"/>
      <c r="CC55" s="67"/>
      <c r="CD55" s="67"/>
      <c r="CE55" s="67"/>
      <c r="CF55" s="67"/>
      <c r="CG55" s="67"/>
      <c r="CH55" s="67"/>
      <c r="CI55" s="67"/>
      <c r="CJ55" s="67"/>
      <c r="CK55" s="67"/>
      <c r="CL55" s="67"/>
      <c r="CM55" s="67"/>
      <c r="CN55" s="67"/>
      <c r="CO55" s="67"/>
      <c r="CP55" s="67"/>
      <c r="CQ55" s="67"/>
      <c r="CR55" s="67"/>
      <c r="CS55" s="67"/>
      <c r="CT55" s="67"/>
      <c r="CU55" s="67"/>
      <c r="CV55" s="67"/>
      <c r="CW55" s="67"/>
      <c r="CX55" s="67"/>
      <c r="CY55" s="67"/>
      <c r="CZ55" s="67"/>
      <c r="DA55" s="67"/>
      <c r="DB55" s="67"/>
      <c r="DC55" s="67"/>
      <c r="DD55" s="67"/>
      <c r="DE55" s="67"/>
      <c r="DF55" s="67"/>
      <c r="DG55" s="67"/>
      <c r="DH55" s="67"/>
      <c r="DI55" s="67"/>
      <c r="DJ55" s="67"/>
      <c r="DK55" s="67"/>
      <c r="DL55" s="67"/>
      <c r="DM55" s="67"/>
    </row>
    <row r="56" spans="1:121" s="36" customFormat="1">
      <c r="A56" s="67"/>
      <c r="B56" s="67"/>
      <c r="C56" s="67"/>
      <c r="D56" s="67"/>
      <c r="E56" s="67"/>
      <c r="F56" s="67"/>
      <c r="G56" s="67"/>
      <c r="H56" s="67"/>
      <c r="I56" s="67"/>
      <c r="J56" s="67"/>
      <c r="K56" s="67"/>
      <c r="L56" s="67"/>
      <c r="M56" s="67"/>
      <c r="N56" s="67"/>
      <c r="O56" s="67"/>
      <c r="P56" s="67"/>
      <c r="Q56" s="67"/>
      <c r="R56" s="67"/>
      <c r="S56" s="67"/>
      <c r="T56" s="67"/>
      <c r="U56" s="67"/>
      <c r="V56" s="67"/>
      <c r="W56" s="67"/>
      <c r="X56" s="67"/>
      <c r="Y56" s="67"/>
      <c r="Z56" s="67"/>
      <c r="AA56" s="67"/>
      <c r="AB56" s="67"/>
      <c r="AC56" s="67"/>
      <c r="AD56" s="67"/>
      <c r="AE56" s="67"/>
      <c r="AF56" s="67"/>
      <c r="AG56" s="67"/>
      <c r="AH56" s="67"/>
      <c r="AI56" s="67"/>
      <c r="AJ56" s="67"/>
      <c r="AK56" s="67"/>
      <c r="AL56" s="67"/>
      <c r="AM56" s="67"/>
      <c r="AN56" s="67"/>
      <c r="AO56" s="67"/>
      <c r="AP56" s="67"/>
      <c r="AQ56" s="67"/>
      <c r="AR56" s="67"/>
      <c r="AS56" s="67"/>
      <c r="AT56" s="67"/>
      <c r="AU56" s="67"/>
      <c r="AV56" s="67"/>
      <c r="AW56" s="67"/>
      <c r="AX56" s="67"/>
      <c r="AY56" s="67"/>
      <c r="AZ56" s="67"/>
      <c r="BA56" s="67"/>
      <c r="BB56" s="67"/>
      <c r="BC56" s="67"/>
      <c r="BD56" s="67"/>
      <c r="BE56" s="67"/>
      <c r="BF56" s="67"/>
      <c r="BG56" s="67"/>
      <c r="BH56" s="67"/>
      <c r="BI56" s="67"/>
      <c r="BJ56" s="67"/>
      <c r="BK56" s="67"/>
      <c r="BL56" s="67"/>
      <c r="BM56" s="67"/>
      <c r="BN56" s="67"/>
      <c r="BO56" s="67"/>
      <c r="BP56" s="67"/>
      <c r="BQ56" s="67"/>
      <c r="BR56" s="67"/>
      <c r="BS56" s="67"/>
      <c r="BT56" s="67"/>
      <c r="BU56" s="67"/>
      <c r="BV56" s="67"/>
      <c r="BW56" s="67"/>
      <c r="BX56" s="67"/>
      <c r="BY56" s="67"/>
      <c r="BZ56" s="67"/>
      <c r="CA56" s="67"/>
      <c r="CB56" s="67"/>
      <c r="CC56" s="67"/>
      <c r="CD56" s="67"/>
      <c r="CE56" s="67"/>
      <c r="CF56" s="67"/>
      <c r="CG56" s="67"/>
      <c r="CH56" s="67"/>
      <c r="CI56" s="67"/>
      <c r="CJ56" s="67"/>
      <c r="CK56" s="67"/>
      <c r="CL56" s="67"/>
      <c r="CM56" s="67"/>
      <c r="CN56" s="67"/>
      <c r="CO56" s="67"/>
      <c r="CP56" s="67"/>
      <c r="CQ56" s="67"/>
      <c r="CR56" s="67"/>
      <c r="CS56" s="67"/>
      <c r="CT56" s="67"/>
      <c r="CU56" s="67"/>
      <c r="CV56" s="67"/>
      <c r="CW56" s="67"/>
      <c r="CX56" s="67"/>
      <c r="CY56" s="67"/>
      <c r="CZ56" s="67"/>
      <c r="DA56" s="67"/>
      <c r="DB56" s="67"/>
      <c r="DC56" s="67"/>
      <c r="DD56" s="67"/>
      <c r="DE56" s="67"/>
      <c r="DF56" s="67"/>
      <c r="DG56" s="67"/>
      <c r="DH56" s="67"/>
      <c r="DI56" s="67"/>
      <c r="DJ56" s="67"/>
      <c r="DK56" s="67"/>
      <c r="DL56" s="67"/>
      <c r="DM56" s="67"/>
    </row>
    <row r="57" spans="1:121">
      <c r="A57" s="67"/>
      <c r="B57" s="67"/>
      <c r="C57" s="67"/>
      <c r="D57" s="67"/>
      <c r="E57" s="67"/>
      <c r="F57" s="67"/>
      <c r="G57" s="67"/>
      <c r="H57" s="67"/>
      <c r="I57" s="67"/>
      <c r="J57" s="67"/>
      <c r="K57" s="67"/>
      <c r="L57" s="67"/>
      <c r="M57" s="67"/>
      <c r="N57" s="67"/>
      <c r="O57" s="67"/>
      <c r="P57" s="67"/>
      <c r="Q57" s="67"/>
      <c r="R57" s="67"/>
      <c r="S57" s="67"/>
      <c r="T57" s="67"/>
      <c r="U57" s="67"/>
      <c r="V57" s="67"/>
      <c r="W57" s="67"/>
      <c r="X57" s="67"/>
      <c r="Y57" s="67"/>
      <c r="Z57" s="67"/>
      <c r="AA57" s="67"/>
      <c r="AB57" s="67"/>
      <c r="AC57" s="67"/>
      <c r="AD57" s="67"/>
      <c r="AE57" s="67"/>
      <c r="AF57" s="67"/>
      <c r="AG57" s="67"/>
      <c r="AH57" s="67"/>
      <c r="AI57" s="67"/>
      <c r="AJ57" s="67"/>
      <c r="AK57" s="67"/>
      <c r="AL57" s="67"/>
      <c r="AM57" s="67"/>
      <c r="AN57" s="67"/>
      <c r="AO57" s="67"/>
      <c r="AP57" s="67"/>
      <c r="AQ57" s="67"/>
      <c r="AR57" s="67"/>
      <c r="AS57" s="67"/>
      <c r="AT57" s="67"/>
      <c r="AU57" s="67"/>
      <c r="AV57" s="67"/>
      <c r="AW57" s="67"/>
      <c r="AX57" s="67"/>
      <c r="AY57" s="67"/>
      <c r="AZ57" s="67"/>
      <c r="BA57" s="67"/>
      <c r="BB57" s="67"/>
      <c r="BC57" s="67"/>
      <c r="BD57" s="67"/>
      <c r="BE57" s="67"/>
      <c r="BF57" s="67"/>
      <c r="BG57" s="67"/>
      <c r="BH57" s="67"/>
      <c r="BI57" s="67"/>
      <c r="BJ57" s="67"/>
      <c r="BK57" s="67"/>
      <c r="BL57" s="67"/>
      <c r="BM57" s="67"/>
      <c r="BN57" s="67"/>
      <c r="BO57" s="67"/>
      <c r="BP57" s="67"/>
      <c r="BQ57" s="67"/>
      <c r="BR57" s="67"/>
      <c r="BS57" s="67"/>
      <c r="BT57" s="67"/>
      <c r="BU57" s="67"/>
      <c r="BV57" s="67"/>
      <c r="BW57" s="67"/>
      <c r="BX57" s="67"/>
      <c r="BY57" s="67"/>
      <c r="BZ57" s="67"/>
      <c r="CA57" s="67"/>
      <c r="CB57" s="67"/>
      <c r="CC57" s="67"/>
      <c r="CD57" s="67"/>
      <c r="CE57" s="67"/>
      <c r="CF57" s="67"/>
      <c r="CG57" s="67"/>
      <c r="CH57" s="67"/>
      <c r="CI57" s="67"/>
      <c r="CJ57" s="67"/>
      <c r="CK57" s="67"/>
      <c r="CL57" s="67"/>
      <c r="CM57" s="67"/>
      <c r="CN57" s="67"/>
      <c r="CO57" s="67"/>
      <c r="CP57" s="67"/>
      <c r="CQ57" s="67"/>
      <c r="CR57" s="67"/>
      <c r="CS57" s="67"/>
      <c r="CT57" s="67"/>
      <c r="CU57" s="67"/>
      <c r="CV57" s="67"/>
      <c r="CW57" s="67"/>
      <c r="CX57" s="67"/>
      <c r="CY57" s="67"/>
      <c r="CZ57" s="67"/>
      <c r="DA57" s="67"/>
      <c r="DB57" s="67"/>
      <c r="DC57" s="67"/>
      <c r="DD57" s="67"/>
      <c r="DE57" s="67"/>
      <c r="DF57" s="67"/>
      <c r="DG57" s="67"/>
      <c r="DH57" s="67"/>
      <c r="DI57" s="67"/>
      <c r="DJ57" s="67"/>
      <c r="DK57" s="67"/>
      <c r="DL57" s="67"/>
      <c r="DM57" s="67"/>
    </row>
    <row r="58" spans="1:121" s="36" customFormat="1">
      <c r="A58" s="67"/>
      <c r="B58" s="67"/>
      <c r="C58" s="67"/>
      <c r="D58" s="67"/>
      <c r="E58" s="67"/>
      <c r="F58" s="67"/>
      <c r="G58" s="67"/>
      <c r="H58" s="67"/>
      <c r="I58" s="67"/>
      <c r="J58" s="67"/>
      <c r="K58" s="67"/>
      <c r="L58" s="67"/>
      <c r="M58" s="67"/>
      <c r="N58" s="67"/>
      <c r="O58" s="67"/>
      <c r="P58" s="67"/>
      <c r="Q58" s="67"/>
      <c r="R58" s="67"/>
      <c r="S58" s="67"/>
      <c r="T58" s="67"/>
      <c r="U58" s="67"/>
      <c r="V58" s="67"/>
      <c r="W58" s="67"/>
      <c r="X58" s="67"/>
      <c r="Y58" s="67"/>
      <c r="Z58" s="67"/>
      <c r="AA58" s="67"/>
      <c r="AB58" s="67"/>
      <c r="AC58" s="67"/>
      <c r="AD58" s="67"/>
      <c r="AE58" s="67"/>
      <c r="AF58" s="67"/>
      <c r="AG58" s="67"/>
      <c r="AH58" s="67"/>
      <c r="AI58" s="67"/>
      <c r="AJ58" s="67"/>
      <c r="AK58" s="67"/>
      <c r="AL58" s="67"/>
      <c r="AM58" s="67"/>
      <c r="AN58" s="67"/>
      <c r="AO58" s="67"/>
      <c r="AP58" s="67"/>
      <c r="AQ58" s="67"/>
      <c r="AR58" s="67"/>
      <c r="AS58" s="67"/>
      <c r="AT58" s="67"/>
      <c r="AU58" s="67"/>
      <c r="AV58" s="67"/>
      <c r="AW58" s="67"/>
      <c r="AX58" s="67"/>
      <c r="AY58" s="67"/>
      <c r="AZ58" s="67"/>
      <c r="BA58" s="67"/>
      <c r="BB58" s="67"/>
      <c r="BC58" s="67"/>
      <c r="BD58" s="67"/>
      <c r="BE58" s="67"/>
      <c r="BF58" s="67"/>
      <c r="BG58" s="67"/>
      <c r="BH58" s="67"/>
      <c r="BI58" s="67"/>
      <c r="BJ58" s="67"/>
      <c r="BK58" s="67"/>
      <c r="BL58" s="67"/>
      <c r="BM58" s="67"/>
      <c r="BN58" s="67"/>
      <c r="BO58" s="67"/>
      <c r="BP58" s="67"/>
      <c r="BQ58" s="67"/>
      <c r="BR58" s="67"/>
      <c r="BS58" s="67"/>
      <c r="BT58" s="67"/>
      <c r="BU58" s="67"/>
      <c r="BV58" s="67"/>
      <c r="BW58" s="67"/>
      <c r="BX58" s="67"/>
      <c r="BY58" s="67"/>
      <c r="BZ58" s="67"/>
      <c r="CA58" s="67"/>
      <c r="CB58" s="67"/>
      <c r="CC58" s="67"/>
      <c r="CD58" s="67"/>
      <c r="CE58" s="67"/>
      <c r="CF58" s="67"/>
      <c r="CG58" s="67"/>
      <c r="CH58" s="67"/>
      <c r="CI58" s="67"/>
      <c r="CJ58" s="67"/>
      <c r="CK58" s="67"/>
      <c r="CL58" s="67"/>
      <c r="CM58" s="67"/>
      <c r="CN58" s="67"/>
      <c r="CO58" s="67"/>
      <c r="CP58" s="67"/>
      <c r="CQ58" s="67"/>
      <c r="CR58" s="67"/>
      <c r="CS58" s="67"/>
      <c r="CT58" s="67"/>
      <c r="CU58" s="67"/>
      <c r="CV58" s="67"/>
      <c r="CW58" s="67"/>
      <c r="CX58" s="67"/>
      <c r="CY58" s="67"/>
      <c r="CZ58" s="67"/>
      <c r="DA58" s="67"/>
      <c r="DB58" s="67"/>
      <c r="DC58" s="67"/>
      <c r="DD58" s="67"/>
      <c r="DE58" s="67"/>
      <c r="DF58" s="67"/>
      <c r="DG58" s="67"/>
      <c r="DH58" s="67"/>
      <c r="DI58" s="67"/>
      <c r="DJ58" s="67"/>
      <c r="DK58" s="67"/>
      <c r="DL58" s="67"/>
      <c r="DM58" s="67"/>
    </row>
    <row r="59" spans="1:121" s="36" customFormat="1">
      <c r="A59" s="67"/>
      <c r="B59" s="67"/>
      <c r="C59" s="67"/>
      <c r="D59" s="67"/>
      <c r="E59" s="67"/>
      <c r="F59" s="67"/>
      <c r="G59" s="67"/>
      <c r="H59" s="67"/>
      <c r="I59" s="67"/>
      <c r="J59" s="67"/>
      <c r="K59" s="67"/>
      <c r="L59" s="67"/>
      <c r="M59" s="67"/>
      <c r="N59" s="67"/>
      <c r="O59" s="67"/>
      <c r="P59" s="67"/>
      <c r="Q59" s="67"/>
      <c r="R59" s="67"/>
      <c r="S59" s="67"/>
      <c r="T59" s="67"/>
      <c r="U59" s="67"/>
      <c r="V59" s="67"/>
      <c r="W59" s="67"/>
      <c r="X59" s="67"/>
      <c r="Y59" s="67"/>
      <c r="Z59" s="67"/>
      <c r="AA59" s="67"/>
      <c r="AB59" s="67"/>
      <c r="AC59" s="67"/>
      <c r="AD59" s="67"/>
      <c r="AE59" s="67"/>
      <c r="AF59" s="67"/>
      <c r="AG59" s="67"/>
      <c r="AH59" s="67"/>
      <c r="AI59" s="67"/>
      <c r="AJ59" s="67"/>
      <c r="AK59" s="67"/>
      <c r="AL59" s="67"/>
      <c r="AM59" s="67"/>
      <c r="AN59" s="67"/>
      <c r="AO59" s="67"/>
      <c r="AP59" s="67"/>
      <c r="AQ59" s="67"/>
      <c r="AR59" s="67"/>
      <c r="AS59" s="67"/>
      <c r="AT59" s="67"/>
      <c r="AU59" s="67"/>
      <c r="AV59" s="67"/>
      <c r="AW59" s="67"/>
      <c r="AX59" s="67"/>
      <c r="AY59" s="67"/>
      <c r="AZ59" s="67"/>
      <c r="BA59" s="67"/>
      <c r="BB59" s="67"/>
      <c r="BC59" s="67"/>
      <c r="BD59" s="67"/>
      <c r="BE59" s="67"/>
      <c r="BF59" s="67"/>
      <c r="BG59" s="67"/>
      <c r="BH59" s="67"/>
      <c r="BI59" s="67"/>
      <c r="BJ59" s="67"/>
      <c r="BK59" s="67"/>
      <c r="BL59" s="67"/>
      <c r="BM59" s="67"/>
      <c r="BN59" s="67"/>
      <c r="BO59" s="67"/>
      <c r="BP59" s="67"/>
      <c r="BQ59" s="67"/>
      <c r="BR59" s="67"/>
      <c r="BS59" s="67"/>
      <c r="BT59" s="67"/>
      <c r="BU59" s="67"/>
      <c r="BV59" s="67"/>
      <c r="BW59" s="67"/>
      <c r="BX59" s="67"/>
      <c r="BY59" s="67"/>
      <c r="BZ59" s="67"/>
      <c r="CA59" s="67"/>
      <c r="CB59" s="67"/>
      <c r="CC59" s="67"/>
      <c r="CD59" s="67"/>
      <c r="CE59" s="67"/>
      <c r="CF59" s="67"/>
      <c r="CG59" s="67"/>
      <c r="CH59" s="67"/>
      <c r="CI59" s="67"/>
      <c r="CJ59" s="67"/>
      <c r="CK59" s="67"/>
      <c r="CL59" s="67"/>
      <c r="CM59" s="67"/>
      <c r="CN59" s="67"/>
      <c r="CO59" s="67"/>
      <c r="CP59" s="67"/>
      <c r="CQ59" s="67"/>
      <c r="CR59" s="67"/>
      <c r="CS59" s="67"/>
      <c r="CT59" s="67"/>
      <c r="CU59" s="67"/>
      <c r="CV59" s="67"/>
      <c r="CW59" s="67"/>
      <c r="CX59" s="67"/>
      <c r="CY59" s="67"/>
      <c r="CZ59" s="67"/>
      <c r="DA59" s="67"/>
      <c r="DB59" s="67"/>
      <c r="DC59" s="67"/>
      <c r="DD59" s="67"/>
      <c r="DE59" s="67"/>
      <c r="DF59" s="67"/>
      <c r="DG59" s="67"/>
      <c r="DH59" s="67"/>
      <c r="DI59" s="67"/>
      <c r="DJ59" s="67"/>
      <c r="DK59" s="67"/>
      <c r="DL59" s="67"/>
      <c r="DM59" s="67"/>
    </row>
    <row r="60" spans="1:121" s="36" customFormat="1">
      <c r="A60" s="67"/>
      <c r="B60" s="67"/>
      <c r="C60" s="67"/>
      <c r="D60" s="67"/>
      <c r="E60" s="67"/>
      <c r="F60" s="67"/>
      <c r="G60" s="67"/>
      <c r="H60" s="67"/>
      <c r="I60" s="67"/>
      <c r="J60" s="67"/>
      <c r="K60" s="67"/>
      <c r="L60" s="67"/>
      <c r="M60" s="67"/>
      <c r="N60" s="67"/>
      <c r="O60" s="67"/>
      <c r="P60" s="67"/>
      <c r="Q60" s="67"/>
      <c r="R60" s="67"/>
      <c r="S60" s="67"/>
      <c r="T60" s="67"/>
      <c r="U60" s="67"/>
      <c r="V60" s="67"/>
      <c r="W60" s="67"/>
      <c r="X60" s="67"/>
      <c r="Y60" s="67"/>
      <c r="Z60" s="67"/>
      <c r="AA60" s="67"/>
      <c r="AB60" s="67"/>
      <c r="AC60" s="67"/>
      <c r="AD60" s="67"/>
      <c r="AE60" s="67"/>
      <c r="AF60" s="67"/>
      <c r="AG60" s="67"/>
      <c r="AH60" s="67"/>
      <c r="AI60" s="67"/>
      <c r="AJ60" s="67"/>
      <c r="AK60" s="67"/>
      <c r="AL60" s="67"/>
      <c r="AM60" s="67"/>
      <c r="AN60" s="67"/>
      <c r="AO60" s="67"/>
      <c r="AP60" s="67"/>
      <c r="AQ60" s="67"/>
      <c r="AR60" s="67"/>
      <c r="AS60" s="67"/>
      <c r="AT60" s="67"/>
      <c r="AU60" s="67"/>
      <c r="AV60" s="67"/>
      <c r="AW60" s="67"/>
      <c r="AX60" s="67"/>
      <c r="AY60" s="67"/>
      <c r="AZ60" s="67"/>
      <c r="BA60" s="67"/>
      <c r="BB60" s="67"/>
      <c r="BC60" s="67"/>
      <c r="BD60" s="67"/>
      <c r="BE60" s="67"/>
      <c r="BF60" s="67"/>
      <c r="BG60" s="67"/>
      <c r="BH60" s="67"/>
      <c r="BI60" s="67"/>
      <c r="BJ60" s="67"/>
      <c r="BK60" s="67"/>
      <c r="BL60" s="67"/>
      <c r="BM60" s="67"/>
      <c r="BN60" s="67"/>
      <c r="BO60" s="67"/>
      <c r="BP60" s="67"/>
      <c r="BQ60" s="67"/>
      <c r="BR60" s="67"/>
      <c r="BS60" s="67"/>
      <c r="BT60" s="67"/>
      <c r="BU60" s="67"/>
      <c r="BV60" s="67"/>
      <c r="BW60" s="67"/>
      <c r="BX60" s="67"/>
      <c r="BY60" s="67"/>
      <c r="BZ60" s="67"/>
      <c r="CA60" s="67"/>
      <c r="CB60" s="67"/>
      <c r="CC60" s="67"/>
      <c r="CD60" s="67"/>
      <c r="CE60" s="67"/>
      <c r="CF60" s="67"/>
      <c r="CG60" s="67"/>
      <c r="CH60" s="67"/>
      <c r="CI60" s="67"/>
      <c r="CJ60" s="67"/>
      <c r="CK60" s="67"/>
      <c r="CL60" s="67"/>
      <c r="CM60" s="67"/>
      <c r="CN60" s="67"/>
      <c r="CO60" s="67"/>
      <c r="CP60" s="67"/>
      <c r="CQ60" s="67"/>
      <c r="CR60" s="67"/>
      <c r="CS60" s="67"/>
      <c r="CT60" s="67"/>
      <c r="CU60" s="67"/>
      <c r="CV60" s="67"/>
      <c r="CW60" s="67"/>
      <c r="CX60" s="67"/>
      <c r="CY60" s="67"/>
      <c r="CZ60" s="67"/>
      <c r="DA60" s="67"/>
      <c r="DB60" s="67"/>
      <c r="DC60" s="67"/>
      <c r="DD60" s="67"/>
      <c r="DE60" s="67"/>
      <c r="DF60" s="67"/>
      <c r="DG60" s="67"/>
      <c r="DH60" s="67"/>
      <c r="DI60" s="67"/>
      <c r="DJ60" s="67"/>
      <c r="DK60" s="67"/>
      <c r="DL60" s="67"/>
      <c r="DM60" s="67"/>
    </row>
    <row r="61" spans="1:121" s="36" customFormat="1">
      <c r="A61" s="67"/>
      <c r="B61" s="67"/>
      <c r="C61" s="67"/>
      <c r="D61" s="67"/>
      <c r="E61" s="67"/>
      <c r="F61" s="67"/>
      <c r="G61" s="67"/>
      <c r="H61" s="67"/>
      <c r="I61" s="67"/>
      <c r="J61" s="67"/>
      <c r="K61" s="67"/>
      <c r="L61" s="67"/>
      <c r="M61" s="67"/>
      <c r="N61" s="67"/>
      <c r="O61" s="67"/>
      <c r="P61" s="67"/>
      <c r="Q61" s="67"/>
      <c r="R61" s="67"/>
      <c r="S61" s="67"/>
      <c r="T61" s="67"/>
      <c r="U61" s="67"/>
      <c r="V61" s="67"/>
      <c r="W61" s="67"/>
      <c r="X61" s="67"/>
      <c r="Y61" s="67"/>
      <c r="Z61" s="67"/>
      <c r="AA61" s="67"/>
      <c r="AB61" s="67"/>
      <c r="AC61" s="67"/>
      <c r="AD61" s="67"/>
      <c r="AE61" s="67"/>
      <c r="AF61" s="67"/>
      <c r="AG61" s="67"/>
      <c r="AH61" s="67"/>
      <c r="AI61" s="67"/>
      <c r="AJ61" s="67"/>
      <c r="AK61" s="67"/>
      <c r="AL61" s="67"/>
      <c r="AM61" s="67"/>
      <c r="AN61" s="67"/>
      <c r="AO61" s="67"/>
      <c r="AP61" s="67"/>
      <c r="AQ61" s="67"/>
      <c r="AR61" s="67"/>
      <c r="AS61" s="67"/>
      <c r="AT61" s="67"/>
      <c r="AU61" s="67"/>
      <c r="AV61" s="67"/>
      <c r="AW61" s="67"/>
      <c r="AX61" s="67"/>
      <c r="AY61" s="67"/>
      <c r="AZ61" s="67"/>
      <c r="BA61" s="67"/>
      <c r="BB61" s="67"/>
      <c r="BC61" s="67"/>
      <c r="BD61" s="67"/>
      <c r="BE61" s="67"/>
      <c r="BF61" s="67"/>
      <c r="BG61" s="67"/>
      <c r="BH61" s="67"/>
      <c r="BI61" s="67"/>
      <c r="BJ61" s="67"/>
      <c r="BK61" s="67"/>
      <c r="BL61" s="67"/>
      <c r="BM61" s="67"/>
      <c r="BN61" s="67"/>
      <c r="BO61" s="67"/>
      <c r="BP61" s="67"/>
      <c r="BQ61" s="67"/>
      <c r="BR61" s="67"/>
      <c r="BS61" s="67"/>
      <c r="BT61" s="67"/>
      <c r="BU61" s="67"/>
      <c r="BV61" s="67"/>
      <c r="BW61" s="67"/>
      <c r="BX61" s="67"/>
      <c r="BY61" s="67"/>
      <c r="BZ61" s="67"/>
      <c r="CA61" s="67"/>
      <c r="CB61" s="67"/>
      <c r="CC61" s="67"/>
      <c r="CD61" s="67"/>
      <c r="CE61" s="67"/>
      <c r="CF61" s="67"/>
      <c r="CG61" s="67"/>
      <c r="CH61" s="67"/>
      <c r="CI61" s="67"/>
      <c r="CJ61" s="67"/>
      <c r="CK61" s="67"/>
      <c r="CL61" s="67"/>
      <c r="CM61" s="67"/>
      <c r="CN61" s="67"/>
      <c r="CO61" s="67"/>
      <c r="CP61" s="67"/>
      <c r="CQ61" s="67"/>
      <c r="CR61" s="67"/>
      <c r="CS61" s="67"/>
      <c r="CT61" s="67"/>
      <c r="CU61" s="67"/>
      <c r="CV61" s="67"/>
      <c r="CW61" s="67"/>
      <c r="CX61" s="67"/>
      <c r="CY61" s="67"/>
      <c r="CZ61" s="67"/>
      <c r="DA61" s="67"/>
      <c r="DB61" s="67"/>
      <c r="DC61" s="67"/>
      <c r="DD61" s="67"/>
      <c r="DE61" s="67"/>
      <c r="DF61" s="67"/>
      <c r="DG61" s="67"/>
      <c r="DH61" s="67"/>
      <c r="DI61" s="67"/>
      <c r="DJ61" s="67"/>
      <c r="DK61" s="67"/>
      <c r="DL61" s="67"/>
      <c r="DM61" s="67"/>
    </row>
    <row r="62" spans="1:121">
      <c r="A62" s="67"/>
      <c r="B62" s="67"/>
      <c r="C62" s="67"/>
      <c r="D62" s="67"/>
      <c r="E62" s="67"/>
      <c r="F62" s="67"/>
      <c r="G62" s="67"/>
      <c r="H62" s="67"/>
      <c r="I62" s="67"/>
      <c r="J62" s="67"/>
      <c r="K62" s="67"/>
      <c r="L62" s="67"/>
      <c r="M62" s="67"/>
      <c r="N62" s="67"/>
      <c r="O62" s="67"/>
      <c r="P62" s="67"/>
      <c r="Q62" s="67"/>
      <c r="R62" s="67"/>
      <c r="S62" s="67"/>
      <c r="T62" s="67"/>
      <c r="U62" s="67"/>
      <c r="V62" s="67"/>
      <c r="W62" s="67"/>
      <c r="X62" s="67"/>
      <c r="Y62" s="67"/>
      <c r="Z62" s="67"/>
      <c r="AA62" s="67"/>
      <c r="AB62" s="67"/>
      <c r="AC62" s="67"/>
      <c r="AD62" s="67"/>
      <c r="AE62" s="67"/>
      <c r="AF62" s="67"/>
      <c r="AG62" s="67"/>
      <c r="AH62" s="67"/>
      <c r="AI62" s="67"/>
      <c r="AJ62" s="67"/>
      <c r="AK62" s="67"/>
      <c r="AL62" s="67"/>
      <c r="AM62" s="67"/>
      <c r="AN62" s="67"/>
      <c r="AO62" s="67"/>
      <c r="AP62" s="67"/>
      <c r="AQ62" s="67"/>
      <c r="AR62" s="67"/>
      <c r="AS62" s="67"/>
      <c r="AT62" s="67"/>
      <c r="AU62" s="67"/>
      <c r="AV62" s="67"/>
      <c r="AW62" s="67"/>
      <c r="AX62" s="67"/>
      <c r="AY62" s="67"/>
      <c r="AZ62" s="67"/>
      <c r="BA62" s="67"/>
      <c r="BB62" s="67"/>
      <c r="BC62" s="67"/>
      <c r="BD62" s="67"/>
      <c r="BE62" s="67"/>
      <c r="BF62" s="67"/>
      <c r="BG62" s="67"/>
      <c r="BH62" s="67"/>
      <c r="BI62" s="67"/>
      <c r="BJ62" s="67"/>
      <c r="BK62" s="67"/>
      <c r="BL62" s="67"/>
      <c r="BM62" s="67"/>
      <c r="BN62" s="67"/>
      <c r="BO62" s="67"/>
      <c r="BP62" s="67"/>
      <c r="BQ62" s="67"/>
      <c r="BR62" s="67"/>
      <c r="BS62" s="67"/>
      <c r="BT62" s="67"/>
      <c r="BU62" s="67"/>
      <c r="BV62" s="67"/>
      <c r="BW62" s="67"/>
      <c r="BX62" s="67"/>
      <c r="BY62" s="67"/>
      <c r="BZ62" s="67"/>
      <c r="CA62" s="67"/>
      <c r="CB62" s="67"/>
      <c r="CC62" s="67"/>
      <c r="CD62" s="67"/>
      <c r="CE62" s="67"/>
      <c r="CF62" s="67"/>
      <c r="CG62" s="67"/>
      <c r="CH62" s="67"/>
      <c r="CI62" s="67"/>
      <c r="CJ62" s="67"/>
      <c r="CK62" s="67"/>
      <c r="CL62" s="67"/>
      <c r="CM62" s="67"/>
      <c r="CN62" s="67"/>
      <c r="CO62" s="67"/>
      <c r="CP62" s="67"/>
      <c r="CQ62" s="67"/>
      <c r="CR62" s="67"/>
      <c r="CS62" s="67"/>
      <c r="CT62" s="67"/>
      <c r="CU62" s="67"/>
      <c r="CV62" s="67"/>
      <c r="CW62" s="67"/>
      <c r="CX62" s="67"/>
      <c r="CY62" s="67"/>
      <c r="CZ62" s="67"/>
      <c r="DA62" s="67"/>
      <c r="DB62" s="67"/>
      <c r="DC62" s="67"/>
      <c r="DD62" s="67"/>
      <c r="DE62" s="67"/>
      <c r="DF62" s="67"/>
      <c r="DG62" s="67"/>
      <c r="DH62" s="67"/>
      <c r="DI62" s="67"/>
      <c r="DJ62" s="67"/>
      <c r="DK62" s="67"/>
      <c r="DL62" s="67"/>
      <c r="DM62" s="67"/>
    </row>
    <row r="63" spans="1:121" s="36" customFormat="1">
      <c r="A63" s="67"/>
      <c r="B63" s="67"/>
      <c r="C63" s="67"/>
      <c r="D63" s="67"/>
      <c r="E63" s="67"/>
      <c r="F63" s="67"/>
      <c r="G63" s="67"/>
      <c r="H63" s="67"/>
      <c r="I63" s="67"/>
      <c r="J63" s="67"/>
      <c r="K63" s="67"/>
      <c r="L63" s="67"/>
      <c r="M63" s="67"/>
      <c r="N63" s="67"/>
      <c r="O63" s="67"/>
      <c r="P63" s="67"/>
      <c r="Q63" s="67"/>
      <c r="R63" s="67"/>
      <c r="S63" s="67"/>
      <c r="T63" s="67"/>
      <c r="U63" s="67"/>
      <c r="V63" s="67"/>
      <c r="W63" s="67"/>
      <c r="X63" s="67"/>
      <c r="Y63" s="67"/>
      <c r="Z63" s="67"/>
      <c r="AA63" s="67"/>
      <c r="AB63" s="67"/>
      <c r="AC63" s="67"/>
      <c r="AD63" s="67"/>
      <c r="AE63" s="67"/>
      <c r="AF63" s="67"/>
      <c r="AG63" s="67"/>
      <c r="AH63" s="67"/>
      <c r="AI63" s="67"/>
      <c r="AJ63" s="67"/>
      <c r="AK63" s="67"/>
      <c r="AL63" s="67"/>
      <c r="AM63" s="67"/>
      <c r="AN63" s="67"/>
      <c r="AO63" s="67"/>
      <c r="AP63" s="67"/>
      <c r="AQ63" s="67"/>
      <c r="AR63" s="67"/>
      <c r="AS63" s="67"/>
      <c r="AT63" s="67"/>
      <c r="AU63" s="67"/>
      <c r="AV63" s="67"/>
      <c r="AW63" s="67"/>
      <c r="AX63" s="67"/>
      <c r="AY63" s="67"/>
      <c r="AZ63" s="67"/>
      <c r="BA63" s="67"/>
      <c r="BB63" s="67"/>
      <c r="BC63" s="67"/>
      <c r="BD63" s="67"/>
      <c r="BE63" s="67"/>
      <c r="BF63" s="67"/>
      <c r="BG63" s="67"/>
      <c r="BH63" s="67"/>
      <c r="BI63" s="67"/>
      <c r="BJ63" s="67"/>
      <c r="BK63" s="67"/>
      <c r="BL63" s="67"/>
      <c r="BM63" s="67"/>
      <c r="BN63" s="67"/>
      <c r="BO63" s="67"/>
      <c r="BP63" s="67"/>
      <c r="BQ63" s="67"/>
      <c r="BR63" s="67"/>
      <c r="BS63" s="67"/>
      <c r="BT63" s="67"/>
      <c r="BU63" s="67"/>
      <c r="BV63" s="67"/>
      <c r="BW63" s="67"/>
      <c r="BX63" s="67"/>
      <c r="BY63" s="67"/>
      <c r="BZ63" s="67"/>
      <c r="CA63" s="67"/>
      <c r="CB63" s="67"/>
      <c r="CC63" s="67"/>
      <c r="CD63" s="67"/>
      <c r="CE63" s="67"/>
      <c r="CF63" s="67"/>
      <c r="CG63" s="67"/>
      <c r="CH63" s="67"/>
      <c r="CI63" s="67"/>
      <c r="CJ63" s="67"/>
      <c r="CK63" s="67"/>
      <c r="CL63" s="67"/>
      <c r="CM63" s="67"/>
      <c r="CN63" s="67"/>
      <c r="CO63" s="67"/>
      <c r="CP63" s="67"/>
      <c r="CQ63" s="67"/>
      <c r="CR63" s="67"/>
      <c r="CS63" s="67"/>
      <c r="CT63" s="67"/>
      <c r="CU63" s="67"/>
      <c r="CV63" s="67"/>
      <c r="CW63" s="67"/>
      <c r="CX63" s="67"/>
      <c r="CY63" s="67"/>
      <c r="CZ63" s="67"/>
      <c r="DA63" s="67"/>
      <c r="DB63" s="67"/>
      <c r="DC63" s="67"/>
      <c r="DD63" s="67"/>
      <c r="DE63" s="67"/>
      <c r="DF63" s="67"/>
      <c r="DG63" s="67"/>
      <c r="DH63" s="67"/>
      <c r="DI63" s="67"/>
      <c r="DJ63" s="67"/>
      <c r="DK63" s="67"/>
      <c r="DL63" s="67"/>
      <c r="DM63" s="67"/>
    </row>
    <row r="64" spans="1:121" s="36" customFormat="1">
      <c r="A64" s="67"/>
      <c r="B64" s="67"/>
      <c r="C64" s="67"/>
      <c r="D64" s="67"/>
      <c r="E64" s="67"/>
      <c r="F64" s="67"/>
      <c r="G64" s="67"/>
      <c r="H64" s="67"/>
      <c r="I64" s="67"/>
      <c r="J64" s="67"/>
      <c r="K64" s="67"/>
      <c r="L64" s="67"/>
      <c r="M64" s="67"/>
      <c r="N64" s="67"/>
      <c r="O64" s="67"/>
      <c r="P64" s="67"/>
      <c r="Q64" s="67"/>
      <c r="R64" s="67"/>
      <c r="S64" s="67"/>
      <c r="T64" s="67"/>
      <c r="U64" s="67"/>
      <c r="V64" s="67"/>
      <c r="W64" s="67"/>
      <c r="X64" s="67"/>
      <c r="Y64" s="67"/>
      <c r="Z64" s="67"/>
      <c r="AA64" s="67"/>
      <c r="AB64" s="67"/>
      <c r="AC64" s="67"/>
      <c r="AD64" s="67"/>
      <c r="AE64" s="67"/>
      <c r="AF64" s="67"/>
      <c r="AG64" s="67"/>
      <c r="AH64" s="67"/>
      <c r="AI64" s="67"/>
      <c r="AJ64" s="67"/>
      <c r="AK64" s="67"/>
      <c r="AL64" s="67"/>
      <c r="AM64" s="67"/>
      <c r="AN64" s="67"/>
      <c r="AO64" s="67"/>
      <c r="AP64" s="67"/>
      <c r="AQ64" s="67"/>
      <c r="AR64" s="67"/>
      <c r="AS64" s="67"/>
      <c r="AT64" s="67"/>
      <c r="AU64" s="67"/>
      <c r="AV64" s="67"/>
      <c r="AW64" s="67"/>
      <c r="AX64" s="67"/>
      <c r="AY64" s="67"/>
      <c r="AZ64" s="67"/>
      <c r="BA64" s="67"/>
      <c r="BB64" s="67"/>
      <c r="BC64" s="67"/>
      <c r="BD64" s="67"/>
      <c r="BE64" s="67"/>
      <c r="BF64" s="67"/>
      <c r="BG64" s="67"/>
      <c r="BH64" s="67"/>
      <c r="BI64" s="67"/>
      <c r="BJ64" s="67"/>
      <c r="BK64" s="67"/>
      <c r="BL64" s="67"/>
      <c r="BM64" s="67"/>
      <c r="BN64" s="67"/>
      <c r="BO64" s="67"/>
      <c r="BP64" s="67"/>
      <c r="BQ64" s="67"/>
      <c r="BR64" s="67"/>
      <c r="BS64" s="67"/>
      <c r="BT64" s="67"/>
      <c r="BU64" s="67"/>
      <c r="BV64" s="67"/>
      <c r="BW64" s="67"/>
      <c r="BX64" s="67"/>
      <c r="BY64" s="67"/>
      <c r="BZ64" s="67"/>
      <c r="CA64" s="67"/>
      <c r="CB64" s="67"/>
      <c r="CC64" s="67"/>
      <c r="CD64" s="67"/>
      <c r="CE64" s="67"/>
      <c r="CF64" s="67"/>
      <c r="CG64" s="67"/>
      <c r="CH64" s="67"/>
      <c r="CI64" s="67"/>
      <c r="CJ64" s="67"/>
      <c r="CK64" s="67"/>
      <c r="CL64" s="67"/>
      <c r="CM64" s="67"/>
      <c r="CN64" s="67"/>
      <c r="CO64" s="67"/>
      <c r="CP64" s="67"/>
      <c r="CQ64" s="67"/>
      <c r="CR64" s="67"/>
      <c r="CS64" s="67"/>
      <c r="CT64" s="67"/>
      <c r="CU64" s="67"/>
      <c r="CV64" s="67"/>
      <c r="CW64" s="67"/>
      <c r="CX64" s="67"/>
      <c r="CY64" s="67"/>
      <c r="CZ64" s="67"/>
      <c r="DA64" s="67"/>
      <c r="DB64" s="67"/>
      <c r="DC64" s="67"/>
      <c r="DD64" s="67"/>
      <c r="DE64" s="67"/>
      <c r="DF64" s="67"/>
      <c r="DG64" s="67"/>
      <c r="DH64" s="67"/>
      <c r="DI64" s="67"/>
      <c r="DJ64" s="67"/>
      <c r="DK64" s="67"/>
      <c r="DL64" s="67"/>
      <c r="DM64" s="67"/>
    </row>
    <row r="65" spans="1:117" s="36" customFormat="1">
      <c r="A65" s="67"/>
      <c r="B65" s="67"/>
      <c r="C65" s="67"/>
      <c r="D65" s="67"/>
      <c r="E65" s="67"/>
      <c r="F65" s="67"/>
      <c r="G65" s="67"/>
      <c r="H65" s="67"/>
      <c r="I65" s="67"/>
      <c r="J65" s="67"/>
      <c r="K65" s="67"/>
      <c r="L65" s="67"/>
      <c r="M65" s="67"/>
      <c r="N65" s="67"/>
      <c r="O65" s="67"/>
      <c r="P65" s="67"/>
      <c r="Q65" s="67"/>
      <c r="R65" s="67"/>
      <c r="S65" s="67"/>
      <c r="T65" s="67"/>
      <c r="U65" s="67"/>
      <c r="V65" s="67"/>
      <c r="W65" s="67"/>
      <c r="X65" s="67"/>
      <c r="Y65" s="67"/>
      <c r="Z65" s="67"/>
      <c r="AA65" s="67"/>
      <c r="AB65" s="67"/>
      <c r="AC65" s="67"/>
      <c r="AD65" s="67"/>
      <c r="AE65" s="67"/>
      <c r="AF65" s="67"/>
      <c r="AG65" s="67"/>
      <c r="AH65" s="67"/>
      <c r="AI65" s="67"/>
      <c r="AJ65" s="67"/>
      <c r="AK65" s="67"/>
      <c r="AL65" s="67"/>
      <c r="AM65" s="67"/>
      <c r="AN65" s="67"/>
      <c r="AO65" s="67"/>
      <c r="AP65" s="67"/>
      <c r="AQ65" s="67"/>
      <c r="AR65" s="67"/>
      <c r="AS65" s="67"/>
      <c r="AT65" s="67"/>
      <c r="AU65" s="67"/>
      <c r="AV65" s="67"/>
      <c r="AW65" s="67"/>
      <c r="AX65" s="67"/>
      <c r="AY65" s="67"/>
      <c r="AZ65" s="67"/>
      <c r="BA65" s="67"/>
      <c r="BB65" s="67"/>
      <c r="BC65" s="67"/>
      <c r="BD65" s="67"/>
      <c r="BE65" s="67"/>
      <c r="BF65" s="67"/>
      <c r="BG65" s="67"/>
      <c r="BH65" s="67"/>
      <c r="BI65" s="67"/>
      <c r="BJ65" s="67"/>
      <c r="BK65" s="67"/>
      <c r="BL65" s="67"/>
      <c r="BM65" s="67"/>
      <c r="BN65" s="67"/>
      <c r="BO65" s="67"/>
      <c r="BP65" s="67"/>
      <c r="BQ65" s="67"/>
      <c r="BR65" s="67"/>
      <c r="BS65" s="67"/>
      <c r="BT65" s="67"/>
      <c r="BU65" s="67"/>
      <c r="BV65" s="67"/>
      <c r="BW65" s="67"/>
      <c r="BX65" s="67"/>
      <c r="BY65" s="67"/>
      <c r="BZ65" s="67"/>
      <c r="CA65" s="67"/>
      <c r="CB65" s="67"/>
      <c r="CC65" s="67"/>
      <c r="CD65" s="67"/>
      <c r="CE65" s="67"/>
      <c r="CF65" s="67"/>
      <c r="CG65" s="67"/>
      <c r="CH65" s="67"/>
      <c r="CI65" s="67"/>
      <c r="CJ65" s="67"/>
      <c r="CK65" s="67"/>
      <c r="CL65" s="67"/>
      <c r="CM65" s="67"/>
      <c r="CN65" s="67"/>
      <c r="CO65" s="67"/>
      <c r="CP65" s="67"/>
      <c r="CQ65" s="67"/>
      <c r="CR65" s="67"/>
      <c r="CS65" s="67"/>
      <c r="CT65" s="67"/>
      <c r="CU65" s="67"/>
      <c r="CV65" s="67"/>
      <c r="CW65" s="67"/>
      <c r="CX65" s="67"/>
      <c r="CY65" s="67"/>
      <c r="CZ65" s="67"/>
      <c r="DA65" s="67"/>
      <c r="DB65" s="67"/>
      <c r="DC65" s="67"/>
      <c r="DD65" s="67"/>
      <c r="DE65" s="67"/>
      <c r="DF65" s="67"/>
      <c r="DG65" s="67"/>
      <c r="DH65" s="67"/>
      <c r="DI65" s="67"/>
      <c r="DJ65" s="67"/>
      <c r="DK65" s="67"/>
      <c r="DL65" s="67"/>
      <c r="DM65" s="67"/>
    </row>
    <row r="66" spans="1:117" s="36" customFormat="1">
      <c r="A66" s="67"/>
      <c r="B66" s="67"/>
      <c r="C66" s="67"/>
      <c r="D66" s="67"/>
      <c r="E66" s="67"/>
      <c r="F66" s="67"/>
      <c r="G66" s="67"/>
      <c r="H66" s="67"/>
      <c r="I66" s="67"/>
      <c r="J66" s="67"/>
      <c r="K66" s="67"/>
      <c r="L66" s="67"/>
      <c r="M66" s="67"/>
      <c r="N66" s="67"/>
      <c r="O66" s="67"/>
      <c r="P66" s="67"/>
      <c r="Q66" s="67"/>
      <c r="R66" s="67"/>
      <c r="S66" s="67"/>
      <c r="T66" s="67"/>
      <c r="U66" s="67"/>
      <c r="V66" s="67"/>
      <c r="W66" s="67"/>
      <c r="X66" s="67"/>
      <c r="Y66" s="67"/>
      <c r="Z66" s="67"/>
      <c r="AA66" s="67"/>
      <c r="AB66" s="67"/>
      <c r="AC66" s="67"/>
      <c r="AD66" s="67"/>
      <c r="AE66" s="67"/>
      <c r="AF66" s="67"/>
      <c r="AG66" s="67"/>
      <c r="AH66" s="67"/>
      <c r="AI66" s="67"/>
      <c r="AJ66" s="67"/>
      <c r="AK66" s="67"/>
      <c r="AL66" s="67"/>
      <c r="AM66" s="67"/>
      <c r="AN66" s="67"/>
      <c r="AO66" s="67"/>
      <c r="AP66" s="67"/>
      <c r="AQ66" s="67"/>
      <c r="AR66" s="67"/>
      <c r="AS66" s="67"/>
      <c r="AT66" s="67"/>
      <c r="AU66" s="67"/>
      <c r="AV66" s="67"/>
      <c r="AW66" s="67"/>
      <c r="AX66" s="67"/>
      <c r="AY66" s="67"/>
      <c r="AZ66" s="67"/>
      <c r="BA66" s="67"/>
      <c r="BB66" s="67"/>
      <c r="BC66" s="67"/>
      <c r="BD66" s="67"/>
      <c r="BE66" s="67"/>
      <c r="BF66" s="67"/>
      <c r="BG66" s="67"/>
      <c r="BH66" s="67"/>
      <c r="BI66" s="67"/>
      <c r="BJ66" s="67"/>
      <c r="BK66" s="67"/>
      <c r="BL66" s="67"/>
      <c r="BM66" s="67"/>
      <c r="BN66" s="67"/>
      <c r="BO66" s="67"/>
      <c r="BP66" s="67"/>
      <c r="BQ66" s="67"/>
      <c r="BR66" s="67"/>
      <c r="BS66" s="67"/>
      <c r="BT66" s="67"/>
      <c r="BU66" s="67"/>
      <c r="BV66" s="67"/>
      <c r="BW66" s="67"/>
      <c r="BX66" s="67"/>
      <c r="BY66" s="67"/>
      <c r="BZ66" s="67"/>
      <c r="CA66" s="67"/>
      <c r="CB66" s="67"/>
      <c r="CC66" s="67"/>
      <c r="CD66" s="67"/>
      <c r="CE66" s="67"/>
      <c r="CF66" s="67"/>
      <c r="CG66" s="67"/>
      <c r="CH66" s="67"/>
      <c r="CI66" s="67"/>
      <c r="CJ66" s="67"/>
      <c r="CK66" s="67"/>
      <c r="CL66" s="67"/>
      <c r="CM66" s="67"/>
      <c r="CN66" s="67"/>
      <c r="CO66" s="67"/>
      <c r="CP66" s="67"/>
      <c r="CQ66" s="67"/>
      <c r="CR66" s="67"/>
      <c r="CS66" s="67"/>
      <c r="CT66" s="67"/>
      <c r="CU66" s="67"/>
      <c r="CV66" s="67"/>
      <c r="CW66" s="67"/>
      <c r="CX66" s="67"/>
      <c r="CY66" s="67"/>
      <c r="CZ66" s="67"/>
      <c r="DA66" s="67"/>
      <c r="DB66" s="67"/>
      <c r="DC66" s="67"/>
      <c r="DD66" s="67"/>
      <c r="DE66" s="67"/>
      <c r="DF66" s="67"/>
      <c r="DG66" s="67"/>
      <c r="DH66" s="67"/>
      <c r="DI66" s="67"/>
      <c r="DJ66" s="67"/>
      <c r="DK66" s="67"/>
      <c r="DL66" s="67"/>
      <c r="DM66" s="67"/>
    </row>
    <row r="67" spans="1:117">
      <c r="A67" s="67"/>
      <c r="B67" s="67"/>
      <c r="C67" s="67"/>
      <c r="D67" s="67"/>
      <c r="E67" s="67"/>
      <c r="F67" s="67"/>
      <c r="G67" s="67"/>
      <c r="H67" s="67"/>
      <c r="I67" s="67"/>
      <c r="J67" s="67"/>
      <c r="K67" s="67"/>
      <c r="L67" s="67"/>
      <c r="M67" s="67"/>
      <c r="N67" s="67"/>
      <c r="O67" s="67"/>
      <c r="P67" s="67"/>
      <c r="Q67" s="67"/>
      <c r="R67" s="67"/>
      <c r="S67" s="67"/>
      <c r="T67" s="67"/>
      <c r="U67" s="67"/>
      <c r="V67" s="67"/>
      <c r="W67" s="67"/>
      <c r="X67" s="67"/>
      <c r="Y67" s="67"/>
      <c r="Z67" s="67"/>
      <c r="AA67" s="67"/>
      <c r="AB67" s="67"/>
      <c r="AC67" s="67"/>
      <c r="AD67" s="67"/>
      <c r="AE67" s="67"/>
      <c r="AF67" s="67"/>
      <c r="AG67" s="67"/>
      <c r="AH67" s="67"/>
      <c r="AI67" s="67"/>
      <c r="AJ67" s="67"/>
      <c r="AK67" s="67"/>
      <c r="AL67" s="67"/>
      <c r="AM67" s="67"/>
      <c r="AN67" s="67"/>
      <c r="AO67" s="67"/>
      <c r="AP67" s="67"/>
      <c r="AQ67" s="67"/>
      <c r="AR67" s="67"/>
      <c r="AS67" s="67"/>
      <c r="AT67" s="67"/>
      <c r="AU67" s="67"/>
      <c r="AV67" s="67"/>
      <c r="AW67" s="67"/>
      <c r="AX67" s="67"/>
      <c r="AY67" s="67"/>
      <c r="AZ67" s="67"/>
      <c r="BA67" s="67"/>
      <c r="BB67" s="67"/>
      <c r="BC67" s="67"/>
      <c r="BD67" s="67"/>
      <c r="BE67" s="67"/>
      <c r="BF67" s="67"/>
      <c r="BG67" s="67"/>
      <c r="BH67" s="67"/>
      <c r="BI67" s="67"/>
      <c r="BJ67" s="67"/>
      <c r="BK67" s="67"/>
      <c r="BL67" s="67"/>
      <c r="BM67" s="67"/>
      <c r="BN67" s="67"/>
      <c r="BO67" s="67"/>
      <c r="BP67" s="67"/>
      <c r="BQ67" s="67"/>
      <c r="BR67" s="67"/>
      <c r="BS67" s="67"/>
      <c r="BT67" s="67"/>
      <c r="BU67" s="67"/>
      <c r="BV67" s="67"/>
      <c r="BW67" s="67"/>
      <c r="BX67" s="67"/>
      <c r="BY67" s="67"/>
      <c r="BZ67" s="67"/>
      <c r="CA67" s="67"/>
      <c r="CB67" s="67"/>
      <c r="CC67" s="67"/>
      <c r="CD67" s="67"/>
      <c r="CE67" s="67"/>
      <c r="CF67" s="67"/>
      <c r="CG67" s="67"/>
      <c r="CH67" s="67"/>
      <c r="CI67" s="67"/>
      <c r="CJ67" s="67"/>
      <c r="CK67" s="67"/>
      <c r="CL67" s="67"/>
      <c r="CM67" s="67"/>
      <c r="CN67" s="67"/>
      <c r="CO67" s="67"/>
      <c r="CP67" s="67"/>
      <c r="CQ67" s="67"/>
      <c r="CR67" s="67"/>
      <c r="CS67" s="67"/>
      <c r="CT67" s="67"/>
      <c r="CU67" s="67"/>
      <c r="CV67" s="67"/>
      <c r="CW67" s="67"/>
      <c r="CX67" s="67"/>
      <c r="CY67" s="67"/>
      <c r="CZ67" s="67"/>
      <c r="DA67" s="67"/>
      <c r="DB67" s="67"/>
      <c r="DC67" s="67"/>
      <c r="DD67" s="67"/>
      <c r="DE67" s="67"/>
      <c r="DF67" s="67"/>
      <c r="DG67" s="67"/>
      <c r="DH67" s="67"/>
      <c r="DI67" s="67"/>
      <c r="DJ67" s="67"/>
      <c r="DK67" s="67"/>
      <c r="DL67" s="67"/>
      <c r="DM67" s="67"/>
    </row>
    <row r="68" spans="1:117">
      <c r="A68" s="67"/>
      <c r="B68" s="67"/>
      <c r="C68" s="67"/>
      <c r="D68" s="67"/>
      <c r="E68" s="67"/>
      <c r="F68" s="67"/>
      <c r="G68" s="67"/>
      <c r="H68" s="67"/>
      <c r="I68" s="67"/>
      <c r="J68" s="67"/>
      <c r="K68" s="67"/>
      <c r="L68" s="67"/>
      <c r="M68" s="67"/>
      <c r="N68" s="67"/>
      <c r="O68" s="67"/>
      <c r="P68" s="67"/>
      <c r="Q68" s="67"/>
      <c r="R68" s="67"/>
      <c r="S68" s="67"/>
      <c r="T68" s="67"/>
      <c r="U68" s="67"/>
      <c r="V68" s="67"/>
      <c r="W68" s="67"/>
      <c r="X68" s="67"/>
      <c r="Y68" s="67"/>
      <c r="Z68" s="67"/>
      <c r="AA68" s="67"/>
      <c r="AB68" s="67"/>
      <c r="AC68" s="67"/>
      <c r="AD68" s="67"/>
      <c r="AE68" s="67"/>
      <c r="AF68" s="67"/>
      <c r="AG68" s="67"/>
      <c r="AH68" s="67"/>
      <c r="AI68" s="67"/>
      <c r="AJ68" s="67"/>
      <c r="AK68" s="67"/>
      <c r="AL68" s="67"/>
      <c r="AM68" s="67"/>
      <c r="AN68" s="67"/>
      <c r="AO68" s="67"/>
      <c r="AP68" s="67"/>
      <c r="AQ68" s="67"/>
      <c r="AR68" s="67"/>
      <c r="AS68" s="67"/>
      <c r="AT68" s="67"/>
      <c r="AU68" s="67"/>
      <c r="AV68" s="67"/>
      <c r="AW68" s="67"/>
      <c r="AX68" s="67"/>
      <c r="AY68" s="67"/>
      <c r="AZ68" s="67"/>
      <c r="BA68" s="67"/>
      <c r="BB68" s="67"/>
      <c r="BC68" s="67"/>
      <c r="BD68" s="67"/>
      <c r="BE68" s="67"/>
      <c r="BF68" s="67"/>
      <c r="BG68" s="67"/>
      <c r="BH68" s="67"/>
      <c r="BI68" s="67"/>
      <c r="BJ68" s="67"/>
      <c r="BK68" s="67"/>
      <c r="BL68" s="67"/>
      <c r="BM68" s="67"/>
      <c r="BN68" s="67"/>
      <c r="BO68" s="67"/>
      <c r="BP68" s="67"/>
      <c r="BQ68" s="67"/>
      <c r="BR68" s="67"/>
      <c r="BS68" s="67"/>
      <c r="BT68" s="67"/>
      <c r="BU68" s="67"/>
      <c r="BV68" s="67"/>
      <c r="BW68" s="67"/>
      <c r="BX68" s="67"/>
      <c r="BY68" s="67"/>
      <c r="BZ68" s="67"/>
      <c r="CA68" s="67"/>
      <c r="CB68" s="67"/>
      <c r="CC68" s="67"/>
      <c r="CD68" s="67"/>
      <c r="CE68" s="67"/>
      <c r="CF68" s="67"/>
      <c r="CG68" s="67"/>
      <c r="CH68" s="67"/>
      <c r="CI68" s="67"/>
      <c r="CJ68" s="67"/>
      <c r="CK68" s="67"/>
      <c r="CL68" s="67"/>
      <c r="CM68" s="67"/>
      <c r="CN68" s="67"/>
      <c r="CO68" s="67"/>
      <c r="CP68" s="67"/>
      <c r="CQ68" s="67"/>
      <c r="CR68" s="67"/>
      <c r="CS68" s="67"/>
      <c r="CT68" s="67"/>
      <c r="CU68" s="67"/>
      <c r="CV68" s="67"/>
      <c r="CW68" s="67"/>
      <c r="CX68" s="67"/>
      <c r="CY68" s="67"/>
      <c r="CZ68" s="67"/>
      <c r="DA68" s="67"/>
      <c r="DB68" s="67"/>
      <c r="DC68" s="67"/>
      <c r="DD68" s="67"/>
      <c r="DE68" s="67"/>
      <c r="DF68" s="67"/>
      <c r="DG68" s="67"/>
      <c r="DH68" s="67"/>
      <c r="DI68" s="67"/>
      <c r="DJ68" s="67"/>
      <c r="DK68" s="67"/>
      <c r="DL68" s="67"/>
      <c r="DM68" s="67"/>
    </row>
    <row r="69" spans="1:117">
      <c r="A69" s="67"/>
      <c r="B69" s="67"/>
      <c r="C69" s="67"/>
      <c r="D69" s="67"/>
      <c r="E69" s="67"/>
      <c r="F69" s="67"/>
      <c r="G69" s="67"/>
      <c r="H69" s="67"/>
      <c r="I69" s="67"/>
      <c r="J69" s="67"/>
      <c r="K69" s="67"/>
      <c r="L69" s="67"/>
      <c r="M69" s="67"/>
      <c r="N69" s="67"/>
      <c r="O69" s="67"/>
      <c r="P69" s="67"/>
      <c r="Q69" s="67"/>
      <c r="R69" s="67"/>
      <c r="S69" s="67"/>
      <c r="T69" s="67"/>
      <c r="U69" s="67"/>
      <c r="V69" s="67"/>
      <c r="W69" s="67"/>
      <c r="X69" s="67"/>
      <c r="Y69" s="67"/>
      <c r="Z69" s="67"/>
      <c r="AA69" s="67"/>
      <c r="AB69" s="67"/>
      <c r="AC69" s="67"/>
      <c r="AD69" s="67"/>
      <c r="AE69" s="67"/>
      <c r="AF69" s="67"/>
      <c r="AG69" s="67"/>
      <c r="AH69" s="67"/>
      <c r="AI69" s="67"/>
      <c r="AJ69" s="67"/>
      <c r="AK69" s="67"/>
      <c r="AL69" s="67"/>
      <c r="AM69" s="67"/>
      <c r="AN69" s="67"/>
      <c r="AO69" s="67"/>
      <c r="AP69" s="67"/>
      <c r="AQ69" s="67"/>
      <c r="AR69" s="67"/>
      <c r="AS69" s="67"/>
      <c r="AT69" s="67"/>
      <c r="AU69" s="67"/>
      <c r="AV69" s="67"/>
      <c r="AW69" s="67"/>
      <c r="AX69" s="67"/>
      <c r="AY69" s="67"/>
      <c r="AZ69" s="67"/>
      <c r="BA69" s="67"/>
      <c r="BB69" s="67"/>
      <c r="BC69" s="67"/>
      <c r="BD69" s="67"/>
      <c r="BE69" s="67"/>
      <c r="BF69" s="67"/>
      <c r="BG69" s="67"/>
      <c r="BH69" s="67"/>
      <c r="BI69" s="67"/>
      <c r="BJ69" s="67"/>
      <c r="BK69" s="67"/>
      <c r="BL69" s="67"/>
      <c r="BM69" s="67"/>
      <c r="BN69" s="67"/>
      <c r="BO69" s="67"/>
      <c r="BP69" s="67"/>
      <c r="BQ69" s="67"/>
      <c r="BR69" s="67"/>
      <c r="BS69" s="67"/>
      <c r="BT69" s="67"/>
      <c r="BU69" s="67"/>
      <c r="BV69" s="67"/>
      <c r="BW69" s="67"/>
      <c r="BX69" s="67"/>
      <c r="BY69" s="67"/>
      <c r="BZ69" s="67"/>
      <c r="CA69" s="67"/>
      <c r="CB69" s="67"/>
      <c r="CC69" s="67"/>
      <c r="CD69" s="67"/>
      <c r="CE69" s="67"/>
      <c r="CF69" s="67"/>
      <c r="CG69" s="67"/>
      <c r="CH69" s="67"/>
      <c r="CI69" s="67"/>
      <c r="CJ69" s="67"/>
      <c r="CK69" s="67"/>
      <c r="CL69" s="67"/>
      <c r="CM69" s="67"/>
      <c r="CN69" s="67"/>
      <c r="CO69" s="67"/>
      <c r="CP69" s="67"/>
      <c r="CQ69" s="67"/>
      <c r="CR69" s="67"/>
      <c r="CS69" s="67"/>
      <c r="CT69" s="67"/>
      <c r="CU69" s="67"/>
      <c r="CV69" s="67"/>
      <c r="CW69" s="67"/>
      <c r="CX69" s="67"/>
      <c r="CY69" s="67"/>
      <c r="CZ69" s="67"/>
      <c r="DA69" s="67"/>
      <c r="DB69" s="67"/>
      <c r="DC69" s="67"/>
      <c r="DD69" s="67"/>
      <c r="DE69" s="67"/>
      <c r="DF69" s="67"/>
      <c r="DG69" s="67"/>
      <c r="DH69" s="67"/>
      <c r="DI69" s="67"/>
      <c r="DJ69" s="67"/>
      <c r="DK69" s="67"/>
      <c r="DL69" s="67"/>
      <c r="DM69" s="67"/>
    </row>
    <row r="70" spans="1:117" s="36" customFormat="1">
      <c r="A70" s="67"/>
      <c r="B70" s="67"/>
      <c r="C70" s="67"/>
      <c r="D70" s="67"/>
      <c r="E70" s="67"/>
      <c r="F70" s="67"/>
      <c r="G70" s="67"/>
      <c r="H70" s="67"/>
      <c r="I70" s="67"/>
      <c r="J70" s="67"/>
      <c r="K70" s="67"/>
      <c r="L70" s="67"/>
      <c r="M70" s="67"/>
      <c r="N70" s="67"/>
      <c r="O70" s="67"/>
      <c r="P70" s="67"/>
      <c r="Q70" s="67"/>
      <c r="R70" s="67"/>
      <c r="S70" s="67"/>
      <c r="T70" s="67"/>
      <c r="U70" s="67"/>
      <c r="V70" s="67"/>
      <c r="W70" s="67"/>
      <c r="X70" s="67"/>
      <c r="Y70" s="67"/>
      <c r="Z70" s="67"/>
      <c r="AA70" s="67"/>
      <c r="AB70" s="67"/>
      <c r="AC70" s="67"/>
      <c r="AD70" s="67"/>
      <c r="AE70" s="67"/>
      <c r="AF70" s="67"/>
      <c r="AG70" s="67"/>
      <c r="AH70" s="67"/>
      <c r="AI70" s="67"/>
      <c r="AJ70" s="67"/>
      <c r="AK70" s="67"/>
      <c r="AL70" s="67"/>
      <c r="AM70" s="67"/>
      <c r="AN70" s="67"/>
      <c r="AO70" s="67"/>
      <c r="AP70" s="67"/>
      <c r="AQ70" s="67"/>
      <c r="AR70" s="67"/>
      <c r="AS70" s="67"/>
      <c r="AT70" s="67"/>
      <c r="AU70" s="67"/>
      <c r="AV70" s="67"/>
      <c r="AW70" s="67"/>
      <c r="AX70" s="67"/>
      <c r="AY70" s="67"/>
      <c r="AZ70" s="67"/>
      <c r="BA70" s="67"/>
      <c r="BB70" s="67"/>
      <c r="BC70" s="67"/>
      <c r="BD70" s="67"/>
      <c r="BE70" s="67"/>
      <c r="BF70" s="67"/>
      <c r="BG70" s="67"/>
      <c r="BH70" s="67"/>
      <c r="BI70" s="67"/>
      <c r="BJ70" s="67"/>
      <c r="BK70" s="67"/>
      <c r="BL70" s="67"/>
      <c r="BM70" s="67"/>
      <c r="BN70" s="67"/>
      <c r="BO70" s="67"/>
      <c r="BP70" s="67"/>
      <c r="BQ70" s="67"/>
      <c r="BR70" s="67"/>
      <c r="BS70" s="67"/>
      <c r="BT70" s="67"/>
      <c r="BU70" s="67"/>
      <c r="BV70" s="67"/>
      <c r="BW70" s="67"/>
      <c r="BX70" s="67"/>
      <c r="BY70" s="67"/>
      <c r="BZ70" s="67"/>
      <c r="CA70" s="67"/>
      <c r="CB70" s="67"/>
      <c r="CC70" s="67"/>
      <c r="CD70" s="67"/>
      <c r="CE70" s="67"/>
      <c r="CF70" s="67"/>
      <c r="CG70" s="67"/>
      <c r="CH70" s="67"/>
      <c r="CI70" s="67"/>
      <c r="CJ70" s="67"/>
      <c r="CK70" s="67"/>
      <c r="CL70" s="67"/>
      <c r="CM70" s="67"/>
      <c r="CN70" s="67"/>
      <c r="CO70" s="67"/>
      <c r="CP70" s="67"/>
      <c r="CQ70" s="67"/>
      <c r="CR70" s="67"/>
      <c r="CS70" s="67"/>
      <c r="CT70" s="67"/>
      <c r="CU70" s="67"/>
      <c r="CV70" s="67"/>
      <c r="CW70" s="67"/>
      <c r="CX70" s="67"/>
      <c r="CY70" s="67"/>
      <c r="CZ70" s="67"/>
      <c r="DA70" s="67"/>
      <c r="DB70" s="67"/>
      <c r="DC70" s="67"/>
      <c r="DD70" s="67"/>
      <c r="DE70" s="67"/>
      <c r="DF70" s="67"/>
      <c r="DG70" s="67"/>
      <c r="DH70" s="67"/>
      <c r="DI70" s="67"/>
      <c r="DJ70" s="67"/>
      <c r="DK70" s="67"/>
      <c r="DL70" s="67"/>
      <c r="DM70" s="67"/>
    </row>
    <row r="71" spans="1:117" s="36" customFormat="1">
      <c r="A71" s="67"/>
      <c r="B71" s="67"/>
      <c r="C71" s="67"/>
      <c r="D71" s="67"/>
      <c r="E71" s="67"/>
      <c r="F71" s="67"/>
      <c r="G71" s="67"/>
      <c r="H71" s="67"/>
      <c r="I71" s="67"/>
      <c r="J71" s="67"/>
      <c r="K71" s="67"/>
      <c r="L71" s="67"/>
      <c r="M71" s="67"/>
      <c r="N71" s="67"/>
      <c r="O71" s="67"/>
      <c r="P71" s="67"/>
      <c r="Q71" s="67"/>
      <c r="R71" s="67"/>
      <c r="S71" s="67"/>
      <c r="T71" s="67"/>
      <c r="U71" s="67"/>
      <c r="V71" s="67"/>
      <c r="W71" s="67"/>
      <c r="X71" s="67"/>
      <c r="Y71" s="67"/>
      <c r="Z71" s="67"/>
      <c r="AA71" s="67"/>
      <c r="AB71" s="67"/>
      <c r="AC71" s="67"/>
      <c r="AD71" s="67"/>
      <c r="AE71" s="67"/>
      <c r="AF71" s="67"/>
      <c r="AG71" s="67"/>
      <c r="AH71" s="67"/>
      <c r="AI71" s="67"/>
      <c r="AJ71" s="67"/>
      <c r="AK71" s="67"/>
      <c r="AL71" s="67"/>
      <c r="AM71" s="67"/>
      <c r="AN71" s="67"/>
      <c r="AO71" s="67"/>
      <c r="AP71" s="67"/>
      <c r="AQ71" s="67"/>
      <c r="AR71" s="67"/>
      <c r="AS71" s="67"/>
      <c r="AT71" s="67"/>
      <c r="AU71" s="67"/>
      <c r="AV71" s="67"/>
      <c r="AW71" s="67"/>
      <c r="AX71" s="67"/>
      <c r="AY71" s="67"/>
      <c r="AZ71" s="67"/>
      <c r="BA71" s="67"/>
      <c r="BB71" s="67"/>
      <c r="BC71" s="67"/>
      <c r="BD71" s="67"/>
      <c r="BE71" s="67"/>
      <c r="BF71" s="67"/>
      <c r="BG71" s="67"/>
      <c r="BH71" s="67"/>
      <c r="BI71" s="67"/>
      <c r="BJ71" s="67"/>
      <c r="BK71" s="67"/>
      <c r="BL71" s="67"/>
      <c r="BM71" s="67"/>
      <c r="BN71" s="67"/>
      <c r="BO71" s="67"/>
      <c r="BP71" s="67"/>
      <c r="BQ71" s="67"/>
      <c r="BR71" s="67"/>
      <c r="BS71" s="67"/>
      <c r="BT71" s="67"/>
      <c r="BU71" s="67"/>
      <c r="BV71" s="67"/>
      <c r="BW71" s="67"/>
      <c r="BX71" s="67"/>
      <c r="BY71" s="67"/>
      <c r="BZ71" s="67"/>
      <c r="CA71" s="67"/>
      <c r="CB71" s="67"/>
      <c r="CC71" s="67"/>
      <c r="CD71" s="67"/>
      <c r="CE71" s="67"/>
      <c r="CF71" s="67"/>
      <c r="CG71" s="67"/>
      <c r="CH71" s="67"/>
      <c r="CI71" s="67"/>
      <c r="CJ71" s="67"/>
      <c r="CK71" s="67"/>
      <c r="CL71" s="67"/>
      <c r="CM71" s="67"/>
      <c r="CN71" s="67"/>
      <c r="CO71" s="67"/>
      <c r="CP71" s="67"/>
      <c r="CQ71" s="67"/>
      <c r="CR71" s="67"/>
      <c r="CS71" s="67"/>
      <c r="CT71" s="67"/>
      <c r="CU71" s="67"/>
      <c r="CV71" s="67"/>
      <c r="CW71" s="67"/>
      <c r="CX71" s="67"/>
      <c r="CY71" s="67"/>
      <c r="CZ71" s="67"/>
      <c r="DA71" s="67"/>
      <c r="DB71" s="67"/>
      <c r="DC71" s="67"/>
      <c r="DD71" s="67"/>
      <c r="DE71" s="67"/>
      <c r="DF71" s="67"/>
      <c r="DG71" s="67"/>
      <c r="DH71" s="67"/>
      <c r="DI71" s="67"/>
      <c r="DJ71" s="67"/>
      <c r="DK71" s="67"/>
      <c r="DL71" s="67"/>
      <c r="DM71" s="67"/>
    </row>
    <row r="72" spans="1:117" s="36" customFormat="1">
      <c r="A72" s="67"/>
      <c r="B72" s="67"/>
      <c r="C72" s="67"/>
      <c r="D72" s="67"/>
      <c r="E72" s="67"/>
      <c r="F72" s="67"/>
      <c r="G72" s="67"/>
      <c r="H72" s="67"/>
      <c r="I72" s="67"/>
      <c r="J72" s="67"/>
      <c r="K72" s="67"/>
      <c r="L72" s="67"/>
      <c r="M72" s="67"/>
      <c r="N72" s="67"/>
      <c r="O72" s="67"/>
      <c r="P72" s="67"/>
      <c r="Q72" s="67"/>
      <c r="R72" s="67"/>
      <c r="S72" s="67"/>
      <c r="T72" s="67"/>
      <c r="U72" s="67"/>
      <c r="V72" s="67"/>
      <c r="W72" s="67"/>
      <c r="X72" s="67"/>
      <c r="Y72" s="67"/>
      <c r="Z72" s="67"/>
      <c r="AA72" s="67"/>
      <c r="AB72" s="67"/>
      <c r="AC72" s="67"/>
      <c r="AD72" s="67"/>
      <c r="AE72" s="67"/>
      <c r="AF72" s="67"/>
      <c r="AG72" s="67"/>
      <c r="AH72" s="67"/>
      <c r="AI72" s="67"/>
      <c r="AJ72" s="67"/>
      <c r="AK72" s="67"/>
      <c r="AL72" s="67"/>
      <c r="AM72" s="67"/>
      <c r="AN72" s="67"/>
      <c r="AO72" s="67"/>
      <c r="AP72" s="67"/>
      <c r="AQ72" s="67"/>
      <c r="AR72" s="67"/>
      <c r="AS72" s="67"/>
      <c r="AT72" s="67"/>
      <c r="AU72" s="67"/>
      <c r="AV72" s="67"/>
      <c r="AW72" s="67"/>
      <c r="AX72" s="67"/>
      <c r="AY72" s="67"/>
      <c r="AZ72" s="67"/>
      <c r="BA72" s="67"/>
      <c r="BB72" s="67"/>
      <c r="BC72" s="67"/>
      <c r="BD72" s="67"/>
      <c r="BE72" s="67"/>
      <c r="BF72" s="67"/>
      <c r="BG72" s="67"/>
      <c r="BH72" s="67"/>
      <c r="BI72" s="67"/>
      <c r="BJ72" s="67"/>
      <c r="BK72" s="67"/>
      <c r="BL72" s="67"/>
      <c r="BM72" s="67"/>
      <c r="BN72" s="67"/>
      <c r="BO72" s="67"/>
      <c r="BP72" s="67"/>
      <c r="BQ72" s="67"/>
      <c r="BR72" s="67"/>
      <c r="BS72" s="67"/>
      <c r="BT72" s="67"/>
      <c r="BU72" s="67"/>
      <c r="BV72" s="67"/>
      <c r="BW72" s="67"/>
      <c r="BX72" s="67"/>
      <c r="BY72" s="67"/>
      <c r="BZ72" s="67"/>
      <c r="CA72" s="67"/>
      <c r="CB72" s="67"/>
      <c r="CC72" s="67"/>
      <c r="CD72" s="67"/>
      <c r="CE72" s="67"/>
      <c r="CF72" s="67"/>
      <c r="CG72" s="67"/>
      <c r="CH72" s="67"/>
      <c r="CI72" s="67"/>
      <c r="CJ72" s="67"/>
      <c r="CK72" s="67"/>
      <c r="CL72" s="67"/>
      <c r="CM72" s="67"/>
      <c r="CN72" s="67"/>
      <c r="CO72" s="67"/>
      <c r="CP72" s="67"/>
      <c r="CQ72" s="67"/>
      <c r="CR72" s="67"/>
      <c r="CS72" s="67"/>
      <c r="CT72" s="67"/>
      <c r="CU72" s="67"/>
      <c r="CV72" s="67"/>
      <c r="CW72" s="67"/>
      <c r="CX72" s="67"/>
      <c r="CY72" s="67"/>
      <c r="CZ72" s="67"/>
      <c r="DA72" s="67"/>
      <c r="DB72" s="67"/>
      <c r="DC72" s="67"/>
      <c r="DD72" s="67"/>
      <c r="DE72" s="67"/>
      <c r="DF72" s="67"/>
      <c r="DG72" s="67"/>
      <c r="DH72" s="67"/>
      <c r="DI72" s="67"/>
      <c r="DJ72" s="67"/>
      <c r="DK72" s="67"/>
      <c r="DL72" s="67"/>
      <c r="DM72" s="67"/>
    </row>
    <row r="73" spans="1:117" s="36" customFormat="1">
      <c r="A73" s="67"/>
      <c r="B73" s="67"/>
      <c r="C73" s="67"/>
      <c r="D73" s="67"/>
      <c r="E73" s="67"/>
      <c r="F73" s="67"/>
      <c r="G73" s="67"/>
      <c r="H73" s="67"/>
      <c r="I73" s="67"/>
      <c r="J73" s="67"/>
      <c r="K73" s="67"/>
      <c r="L73" s="67"/>
      <c r="M73" s="67"/>
      <c r="N73" s="67"/>
      <c r="O73" s="67"/>
      <c r="P73" s="67"/>
      <c r="Q73" s="67"/>
      <c r="R73" s="67"/>
      <c r="S73" s="67"/>
      <c r="T73" s="67"/>
      <c r="U73" s="67"/>
      <c r="V73" s="67"/>
      <c r="W73" s="67"/>
      <c r="X73" s="67"/>
      <c r="Y73" s="67"/>
      <c r="Z73" s="67"/>
      <c r="AA73" s="67"/>
      <c r="AB73" s="67"/>
      <c r="AC73" s="67"/>
      <c r="AD73" s="67"/>
      <c r="AE73" s="67"/>
      <c r="AF73" s="67"/>
      <c r="AG73" s="67"/>
      <c r="AH73" s="67"/>
      <c r="AI73" s="67"/>
      <c r="AJ73" s="67"/>
      <c r="AK73" s="67"/>
      <c r="AL73" s="67"/>
      <c r="AM73" s="67"/>
      <c r="AN73" s="67"/>
      <c r="AO73" s="67"/>
      <c r="AP73" s="67"/>
      <c r="AQ73" s="67"/>
      <c r="AR73" s="67"/>
      <c r="AS73" s="67"/>
      <c r="AT73" s="67"/>
      <c r="AU73" s="67"/>
      <c r="AV73" s="67"/>
      <c r="AW73" s="67"/>
      <c r="AX73" s="67"/>
      <c r="AY73" s="67"/>
      <c r="AZ73" s="67"/>
      <c r="BA73" s="67"/>
      <c r="BB73" s="67"/>
      <c r="BC73" s="67"/>
      <c r="BD73" s="67"/>
      <c r="BE73" s="67"/>
      <c r="BF73" s="67"/>
      <c r="BG73" s="67"/>
      <c r="BH73" s="67"/>
      <c r="BI73" s="67"/>
      <c r="BJ73" s="67"/>
      <c r="BK73" s="67"/>
      <c r="BL73" s="67"/>
      <c r="BM73" s="67"/>
      <c r="BN73" s="67"/>
      <c r="BO73" s="67"/>
      <c r="BP73" s="67"/>
      <c r="BQ73" s="67"/>
      <c r="BR73" s="67"/>
      <c r="BS73" s="67"/>
      <c r="BT73" s="67"/>
      <c r="BU73" s="67"/>
      <c r="BV73" s="67"/>
      <c r="BW73" s="67"/>
      <c r="BX73" s="67"/>
      <c r="BY73" s="67"/>
      <c r="BZ73" s="67"/>
      <c r="CA73" s="67"/>
      <c r="CB73" s="67"/>
      <c r="CC73" s="67"/>
      <c r="CD73" s="67"/>
      <c r="CE73" s="67"/>
      <c r="CF73" s="67"/>
      <c r="CG73" s="67"/>
      <c r="CH73" s="67"/>
      <c r="CI73" s="67"/>
      <c r="CJ73" s="67"/>
      <c r="CK73" s="67"/>
      <c r="CL73" s="67"/>
      <c r="CM73" s="67"/>
      <c r="CN73" s="67"/>
      <c r="CO73" s="67"/>
      <c r="CP73" s="67"/>
      <c r="CQ73" s="67"/>
      <c r="CR73" s="67"/>
      <c r="CS73" s="67"/>
      <c r="CT73" s="67"/>
      <c r="CU73" s="67"/>
      <c r="CV73" s="67"/>
      <c r="CW73" s="67"/>
      <c r="CX73" s="67"/>
      <c r="CY73" s="67"/>
      <c r="CZ73" s="67"/>
      <c r="DA73" s="67"/>
      <c r="DB73" s="67"/>
      <c r="DC73" s="67"/>
      <c r="DD73" s="67"/>
      <c r="DE73" s="67"/>
      <c r="DF73" s="67"/>
      <c r="DG73" s="67"/>
      <c r="DH73" s="67"/>
      <c r="DI73" s="67"/>
      <c r="DJ73" s="67"/>
      <c r="DK73" s="67"/>
      <c r="DL73" s="67"/>
      <c r="DM73" s="67"/>
    </row>
    <row r="74" spans="1:117" s="36" customFormat="1">
      <c r="A74" s="67"/>
      <c r="B74" s="67"/>
      <c r="C74" s="67"/>
      <c r="D74" s="67"/>
      <c r="E74" s="67"/>
      <c r="F74" s="67"/>
      <c r="G74" s="67"/>
      <c r="H74" s="67"/>
      <c r="I74" s="67"/>
      <c r="J74" s="67"/>
      <c r="K74" s="67"/>
      <c r="L74" s="67"/>
      <c r="M74" s="67"/>
      <c r="N74" s="67"/>
      <c r="O74" s="67"/>
      <c r="P74" s="67"/>
      <c r="Q74" s="67"/>
      <c r="R74" s="67"/>
      <c r="S74" s="67"/>
      <c r="T74" s="67"/>
      <c r="U74" s="67"/>
      <c r="V74" s="67"/>
      <c r="W74" s="67"/>
      <c r="X74" s="67"/>
      <c r="Y74" s="67"/>
      <c r="Z74" s="67"/>
      <c r="AA74" s="67"/>
      <c r="AB74" s="67"/>
      <c r="AC74" s="67"/>
      <c r="AD74" s="67"/>
      <c r="AE74" s="67"/>
      <c r="AF74" s="67"/>
      <c r="AG74" s="67"/>
      <c r="AH74" s="67"/>
      <c r="AI74" s="67"/>
      <c r="AJ74" s="67"/>
      <c r="AK74" s="67"/>
      <c r="AL74" s="67"/>
      <c r="AM74" s="67"/>
      <c r="AN74" s="67"/>
      <c r="AO74" s="67"/>
      <c r="AP74" s="67"/>
      <c r="AQ74" s="67"/>
      <c r="AR74" s="67"/>
      <c r="AS74" s="67"/>
      <c r="AT74" s="67"/>
      <c r="AU74" s="67"/>
      <c r="AV74" s="67"/>
      <c r="AW74" s="67"/>
      <c r="AX74" s="67"/>
      <c r="AY74" s="67"/>
      <c r="AZ74" s="67"/>
      <c r="BA74" s="67"/>
      <c r="BB74" s="67"/>
      <c r="BC74" s="67"/>
      <c r="BD74" s="67"/>
      <c r="BE74" s="67"/>
      <c r="BF74" s="67"/>
      <c r="BG74" s="67"/>
      <c r="BH74" s="67"/>
      <c r="BI74" s="67"/>
      <c r="BJ74" s="67"/>
      <c r="BK74" s="67"/>
      <c r="BL74" s="67"/>
      <c r="BM74" s="67"/>
      <c r="BN74" s="67"/>
      <c r="BO74" s="67"/>
      <c r="BP74" s="67"/>
      <c r="BQ74" s="67"/>
      <c r="BR74" s="67"/>
      <c r="BS74" s="67"/>
      <c r="BT74" s="67"/>
      <c r="BU74" s="67"/>
      <c r="BV74" s="67"/>
      <c r="BW74" s="67"/>
      <c r="BX74" s="67"/>
      <c r="BY74" s="67"/>
      <c r="BZ74" s="67"/>
      <c r="CA74" s="67"/>
      <c r="CB74" s="67"/>
      <c r="CC74" s="67"/>
      <c r="CD74" s="67"/>
      <c r="CE74" s="67"/>
      <c r="CF74" s="67"/>
      <c r="CG74" s="67"/>
      <c r="CH74" s="67"/>
      <c r="CI74" s="67"/>
      <c r="CJ74" s="67"/>
      <c r="CK74" s="67"/>
      <c r="CL74" s="67"/>
      <c r="CM74" s="67"/>
      <c r="CN74" s="67"/>
      <c r="CO74" s="67"/>
      <c r="CP74" s="67"/>
      <c r="CQ74" s="67"/>
      <c r="CR74" s="67"/>
      <c r="CS74" s="67"/>
      <c r="CT74" s="67"/>
      <c r="CU74" s="67"/>
      <c r="CV74" s="67"/>
      <c r="CW74" s="67"/>
      <c r="CX74" s="67"/>
      <c r="CY74" s="67"/>
      <c r="CZ74" s="67"/>
      <c r="DA74" s="67"/>
      <c r="DB74" s="67"/>
      <c r="DC74" s="67"/>
      <c r="DD74" s="67"/>
      <c r="DE74" s="67"/>
      <c r="DF74" s="67"/>
      <c r="DG74" s="67"/>
      <c r="DH74" s="67"/>
      <c r="DI74" s="67"/>
      <c r="DJ74" s="67"/>
      <c r="DK74" s="67"/>
      <c r="DL74" s="67"/>
      <c r="DM74" s="67"/>
    </row>
    <row r="75" spans="1:117" s="36" customFormat="1">
      <c r="A75" s="67"/>
      <c r="B75" s="67"/>
      <c r="C75" s="67"/>
      <c r="D75" s="67"/>
      <c r="E75" s="67"/>
      <c r="F75" s="67"/>
      <c r="G75" s="67"/>
      <c r="H75" s="67"/>
      <c r="I75" s="67"/>
      <c r="J75" s="67"/>
      <c r="K75" s="67"/>
      <c r="L75" s="67"/>
      <c r="M75" s="67"/>
      <c r="N75" s="67"/>
      <c r="O75" s="67"/>
      <c r="P75" s="67"/>
      <c r="Q75" s="67"/>
      <c r="R75" s="67"/>
      <c r="S75" s="67"/>
      <c r="T75" s="67"/>
      <c r="U75" s="67"/>
      <c r="V75" s="67"/>
      <c r="W75" s="67"/>
      <c r="X75" s="67"/>
      <c r="Y75" s="67"/>
      <c r="Z75" s="67"/>
      <c r="AA75" s="67"/>
      <c r="AB75" s="67"/>
      <c r="AC75" s="67"/>
      <c r="AD75" s="67"/>
      <c r="AE75" s="67"/>
      <c r="AF75" s="67"/>
      <c r="AG75" s="67"/>
      <c r="AH75" s="67"/>
      <c r="AI75" s="67"/>
      <c r="AJ75" s="67"/>
      <c r="AK75" s="67"/>
      <c r="AL75" s="67"/>
      <c r="AM75" s="67"/>
      <c r="AN75" s="67"/>
      <c r="AO75" s="67"/>
      <c r="AP75" s="67"/>
      <c r="AQ75" s="67"/>
      <c r="AR75" s="67"/>
      <c r="AS75" s="67"/>
      <c r="AT75" s="67"/>
      <c r="AU75" s="67"/>
      <c r="AV75" s="67"/>
      <c r="AW75" s="67"/>
      <c r="AX75" s="67"/>
      <c r="AY75" s="67"/>
      <c r="AZ75" s="67"/>
      <c r="BA75" s="67"/>
      <c r="BB75" s="67"/>
      <c r="BC75" s="67"/>
      <c r="BD75" s="67"/>
      <c r="BE75" s="67"/>
      <c r="BF75" s="67"/>
      <c r="BG75" s="67"/>
      <c r="BH75" s="67"/>
      <c r="BI75" s="67"/>
      <c r="BJ75" s="67"/>
      <c r="BK75" s="67"/>
      <c r="BL75" s="67"/>
      <c r="BM75" s="67"/>
      <c r="BN75" s="67"/>
      <c r="BO75" s="67"/>
      <c r="BP75" s="67"/>
      <c r="BQ75" s="67"/>
      <c r="BR75" s="67"/>
      <c r="BS75" s="67"/>
      <c r="BT75" s="67"/>
      <c r="BU75" s="67"/>
      <c r="BV75" s="67"/>
      <c r="BW75" s="67"/>
      <c r="BX75" s="67"/>
      <c r="BY75" s="67"/>
      <c r="BZ75" s="67"/>
      <c r="CA75" s="67"/>
      <c r="CB75" s="67"/>
      <c r="CC75" s="67"/>
      <c r="CD75" s="67"/>
      <c r="CE75" s="67"/>
      <c r="CF75" s="67"/>
      <c r="CG75" s="67"/>
      <c r="CH75" s="67"/>
      <c r="CI75" s="67"/>
      <c r="CJ75" s="67"/>
      <c r="CK75" s="67"/>
      <c r="CL75" s="67"/>
      <c r="CM75" s="67"/>
      <c r="CN75" s="67"/>
      <c r="CO75" s="67"/>
      <c r="CP75" s="67"/>
      <c r="CQ75" s="67"/>
      <c r="CR75" s="67"/>
      <c r="CS75" s="67"/>
      <c r="CT75" s="67"/>
      <c r="CU75" s="67"/>
      <c r="CV75" s="67"/>
      <c r="CW75" s="67"/>
      <c r="CX75" s="67"/>
      <c r="CY75" s="67"/>
      <c r="CZ75" s="67"/>
      <c r="DA75" s="67"/>
      <c r="DB75" s="67"/>
      <c r="DC75" s="67"/>
      <c r="DD75" s="67"/>
      <c r="DE75" s="67"/>
      <c r="DF75" s="67"/>
      <c r="DG75" s="67"/>
      <c r="DH75" s="67"/>
      <c r="DI75" s="67"/>
      <c r="DJ75" s="67"/>
      <c r="DK75" s="67"/>
      <c r="DL75" s="67"/>
      <c r="DM75" s="67"/>
    </row>
    <row r="76" spans="1:117">
      <c r="A76" s="67"/>
      <c r="B76" s="67"/>
      <c r="C76" s="67"/>
      <c r="D76" s="67"/>
      <c r="E76" s="67"/>
      <c r="F76" s="67"/>
      <c r="G76" s="67"/>
      <c r="H76" s="67"/>
      <c r="I76" s="67"/>
      <c r="J76" s="67"/>
      <c r="K76" s="67"/>
      <c r="L76" s="67"/>
      <c r="M76" s="67"/>
      <c r="N76" s="67"/>
      <c r="O76" s="67"/>
      <c r="P76" s="67"/>
      <c r="Q76" s="67"/>
      <c r="R76" s="67"/>
      <c r="S76" s="67"/>
      <c r="T76" s="67"/>
      <c r="U76" s="67"/>
      <c r="V76" s="67"/>
      <c r="W76" s="67"/>
      <c r="X76" s="67"/>
      <c r="Y76" s="67"/>
      <c r="Z76" s="67"/>
      <c r="AA76" s="67"/>
      <c r="AB76" s="67"/>
      <c r="AC76" s="67"/>
      <c r="AD76" s="67"/>
      <c r="AE76" s="67"/>
      <c r="AF76" s="67"/>
      <c r="AG76" s="67"/>
      <c r="AH76" s="67"/>
      <c r="AI76" s="67"/>
      <c r="AJ76" s="67"/>
      <c r="AK76" s="67"/>
      <c r="AL76" s="67"/>
      <c r="AM76" s="67"/>
      <c r="AN76" s="67"/>
      <c r="AO76" s="67"/>
      <c r="AP76" s="67"/>
      <c r="AQ76" s="67"/>
      <c r="AR76" s="67"/>
      <c r="AS76" s="67"/>
      <c r="AT76" s="67"/>
      <c r="AU76" s="67"/>
      <c r="AV76" s="67"/>
      <c r="AW76" s="67"/>
      <c r="AX76" s="67"/>
      <c r="AY76" s="67"/>
      <c r="AZ76" s="67"/>
      <c r="BA76" s="67"/>
      <c r="BB76" s="67"/>
      <c r="BC76" s="67"/>
      <c r="BD76" s="67"/>
      <c r="BE76" s="67"/>
      <c r="BF76" s="67"/>
      <c r="BG76" s="67"/>
      <c r="BH76" s="67"/>
      <c r="BI76" s="67"/>
      <c r="BJ76" s="67"/>
      <c r="BK76" s="67"/>
      <c r="BL76" s="67"/>
      <c r="BM76" s="67"/>
      <c r="BN76" s="67"/>
      <c r="BO76" s="67"/>
      <c r="BP76" s="67"/>
      <c r="BQ76" s="67"/>
      <c r="BR76" s="67"/>
      <c r="BS76" s="67"/>
      <c r="BT76" s="67"/>
      <c r="BU76" s="67"/>
      <c r="BV76" s="67"/>
      <c r="BW76" s="67"/>
      <c r="BX76" s="67"/>
      <c r="BY76" s="67"/>
      <c r="BZ76" s="67"/>
      <c r="CA76" s="67"/>
      <c r="CB76" s="67"/>
      <c r="CC76" s="67"/>
      <c r="CD76" s="67"/>
      <c r="CE76" s="67"/>
      <c r="CF76" s="67"/>
      <c r="CG76" s="67"/>
      <c r="CH76" s="67"/>
      <c r="CI76" s="67"/>
      <c r="CJ76" s="67"/>
      <c r="CK76" s="67"/>
      <c r="CL76" s="67"/>
      <c r="CM76" s="67"/>
      <c r="CN76" s="67"/>
      <c r="CO76" s="67"/>
      <c r="CP76" s="67"/>
      <c r="CQ76" s="67"/>
      <c r="CR76" s="67"/>
      <c r="CS76" s="67"/>
      <c r="CT76" s="67"/>
      <c r="CU76" s="67"/>
      <c r="CV76" s="67"/>
      <c r="CW76" s="67"/>
      <c r="CX76" s="67"/>
      <c r="CY76" s="67"/>
      <c r="CZ76" s="67"/>
      <c r="DA76" s="67"/>
      <c r="DB76" s="67"/>
      <c r="DC76" s="67"/>
      <c r="DD76" s="67"/>
      <c r="DE76" s="67"/>
      <c r="DF76" s="67"/>
      <c r="DG76" s="67"/>
      <c r="DH76" s="67"/>
      <c r="DI76" s="67"/>
      <c r="DJ76" s="67"/>
      <c r="DK76" s="67"/>
      <c r="DL76" s="67"/>
      <c r="DM76" s="67"/>
    </row>
    <row r="77" spans="1:117">
      <c r="A77" s="67"/>
      <c r="B77" s="67"/>
      <c r="C77" s="67"/>
      <c r="D77" s="67"/>
      <c r="E77" s="67"/>
      <c r="F77" s="67"/>
      <c r="G77" s="67"/>
      <c r="H77" s="67"/>
      <c r="I77" s="67"/>
      <c r="J77" s="67"/>
      <c r="K77" s="67"/>
      <c r="L77" s="67"/>
      <c r="M77" s="67"/>
      <c r="N77" s="67"/>
      <c r="O77" s="67"/>
      <c r="P77" s="67"/>
      <c r="Q77" s="67"/>
      <c r="R77" s="67"/>
      <c r="S77" s="67"/>
      <c r="T77" s="67"/>
      <c r="U77" s="67"/>
      <c r="V77" s="67"/>
      <c r="W77" s="67"/>
      <c r="X77" s="67"/>
      <c r="Y77" s="67"/>
      <c r="Z77" s="67"/>
      <c r="AA77" s="67"/>
      <c r="AB77" s="67"/>
      <c r="AC77" s="67"/>
      <c r="AD77" s="67"/>
      <c r="AE77" s="67"/>
      <c r="AF77" s="67"/>
      <c r="AG77" s="67"/>
      <c r="AH77" s="67"/>
      <c r="AI77" s="67"/>
      <c r="AJ77" s="67"/>
      <c r="AK77" s="67"/>
      <c r="AL77" s="67"/>
      <c r="AM77" s="67"/>
      <c r="AN77" s="67"/>
      <c r="AO77" s="67"/>
      <c r="AP77" s="67"/>
      <c r="AQ77" s="67"/>
      <c r="AR77" s="67"/>
      <c r="AS77" s="67"/>
      <c r="AT77" s="67"/>
      <c r="AU77" s="67"/>
      <c r="AV77" s="67"/>
      <c r="AW77" s="67"/>
      <c r="AX77" s="67"/>
      <c r="AY77" s="67"/>
      <c r="AZ77" s="67"/>
      <c r="BA77" s="67"/>
      <c r="BB77" s="67"/>
      <c r="BC77" s="67"/>
      <c r="BD77" s="67"/>
      <c r="BE77" s="67"/>
      <c r="BF77" s="67"/>
      <c r="BG77" s="67"/>
      <c r="BH77" s="67"/>
      <c r="BI77" s="67"/>
      <c r="BJ77" s="67"/>
      <c r="BK77" s="67"/>
      <c r="BL77" s="67"/>
      <c r="BM77" s="67"/>
      <c r="BN77" s="67"/>
      <c r="BO77" s="67"/>
      <c r="BP77" s="67"/>
      <c r="BQ77" s="67"/>
      <c r="BR77" s="67"/>
      <c r="BS77" s="67"/>
      <c r="BT77" s="67"/>
      <c r="BU77" s="67"/>
      <c r="BV77" s="67"/>
      <c r="BW77" s="67"/>
      <c r="BX77" s="67"/>
      <c r="BY77" s="67"/>
      <c r="BZ77" s="67"/>
      <c r="CA77" s="67"/>
      <c r="CB77" s="67"/>
      <c r="CC77" s="67"/>
      <c r="CD77" s="67"/>
      <c r="CE77" s="67"/>
      <c r="CF77" s="67"/>
      <c r="CG77" s="67"/>
      <c r="CH77" s="67"/>
      <c r="CI77" s="67"/>
      <c r="CJ77" s="67"/>
      <c r="CK77" s="67"/>
      <c r="CL77" s="67"/>
      <c r="CM77" s="67"/>
      <c r="CN77" s="67"/>
      <c r="CO77" s="67"/>
      <c r="CP77" s="67"/>
      <c r="CQ77" s="67"/>
      <c r="CR77" s="67"/>
      <c r="CS77" s="67"/>
      <c r="CT77" s="67"/>
      <c r="CU77" s="67"/>
      <c r="CV77" s="67"/>
      <c r="CW77" s="67"/>
      <c r="CX77" s="67"/>
      <c r="CY77" s="67"/>
      <c r="CZ77" s="67"/>
      <c r="DA77" s="67"/>
      <c r="DB77" s="67"/>
      <c r="DC77" s="67"/>
      <c r="DD77" s="67"/>
      <c r="DE77" s="67"/>
      <c r="DF77" s="67"/>
      <c r="DG77" s="67"/>
      <c r="DH77" s="67"/>
      <c r="DI77" s="67"/>
      <c r="DJ77" s="67"/>
      <c r="DK77" s="67"/>
      <c r="DL77" s="67"/>
      <c r="DM77" s="67"/>
    </row>
    <row r="78" spans="1:117" s="36" customFormat="1">
      <c r="A78" s="67"/>
      <c r="B78" s="67"/>
      <c r="C78" s="67"/>
      <c r="D78" s="67"/>
      <c r="E78" s="67"/>
      <c r="F78" s="67"/>
      <c r="G78" s="67"/>
      <c r="H78" s="67"/>
      <c r="I78" s="67"/>
      <c r="J78" s="67"/>
      <c r="K78" s="67"/>
      <c r="L78" s="67"/>
      <c r="M78" s="67"/>
      <c r="N78" s="67"/>
      <c r="O78" s="67"/>
      <c r="P78" s="67"/>
      <c r="Q78" s="67"/>
      <c r="R78" s="67"/>
      <c r="S78" s="67"/>
      <c r="T78" s="67"/>
      <c r="U78" s="67"/>
      <c r="V78" s="67"/>
      <c r="W78" s="67"/>
      <c r="X78" s="67"/>
      <c r="Y78" s="67"/>
      <c r="Z78" s="67"/>
      <c r="AA78" s="67"/>
      <c r="AB78" s="67"/>
      <c r="AC78" s="67"/>
      <c r="AD78" s="67"/>
      <c r="AE78" s="67"/>
      <c r="AF78" s="67"/>
      <c r="AG78" s="67"/>
      <c r="AH78" s="67"/>
      <c r="AI78" s="67"/>
      <c r="AJ78" s="67"/>
      <c r="AK78" s="67"/>
      <c r="AL78" s="67"/>
      <c r="AM78" s="67"/>
      <c r="AN78" s="67"/>
      <c r="AO78" s="67"/>
      <c r="AP78" s="67"/>
      <c r="AQ78" s="67"/>
      <c r="AR78" s="67"/>
      <c r="AS78" s="67"/>
      <c r="AT78" s="67"/>
      <c r="AU78" s="67"/>
      <c r="AV78" s="67"/>
      <c r="AW78" s="67"/>
      <c r="AX78" s="67"/>
      <c r="AY78" s="67"/>
      <c r="AZ78" s="67"/>
      <c r="BA78" s="67"/>
      <c r="BB78" s="67"/>
      <c r="BC78" s="67"/>
      <c r="BD78" s="67"/>
      <c r="BE78" s="67"/>
      <c r="BF78" s="67"/>
      <c r="BG78" s="67"/>
      <c r="BH78" s="67"/>
      <c r="BI78" s="67"/>
      <c r="BJ78" s="67"/>
      <c r="BK78" s="67"/>
      <c r="BL78" s="67"/>
      <c r="BM78" s="67"/>
      <c r="BN78" s="67"/>
      <c r="BO78" s="67"/>
      <c r="BP78" s="67"/>
      <c r="BQ78" s="67"/>
      <c r="BR78" s="67"/>
      <c r="BS78" s="67"/>
      <c r="BT78" s="67"/>
      <c r="BU78" s="67"/>
      <c r="BV78" s="67"/>
      <c r="BW78" s="67"/>
      <c r="BX78" s="67"/>
      <c r="BY78" s="67"/>
      <c r="BZ78" s="67"/>
      <c r="CA78" s="67"/>
      <c r="CB78" s="67"/>
      <c r="CC78" s="67"/>
      <c r="CD78" s="67"/>
      <c r="CE78" s="67"/>
      <c r="CF78" s="67"/>
      <c r="CG78" s="67"/>
      <c r="CH78" s="67"/>
      <c r="CI78" s="67"/>
      <c r="CJ78" s="67"/>
      <c r="CK78" s="67"/>
      <c r="CL78" s="67"/>
      <c r="CM78" s="67"/>
      <c r="CN78" s="67"/>
      <c r="CO78" s="67"/>
      <c r="CP78" s="67"/>
      <c r="CQ78" s="67"/>
      <c r="CR78" s="67"/>
      <c r="CS78" s="67"/>
      <c r="CT78" s="67"/>
      <c r="CU78" s="67"/>
      <c r="CV78" s="67"/>
      <c r="CW78" s="67"/>
      <c r="CX78" s="67"/>
      <c r="CY78" s="67"/>
      <c r="CZ78" s="67"/>
      <c r="DA78" s="67"/>
      <c r="DB78" s="67"/>
      <c r="DC78" s="67"/>
      <c r="DD78" s="67"/>
      <c r="DE78" s="67"/>
      <c r="DF78" s="67"/>
      <c r="DG78" s="67"/>
      <c r="DH78" s="67"/>
      <c r="DI78" s="67"/>
      <c r="DJ78" s="67"/>
      <c r="DK78" s="67"/>
      <c r="DL78" s="67"/>
      <c r="DM78" s="67"/>
    </row>
    <row r="79" spans="1:117">
      <c r="A79" s="67"/>
      <c r="B79" s="67"/>
      <c r="C79" s="67"/>
      <c r="D79" s="67"/>
      <c r="E79" s="67"/>
      <c r="F79" s="67"/>
      <c r="G79" s="67"/>
      <c r="H79" s="67"/>
      <c r="I79" s="67"/>
      <c r="J79" s="67"/>
      <c r="K79" s="67"/>
      <c r="L79" s="67"/>
      <c r="M79" s="67"/>
      <c r="N79" s="67"/>
      <c r="O79" s="67"/>
      <c r="P79" s="67"/>
      <c r="Q79" s="67"/>
      <c r="R79" s="67"/>
      <c r="S79" s="67"/>
      <c r="T79" s="67"/>
      <c r="U79" s="67"/>
      <c r="V79" s="67"/>
      <c r="W79" s="67"/>
      <c r="X79" s="67"/>
      <c r="Y79" s="67"/>
      <c r="Z79" s="67"/>
      <c r="AA79" s="67"/>
      <c r="AB79" s="67"/>
      <c r="AC79" s="67"/>
      <c r="AD79" s="67"/>
      <c r="AE79" s="67"/>
      <c r="AF79" s="67"/>
      <c r="AG79" s="67"/>
      <c r="AH79" s="67"/>
      <c r="AI79" s="67"/>
      <c r="AJ79" s="67"/>
      <c r="AK79" s="67"/>
      <c r="AL79" s="67"/>
      <c r="AM79" s="67"/>
      <c r="AN79" s="67"/>
      <c r="AO79" s="67"/>
      <c r="AP79" s="67"/>
      <c r="AQ79" s="67"/>
      <c r="AR79" s="67"/>
      <c r="AS79" s="67"/>
      <c r="AT79" s="67"/>
      <c r="AU79" s="67"/>
      <c r="AV79" s="67"/>
      <c r="AW79" s="67"/>
      <c r="AX79" s="67"/>
      <c r="AY79" s="67"/>
      <c r="AZ79" s="67"/>
      <c r="BA79" s="67"/>
      <c r="BB79" s="67"/>
      <c r="BC79" s="67"/>
      <c r="BD79" s="67"/>
      <c r="BE79" s="67"/>
      <c r="BF79" s="67"/>
      <c r="BG79" s="67"/>
      <c r="BH79" s="67"/>
      <c r="BI79" s="67"/>
      <c r="BJ79" s="67"/>
      <c r="BK79" s="67"/>
      <c r="BL79" s="67"/>
      <c r="BM79" s="67"/>
      <c r="BN79" s="67"/>
      <c r="BO79" s="67"/>
      <c r="BP79" s="67"/>
      <c r="BQ79" s="67"/>
      <c r="BR79" s="67"/>
      <c r="BS79" s="67"/>
      <c r="BT79" s="67"/>
      <c r="BU79" s="67"/>
      <c r="BV79" s="67"/>
      <c r="BW79" s="67"/>
      <c r="BX79" s="67"/>
      <c r="BY79" s="67"/>
      <c r="BZ79" s="67"/>
      <c r="CA79" s="67"/>
      <c r="CB79" s="67"/>
      <c r="CC79" s="67"/>
      <c r="CD79" s="67"/>
      <c r="CE79" s="67"/>
      <c r="CF79" s="67"/>
      <c r="CG79" s="67"/>
      <c r="CH79" s="67"/>
      <c r="CI79" s="67"/>
      <c r="CJ79" s="67"/>
      <c r="CK79" s="67"/>
      <c r="CL79" s="67"/>
      <c r="CM79" s="67"/>
      <c r="CN79" s="67"/>
      <c r="CO79" s="67"/>
      <c r="CP79" s="67"/>
      <c r="CQ79" s="67"/>
      <c r="CR79" s="67"/>
      <c r="CS79" s="67"/>
      <c r="CT79" s="67"/>
      <c r="CU79" s="67"/>
      <c r="CV79" s="67"/>
      <c r="CW79" s="67"/>
      <c r="CX79" s="67"/>
      <c r="CY79" s="67"/>
      <c r="CZ79" s="67"/>
      <c r="DA79" s="67"/>
      <c r="DB79" s="67"/>
      <c r="DC79" s="67"/>
      <c r="DD79" s="67"/>
      <c r="DE79" s="67"/>
      <c r="DF79" s="67"/>
      <c r="DG79" s="67"/>
      <c r="DH79" s="67"/>
      <c r="DI79" s="67"/>
      <c r="DJ79" s="67"/>
      <c r="DK79" s="67"/>
      <c r="DL79" s="67"/>
      <c r="DM79" s="67"/>
    </row>
    <row r="80" spans="1:117" s="36" customFormat="1">
      <c r="A80" s="67"/>
      <c r="B80" s="67"/>
      <c r="C80" s="67"/>
      <c r="D80" s="67"/>
      <c r="E80" s="67"/>
      <c r="F80" s="67"/>
      <c r="G80" s="67"/>
      <c r="H80" s="67"/>
      <c r="I80" s="67"/>
      <c r="J80" s="67"/>
      <c r="K80" s="67"/>
      <c r="L80" s="67"/>
      <c r="M80" s="67"/>
      <c r="N80" s="67"/>
      <c r="O80" s="67"/>
      <c r="P80" s="67"/>
      <c r="Q80" s="67"/>
      <c r="R80" s="67"/>
      <c r="S80" s="67"/>
      <c r="T80" s="67"/>
      <c r="U80" s="67"/>
      <c r="V80" s="67"/>
      <c r="W80" s="67"/>
      <c r="X80" s="67"/>
      <c r="Y80" s="67"/>
      <c r="Z80" s="67"/>
      <c r="AA80" s="67"/>
      <c r="AB80" s="67"/>
      <c r="AC80" s="67"/>
      <c r="AD80" s="67"/>
      <c r="AE80" s="67"/>
      <c r="AF80" s="67"/>
      <c r="AG80" s="67"/>
      <c r="AH80" s="67"/>
      <c r="AI80" s="67"/>
      <c r="AJ80" s="67"/>
      <c r="AK80" s="67"/>
      <c r="AL80" s="67"/>
      <c r="AM80" s="67"/>
      <c r="AN80" s="67"/>
      <c r="AO80" s="67"/>
      <c r="AP80" s="67"/>
      <c r="AQ80" s="67"/>
      <c r="AR80" s="67"/>
      <c r="AS80" s="67"/>
      <c r="AT80" s="67"/>
      <c r="AU80" s="67"/>
      <c r="AV80" s="67"/>
      <c r="AW80" s="67"/>
      <c r="AX80" s="67"/>
      <c r="AY80" s="67"/>
      <c r="AZ80" s="67"/>
      <c r="BA80" s="67"/>
      <c r="BB80" s="67"/>
      <c r="BC80" s="67"/>
      <c r="BD80" s="67"/>
      <c r="BE80" s="67"/>
      <c r="BF80" s="67"/>
      <c r="BG80" s="67"/>
      <c r="BH80" s="67"/>
      <c r="BI80" s="67"/>
      <c r="BJ80" s="67"/>
      <c r="BK80" s="67"/>
      <c r="BL80" s="67"/>
      <c r="BM80" s="67"/>
      <c r="BN80" s="67"/>
      <c r="BO80" s="67"/>
      <c r="BP80" s="67"/>
      <c r="BQ80" s="67"/>
      <c r="BR80" s="67"/>
      <c r="BS80" s="67"/>
      <c r="BT80" s="67"/>
      <c r="BU80" s="67"/>
      <c r="BV80" s="67"/>
      <c r="BW80" s="67"/>
      <c r="BX80" s="67"/>
      <c r="BY80" s="67"/>
      <c r="BZ80" s="67"/>
      <c r="CA80" s="67"/>
      <c r="CB80" s="67"/>
      <c r="CC80" s="67"/>
      <c r="CD80" s="67"/>
      <c r="CE80" s="67"/>
      <c r="CF80" s="67"/>
      <c r="CG80" s="67"/>
      <c r="CH80" s="67"/>
      <c r="CI80" s="67"/>
      <c r="CJ80" s="67"/>
      <c r="CK80" s="67"/>
      <c r="CL80" s="67"/>
      <c r="CM80" s="67"/>
      <c r="CN80" s="67"/>
      <c r="CO80" s="67"/>
      <c r="CP80" s="67"/>
      <c r="CQ80" s="67"/>
      <c r="CR80" s="67"/>
      <c r="CS80" s="67"/>
      <c r="CT80" s="67"/>
      <c r="CU80" s="67"/>
      <c r="CV80" s="67"/>
      <c r="CW80" s="67"/>
      <c r="CX80" s="67"/>
      <c r="CY80" s="67"/>
      <c r="CZ80" s="67"/>
      <c r="DA80" s="67"/>
      <c r="DB80" s="67"/>
      <c r="DC80" s="67"/>
      <c r="DD80" s="67"/>
      <c r="DE80" s="67"/>
      <c r="DF80" s="67"/>
      <c r="DG80" s="67"/>
      <c r="DH80" s="67"/>
      <c r="DI80" s="67"/>
      <c r="DJ80" s="67"/>
      <c r="DK80" s="67"/>
      <c r="DL80" s="67"/>
      <c r="DM80" s="67"/>
    </row>
    <row r="81" spans="1:117">
      <c r="A81" s="67"/>
      <c r="B81" s="67"/>
      <c r="C81" s="67"/>
      <c r="D81" s="67"/>
      <c r="E81" s="67"/>
      <c r="F81" s="67"/>
      <c r="G81" s="67"/>
      <c r="H81" s="67"/>
      <c r="I81" s="67"/>
      <c r="J81" s="67"/>
      <c r="K81" s="67"/>
      <c r="L81" s="67"/>
      <c r="M81" s="67"/>
      <c r="N81" s="67"/>
      <c r="O81" s="67"/>
      <c r="P81" s="67"/>
      <c r="Q81" s="67"/>
      <c r="R81" s="67"/>
      <c r="S81" s="67"/>
      <c r="T81" s="67"/>
      <c r="U81" s="67"/>
      <c r="V81" s="67"/>
      <c r="W81" s="67"/>
      <c r="X81" s="67"/>
      <c r="Y81" s="67"/>
      <c r="Z81" s="67"/>
      <c r="AA81" s="67"/>
      <c r="AB81" s="67"/>
      <c r="AC81" s="67"/>
      <c r="AD81" s="67"/>
      <c r="AE81" s="67"/>
      <c r="AF81" s="67"/>
      <c r="AG81" s="67"/>
      <c r="AH81" s="67"/>
      <c r="AI81" s="67"/>
      <c r="AJ81" s="67"/>
      <c r="AK81" s="67"/>
      <c r="AL81" s="67"/>
      <c r="AM81" s="67"/>
      <c r="AN81" s="67"/>
      <c r="AO81" s="67"/>
      <c r="AP81" s="67"/>
      <c r="AQ81" s="67"/>
      <c r="AR81" s="67"/>
      <c r="AS81" s="67"/>
      <c r="AT81" s="67"/>
      <c r="AU81" s="67"/>
      <c r="AV81" s="67"/>
      <c r="AW81" s="67"/>
      <c r="AX81" s="67"/>
      <c r="AY81" s="67"/>
      <c r="AZ81" s="67"/>
      <c r="BA81" s="67"/>
      <c r="BB81" s="67"/>
      <c r="BC81" s="67"/>
      <c r="BD81" s="67"/>
      <c r="BE81" s="67"/>
      <c r="BF81" s="67"/>
      <c r="BG81" s="67"/>
      <c r="BH81" s="67"/>
      <c r="BI81" s="67"/>
      <c r="BJ81" s="67"/>
      <c r="BK81" s="67"/>
      <c r="BL81" s="67"/>
      <c r="BM81" s="67"/>
      <c r="BN81" s="67"/>
      <c r="BO81" s="67"/>
      <c r="BP81" s="67"/>
      <c r="BQ81" s="67"/>
      <c r="BR81" s="67"/>
      <c r="BS81" s="67"/>
      <c r="BT81" s="67"/>
      <c r="BU81" s="67"/>
      <c r="BV81" s="67"/>
      <c r="BW81" s="67"/>
      <c r="BX81" s="67"/>
      <c r="BY81" s="67"/>
      <c r="BZ81" s="67"/>
      <c r="CA81" s="67"/>
      <c r="CB81" s="67"/>
      <c r="CC81" s="67"/>
      <c r="CD81" s="67"/>
      <c r="CE81" s="67"/>
      <c r="CF81" s="67"/>
      <c r="CG81" s="67"/>
      <c r="CH81" s="67"/>
      <c r="CI81" s="67"/>
      <c r="CJ81" s="67"/>
      <c r="CK81" s="67"/>
      <c r="CL81" s="67"/>
      <c r="CM81" s="67"/>
      <c r="CN81" s="67"/>
      <c r="CO81" s="67"/>
      <c r="CP81" s="67"/>
      <c r="CQ81" s="67"/>
      <c r="CR81" s="67"/>
      <c r="CS81" s="67"/>
      <c r="CT81" s="67"/>
      <c r="CU81" s="67"/>
      <c r="CV81" s="67"/>
      <c r="CW81" s="67"/>
      <c r="CX81" s="67"/>
      <c r="CY81" s="67"/>
      <c r="CZ81" s="67"/>
      <c r="DA81" s="67"/>
      <c r="DB81" s="67"/>
      <c r="DC81" s="67"/>
      <c r="DD81" s="67"/>
      <c r="DE81" s="67"/>
      <c r="DF81" s="67"/>
      <c r="DG81" s="67"/>
      <c r="DH81" s="67"/>
      <c r="DI81" s="67"/>
      <c r="DJ81" s="67"/>
      <c r="DK81" s="67"/>
      <c r="DL81" s="67"/>
      <c r="DM81" s="67"/>
    </row>
    <row r="82" spans="1:117">
      <c r="A82" s="67"/>
      <c r="B82" s="67"/>
      <c r="C82" s="67"/>
      <c r="D82" s="67"/>
      <c r="E82" s="67"/>
      <c r="F82" s="67"/>
      <c r="G82" s="67"/>
      <c r="H82" s="67"/>
      <c r="I82" s="67"/>
      <c r="J82" s="67"/>
      <c r="K82" s="67"/>
      <c r="L82" s="67"/>
      <c r="M82" s="67"/>
      <c r="N82" s="67"/>
      <c r="O82" s="67"/>
      <c r="P82" s="67"/>
      <c r="Q82" s="67"/>
      <c r="R82" s="67"/>
      <c r="S82" s="67"/>
      <c r="T82" s="67"/>
      <c r="U82" s="67"/>
      <c r="V82" s="67"/>
      <c r="W82" s="67"/>
      <c r="X82" s="67"/>
      <c r="Y82" s="67"/>
      <c r="Z82" s="67"/>
      <c r="AA82" s="67"/>
      <c r="AB82" s="67"/>
      <c r="AC82" s="67"/>
      <c r="AD82" s="67"/>
      <c r="AE82" s="67"/>
      <c r="AF82" s="67"/>
      <c r="AG82" s="67"/>
      <c r="AH82" s="67"/>
      <c r="AI82" s="67"/>
      <c r="AJ82" s="67"/>
      <c r="AK82" s="67"/>
      <c r="AL82" s="67"/>
      <c r="AM82" s="67"/>
      <c r="AN82" s="67"/>
      <c r="AO82" s="67"/>
      <c r="AP82" s="67"/>
      <c r="AQ82" s="67"/>
      <c r="AR82" s="67"/>
      <c r="AS82" s="67"/>
      <c r="AT82" s="67"/>
      <c r="AU82" s="67"/>
      <c r="AV82" s="67"/>
      <c r="AW82" s="67"/>
      <c r="AX82" s="67"/>
      <c r="AY82" s="67"/>
      <c r="AZ82" s="67"/>
      <c r="BA82" s="67"/>
      <c r="BB82" s="67"/>
      <c r="BC82" s="67"/>
      <c r="BD82" s="67"/>
      <c r="BE82" s="67"/>
      <c r="BF82" s="67"/>
      <c r="BG82" s="67"/>
      <c r="BH82" s="67"/>
      <c r="BI82" s="67"/>
      <c r="BJ82" s="67"/>
      <c r="BK82" s="67"/>
      <c r="BL82" s="67"/>
      <c r="BM82" s="67"/>
      <c r="BN82" s="67"/>
      <c r="BO82" s="67"/>
      <c r="BP82" s="67"/>
      <c r="BQ82" s="67"/>
      <c r="BR82" s="67"/>
      <c r="BS82" s="67"/>
      <c r="BT82" s="67"/>
      <c r="BU82" s="67"/>
      <c r="BV82" s="67"/>
      <c r="BW82" s="67"/>
      <c r="BX82" s="67"/>
      <c r="BY82" s="67"/>
      <c r="BZ82" s="67"/>
      <c r="CA82" s="67"/>
      <c r="CB82" s="67"/>
      <c r="CC82" s="67"/>
      <c r="CD82" s="67"/>
      <c r="CE82" s="67"/>
      <c r="CF82" s="67"/>
      <c r="CG82" s="67"/>
      <c r="CH82" s="67"/>
      <c r="CI82" s="67"/>
      <c r="CJ82" s="67"/>
      <c r="CK82" s="67"/>
      <c r="CL82" s="67"/>
      <c r="CM82" s="67"/>
      <c r="CN82" s="67"/>
      <c r="CO82" s="67"/>
      <c r="CP82" s="67"/>
      <c r="CQ82" s="67"/>
      <c r="CR82" s="67"/>
      <c r="CS82" s="67"/>
      <c r="CT82" s="67"/>
      <c r="CU82" s="67"/>
      <c r="CV82" s="67"/>
      <c r="CW82" s="67"/>
      <c r="CX82" s="67"/>
      <c r="CY82" s="67"/>
      <c r="CZ82" s="67"/>
      <c r="DA82" s="67"/>
      <c r="DB82" s="67"/>
      <c r="DC82" s="67"/>
      <c r="DD82" s="67"/>
      <c r="DE82" s="67"/>
      <c r="DF82" s="67"/>
      <c r="DG82" s="67"/>
      <c r="DH82" s="67"/>
      <c r="DI82" s="67"/>
      <c r="DJ82" s="67"/>
      <c r="DK82" s="67"/>
      <c r="DL82" s="67"/>
      <c r="DM82" s="67"/>
    </row>
    <row r="83" spans="1:117">
      <c r="A83" s="67"/>
      <c r="B83" s="67"/>
      <c r="C83" s="67"/>
      <c r="D83" s="67"/>
      <c r="E83" s="67"/>
      <c r="F83" s="67"/>
      <c r="G83" s="67"/>
      <c r="H83" s="67"/>
      <c r="I83" s="67"/>
      <c r="J83" s="67"/>
      <c r="K83" s="67"/>
      <c r="L83" s="67"/>
      <c r="M83" s="67"/>
      <c r="N83" s="67"/>
      <c r="O83" s="67"/>
      <c r="P83" s="67"/>
      <c r="Q83" s="67"/>
      <c r="R83" s="67"/>
      <c r="S83" s="67"/>
      <c r="T83" s="67"/>
      <c r="U83" s="67"/>
      <c r="V83" s="67"/>
      <c r="W83" s="67"/>
      <c r="X83" s="67"/>
      <c r="Y83" s="67"/>
      <c r="Z83" s="67"/>
      <c r="AA83" s="67"/>
      <c r="AB83" s="67"/>
      <c r="AC83" s="67"/>
      <c r="AD83" s="67"/>
      <c r="AE83" s="67"/>
      <c r="AF83" s="67"/>
      <c r="AG83" s="67"/>
      <c r="AH83" s="67"/>
      <c r="AI83" s="67"/>
      <c r="AJ83" s="67"/>
      <c r="AK83" s="67"/>
      <c r="AL83" s="67"/>
      <c r="AM83" s="67"/>
      <c r="AN83" s="67"/>
      <c r="AO83" s="67"/>
      <c r="AP83" s="67"/>
      <c r="AQ83" s="67"/>
      <c r="AR83" s="67"/>
      <c r="AS83" s="67"/>
      <c r="AT83" s="67"/>
      <c r="AU83" s="67"/>
      <c r="AV83" s="67"/>
      <c r="AW83" s="67"/>
      <c r="AX83" s="67"/>
      <c r="AY83" s="67"/>
      <c r="AZ83" s="67"/>
      <c r="BA83" s="67"/>
      <c r="BB83" s="67"/>
      <c r="BC83" s="67"/>
      <c r="BD83" s="67"/>
      <c r="BE83" s="67"/>
      <c r="BF83" s="67"/>
      <c r="BG83" s="67"/>
      <c r="BH83" s="67"/>
      <c r="BI83" s="67"/>
      <c r="BJ83" s="67"/>
      <c r="BK83" s="67"/>
      <c r="BL83" s="67"/>
      <c r="BM83" s="67"/>
      <c r="BN83" s="67"/>
      <c r="BO83" s="67"/>
      <c r="BP83" s="67"/>
      <c r="BQ83" s="67"/>
      <c r="BR83" s="67"/>
      <c r="BS83" s="67"/>
      <c r="BT83" s="67"/>
      <c r="BU83" s="67"/>
      <c r="BV83" s="67"/>
      <c r="BW83" s="67"/>
      <c r="BX83" s="67"/>
      <c r="BY83" s="67"/>
      <c r="BZ83" s="67"/>
      <c r="CA83" s="67"/>
      <c r="CB83" s="67"/>
      <c r="CC83" s="67"/>
      <c r="CD83" s="67"/>
      <c r="CE83" s="67"/>
      <c r="CF83" s="67"/>
      <c r="CG83" s="67"/>
      <c r="CH83" s="67"/>
      <c r="CI83" s="67"/>
      <c r="CJ83" s="67"/>
      <c r="CK83" s="67"/>
      <c r="CL83" s="67"/>
      <c r="CM83" s="67"/>
      <c r="CN83" s="67"/>
      <c r="CO83" s="67"/>
      <c r="CP83" s="67"/>
      <c r="CQ83" s="67"/>
      <c r="CR83" s="67"/>
      <c r="CS83" s="67"/>
      <c r="CT83" s="67"/>
      <c r="CU83" s="67"/>
      <c r="CV83" s="67"/>
      <c r="CW83" s="67"/>
      <c r="CX83" s="67"/>
      <c r="CY83" s="67"/>
      <c r="CZ83" s="67"/>
      <c r="DA83" s="67"/>
      <c r="DB83" s="67"/>
      <c r="DC83" s="67"/>
      <c r="DD83" s="67"/>
      <c r="DE83" s="67"/>
      <c r="DF83" s="67"/>
      <c r="DG83" s="67"/>
      <c r="DH83" s="67"/>
      <c r="DI83" s="67"/>
      <c r="DJ83" s="67"/>
      <c r="DK83" s="67"/>
      <c r="DL83" s="67"/>
      <c r="DM83" s="67"/>
    </row>
    <row r="84" spans="1:117">
      <c r="A84" s="67"/>
      <c r="B84" s="67"/>
      <c r="C84" s="67"/>
      <c r="D84" s="67"/>
      <c r="E84" s="67"/>
      <c r="F84" s="67"/>
      <c r="G84" s="67"/>
      <c r="H84" s="67"/>
      <c r="I84" s="67"/>
      <c r="J84" s="67"/>
      <c r="K84" s="67"/>
      <c r="L84" s="67"/>
      <c r="M84" s="67"/>
      <c r="N84" s="67"/>
      <c r="O84" s="67"/>
      <c r="P84" s="67"/>
      <c r="Q84" s="67"/>
      <c r="R84" s="67"/>
      <c r="S84" s="67"/>
      <c r="T84" s="67"/>
      <c r="U84" s="67"/>
      <c r="V84" s="67"/>
      <c r="W84" s="67"/>
      <c r="X84" s="67"/>
      <c r="Y84" s="67"/>
      <c r="Z84" s="67"/>
      <c r="AA84" s="67"/>
      <c r="AB84" s="67"/>
      <c r="AC84" s="67"/>
      <c r="AD84" s="67"/>
      <c r="AE84" s="67"/>
      <c r="AF84" s="67"/>
      <c r="AG84" s="67"/>
      <c r="AH84" s="67"/>
      <c r="AI84" s="67"/>
      <c r="AJ84" s="67"/>
      <c r="AK84" s="67"/>
      <c r="AL84" s="67"/>
      <c r="AM84" s="67"/>
      <c r="AN84" s="67"/>
      <c r="AO84" s="67"/>
      <c r="AP84" s="67"/>
      <c r="AQ84" s="67"/>
      <c r="AR84" s="67"/>
      <c r="AS84" s="67"/>
      <c r="AT84" s="67"/>
      <c r="AU84" s="67"/>
      <c r="AV84" s="67"/>
      <c r="AW84" s="67"/>
      <c r="AX84" s="67"/>
      <c r="AY84" s="67"/>
      <c r="AZ84" s="67"/>
      <c r="BA84" s="67"/>
      <c r="BB84" s="67"/>
      <c r="BC84" s="67"/>
      <c r="BD84" s="67"/>
      <c r="BE84" s="67"/>
      <c r="BF84" s="67"/>
      <c r="BG84" s="67"/>
      <c r="BH84" s="67"/>
      <c r="BI84" s="67"/>
      <c r="BJ84" s="67"/>
      <c r="BK84" s="67"/>
      <c r="BL84" s="67"/>
      <c r="BM84" s="67"/>
      <c r="BN84" s="67"/>
      <c r="BO84" s="67"/>
      <c r="BP84" s="67"/>
      <c r="BQ84" s="67"/>
      <c r="BR84" s="67"/>
      <c r="BS84" s="67"/>
      <c r="BT84" s="67"/>
      <c r="BU84" s="67"/>
      <c r="BV84" s="67"/>
      <c r="BW84" s="67"/>
      <c r="BX84" s="67"/>
      <c r="BY84" s="67"/>
      <c r="BZ84" s="67"/>
      <c r="CA84" s="67"/>
      <c r="CB84" s="67"/>
      <c r="CC84" s="67"/>
      <c r="CD84" s="67"/>
      <c r="CE84" s="67"/>
      <c r="CF84" s="67"/>
      <c r="CG84" s="67"/>
      <c r="CH84" s="67"/>
      <c r="CI84" s="67"/>
      <c r="CJ84" s="67"/>
      <c r="CK84" s="67"/>
      <c r="CL84" s="67"/>
      <c r="CM84" s="67"/>
      <c r="CN84" s="67"/>
      <c r="CO84" s="67"/>
      <c r="CP84" s="67"/>
      <c r="CQ84" s="67"/>
      <c r="CR84" s="67"/>
      <c r="CS84" s="67"/>
      <c r="CT84" s="67"/>
      <c r="CU84" s="67"/>
      <c r="CV84" s="67"/>
      <c r="CW84" s="67"/>
      <c r="CX84" s="67"/>
      <c r="CY84" s="67"/>
      <c r="CZ84" s="67"/>
      <c r="DA84" s="67"/>
      <c r="DB84" s="67"/>
      <c r="DC84" s="67"/>
      <c r="DD84" s="67"/>
      <c r="DE84" s="67"/>
      <c r="DF84" s="67"/>
      <c r="DG84" s="67"/>
      <c r="DH84" s="67"/>
      <c r="DI84" s="67"/>
      <c r="DJ84" s="67"/>
      <c r="DK84" s="67"/>
      <c r="DL84" s="67"/>
      <c r="DM84" s="67"/>
    </row>
    <row r="85" spans="1:117" s="36" customFormat="1">
      <c r="A85" s="67"/>
      <c r="B85" s="67"/>
      <c r="C85" s="67"/>
      <c r="D85" s="67"/>
      <c r="E85" s="67"/>
      <c r="F85" s="67"/>
      <c r="G85" s="67"/>
      <c r="H85" s="67"/>
      <c r="I85" s="67"/>
      <c r="J85" s="67"/>
      <c r="K85" s="67"/>
      <c r="L85" s="67"/>
      <c r="M85" s="67"/>
      <c r="N85" s="67"/>
      <c r="O85" s="67"/>
      <c r="P85" s="67"/>
      <c r="Q85" s="67"/>
      <c r="R85" s="67"/>
      <c r="S85" s="67"/>
      <c r="T85" s="67"/>
      <c r="U85" s="67"/>
      <c r="V85" s="67"/>
      <c r="W85" s="67"/>
      <c r="X85" s="67"/>
      <c r="Y85" s="67"/>
      <c r="Z85" s="67"/>
      <c r="AA85" s="67"/>
      <c r="AB85" s="67"/>
      <c r="AC85" s="67"/>
      <c r="AD85" s="67"/>
      <c r="AE85" s="67"/>
      <c r="AF85" s="67"/>
      <c r="AG85" s="67"/>
      <c r="AH85" s="67"/>
      <c r="AI85" s="67"/>
      <c r="AJ85" s="67"/>
      <c r="AK85" s="67"/>
      <c r="AL85" s="67"/>
      <c r="AM85" s="67"/>
      <c r="AN85" s="67"/>
      <c r="AO85" s="67"/>
      <c r="AP85" s="67"/>
      <c r="AQ85" s="67"/>
      <c r="AR85" s="67"/>
      <c r="AS85" s="67"/>
      <c r="AT85" s="67"/>
      <c r="AU85" s="67"/>
      <c r="AV85" s="67"/>
      <c r="AW85" s="67"/>
      <c r="AX85" s="67"/>
      <c r="AY85" s="67"/>
      <c r="AZ85" s="67"/>
      <c r="BA85" s="67"/>
      <c r="BB85" s="67"/>
      <c r="BC85" s="67"/>
      <c r="BD85" s="67"/>
      <c r="BE85" s="67"/>
      <c r="BF85" s="67"/>
      <c r="BG85" s="67"/>
      <c r="BH85" s="67"/>
      <c r="BI85" s="67"/>
      <c r="BJ85" s="67"/>
      <c r="BK85" s="67"/>
      <c r="BL85" s="67"/>
      <c r="BM85" s="67"/>
      <c r="BN85" s="67"/>
      <c r="BO85" s="67"/>
      <c r="BP85" s="67"/>
      <c r="BQ85" s="67"/>
      <c r="BR85" s="67"/>
      <c r="BS85" s="67"/>
      <c r="BT85" s="67"/>
      <c r="BU85" s="67"/>
      <c r="BV85" s="67"/>
      <c r="BW85" s="67"/>
      <c r="BX85" s="67"/>
      <c r="BY85" s="67"/>
      <c r="BZ85" s="67"/>
      <c r="CA85" s="67"/>
      <c r="CB85" s="67"/>
      <c r="CC85" s="67"/>
      <c r="CD85" s="67"/>
      <c r="CE85" s="67"/>
      <c r="CF85" s="67"/>
      <c r="CG85" s="67"/>
      <c r="CH85" s="67"/>
      <c r="CI85" s="67"/>
      <c r="CJ85" s="67"/>
      <c r="CK85" s="67"/>
      <c r="CL85" s="67"/>
      <c r="CM85" s="67"/>
      <c r="CN85" s="67"/>
      <c r="CO85" s="67"/>
      <c r="CP85" s="67"/>
      <c r="CQ85" s="67"/>
      <c r="CR85" s="67"/>
      <c r="CS85" s="67"/>
      <c r="CT85" s="67"/>
      <c r="CU85" s="67"/>
      <c r="CV85" s="67"/>
      <c r="CW85" s="67"/>
      <c r="CX85" s="67"/>
      <c r="CY85" s="67"/>
      <c r="CZ85" s="67"/>
      <c r="DA85" s="67"/>
      <c r="DB85" s="67"/>
      <c r="DC85" s="67"/>
      <c r="DD85" s="67"/>
      <c r="DE85" s="67"/>
      <c r="DF85" s="67"/>
      <c r="DG85" s="67"/>
      <c r="DH85" s="67"/>
      <c r="DI85" s="67"/>
      <c r="DJ85" s="67"/>
      <c r="DK85" s="67"/>
      <c r="DL85" s="67"/>
      <c r="DM85" s="67"/>
    </row>
    <row r="86" spans="1:117" s="36" customFormat="1">
      <c r="A86" s="67"/>
      <c r="B86" s="67"/>
      <c r="C86" s="67"/>
      <c r="D86" s="67"/>
      <c r="E86" s="67"/>
      <c r="F86" s="67"/>
      <c r="G86" s="67"/>
      <c r="H86" s="67"/>
      <c r="I86" s="67"/>
      <c r="J86" s="67"/>
      <c r="K86" s="67"/>
      <c r="L86" s="67"/>
      <c r="M86" s="67"/>
      <c r="N86" s="67"/>
      <c r="O86" s="67"/>
      <c r="P86" s="67"/>
      <c r="Q86" s="67"/>
      <c r="R86" s="67"/>
      <c r="S86" s="67"/>
      <c r="T86" s="67"/>
      <c r="U86" s="67"/>
      <c r="V86" s="67"/>
      <c r="W86" s="67"/>
      <c r="X86" s="67"/>
      <c r="Y86" s="67"/>
      <c r="Z86" s="67"/>
      <c r="AA86" s="67"/>
      <c r="AB86" s="67"/>
      <c r="AC86" s="67"/>
      <c r="AD86" s="67"/>
      <c r="AE86" s="67"/>
      <c r="AF86" s="67"/>
      <c r="AG86" s="67"/>
      <c r="AH86" s="67"/>
      <c r="AI86" s="67"/>
      <c r="AJ86" s="67"/>
      <c r="AK86" s="67"/>
      <c r="AL86" s="67"/>
      <c r="AM86" s="67"/>
      <c r="AN86" s="67"/>
      <c r="AO86" s="67"/>
      <c r="AP86" s="67"/>
      <c r="AQ86" s="67"/>
      <c r="AR86" s="67"/>
      <c r="AS86" s="67"/>
      <c r="AT86" s="67"/>
      <c r="AU86" s="67"/>
      <c r="AV86" s="67"/>
      <c r="AW86" s="67"/>
      <c r="AX86" s="67"/>
      <c r="AY86" s="67"/>
      <c r="AZ86" s="67"/>
      <c r="BA86" s="67"/>
      <c r="BB86" s="67"/>
      <c r="BC86" s="67"/>
      <c r="BD86" s="67"/>
      <c r="BE86" s="67"/>
      <c r="BF86" s="67"/>
      <c r="BG86" s="67"/>
      <c r="BH86" s="67"/>
      <c r="BI86" s="67"/>
      <c r="BJ86" s="67"/>
      <c r="BK86" s="67"/>
      <c r="BL86" s="67"/>
      <c r="BM86" s="67"/>
      <c r="BN86" s="67"/>
      <c r="BO86" s="67"/>
      <c r="BP86" s="67"/>
      <c r="BQ86" s="67"/>
      <c r="BR86" s="67"/>
      <c r="BS86" s="67"/>
      <c r="BT86" s="67"/>
      <c r="BU86" s="67"/>
      <c r="BV86" s="67"/>
      <c r="BW86" s="67"/>
      <c r="BX86" s="67"/>
      <c r="BY86" s="67"/>
      <c r="BZ86" s="67"/>
      <c r="CA86" s="67"/>
      <c r="CB86" s="67"/>
      <c r="CC86" s="67"/>
      <c r="CD86" s="67"/>
      <c r="CE86" s="67"/>
      <c r="CF86" s="67"/>
      <c r="CG86" s="67"/>
      <c r="CH86" s="67"/>
      <c r="CI86" s="67"/>
      <c r="CJ86" s="67"/>
      <c r="CK86" s="67"/>
      <c r="CL86" s="67"/>
      <c r="CM86" s="67"/>
      <c r="CN86" s="67"/>
      <c r="CO86" s="67"/>
      <c r="CP86" s="67"/>
      <c r="CQ86" s="67"/>
      <c r="CR86" s="67"/>
      <c r="CS86" s="67"/>
      <c r="CT86" s="67"/>
      <c r="CU86" s="67"/>
      <c r="CV86" s="67"/>
      <c r="CW86" s="67"/>
      <c r="CX86" s="67"/>
      <c r="CY86" s="67"/>
      <c r="CZ86" s="67"/>
      <c r="DA86" s="67"/>
      <c r="DB86" s="67"/>
      <c r="DC86" s="67"/>
      <c r="DD86" s="67"/>
      <c r="DE86" s="67"/>
      <c r="DF86" s="67"/>
      <c r="DG86" s="67"/>
      <c r="DH86" s="67"/>
      <c r="DI86" s="67"/>
      <c r="DJ86" s="67"/>
      <c r="DK86" s="67"/>
      <c r="DL86" s="67"/>
      <c r="DM86" s="67"/>
    </row>
    <row r="87" spans="1:117">
      <c r="A87" s="67"/>
      <c r="B87" s="67"/>
      <c r="C87" s="67"/>
      <c r="D87" s="67"/>
      <c r="E87" s="67"/>
      <c r="F87" s="67"/>
      <c r="G87" s="67"/>
      <c r="H87" s="67"/>
      <c r="I87" s="67"/>
      <c r="J87" s="67"/>
      <c r="K87" s="67"/>
      <c r="L87" s="67"/>
      <c r="M87" s="67"/>
      <c r="N87" s="67"/>
      <c r="O87" s="67"/>
      <c r="P87" s="67"/>
      <c r="Q87" s="67"/>
      <c r="R87" s="67"/>
      <c r="S87" s="67"/>
      <c r="T87" s="67"/>
      <c r="U87" s="67"/>
      <c r="V87" s="67"/>
      <c r="W87" s="67"/>
      <c r="X87" s="67"/>
      <c r="Y87" s="67"/>
      <c r="Z87" s="67"/>
      <c r="AA87" s="67"/>
      <c r="AB87" s="67"/>
      <c r="AC87" s="67"/>
      <c r="AD87" s="67"/>
      <c r="AE87" s="67"/>
      <c r="AF87" s="67"/>
      <c r="AG87" s="67"/>
      <c r="AH87" s="67"/>
      <c r="AI87" s="67"/>
      <c r="AJ87" s="67"/>
      <c r="AK87" s="67"/>
      <c r="AL87" s="67"/>
      <c r="AM87" s="67"/>
      <c r="AN87" s="67"/>
      <c r="AO87" s="67"/>
      <c r="AP87" s="67"/>
      <c r="AQ87" s="67"/>
      <c r="AR87" s="67"/>
      <c r="AS87" s="67"/>
      <c r="AT87" s="67"/>
      <c r="AU87" s="67"/>
      <c r="AV87" s="67"/>
      <c r="AW87" s="67"/>
      <c r="AX87" s="67"/>
      <c r="AY87" s="67"/>
      <c r="AZ87" s="67"/>
      <c r="BA87" s="67"/>
      <c r="BB87" s="67"/>
      <c r="BC87" s="67"/>
      <c r="BD87" s="67"/>
      <c r="BE87" s="67"/>
      <c r="BF87" s="67"/>
      <c r="BG87" s="67"/>
      <c r="BH87" s="67"/>
      <c r="BI87" s="67"/>
      <c r="BJ87" s="67"/>
      <c r="BK87" s="67"/>
      <c r="BL87" s="67"/>
      <c r="BM87" s="67"/>
      <c r="BN87" s="67"/>
      <c r="BO87" s="67"/>
      <c r="BP87" s="67"/>
      <c r="BQ87" s="67"/>
      <c r="BR87" s="67"/>
      <c r="BS87" s="67"/>
      <c r="BT87" s="67"/>
      <c r="BU87" s="67"/>
      <c r="BV87" s="67"/>
      <c r="BW87" s="67"/>
      <c r="BX87" s="67"/>
      <c r="BY87" s="67"/>
      <c r="BZ87" s="67"/>
      <c r="CA87" s="67"/>
      <c r="CB87" s="67"/>
      <c r="CC87" s="67"/>
      <c r="CD87" s="67"/>
      <c r="CE87" s="67"/>
      <c r="CF87" s="67"/>
      <c r="CG87" s="67"/>
      <c r="CH87" s="67"/>
      <c r="CI87" s="67"/>
      <c r="CJ87" s="67"/>
      <c r="CK87" s="67"/>
      <c r="CL87" s="67"/>
      <c r="CM87" s="67"/>
      <c r="CN87" s="67"/>
      <c r="CO87" s="67"/>
      <c r="CP87" s="67"/>
      <c r="CQ87" s="67"/>
      <c r="CR87" s="67"/>
      <c r="CS87" s="67"/>
      <c r="CT87" s="67"/>
      <c r="CU87" s="67"/>
      <c r="CV87" s="67"/>
      <c r="CW87" s="67"/>
      <c r="CX87" s="67"/>
      <c r="CY87" s="67"/>
      <c r="CZ87" s="67"/>
      <c r="DA87" s="67"/>
      <c r="DB87" s="67"/>
      <c r="DC87" s="67"/>
      <c r="DD87" s="67"/>
      <c r="DE87" s="67"/>
      <c r="DF87" s="67"/>
      <c r="DG87" s="67"/>
      <c r="DH87" s="67"/>
      <c r="DI87" s="67"/>
      <c r="DJ87" s="67"/>
      <c r="DK87" s="67"/>
      <c r="DL87" s="67"/>
      <c r="DM87" s="67"/>
    </row>
    <row r="88" spans="1:117" s="36" customFormat="1">
      <c r="A88" s="67"/>
      <c r="B88" s="67"/>
      <c r="C88" s="67"/>
      <c r="D88" s="67"/>
      <c r="E88" s="67"/>
      <c r="F88" s="67"/>
      <c r="G88" s="67"/>
      <c r="H88" s="67"/>
      <c r="I88" s="67"/>
      <c r="J88" s="67"/>
      <c r="K88" s="67"/>
      <c r="L88" s="67"/>
      <c r="M88" s="67"/>
      <c r="N88" s="67"/>
      <c r="O88" s="67"/>
      <c r="P88" s="67"/>
      <c r="Q88" s="67"/>
      <c r="R88" s="67"/>
      <c r="S88" s="67"/>
      <c r="T88" s="67"/>
      <c r="U88" s="67"/>
      <c r="V88" s="67"/>
      <c r="W88" s="67"/>
      <c r="X88" s="67"/>
      <c r="Y88" s="67"/>
      <c r="Z88" s="67"/>
      <c r="AA88" s="67"/>
      <c r="AB88" s="67"/>
      <c r="AC88" s="67"/>
      <c r="AD88" s="67"/>
      <c r="AE88" s="67"/>
      <c r="AF88" s="67"/>
      <c r="AG88" s="67"/>
      <c r="AH88" s="67"/>
      <c r="AI88" s="67"/>
      <c r="AJ88" s="67"/>
      <c r="AK88" s="67"/>
      <c r="AL88" s="67"/>
      <c r="AM88" s="67"/>
      <c r="AN88" s="67"/>
      <c r="AO88" s="67"/>
      <c r="AP88" s="67"/>
      <c r="AQ88" s="67"/>
      <c r="AR88" s="67"/>
      <c r="AS88" s="67"/>
      <c r="AT88" s="67"/>
      <c r="AU88" s="67"/>
      <c r="AV88" s="67"/>
      <c r="AW88" s="67"/>
      <c r="AX88" s="67"/>
      <c r="AY88" s="67"/>
      <c r="AZ88" s="67"/>
      <c r="BA88" s="67"/>
      <c r="BB88" s="67"/>
      <c r="BC88" s="67"/>
      <c r="BD88" s="67"/>
      <c r="BE88" s="67"/>
      <c r="BF88" s="67"/>
      <c r="BG88" s="67"/>
      <c r="BH88" s="67"/>
      <c r="BI88" s="67"/>
      <c r="BJ88" s="67"/>
      <c r="BK88" s="67"/>
      <c r="BL88" s="67"/>
      <c r="BM88" s="67"/>
      <c r="BN88" s="67"/>
      <c r="BO88" s="67"/>
      <c r="BP88" s="67"/>
      <c r="BQ88" s="67"/>
      <c r="BR88" s="67"/>
      <c r="BS88" s="67"/>
      <c r="BT88" s="67"/>
      <c r="BU88" s="67"/>
      <c r="BV88" s="67"/>
      <c r="BW88" s="67"/>
      <c r="BX88" s="67"/>
      <c r="BY88" s="67"/>
      <c r="BZ88" s="67"/>
      <c r="CA88" s="67"/>
      <c r="CB88" s="67"/>
      <c r="CC88" s="67"/>
      <c r="CD88" s="67"/>
      <c r="CE88" s="67"/>
      <c r="CF88" s="67"/>
      <c r="CG88" s="67"/>
      <c r="CH88" s="67"/>
      <c r="CI88" s="67"/>
      <c r="CJ88" s="67"/>
      <c r="CK88" s="67"/>
      <c r="CL88" s="67"/>
      <c r="CM88" s="67"/>
      <c r="CN88" s="67"/>
      <c r="CO88" s="67"/>
      <c r="CP88" s="67"/>
      <c r="CQ88" s="67"/>
      <c r="CR88" s="67"/>
      <c r="CS88" s="67"/>
      <c r="CT88" s="67"/>
      <c r="CU88" s="67"/>
      <c r="CV88" s="67"/>
      <c r="CW88" s="67"/>
      <c r="CX88" s="67"/>
      <c r="CY88" s="67"/>
      <c r="CZ88" s="67"/>
      <c r="DA88" s="67"/>
      <c r="DB88" s="67"/>
      <c r="DC88" s="67"/>
      <c r="DD88" s="67"/>
      <c r="DE88" s="67"/>
      <c r="DF88" s="67"/>
      <c r="DG88" s="67"/>
      <c r="DH88" s="67"/>
      <c r="DI88" s="67"/>
      <c r="DJ88" s="67"/>
      <c r="DK88" s="67"/>
      <c r="DL88" s="67"/>
      <c r="DM88" s="67"/>
    </row>
    <row r="89" spans="1:117" s="36" customFormat="1">
      <c r="A89" s="67"/>
      <c r="B89" s="67"/>
      <c r="C89" s="67"/>
      <c r="D89" s="67"/>
      <c r="E89" s="67"/>
      <c r="F89" s="67"/>
      <c r="G89" s="67"/>
      <c r="H89" s="67"/>
      <c r="I89" s="67"/>
      <c r="J89" s="67"/>
      <c r="K89" s="67"/>
      <c r="L89" s="67"/>
      <c r="M89" s="67"/>
      <c r="N89" s="67"/>
      <c r="O89" s="67"/>
      <c r="P89" s="67"/>
      <c r="Q89" s="67"/>
      <c r="R89" s="67"/>
      <c r="S89" s="67"/>
      <c r="T89" s="67"/>
      <c r="U89" s="67"/>
      <c r="V89" s="67"/>
      <c r="W89" s="67"/>
      <c r="X89" s="67"/>
      <c r="Y89" s="67"/>
      <c r="Z89" s="67"/>
      <c r="AA89" s="67"/>
      <c r="AB89" s="67"/>
      <c r="AC89" s="67"/>
      <c r="AD89" s="67"/>
      <c r="AE89" s="67"/>
      <c r="AF89" s="67"/>
      <c r="AG89" s="67"/>
      <c r="AH89" s="67"/>
      <c r="AI89" s="67"/>
      <c r="AJ89" s="67"/>
      <c r="AK89" s="67"/>
      <c r="AL89" s="67"/>
      <c r="AM89" s="67"/>
      <c r="AN89" s="67"/>
      <c r="AO89" s="67"/>
      <c r="AP89" s="67"/>
      <c r="AQ89" s="67"/>
      <c r="AR89" s="67"/>
      <c r="AS89" s="67"/>
      <c r="AT89" s="67"/>
      <c r="AU89" s="67"/>
      <c r="AV89" s="67"/>
      <c r="AW89" s="67"/>
      <c r="AX89" s="67"/>
      <c r="AY89" s="67"/>
      <c r="AZ89" s="67"/>
      <c r="BA89" s="67"/>
      <c r="BB89" s="67"/>
      <c r="BC89" s="67"/>
      <c r="BD89" s="67"/>
      <c r="BE89" s="67"/>
      <c r="BF89" s="67"/>
      <c r="BG89" s="67"/>
      <c r="BH89" s="67"/>
      <c r="BI89" s="67"/>
      <c r="BJ89" s="67"/>
      <c r="BK89" s="67"/>
      <c r="BL89" s="67"/>
      <c r="BM89" s="67"/>
      <c r="BN89" s="67"/>
      <c r="BO89" s="67"/>
      <c r="BP89" s="67"/>
      <c r="BQ89" s="67"/>
      <c r="BR89" s="67"/>
      <c r="BS89" s="67"/>
      <c r="BT89" s="67"/>
      <c r="BU89" s="67"/>
      <c r="BV89" s="67"/>
      <c r="BW89" s="67"/>
      <c r="BX89" s="67"/>
      <c r="BY89" s="67"/>
      <c r="BZ89" s="67"/>
      <c r="CA89" s="67"/>
      <c r="CB89" s="67"/>
      <c r="CC89" s="67"/>
      <c r="CD89" s="67"/>
      <c r="CE89" s="67"/>
      <c r="CF89" s="67"/>
      <c r="CG89" s="67"/>
      <c r="CH89" s="67"/>
      <c r="CI89" s="67"/>
      <c r="CJ89" s="67"/>
      <c r="CK89" s="67"/>
      <c r="CL89" s="67"/>
      <c r="CM89" s="67"/>
      <c r="CN89" s="67"/>
      <c r="CO89" s="67"/>
      <c r="CP89" s="67"/>
      <c r="CQ89" s="67"/>
      <c r="CR89" s="67"/>
      <c r="CS89" s="67"/>
      <c r="CT89" s="67"/>
      <c r="CU89" s="67"/>
      <c r="CV89" s="67"/>
      <c r="CW89" s="67"/>
      <c r="CX89" s="67"/>
      <c r="CY89" s="67"/>
      <c r="CZ89" s="67"/>
      <c r="DA89" s="67"/>
      <c r="DB89" s="67"/>
      <c r="DC89" s="67"/>
      <c r="DD89" s="67"/>
      <c r="DE89" s="67"/>
      <c r="DF89" s="67"/>
      <c r="DG89" s="67"/>
      <c r="DH89" s="67"/>
      <c r="DI89" s="67"/>
      <c r="DJ89" s="67"/>
      <c r="DK89" s="67"/>
      <c r="DL89" s="67"/>
      <c r="DM89" s="67"/>
    </row>
    <row r="90" spans="1:117" s="36" customFormat="1">
      <c r="A90" s="67"/>
      <c r="B90" s="67"/>
      <c r="C90" s="67"/>
      <c r="D90" s="67"/>
      <c r="E90" s="67"/>
      <c r="F90" s="67"/>
      <c r="G90" s="67"/>
      <c r="H90" s="67"/>
      <c r="I90" s="67"/>
      <c r="J90" s="67"/>
      <c r="K90" s="67"/>
      <c r="L90" s="67"/>
      <c r="M90" s="67"/>
      <c r="N90" s="67"/>
      <c r="O90" s="67"/>
      <c r="P90" s="67"/>
      <c r="Q90" s="67"/>
      <c r="R90" s="67"/>
      <c r="S90" s="67"/>
      <c r="T90" s="67"/>
      <c r="U90" s="67"/>
      <c r="V90" s="67"/>
      <c r="W90" s="67"/>
      <c r="X90" s="67"/>
      <c r="Y90" s="67"/>
      <c r="Z90" s="67"/>
      <c r="AA90" s="67"/>
      <c r="AB90" s="67"/>
      <c r="AC90" s="67"/>
      <c r="AD90" s="67"/>
      <c r="AE90" s="67"/>
      <c r="AF90" s="67"/>
      <c r="AG90" s="67"/>
      <c r="AH90" s="67"/>
      <c r="AI90" s="67"/>
      <c r="AJ90" s="67"/>
      <c r="AK90" s="67"/>
      <c r="AL90" s="67"/>
      <c r="AM90" s="67"/>
      <c r="AN90" s="67"/>
      <c r="AO90" s="67"/>
      <c r="AP90" s="67"/>
      <c r="AQ90" s="67"/>
      <c r="AR90" s="67"/>
      <c r="AS90" s="67"/>
      <c r="AT90" s="67"/>
      <c r="AU90" s="67"/>
      <c r="AV90" s="67"/>
      <c r="AW90" s="67"/>
      <c r="AX90" s="67"/>
      <c r="AY90" s="67"/>
      <c r="AZ90" s="67"/>
      <c r="BA90" s="67"/>
      <c r="BB90" s="67"/>
      <c r="BC90" s="67"/>
      <c r="BD90" s="67"/>
      <c r="BE90" s="67"/>
      <c r="BF90" s="67"/>
      <c r="BG90" s="67"/>
      <c r="BH90" s="67"/>
      <c r="BI90" s="67"/>
      <c r="BJ90" s="67"/>
      <c r="BK90" s="67"/>
      <c r="BL90" s="67"/>
      <c r="BM90" s="67"/>
      <c r="BN90" s="67"/>
      <c r="BO90" s="67"/>
      <c r="BP90" s="67"/>
      <c r="BQ90" s="67"/>
      <c r="BR90" s="67"/>
      <c r="BS90" s="67"/>
      <c r="BT90" s="67"/>
      <c r="BU90" s="67"/>
      <c r="BV90" s="67"/>
      <c r="BW90" s="67"/>
      <c r="BX90" s="67"/>
      <c r="BY90" s="67"/>
      <c r="BZ90" s="67"/>
      <c r="CA90" s="67"/>
      <c r="CB90" s="67"/>
      <c r="CC90" s="67"/>
      <c r="CD90" s="67"/>
      <c r="CE90" s="67"/>
      <c r="CF90" s="67"/>
      <c r="CG90" s="67"/>
      <c r="CH90" s="67"/>
      <c r="CI90" s="67"/>
      <c r="CJ90" s="67"/>
      <c r="CK90" s="67"/>
      <c r="CL90" s="67"/>
      <c r="CM90" s="67"/>
      <c r="CN90" s="67"/>
      <c r="CO90" s="67"/>
      <c r="CP90" s="67"/>
      <c r="CQ90" s="67"/>
      <c r="CR90" s="67"/>
      <c r="CS90" s="67"/>
      <c r="CT90" s="67"/>
      <c r="CU90" s="67"/>
      <c r="CV90" s="67"/>
      <c r="CW90" s="67"/>
      <c r="CX90" s="67"/>
      <c r="CY90" s="67"/>
      <c r="CZ90" s="67"/>
      <c r="DA90" s="67"/>
      <c r="DB90" s="67"/>
      <c r="DC90" s="67"/>
      <c r="DD90" s="67"/>
      <c r="DE90" s="67"/>
      <c r="DF90" s="67"/>
      <c r="DG90" s="67"/>
      <c r="DH90" s="67"/>
      <c r="DI90" s="67"/>
      <c r="DJ90" s="67"/>
      <c r="DK90" s="67"/>
      <c r="DL90" s="67"/>
      <c r="DM90" s="67"/>
    </row>
    <row r="91" spans="1:117" s="36" customFormat="1">
      <c r="A91" s="67"/>
      <c r="B91" s="67"/>
      <c r="C91" s="67"/>
      <c r="D91" s="67"/>
      <c r="E91" s="67"/>
      <c r="F91" s="67"/>
      <c r="G91" s="67"/>
      <c r="H91" s="67"/>
      <c r="I91" s="67"/>
      <c r="J91" s="67"/>
      <c r="K91" s="67"/>
      <c r="L91" s="67"/>
      <c r="M91" s="67"/>
      <c r="N91" s="67"/>
      <c r="O91" s="67"/>
      <c r="P91" s="67"/>
      <c r="Q91" s="67"/>
      <c r="R91" s="67"/>
      <c r="S91" s="67"/>
      <c r="T91" s="67"/>
      <c r="U91" s="67"/>
      <c r="V91" s="67"/>
      <c r="W91" s="67"/>
      <c r="X91" s="67"/>
      <c r="Y91" s="67"/>
      <c r="Z91" s="67"/>
      <c r="AA91" s="67"/>
      <c r="AB91" s="67"/>
      <c r="AC91" s="67"/>
      <c r="AD91" s="67"/>
      <c r="AE91" s="67"/>
      <c r="AF91" s="67"/>
      <c r="AG91" s="67"/>
      <c r="AH91" s="67"/>
      <c r="AI91" s="67"/>
      <c r="AJ91" s="67"/>
      <c r="AK91" s="67"/>
      <c r="AL91" s="67"/>
      <c r="AM91" s="67"/>
      <c r="AN91" s="67"/>
      <c r="AO91" s="67"/>
      <c r="AP91" s="67"/>
      <c r="AQ91" s="67"/>
      <c r="AR91" s="67"/>
      <c r="AS91" s="67"/>
      <c r="AT91" s="67"/>
      <c r="AU91" s="67"/>
      <c r="AV91" s="67"/>
      <c r="AW91" s="67"/>
      <c r="AX91" s="67"/>
      <c r="AY91" s="67"/>
      <c r="AZ91" s="67"/>
      <c r="BA91" s="67"/>
      <c r="BB91" s="67"/>
      <c r="BC91" s="67"/>
      <c r="BD91" s="67"/>
      <c r="BE91" s="67"/>
      <c r="BF91" s="67"/>
      <c r="BG91" s="67"/>
      <c r="BH91" s="67"/>
      <c r="BI91" s="67"/>
      <c r="BJ91" s="67"/>
      <c r="BK91" s="67"/>
      <c r="BL91" s="67"/>
      <c r="BM91" s="67"/>
      <c r="BN91" s="67"/>
      <c r="BO91" s="67"/>
      <c r="BP91" s="67"/>
      <c r="BQ91" s="67"/>
      <c r="BR91" s="67"/>
      <c r="BS91" s="67"/>
      <c r="BT91" s="67"/>
      <c r="BU91" s="67"/>
      <c r="BV91" s="67"/>
      <c r="BW91" s="67"/>
      <c r="BX91" s="67"/>
      <c r="BY91" s="67"/>
      <c r="BZ91" s="67"/>
      <c r="CA91" s="67"/>
      <c r="CB91" s="67"/>
      <c r="CC91" s="67"/>
      <c r="CD91" s="67"/>
      <c r="CE91" s="67"/>
      <c r="CF91" s="67"/>
      <c r="CG91" s="67"/>
      <c r="CH91" s="67"/>
      <c r="CI91" s="67"/>
      <c r="CJ91" s="67"/>
      <c r="CK91" s="67"/>
      <c r="CL91" s="67"/>
      <c r="CM91" s="67"/>
      <c r="CN91" s="67"/>
      <c r="CO91" s="67"/>
      <c r="CP91" s="67"/>
      <c r="CQ91" s="67"/>
      <c r="CR91" s="67"/>
      <c r="CS91" s="67"/>
      <c r="CT91" s="67"/>
      <c r="CU91" s="67"/>
      <c r="CV91" s="67"/>
      <c r="CW91" s="67"/>
      <c r="CX91" s="67"/>
      <c r="CY91" s="67"/>
      <c r="CZ91" s="67"/>
      <c r="DA91" s="67"/>
      <c r="DB91" s="67"/>
      <c r="DC91" s="67"/>
      <c r="DD91" s="67"/>
      <c r="DE91" s="67"/>
      <c r="DF91" s="67"/>
      <c r="DG91" s="67"/>
      <c r="DH91" s="67"/>
      <c r="DI91" s="67"/>
      <c r="DJ91" s="67"/>
      <c r="DK91" s="67"/>
      <c r="DL91" s="67"/>
      <c r="DM91" s="67"/>
    </row>
    <row r="92" spans="1:117" s="36" customFormat="1">
      <c r="A92" s="67"/>
      <c r="B92" s="67"/>
      <c r="C92" s="67"/>
      <c r="D92" s="67"/>
      <c r="E92" s="67"/>
      <c r="F92" s="67"/>
      <c r="G92" s="67"/>
      <c r="H92" s="67"/>
      <c r="I92" s="67"/>
      <c r="J92" s="67"/>
      <c r="K92" s="67"/>
      <c r="L92" s="67"/>
      <c r="M92" s="67"/>
      <c r="N92" s="67"/>
      <c r="O92" s="67"/>
      <c r="P92" s="67"/>
      <c r="Q92" s="67"/>
      <c r="R92" s="67"/>
      <c r="S92" s="67"/>
      <c r="T92" s="67"/>
      <c r="U92" s="67"/>
      <c r="V92" s="67"/>
      <c r="W92" s="67"/>
      <c r="X92" s="67"/>
      <c r="Y92" s="67"/>
      <c r="Z92" s="67"/>
      <c r="AA92" s="67"/>
      <c r="AB92" s="67"/>
      <c r="AC92" s="67"/>
      <c r="AD92" s="67"/>
      <c r="AE92" s="67"/>
      <c r="AF92" s="67"/>
      <c r="AG92" s="67"/>
      <c r="AH92" s="67"/>
      <c r="AI92" s="67"/>
      <c r="AJ92" s="67"/>
      <c r="AK92" s="67"/>
      <c r="AL92" s="67"/>
      <c r="AM92" s="67"/>
      <c r="AN92" s="67"/>
      <c r="AO92" s="67"/>
      <c r="AP92" s="67"/>
      <c r="AQ92" s="67"/>
      <c r="AR92" s="67"/>
      <c r="AS92" s="67"/>
      <c r="AT92" s="67"/>
      <c r="AU92" s="67"/>
      <c r="AV92" s="67"/>
      <c r="AW92" s="67"/>
      <c r="AX92" s="67"/>
      <c r="AY92" s="67"/>
      <c r="AZ92" s="67"/>
      <c r="BA92" s="67"/>
      <c r="BB92" s="67"/>
      <c r="BC92" s="67"/>
      <c r="BD92" s="67"/>
      <c r="BE92" s="67"/>
      <c r="BF92" s="67"/>
      <c r="BG92" s="67"/>
      <c r="BH92" s="67"/>
      <c r="BI92" s="67"/>
      <c r="BJ92" s="67"/>
      <c r="BK92" s="67"/>
      <c r="BL92" s="67"/>
      <c r="BM92" s="67"/>
      <c r="BN92" s="67"/>
      <c r="BO92" s="67"/>
      <c r="BP92" s="67"/>
      <c r="BQ92" s="67"/>
      <c r="BR92" s="67"/>
      <c r="BS92" s="67"/>
      <c r="BT92" s="67"/>
      <c r="BU92" s="67"/>
      <c r="BV92" s="67"/>
      <c r="BW92" s="67"/>
      <c r="BX92" s="67"/>
      <c r="BY92" s="67"/>
      <c r="BZ92" s="67"/>
      <c r="CA92" s="67"/>
      <c r="CB92" s="67"/>
      <c r="CC92" s="67"/>
      <c r="CD92" s="67"/>
      <c r="CE92" s="67"/>
      <c r="CF92" s="67"/>
      <c r="CG92" s="67"/>
      <c r="CH92" s="67"/>
      <c r="CI92" s="67"/>
      <c r="CJ92" s="67"/>
      <c r="CK92" s="67"/>
      <c r="CL92" s="67"/>
      <c r="CM92" s="67"/>
      <c r="CN92" s="67"/>
      <c r="CO92" s="67"/>
      <c r="CP92" s="67"/>
      <c r="CQ92" s="67"/>
      <c r="CR92" s="67"/>
      <c r="CS92" s="67"/>
      <c r="CT92" s="67"/>
      <c r="CU92" s="67"/>
      <c r="CV92" s="67"/>
      <c r="CW92" s="67"/>
      <c r="CX92" s="67"/>
      <c r="CY92" s="67"/>
      <c r="CZ92" s="67"/>
      <c r="DA92" s="67"/>
      <c r="DB92" s="67"/>
      <c r="DC92" s="67"/>
      <c r="DD92" s="67"/>
      <c r="DE92" s="67"/>
      <c r="DF92" s="67"/>
      <c r="DG92" s="67"/>
      <c r="DH92" s="67"/>
      <c r="DI92" s="67"/>
      <c r="DJ92" s="67"/>
      <c r="DK92" s="67"/>
      <c r="DL92" s="67"/>
      <c r="DM92" s="67"/>
    </row>
    <row r="93" spans="1:117">
      <c r="A93" s="67"/>
      <c r="B93" s="67"/>
      <c r="C93" s="67"/>
      <c r="D93" s="67"/>
      <c r="E93" s="67"/>
      <c r="F93" s="67"/>
      <c r="G93" s="67"/>
      <c r="H93" s="67"/>
      <c r="I93" s="67"/>
      <c r="J93" s="67"/>
      <c r="K93" s="67"/>
      <c r="L93" s="67"/>
      <c r="M93" s="67"/>
      <c r="N93" s="67"/>
      <c r="O93" s="67"/>
      <c r="P93" s="67"/>
      <c r="Q93" s="67"/>
      <c r="R93" s="67"/>
      <c r="S93" s="67"/>
      <c r="T93" s="67"/>
      <c r="U93" s="67"/>
      <c r="V93" s="67"/>
      <c r="W93" s="67"/>
      <c r="X93" s="67"/>
      <c r="Y93" s="67"/>
      <c r="Z93" s="67"/>
      <c r="AA93" s="67"/>
      <c r="AB93" s="67"/>
      <c r="AC93" s="67"/>
      <c r="AD93" s="67"/>
      <c r="AE93" s="67"/>
      <c r="AF93" s="67"/>
      <c r="AG93" s="67"/>
      <c r="AH93" s="67"/>
      <c r="AI93" s="67"/>
      <c r="AJ93" s="67"/>
      <c r="AK93" s="67"/>
      <c r="AL93" s="67"/>
      <c r="AM93" s="67"/>
      <c r="AN93" s="67"/>
      <c r="AO93" s="67"/>
      <c r="AP93" s="67"/>
      <c r="AQ93" s="67"/>
      <c r="AR93" s="67"/>
      <c r="AS93" s="67"/>
      <c r="AT93" s="67"/>
      <c r="AU93" s="67"/>
      <c r="AV93" s="67"/>
      <c r="AW93" s="67"/>
      <c r="AX93" s="67"/>
      <c r="AY93" s="67"/>
      <c r="AZ93" s="67"/>
      <c r="BA93" s="67"/>
      <c r="BB93" s="67"/>
      <c r="BC93" s="67"/>
      <c r="BD93" s="67"/>
      <c r="BE93" s="67"/>
      <c r="BF93" s="67"/>
      <c r="BG93" s="67"/>
      <c r="BH93" s="67"/>
      <c r="BI93" s="67"/>
      <c r="BJ93" s="67"/>
      <c r="BK93" s="67"/>
      <c r="BL93" s="67"/>
      <c r="BM93" s="67"/>
      <c r="BN93" s="67"/>
      <c r="BO93" s="67"/>
      <c r="BP93" s="67"/>
      <c r="BQ93" s="67"/>
      <c r="BR93" s="67"/>
      <c r="BS93" s="67"/>
      <c r="BT93" s="67"/>
      <c r="BU93" s="67"/>
      <c r="BV93" s="67"/>
      <c r="BW93" s="67"/>
      <c r="BX93" s="67"/>
      <c r="BY93" s="67"/>
      <c r="BZ93" s="67"/>
      <c r="CA93" s="67"/>
      <c r="CB93" s="67"/>
      <c r="CC93" s="67"/>
      <c r="CD93" s="67"/>
      <c r="CE93" s="67"/>
      <c r="CF93" s="67"/>
      <c r="CG93" s="67"/>
      <c r="CH93" s="67"/>
      <c r="CI93" s="67"/>
      <c r="CJ93" s="67"/>
      <c r="CK93" s="67"/>
      <c r="CL93" s="67"/>
      <c r="CM93" s="67"/>
      <c r="CN93" s="67"/>
      <c r="CO93" s="67"/>
      <c r="CP93" s="67"/>
      <c r="CQ93" s="67"/>
      <c r="CR93" s="67"/>
      <c r="CS93" s="67"/>
      <c r="CT93" s="67"/>
      <c r="CU93" s="67"/>
      <c r="CV93" s="67"/>
      <c r="CW93" s="67"/>
      <c r="CX93" s="67"/>
      <c r="CY93" s="67"/>
      <c r="CZ93" s="67"/>
      <c r="DA93" s="67"/>
      <c r="DB93" s="67"/>
      <c r="DC93" s="67"/>
      <c r="DD93" s="67"/>
      <c r="DE93" s="67"/>
      <c r="DF93" s="67"/>
      <c r="DG93" s="67"/>
      <c r="DH93" s="67"/>
      <c r="DI93" s="67"/>
      <c r="DJ93" s="67"/>
      <c r="DK93" s="67"/>
      <c r="DL93" s="67"/>
      <c r="DM93" s="67"/>
    </row>
    <row r="94" spans="1:117" s="36" customFormat="1">
      <c r="A94" s="67"/>
      <c r="B94" s="67"/>
      <c r="C94" s="67"/>
      <c r="D94" s="67"/>
      <c r="E94" s="67"/>
      <c r="F94" s="67"/>
      <c r="G94" s="67"/>
      <c r="H94" s="67"/>
      <c r="I94" s="67"/>
      <c r="J94" s="67"/>
      <c r="K94" s="67"/>
      <c r="L94" s="67"/>
      <c r="M94" s="67"/>
      <c r="N94" s="67"/>
      <c r="O94" s="67"/>
      <c r="P94" s="67"/>
      <c r="Q94" s="67"/>
      <c r="R94" s="67"/>
      <c r="S94" s="67"/>
      <c r="T94" s="67"/>
      <c r="U94" s="67"/>
      <c r="V94" s="67"/>
      <c r="W94" s="67"/>
      <c r="X94" s="67"/>
      <c r="Y94" s="67"/>
      <c r="Z94" s="67"/>
      <c r="AA94" s="67"/>
      <c r="AB94" s="67"/>
      <c r="AC94" s="67"/>
      <c r="AD94" s="67"/>
      <c r="AE94" s="67"/>
      <c r="AF94" s="67"/>
      <c r="AG94" s="67"/>
      <c r="AH94" s="67"/>
      <c r="AI94" s="67"/>
      <c r="AJ94" s="67"/>
      <c r="AK94" s="67"/>
      <c r="AL94" s="67"/>
      <c r="AM94" s="67"/>
      <c r="AN94" s="67"/>
      <c r="AO94" s="67"/>
      <c r="AP94" s="67"/>
      <c r="AQ94" s="67"/>
      <c r="AR94" s="67"/>
      <c r="AS94" s="67"/>
      <c r="AT94" s="67"/>
      <c r="AU94" s="67"/>
      <c r="AV94" s="67"/>
      <c r="AW94" s="67"/>
      <c r="AX94" s="67"/>
      <c r="AY94" s="67"/>
      <c r="AZ94" s="67"/>
      <c r="BA94" s="67"/>
      <c r="BB94" s="67"/>
      <c r="BC94" s="67"/>
      <c r="BD94" s="67"/>
      <c r="BE94" s="67"/>
      <c r="BF94" s="67"/>
      <c r="BG94" s="67"/>
      <c r="BH94" s="67"/>
      <c r="BI94" s="67"/>
      <c r="BJ94" s="67"/>
      <c r="BK94" s="67"/>
      <c r="BL94" s="67"/>
      <c r="BM94" s="67"/>
      <c r="BN94" s="67"/>
      <c r="BO94" s="67"/>
      <c r="BP94" s="67"/>
      <c r="BQ94" s="67"/>
      <c r="BR94" s="67"/>
      <c r="BS94" s="67"/>
      <c r="BT94" s="67"/>
      <c r="BU94" s="67"/>
      <c r="BV94" s="67"/>
      <c r="BW94" s="67"/>
      <c r="BX94" s="67"/>
      <c r="BY94" s="67"/>
      <c r="BZ94" s="67"/>
      <c r="CA94" s="67"/>
      <c r="CB94" s="67"/>
      <c r="CC94" s="67"/>
      <c r="CD94" s="67"/>
      <c r="CE94" s="67"/>
      <c r="CF94" s="67"/>
      <c r="CG94" s="67"/>
      <c r="CH94" s="67"/>
      <c r="CI94" s="67"/>
      <c r="CJ94" s="67"/>
      <c r="CK94" s="67"/>
      <c r="CL94" s="67"/>
      <c r="CM94" s="67"/>
      <c r="CN94" s="67"/>
      <c r="CO94" s="67"/>
      <c r="CP94" s="67"/>
      <c r="CQ94" s="67"/>
      <c r="CR94" s="67"/>
      <c r="CS94" s="67"/>
      <c r="CT94" s="67"/>
      <c r="CU94" s="67"/>
      <c r="CV94" s="67"/>
      <c r="CW94" s="67"/>
      <c r="CX94" s="67"/>
      <c r="CY94" s="67"/>
      <c r="CZ94" s="67"/>
      <c r="DA94" s="67"/>
      <c r="DB94" s="67"/>
      <c r="DC94" s="67"/>
      <c r="DD94" s="67"/>
      <c r="DE94" s="67"/>
      <c r="DF94" s="67"/>
      <c r="DG94" s="67"/>
      <c r="DH94" s="67"/>
      <c r="DI94" s="67"/>
      <c r="DJ94" s="67"/>
      <c r="DK94" s="67"/>
      <c r="DL94" s="67"/>
      <c r="DM94" s="67"/>
    </row>
    <row r="95" spans="1:117">
      <c r="A95" s="67"/>
      <c r="B95" s="67"/>
      <c r="C95" s="67"/>
      <c r="D95" s="67"/>
      <c r="E95" s="67"/>
      <c r="F95" s="67"/>
      <c r="G95" s="67"/>
      <c r="H95" s="67"/>
      <c r="I95" s="67"/>
      <c r="J95" s="67"/>
      <c r="K95" s="67"/>
      <c r="L95" s="67"/>
      <c r="M95" s="67"/>
      <c r="N95" s="67"/>
      <c r="O95" s="67"/>
      <c r="P95" s="67"/>
      <c r="Q95" s="67"/>
      <c r="R95" s="67"/>
      <c r="S95" s="67"/>
      <c r="T95" s="67"/>
      <c r="U95" s="67"/>
      <c r="V95" s="67"/>
      <c r="W95" s="67"/>
      <c r="X95" s="67"/>
      <c r="Y95" s="67"/>
      <c r="Z95" s="67"/>
      <c r="AA95" s="67"/>
      <c r="AB95" s="67"/>
      <c r="AC95" s="67"/>
      <c r="AD95" s="67"/>
      <c r="AE95" s="67"/>
      <c r="AF95" s="67"/>
      <c r="AG95" s="67"/>
      <c r="AH95" s="67"/>
      <c r="AI95" s="67"/>
      <c r="AJ95" s="67"/>
      <c r="AK95" s="67"/>
      <c r="AL95" s="67"/>
      <c r="AM95" s="67"/>
      <c r="AN95" s="67"/>
      <c r="AO95" s="67"/>
      <c r="AP95" s="67"/>
      <c r="AQ95" s="67"/>
      <c r="AR95" s="67"/>
      <c r="AS95" s="67"/>
      <c r="AT95" s="67"/>
      <c r="AU95" s="67"/>
      <c r="AV95" s="67"/>
      <c r="AW95" s="67"/>
      <c r="AX95" s="67"/>
      <c r="AY95" s="67"/>
      <c r="AZ95" s="67"/>
      <c r="BA95" s="67"/>
      <c r="BB95" s="67"/>
      <c r="BC95" s="67"/>
      <c r="BD95" s="67"/>
      <c r="BE95" s="67"/>
      <c r="BF95" s="67"/>
      <c r="BG95" s="67"/>
      <c r="BH95" s="67"/>
      <c r="BI95" s="67"/>
      <c r="BJ95" s="67"/>
      <c r="BK95" s="67"/>
      <c r="BL95" s="67"/>
      <c r="BM95" s="67"/>
      <c r="BN95" s="67"/>
      <c r="BO95" s="67"/>
      <c r="BP95" s="67"/>
      <c r="BQ95" s="67"/>
      <c r="BR95" s="67"/>
      <c r="BS95" s="67"/>
      <c r="BT95" s="67"/>
      <c r="BU95" s="67"/>
      <c r="BV95" s="67"/>
      <c r="BW95" s="67"/>
      <c r="BX95" s="67"/>
      <c r="BY95" s="67"/>
      <c r="BZ95" s="67"/>
      <c r="CA95" s="67"/>
      <c r="CB95" s="67"/>
      <c r="CC95" s="67"/>
      <c r="CD95" s="67"/>
      <c r="CE95" s="67"/>
      <c r="CF95" s="67"/>
      <c r="CG95" s="67"/>
      <c r="CH95" s="67"/>
      <c r="CI95" s="67"/>
      <c r="CJ95" s="67"/>
      <c r="CK95" s="67"/>
      <c r="CL95" s="67"/>
      <c r="CM95" s="67"/>
      <c r="CN95" s="67"/>
      <c r="CO95" s="67"/>
      <c r="CP95" s="67"/>
      <c r="CQ95" s="67"/>
      <c r="CR95" s="67"/>
      <c r="CS95" s="67"/>
      <c r="CT95" s="67"/>
      <c r="CU95" s="67"/>
      <c r="CV95" s="67"/>
      <c r="CW95" s="67"/>
      <c r="CX95" s="67"/>
      <c r="CY95" s="67"/>
      <c r="CZ95" s="67"/>
      <c r="DA95" s="67"/>
      <c r="DB95" s="67"/>
      <c r="DC95" s="67"/>
      <c r="DD95" s="67"/>
      <c r="DE95" s="67"/>
      <c r="DF95" s="67"/>
      <c r="DG95" s="67"/>
      <c r="DH95" s="67"/>
      <c r="DI95" s="67"/>
      <c r="DJ95" s="67"/>
      <c r="DK95" s="67"/>
      <c r="DL95" s="67"/>
      <c r="DM95" s="67"/>
    </row>
    <row r="96" spans="1:117" s="36" customFormat="1">
      <c r="A96" s="67"/>
      <c r="B96" s="67"/>
      <c r="C96" s="67"/>
      <c r="D96" s="67"/>
      <c r="E96" s="67"/>
      <c r="F96" s="67"/>
      <c r="G96" s="67"/>
      <c r="H96" s="67"/>
      <c r="I96" s="67"/>
      <c r="J96" s="67"/>
      <c r="K96" s="67"/>
      <c r="L96" s="67"/>
      <c r="M96" s="67"/>
      <c r="N96" s="67"/>
      <c r="O96" s="67"/>
      <c r="P96" s="67"/>
      <c r="Q96" s="67"/>
      <c r="R96" s="67"/>
      <c r="S96" s="67"/>
      <c r="T96" s="67"/>
      <c r="U96" s="67"/>
      <c r="V96" s="67"/>
      <c r="W96" s="67"/>
      <c r="X96" s="67"/>
      <c r="Y96" s="67"/>
      <c r="Z96" s="67"/>
      <c r="AA96" s="67"/>
      <c r="AB96" s="67"/>
      <c r="AC96" s="67"/>
      <c r="AD96" s="67"/>
      <c r="AE96" s="67"/>
      <c r="AF96" s="67"/>
      <c r="AG96" s="67"/>
      <c r="AH96" s="67"/>
      <c r="AI96" s="67"/>
      <c r="AJ96" s="67"/>
      <c r="AK96" s="67"/>
      <c r="AL96" s="67"/>
      <c r="AM96" s="67"/>
      <c r="AN96" s="67"/>
      <c r="AO96" s="67"/>
      <c r="AP96" s="67"/>
      <c r="AQ96" s="67"/>
      <c r="AR96" s="67"/>
      <c r="AS96" s="67"/>
      <c r="AT96" s="67"/>
      <c r="AU96" s="67"/>
      <c r="AV96" s="67"/>
      <c r="AW96" s="67"/>
      <c r="AX96" s="67"/>
      <c r="AY96" s="67"/>
      <c r="AZ96" s="67"/>
      <c r="BA96" s="67"/>
      <c r="BB96" s="67"/>
      <c r="BC96" s="67"/>
      <c r="BD96" s="67"/>
      <c r="BE96" s="67"/>
      <c r="BF96" s="67"/>
      <c r="BG96" s="67"/>
      <c r="BH96" s="67"/>
      <c r="BI96" s="67"/>
      <c r="BJ96" s="67"/>
      <c r="BK96" s="67"/>
      <c r="BL96" s="67"/>
      <c r="BM96" s="67"/>
      <c r="BN96" s="67"/>
      <c r="BO96" s="67"/>
      <c r="BP96" s="67"/>
      <c r="BQ96" s="67"/>
      <c r="BR96" s="67"/>
      <c r="BS96" s="67"/>
      <c r="BT96" s="67"/>
      <c r="BU96" s="67"/>
      <c r="BV96" s="67"/>
      <c r="BW96" s="67"/>
      <c r="BX96" s="67"/>
      <c r="BY96" s="67"/>
      <c r="BZ96" s="67"/>
      <c r="CA96" s="67"/>
      <c r="CB96" s="67"/>
      <c r="CC96" s="67"/>
      <c r="CD96" s="67"/>
      <c r="CE96" s="67"/>
      <c r="CF96" s="67"/>
      <c r="CG96" s="67"/>
      <c r="CH96" s="67"/>
      <c r="CI96" s="67"/>
      <c r="CJ96" s="67"/>
      <c r="CK96" s="67"/>
      <c r="CL96" s="67"/>
      <c r="CM96" s="67"/>
      <c r="CN96" s="67"/>
      <c r="CO96" s="67"/>
      <c r="CP96" s="67"/>
      <c r="CQ96" s="67"/>
      <c r="CR96" s="67"/>
      <c r="CS96" s="67"/>
      <c r="CT96" s="67"/>
      <c r="CU96" s="67"/>
      <c r="CV96" s="67"/>
      <c r="CW96" s="67"/>
      <c r="CX96" s="67"/>
      <c r="CY96" s="67"/>
      <c r="CZ96" s="67"/>
      <c r="DA96" s="67"/>
      <c r="DB96" s="67"/>
      <c r="DC96" s="67"/>
      <c r="DD96" s="67"/>
      <c r="DE96" s="67"/>
      <c r="DF96" s="67"/>
      <c r="DG96" s="67"/>
      <c r="DH96" s="67"/>
      <c r="DI96" s="67"/>
      <c r="DJ96" s="67"/>
      <c r="DK96" s="67"/>
      <c r="DL96" s="67"/>
      <c r="DM96" s="67"/>
    </row>
    <row r="97" spans="1:117" s="36" customFormat="1">
      <c r="A97" s="67"/>
      <c r="B97" s="67"/>
      <c r="C97" s="67"/>
      <c r="D97" s="67"/>
      <c r="E97" s="67"/>
      <c r="F97" s="67"/>
      <c r="G97" s="67"/>
      <c r="H97" s="67"/>
      <c r="I97" s="67"/>
      <c r="J97" s="67"/>
      <c r="K97" s="67"/>
      <c r="L97" s="67"/>
      <c r="M97" s="67"/>
      <c r="N97" s="67"/>
      <c r="O97" s="67"/>
      <c r="P97" s="67"/>
      <c r="Q97" s="67"/>
      <c r="R97" s="67"/>
      <c r="S97" s="67"/>
      <c r="T97" s="67"/>
      <c r="U97" s="67"/>
      <c r="V97" s="67"/>
      <c r="W97" s="67"/>
      <c r="X97" s="67"/>
      <c r="Y97" s="67"/>
      <c r="Z97" s="67"/>
      <c r="AA97" s="67"/>
      <c r="AB97" s="67"/>
      <c r="AC97" s="67"/>
      <c r="AD97" s="67"/>
      <c r="AE97" s="67"/>
      <c r="AF97" s="67"/>
      <c r="AG97" s="67"/>
      <c r="AH97" s="67"/>
      <c r="AI97" s="67"/>
      <c r="AJ97" s="67"/>
      <c r="AK97" s="67"/>
      <c r="AL97" s="67"/>
      <c r="AM97" s="67"/>
      <c r="AN97" s="67"/>
      <c r="AO97" s="67"/>
      <c r="AP97" s="67"/>
      <c r="AQ97" s="67"/>
      <c r="AR97" s="67"/>
      <c r="AS97" s="67"/>
      <c r="AT97" s="67"/>
      <c r="AU97" s="67"/>
      <c r="AV97" s="67"/>
      <c r="AW97" s="67"/>
      <c r="AX97" s="67"/>
      <c r="AY97" s="67"/>
      <c r="AZ97" s="67"/>
      <c r="BA97" s="67"/>
      <c r="BB97" s="67"/>
      <c r="BC97" s="67"/>
      <c r="BD97" s="67"/>
      <c r="BE97" s="67"/>
      <c r="BF97" s="67"/>
      <c r="BG97" s="67"/>
      <c r="BH97" s="67"/>
      <c r="BI97" s="67"/>
      <c r="BJ97" s="67"/>
      <c r="BK97" s="67"/>
      <c r="BL97" s="67"/>
      <c r="BM97" s="67"/>
      <c r="BN97" s="67"/>
      <c r="BO97" s="67"/>
      <c r="BP97" s="67"/>
      <c r="BQ97" s="67"/>
      <c r="BR97" s="67"/>
      <c r="BS97" s="67"/>
      <c r="BT97" s="67"/>
      <c r="BU97" s="67"/>
      <c r="BV97" s="67"/>
      <c r="BW97" s="67"/>
      <c r="BX97" s="67"/>
      <c r="BY97" s="67"/>
      <c r="BZ97" s="67"/>
      <c r="CA97" s="67"/>
      <c r="CB97" s="67"/>
      <c r="CC97" s="67"/>
      <c r="CD97" s="67"/>
      <c r="CE97" s="67"/>
      <c r="CF97" s="67"/>
      <c r="CG97" s="67"/>
      <c r="CH97" s="67"/>
      <c r="CI97" s="67"/>
      <c r="CJ97" s="67"/>
      <c r="CK97" s="67"/>
      <c r="CL97" s="67"/>
      <c r="CM97" s="67"/>
      <c r="CN97" s="67"/>
      <c r="CO97" s="67"/>
      <c r="CP97" s="67"/>
      <c r="CQ97" s="67"/>
      <c r="CR97" s="67"/>
      <c r="CS97" s="67"/>
      <c r="CT97" s="67"/>
      <c r="CU97" s="67"/>
      <c r="CV97" s="67"/>
      <c r="CW97" s="67"/>
      <c r="CX97" s="67"/>
      <c r="CY97" s="67"/>
      <c r="CZ97" s="67"/>
      <c r="DA97" s="67"/>
      <c r="DB97" s="67"/>
      <c r="DC97" s="67"/>
      <c r="DD97" s="67"/>
      <c r="DE97" s="67"/>
      <c r="DF97" s="67"/>
      <c r="DG97" s="67"/>
      <c r="DH97" s="67"/>
      <c r="DI97" s="67"/>
      <c r="DJ97" s="67"/>
      <c r="DK97" s="67"/>
      <c r="DL97" s="67"/>
      <c r="DM97" s="67"/>
    </row>
    <row r="98" spans="1:117">
      <c r="A98" s="67"/>
      <c r="B98" s="67"/>
      <c r="C98" s="67"/>
      <c r="D98" s="67"/>
      <c r="E98" s="67"/>
      <c r="F98" s="67"/>
      <c r="G98" s="67"/>
      <c r="H98" s="67"/>
      <c r="I98" s="67"/>
      <c r="J98" s="67"/>
      <c r="K98" s="67"/>
      <c r="L98" s="67"/>
      <c r="M98" s="67"/>
      <c r="N98" s="67"/>
      <c r="O98" s="67"/>
      <c r="P98" s="67"/>
      <c r="Q98" s="67"/>
      <c r="R98" s="67"/>
      <c r="S98" s="67"/>
      <c r="T98" s="67"/>
      <c r="U98" s="67"/>
      <c r="V98" s="67"/>
      <c r="W98" s="67"/>
      <c r="X98" s="67"/>
      <c r="Y98" s="67"/>
      <c r="Z98" s="67"/>
      <c r="AA98" s="67"/>
      <c r="AB98" s="67"/>
      <c r="AC98" s="67"/>
      <c r="AD98" s="67"/>
      <c r="AE98" s="67"/>
      <c r="AF98" s="67"/>
      <c r="AG98" s="67"/>
      <c r="AH98" s="67"/>
      <c r="AI98" s="67"/>
      <c r="AJ98" s="67"/>
      <c r="AK98" s="67"/>
      <c r="AL98" s="67"/>
      <c r="AM98" s="67"/>
      <c r="AN98" s="67"/>
      <c r="AO98" s="67"/>
      <c r="AP98" s="67"/>
      <c r="AQ98" s="67"/>
      <c r="AR98" s="67"/>
      <c r="AS98" s="67"/>
      <c r="AT98" s="67"/>
      <c r="AU98" s="67"/>
      <c r="AV98" s="67"/>
      <c r="AW98" s="67"/>
      <c r="AX98" s="67"/>
      <c r="AY98" s="67"/>
      <c r="AZ98" s="67"/>
      <c r="BA98" s="67"/>
      <c r="BB98" s="67"/>
      <c r="BC98" s="67"/>
      <c r="BD98" s="67"/>
      <c r="BE98" s="67"/>
      <c r="BF98" s="67"/>
      <c r="BG98" s="67"/>
      <c r="BH98" s="67"/>
      <c r="BI98" s="67"/>
      <c r="BJ98" s="67"/>
      <c r="BK98" s="67"/>
      <c r="BL98" s="67"/>
      <c r="BM98" s="67"/>
      <c r="BN98" s="67"/>
      <c r="BO98" s="67"/>
      <c r="BP98" s="67"/>
      <c r="BQ98" s="67"/>
      <c r="BR98" s="67"/>
      <c r="BS98" s="67"/>
      <c r="BT98" s="67"/>
      <c r="BU98" s="67"/>
      <c r="BV98" s="67"/>
      <c r="BW98" s="67"/>
      <c r="BX98" s="67"/>
      <c r="BY98" s="67"/>
      <c r="BZ98" s="67"/>
      <c r="CA98" s="67"/>
      <c r="CB98" s="67"/>
      <c r="CC98" s="67"/>
      <c r="CD98" s="67"/>
      <c r="CE98" s="67"/>
      <c r="CF98" s="67"/>
      <c r="CG98" s="67"/>
      <c r="CH98" s="67"/>
      <c r="CI98" s="67"/>
      <c r="CJ98" s="67"/>
      <c r="CK98" s="67"/>
      <c r="CL98" s="67"/>
      <c r="CM98" s="67"/>
      <c r="CN98" s="67"/>
      <c r="CO98" s="67"/>
      <c r="CP98" s="67"/>
      <c r="CQ98" s="67"/>
      <c r="CR98" s="67"/>
      <c r="CS98" s="67"/>
      <c r="CT98" s="67"/>
      <c r="CU98" s="67"/>
      <c r="CV98" s="67"/>
      <c r="CW98" s="67"/>
      <c r="CX98" s="67"/>
      <c r="CY98" s="67"/>
      <c r="CZ98" s="67"/>
      <c r="DA98" s="67"/>
      <c r="DB98" s="67"/>
      <c r="DC98" s="67"/>
      <c r="DD98" s="67"/>
      <c r="DE98" s="67"/>
      <c r="DF98" s="67"/>
      <c r="DG98" s="67"/>
      <c r="DH98" s="67"/>
      <c r="DI98" s="67"/>
      <c r="DJ98" s="67"/>
      <c r="DK98" s="67"/>
      <c r="DL98" s="67"/>
      <c r="DM98" s="67"/>
    </row>
    <row r="99" spans="1:117">
      <c r="A99" s="67"/>
      <c r="B99" s="67"/>
      <c r="C99" s="67"/>
      <c r="D99" s="67"/>
      <c r="E99" s="67"/>
      <c r="F99" s="67"/>
      <c r="G99" s="67"/>
      <c r="H99" s="67"/>
      <c r="I99" s="67"/>
      <c r="J99" s="67"/>
      <c r="K99" s="67"/>
      <c r="L99" s="67"/>
      <c r="M99" s="67"/>
      <c r="N99" s="67"/>
      <c r="O99" s="67"/>
      <c r="P99" s="67"/>
      <c r="Q99" s="67"/>
      <c r="R99" s="67"/>
      <c r="S99" s="67"/>
      <c r="T99" s="67"/>
      <c r="U99" s="67"/>
      <c r="V99" s="67"/>
      <c r="W99" s="67"/>
      <c r="X99" s="67"/>
      <c r="Y99" s="67"/>
      <c r="Z99" s="67"/>
      <c r="AA99" s="67"/>
      <c r="AB99" s="67"/>
      <c r="AC99" s="67"/>
      <c r="AD99" s="67"/>
      <c r="AE99" s="67"/>
      <c r="AF99" s="67"/>
      <c r="AG99" s="67"/>
      <c r="AH99" s="67"/>
      <c r="AI99" s="67"/>
      <c r="AJ99" s="67"/>
      <c r="AK99" s="67"/>
      <c r="AL99" s="67"/>
      <c r="AM99" s="67"/>
      <c r="AN99" s="67"/>
      <c r="AO99" s="67"/>
      <c r="AP99" s="67"/>
      <c r="AQ99" s="67"/>
      <c r="AR99" s="67"/>
      <c r="AS99" s="67"/>
      <c r="AT99" s="67"/>
      <c r="AU99" s="67"/>
      <c r="AV99" s="67"/>
      <c r="AW99" s="67"/>
      <c r="AX99" s="67"/>
      <c r="AY99" s="67"/>
      <c r="AZ99" s="67"/>
      <c r="BA99" s="67"/>
      <c r="BB99" s="67"/>
      <c r="BC99" s="67"/>
      <c r="BD99" s="67"/>
      <c r="BE99" s="67"/>
      <c r="BF99" s="67"/>
      <c r="BG99" s="67"/>
      <c r="BH99" s="67"/>
      <c r="BI99" s="67"/>
      <c r="BJ99" s="67"/>
      <c r="BK99" s="67"/>
      <c r="BL99" s="67"/>
      <c r="BM99" s="67"/>
      <c r="BN99" s="67"/>
      <c r="BO99" s="67"/>
      <c r="BP99" s="67"/>
      <c r="BQ99" s="67"/>
      <c r="BR99" s="67"/>
      <c r="BS99" s="67"/>
      <c r="BT99" s="67"/>
      <c r="BU99" s="67"/>
      <c r="BV99" s="67"/>
      <c r="BW99" s="67"/>
      <c r="BX99" s="67"/>
      <c r="BY99" s="67"/>
      <c r="BZ99" s="67"/>
      <c r="CA99" s="67"/>
      <c r="CB99" s="67"/>
      <c r="CC99" s="67"/>
      <c r="CD99" s="67"/>
      <c r="CE99" s="67"/>
      <c r="CF99" s="67"/>
      <c r="CG99" s="67"/>
      <c r="CH99" s="67"/>
      <c r="CI99" s="67"/>
      <c r="CJ99" s="67"/>
      <c r="CK99" s="67"/>
      <c r="CL99" s="67"/>
      <c r="CM99" s="67"/>
      <c r="CN99" s="67"/>
      <c r="CO99" s="67"/>
      <c r="CP99" s="67"/>
      <c r="CQ99" s="67"/>
      <c r="CR99" s="67"/>
      <c r="CS99" s="67"/>
      <c r="CT99" s="67"/>
      <c r="CU99" s="67"/>
      <c r="CV99" s="67"/>
      <c r="CW99" s="67"/>
      <c r="CX99" s="67"/>
      <c r="CY99" s="67"/>
      <c r="CZ99" s="67"/>
      <c r="DA99" s="67"/>
      <c r="DB99" s="67"/>
      <c r="DC99" s="67"/>
      <c r="DD99" s="67"/>
      <c r="DE99" s="67"/>
      <c r="DF99" s="67"/>
      <c r="DG99" s="67"/>
      <c r="DH99" s="67"/>
      <c r="DI99" s="67"/>
      <c r="DJ99" s="67"/>
      <c r="DK99" s="67"/>
      <c r="DL99" s="67"/>
      <c r="DM99" s="67"/>
    </row>
    <row r="100" spans="1:117" s="36" customFormat="1">
      <c r="A100" s="67"/>
      <c r="B100" s="67"/>
      <c r="C100" s="67"/>
      <c r="D100" s="67"/>
      <c r="E100" s="67"/>
      <c r="F100" s="67"/>
      <c r="G100" s="67"/>
      <c r="H100" s="67"/>
      <c r="I100" s="67"/>
      <c r="J100" s="67"/>
      <c r="K100" s="67"/>
      <c r="L100" s="67"/>
      <c r="M100" s="67"/>
      <c r="N100" s="67"/>
      <c r="O100" s="67"/>
      <c r="P100" s="67"/>
      <c r="Q100" s="67"/>
      <c r="R100" s="67"/>
      <c r="S100" s="67"/>
      <c r="T100" s="67"/>
      <c r="U100" s="67"/>
      <c r="V100" s="67"/>
      <c r="W100" s="67"/>
      <c r="X100" s="67"/>
      <c r="Y100" s="67"/>
      <c r="Z100" s="67"/>
      <c r="AA100" s="67"/>
      <c r="AB100" s="67"/>
      <c r="AC100" s="67"/>
      <c r="AD100" s="67"/>
      <c r="AE100" s="67"/>
      <c r="AF100" s="67"/>
      <c r="AG100" s="67"/>
      <c r="AH100" s="67"/>
      <c r="AI100" s="67"/>
      <c r="AJ100" s="67"/>
      <c r="AK100" s="67"/>
      <c r="AL100" s="67"/>
      <c r="AM100" s="67"/>
      <c r="AN100" s="67"/>
      <c r="AO100" s="67"/>
      <c r="AP100" s="67"/>
      <c r="AQ100" s="67"/>
      <c r="AR100" s="67"/>
      <c r="AS100" s="67"/>
      <c r="AT100" s="67"/>
      <c r="AU100" s="67"/>
      <c r="AV100" s="67"/>
      <c r="AW100" s="67"/>
      <c r="AX100" s="67"/>
      <c r="AY100" s="67"/>
      <c r="AZ100" s="67"/>
      <c r="BA100" s="67"/>
      <c r="BB100" s="67"/>
      <c r="BC100" s="67"/>
      <c r="BD100" s="67"/>
      <c r="BE100" s="67"/>
      <c r="BF100" s="67"/>
      <c r="BG100" s="67"/>
      <c r="BH100" s="67"/>
      <c r="BI100" s="67"/>
      <c r="BJ100" s="67"/>
      <c r="BK100" s="67"/>
      <c r="BL100" s="67"/>
      <c r="BM100" s="67"/>
      <c r="BN100" s="67"/>
      <c r="BO100" s="67"/>
      <c r="BP100" s="67"/>
      <c r="BQ100" s="67"/>
      <c r="BR100" s="67"/>
      <c r="BS100" s="67"/>
      <c r="BT100" s="67"/>
      <c r="BU100" s="67"/>
      <c r="BV100" s="67"/>
      <c r="BW100" s="67"/>
      <c r="BX100" s="67"/>
      <c r="BY100" s="67"/>
      <c r="BZ100" s="67"/>
      <c r="CA100" s="67"/>
      <c r="CB100" s="67"/>
      <c r="CC100" s="67"/>
      <c r="CD100" s="67"/>
      <c r="CE100" s="67"/>
      <c r="CF100" s="67"/>
      <c r="CG100" s="67"/>
      <c r="CH100" s="67"/>
      <c r="CI100" s="67"/>
      <c r="CJ100" s="67"/>
      <c r="CK100" s="67"/>
      <c r="CL100" s="67"/>
      <c r="CM100" s="67"/>
      <c r="CN100" s="67"/>
      <c r="CO100" s="67"/>
      <c r="CP100" s="67"/>
      <c r="CQ100" s="67"/>
      <c r="CR100" s="67"/>
      <c r="CS100" s="67"/>
      <c r="CT100" s="67"/>
      <c r="CU100" s="67"/>
      <c r="CV100" s="67"/>
      <c r="CW100" s="67"/>
      <c r="CX100" s="67"/>
      <c r="CY100" s="67"/>
      <c r="CZ100" s="67"/>
      <c r="DA100" s="67"/>
      <c r="DB100" s="67"/>
      <c r="DC100" s="67"/>
      <c r="DD100" s="67"/>
      <c r="DE100" s="67"/>
      <c r="DF100" s="67"/>
      <c r="DG100" s="67"/>
      <c r="DH100" s="67"/>
      <c r="DI100" s="67"/>
      <c r="DJ100" s="67"/>
      <c r="DK100" s="67"/>
      <c r="DL100" s="67"/>
      <c r="DM100" s="67"/>
    </row>
    <row r="101" spans="1:117" s="36" customFormat="1">
      <c r="A101" s="67"/>
      <c r="B101" s="67"/>
      <c r="C101" s="67"/>
      <c r="D101" s="67"/>
      <c r="E101" s="67"/>
      <c r="F101" s="67"/>
      <c r="G101" s="67"/>
      <c r="H101" s="67"/>
      <c r="I101" s="67"/>
      <c r="J101" s="67"/>
      <c r="K101" s="67"/>
      <c r="L101" s="67"/>
      <c r="M101" s="67"/>
      <c r="N101" s="67"/>
      <c r="O101" s="67"/>
      <c r="P101" s="67"/>
      <c r="Q101" s="67"/>
      <c r="R101" s="67"/>
      <c r="S101" s="67"/>
      <c r="T101" s="67"/>
      <c r="U101" s="67"/>
      <c r="V101" s="67"/>
      <c r="W101" s="67"/>
      <c r="X101" s="67"/>
      <c r="Y101" s="67"/>
      <c r="Z101" s="67"/>
      <c r="AA101" s="67"/>
      <c r="AB101" s="67"/>
      <c r="AC101" s="67"/>
      <c r="AD101" s="67"/>
      <c r="AE101" s="67"/>
      <c r="AF101" s="67"/>
      <c r="AG101" s="67"/>
      <c r="AH101" s="67"/>
      <c r="AI101" s="67"/>
      <c r="AJ101" s="67"/>
      <c r="AK101" s="67"/>
      <c r="AL101" s="67"/>
      <c r="AM101" s="67"/>
      <c r="AN101" s="67"/>
      <c r="AO101" s="67"/>
      <c r="AP101" s="67"/>
      <c r="AQ101" s="67"/>
      <c r="AR101" s="67"/>
      <c r="AS101" s="67"/>
      <c r="AT101" s="67"/>
      <c r="AU101" s="67"/>
      <c r="AV101" s="67"/>
      <c r="AW101" s="67"/>
      <c r="AX101" s="67"/>
      <c r="AY101" s="67"/>
      <c r="AZ101" s="67"/>
      <c r="BA101" s="67"/>
      <c r="BB101" s="67"/>
      <c r="BC101" s="67"/>
      <c r="BD101" s="67"/>
      <c r="BE101" s="67"/>
      <c r="BF101" s="67"/>
      <c r="BG101" s="67"/>
      <c r="BH101" s="67"/>
      <c r="BI101" s="67"/>
      <c r="BJ101" s="67"/>
      <c r="BK101" s="67"/>
      <c r="BL101" s="67"/>
      <c r="BM101" s="67"/>
      <c r="BN101" s="67"/>
      <c r="BO101" s="67"/>
      <c r="BP101" s="67"/>
      <c r="BQ101" s="67"/>
      <c r="BR101" s="67"/>
      <c r="BS101" s="67"/>
      <c r="BT101" s="67"/>
      <c r="BU101" s="67"/>
      <c r="BV101" s="67"/>
      <c r="BW101" s="67"/>
      <c r="BX101" s="67"/>
      <c r="BY101" s="67"/>
      <c r="BZ101" s="67"/>
      <c r="CA101" s="67"/>
      <c r="CB101" s="67"/>
      <c r="CC101" s="67"/>
      <c r="CD101" s="67"/>
      <c r="CE101" s="67"/>
      <c r="CF101" s="67"/>
      <c r="CG101" s="67"/>
      <c r="CH101" s="67"/>
      <c r="CI101" s="67"/>
      <c r="CJ101" s="67"/>
      <c r="CK101" s="67"/>
      <c r="CL101" s="67"/>
      <c r="CM101" s="67"/>
      <c r="CN101" s="67"/>
      <c r="CO101" s="67"/>
      <c r="CP101" s="67"/>
      <c r="CQ101" s="67"/>
      <c r="CR101" s="67"/>
      <c r="CS101" s="67"/>
      <c r="CT101" s="67"/>
      <c r="CU101" s="67"/>
      <c r="CV101" s="67"/>
      <c r="CW101" s="67"/>
      <c r="CX101" s="67"/>
      <c r="CY101" s="67"/>
      <c r="CZ101" s="67"/>
      <c r="DA101" s="67"/>
      <c r="DB101" s="67"/>
      <c r="DC101" s="67"/>
      <c r="DD101" s="67"/>
      <c r="DE101" s="67"/>
      <c r="DF101" s="67"/>
      <c r="DG101" s="67"/>
      <c r="DH101" s="67"/>
      <c r="DI101" s="67"/>
      <c r="DJ101" s="67"/>
      <c r="DK101" s="67"/>
      <c r="DL101" s="67"/>
      <c r="DM101" s="67"/>
    </row>
    <row r="102" spans="1:117">
      <c r="A102" s="67"/>
      <c r="B102" s="67"/>
      <c r="C102" s="67"/>
      <c r="D102" s="67"/>
      <c r="E102" s="67"/>
      <c r="F102" s="67"/>
      <c r="G102" s="67"/>
      <c r="H102" s="67"/>
      <c r="I102" s="67"/>
      <c r="J102" s="67"/>
      <c r="K102" s="67"/>
      <c r="L102" s="67"/>
      <c r="M102" s="67"/>
      <c r="N102" s="67"/>
      <c r="O102" s="67"/>
      <c r="P102" s="67"/>
      <c r="Q102" s="67"/>
      <c r="R102" s="67"/>
      <c r="S102" s="67"/>
      <c r="T102" s="67"/>
      <c r="U102" s="67"/>
      <c r="V102" s="67"/>
      <c r="W102" s="67"/>
      <c r="X102" s="67"/>
      <c r="Y102" s="67"/>
      <c r="Z102" s="67"/>
      <c r="AA102" s="67"/>
      <c r="AB102" s="67"/>
      <c r="AC102" s="67"/>
      <c r="AD102" s="67"/>
      <c r="AE102" s="67"/>
      <c r="AF102" s="67"/>
      <c r="AG102" s="67"/>
      <c r="AH102" s="67"/>
      <c r="AI102" s="67"/>
      <c r="AJ102" s="67"/>
      <c r="AK102" s="67"/>
      <c r="AL102" s="67"/>
      <c r="AM102" s="67"/>
      <c r="AN102" s="67"/>
      <c r="AO102" s="67"/>
      <c r="AP102" s="67"/>
      <c r="AQ102" s="67"/>
      <c r="AR102" s="67"/>
      <c r="AS102" s="67"/>
      <c r="AT102" s="67"/>
      <c r="AU102" s="67"/>
      <c r="AV102" s="67"/>
      <c r="AW102" s="67"/>
      <c r="AX102" s="67"/>
      <c r="AY102" s="67"/>
      <c r="AZ102" s="67"/>
      <c r="BA102" s="67"/>
      <c r="BB102" s="67"/>
      <c r="BC102" s="67"/>
      <c r="BD102" s="67"/>
      <c r="BE102" s="67"/>
      <c r="BF102" s="67"/>
      <c r="BG102" s="67"/>
      <c r="BH102" s="67"/>
      <c r="BI102" s="67"/>
      <c r="BJ102" s="67"/>
      <c r="BK102" s="67"/>
      <c r="BL102" s="67"/>
      <c r="BM102" s="67"/>
      <c r="BN102" s="67"/>
      <c r="BO102" s="67"/>
      <c r="BP102" s="67"/>
      <c r="BQ102" s="67"/>
      <c r="BR102" s="67"/>
      <c r="BS102" s="67"/>
      <c r="BT102" s="67"/>
      <c r="BU102" s="67"/>
      <c r="BV102" s="67"/>
      <c r="BW102" s="67"/>
      <c r="BX102" s="67"/>
      <c r="BY102" s="67"/>
      <c r="BZ102" s="67"/>
      <c r="CA102" s="67"/>
      <c r="CB102" s="67"/>
      <c r="CC102" s="67"/>
      <c r="CD102" s="67"/>
      <c r="CE102" s="67"/>
      <c r="CF102" s="67"/>
      <c r="CG102" s="67"/>
      <c r="CH102" s="67"/>
      <c r="CI102" s="67"/>
      <c r="CJ102" s="67"/>
      <c r="CK102" s="67"/>
      <c r="CL102" s="67"/>
      <c r="CM102" s="67"/>
      <c r="CN102" s="67"/>
      <c r="CO102" s="67"/>
      <c r="CP102" s="67"/>
      <c r="CQ102" s="67"/>
      <c r="CR102" s="67"/>
      <c r="CS102" s="67"/>
      <c r="CT102" s="67"/>
      <c r="CU102" s="67"/>
      <c r="CV102" s="67"/>
      <c r="CW102" s="67"/>
      <c r="CX102" s="67"/>
      <c r="CY102" s="67"/>
      <c r="CZ102" s="67"/>
      <c r="DA102" s="67"/>
      <c r="DB102" s="67"/>
      <c r="DC102" s="67"/>
      <c r="DD102" s="67"/>
      <c r="DE102" s="67"/>
      <c r="DF102" s="67"/>
      <c r="DG102" s="67"/>
      <c r="DH102" s="67"/>
      <c r="DI102" s="67"/>
      <c r="DJ102" s="67"/>
      <c r="DK102" s="67"/>
      <c r="DL102" s="67"/>
      <c r="DM102" s="67"/>
    </row>
    <row r="103" spans="1:117">
      <c r="A103" s="67"/>
      <c r="B103" s="67"/>
      <c r="C103" s="67"/>
      <c r="D103" s="67"/>
      <c r="E103" s="67"/>
      <c r="F103" s="67"/>
      <c r="G103" s="67"/>
      <c r="H103" s="67"/>
      <c r="I103" s="67"/>
      <c r="J103" s="67"/>
      <c r="K103" s="67"/>
      <c r="L103" s="67"/>
      <c r="M103" s="67"/>
      <c r="N103" s="67"/>
      <c r="O103" s="67"/>
      <c r="P103" s="67"/>
      <c r="Q103" s="67"/>
      <c r="R103" s="67"/>
      <c r="S103" s="67"/>
      <c r="T103" s="67"/>
      <c r="U103" s="67"/>
      <c r="V103" s="67"/>
      <c r="W103" s="67"/>
      <c r="X103" s="67"/>
      <c r="Y103" s="67"/>
      <c r="Z103" s="67"/>
      <c r="AA103" s="67"/>
      <c r="AB103" s="67"/>
      <c r="AC103" s="67"/>
      <c r="AD103" s="67"/>
      <c r="AE103" s="67"/>
      <c r="AF103" s="67"/>
      <c r="AG103" s="67"/>
      <c r="AH103" s="67"/>
      <c r="AI103" s="67"/>
      <c r="AJ103" s="67"/>
      <c r="AK103" s="67"/>
      <c r="AL103" s="67"/>
      <c r="AM103" s="67"/>
      <c r="AN103" s="67"/>
      <c r="AO103" s="67"/>
      <c r="AP103" s="67"/>
      <c r="AQ103" s="67"/>
      <c r="AR103" s="67"/>
      <c r="AS103" s="67"/>
      <c r="AT103" s="67"/>
      <c r="AU103" s="67"/>
      <c r="AV103" s="67"/>
      <c r="AW103" s="67"/>
      <c r="AX103" s="67"/>
      <c r="AY103" s="67"/>
      <c r="AZ103" s="67"/>
      <c r="BA103" s="67"/>
      <c r="BB103" s="67"/>
      <c r="BC103" s="67"/>
      <c r="BD103" s="67"/>
      <c r="BE103" s="67"/>
      <c r="BF103" s="67"/>
      <c r="BG103" s="67"/>
      <c r="BH103" s="67"/>
      <c r="BI103" s="67"/>
      <c r="BJ103" s="67"/>
      <c r="BK103" s="67"/>
      <c r="BL103" s="67"/>
      <c r="BM103" s="67"/>
      <c r="BN103" s="67"/>
      <c r="BO103" s="67"/>
      <c r="BP103" s="67"/>
      <c r="BQ103" s="67"/>
      <c r="BR103" s="67"/>
      <c r="BS103" s="67"/>
      <c r="BT103" s="67"/>
      <c r="BU103" s="67"/>
      <c r="BV103" s="67"/>
      <c r="BW103" s="67"/>
      <c r="BX103" s="67"/>
      <c r="BY103" s="67"/>
      <c r="BZ103" s="67"/>
      <c r="CA103" s="67"/>
      <c r="CB103" s="67"/>
      <c r="CC103" s="67"/>
      <c r="CD103" s="67"/>
      <c r="CE103" s="67"/>
      <c r="CF103" s="67"/>
      <c r="CG103" s="67"/>
      <c r="CH103" s="67"/>
      <c r="CI103" s="67"/>
      <c r="CJ103" s="67"/>
      <c r="CK103" s="67"/>
      <c r="CL103" s="67"/>
      <c r="CM103" s="67"/>
      <c r="CN103" s="67"/>
      <c r="CO103" s="67"/>
      <c r="CP103" s="67"/>
      <c r="CQ103" s="67"/>
      <c r="CR103" s="67"/>
      <c r="CS103" s="67"/>
      <c r="CT103" s="67"/>
      <c r="CU103" s="67"/>
      <c r="CV103" s="67"/>
      <c r="CW103" s="67"/>
      <c r="CX103" s="67"/>
      <c r="CY103" s="67"/>
      <c r="CZ103" s="67"/>
      <c r="DA103" s="67"/>
      <c r="DB103" s="67"/>
      <c r="DC103" s="67"/>
      <c r="DD103" s="67"/>
      <c r="DE103" s="67"/>
      <c r="DF103" s="67"/>
      <c r="DG103" s="67"/>
      <c r="DH103" s="67"/>
      <c r="DI103" s="67"/>
      <c r="DJ103" s="67"/>
      <c r="DK103" s="67"/>
      <c r="DL103" s="67"/>
      <c r="DM103" s="67"/>
    </row>
    <row r="104" spans="1:117" s="36" customFormat="1">
      <c r="A104" s="67"/>
      <c r="B104" s="67"/>
      <c r="C104" s="67"/>
      <c r="D104" s="67"/>
      <c r="E104" s="67"/>
      <c r="F104" s="67"/>
      <c r="G104" s="67"/>
      <c r="H104" s="67"/>
      <c r="I104" s="67"/>
      <c r="J104" s="67"/>
      <c r="K104" s="67"/>
      <c r="L104" s="67"/>
      <c r="M104" s="67"/>
      <c r="N104" s="67"/>
      <c r="O104" s="67"/>
      <c r="P104" s="67"/>
      <c r="Q104" s="67"/>
      <c r="R104" s="67"/>
      <c r="S104" s="67"/>
      <c r="T104" s="67"/>
      <c r="U104" s="67"/>
      <c r="V104" s="67"/>
      <c r="W104" s="67"/>
      <c r="X104" s="67"/>
      <c r="Y104" s="67"/>
      <c r="Z104" s="67"/>
      <c r="AA104" s="67"/>
      <c r="AB104" s="67"/>
      <c r="AC104" s="67"/>
      <c r="AD104" s="67"/>
      <c r="AE104" s="67"/>
      <c r="AF104" s="67"/>
      <c r="AG104" s="67"/>
      <c r="AH104" s="67"/>
      <c r="AI104" s="67"/>
      <c r="AJ104" s="67"/>
      <c r="AK104" s="67"/>
      <c r="AL104" s="67"/>
      <c r="AM104" s="67"/>
      <c r="AN104" s="67"/>
      <c r="AO104" s="67"/>
      <c r="AP104" s="67"/>
      <c r="AQ104" s="67"/>
      <c r="AR104" s="67"/>
      <c r="AS104" s="67"/>
      <c r="AT104" s="67"/>
      <c r="AU104" s="67"/>
      <c r="AV104" s="67"/>
      <c r="AW104" s="67"/>
      <c r="AX104" s="67"/>
      <c r="AY104" s="67"/>
      <c r="AZ104" s="67"/>
      <c r="BA104" s="67"/>
      <c r="BB104" s="67"/>
      <c r="BC104" s="67"/>
      <c r="BD104" s="67"/>
      <c r="BE104" s="67"/>
      <c r="BF104" s="67"/>
      <c r="BG104" s="67"/>
      <c r="BH104" s="67"/>
      <c r="BI104" s="67"/>
      <c r="BJ104" s="67"/>
      <c r="BK104" s="67"/>
      <c r="BL104" s="67"/>
      <c r="BM104" s="67"/>
      <c r="BN104" s="67"/>
      <c r="BO104" s="67"/>
      <c r="BP104" s="67"/>
      <c r="BQ104" s="67"/>
      <c r="BR104" s="67"/>
      <c r="BS104" s="67"/>
      <c r="BT104" s="67"/>
      <c r="BU104" s="67"/>
      <c r="BV104" s="67"/>
      <c r="BW104" s="67"/>
      <c r="BX104" s="67"/>
      <c r="BY104" s="67"/>
      <c r="BZ104" s="67"/>
      <c r="CA104" s="67"/>
      <c r="CB104" s="67"/>
      <c r="CC104" s="67"/>
      <c r="CD104" s="67"/>
      <c r="CE104" s="67"/>
      <c r="CF104" s="67"/>
      <c r="CG104" s="67"/>
      <c r="CH104" s="67"/>
      <c r="CI104" s="67"/>
      <c r="CJ104" s="67"/>
      <c r="CK104" s="67"/>
      <c r="CL104" s="67"/>
      <c r="CM104" s="67"/>
      <c r="CN104" s="67"/>
      <c r="CO104" s="67"/>
      <c r="CP104" s="67"/>
      <c r="CQ104" s="67"/>
      <c r="CR104" s="67"/>
      <c r="CS104" s="67"/>
      <c r="CT104" s="67"/>
      <c r="CU104" s="67"/>
      <c r="CV104" s="67"/>
      <c r="CW104" s="67"/>
      <c r="CX104" s="67"/>
      <c r="CY104" s="67"/>
      <c r="CZ104" s="67"/>
      <c r="DA104" s="67"/>
      <c r="DB104" s="67"/>
      <c r="DC104" s="67"/>
      <c r="DD104" s="67"/>
      <c r="DE104" s="67"/>
      <c r="DF104" s="67"/>
      <c r="DG104" s="67"/>
      <c r="DH104" s="67"/>
      <c r="DI104" s="67"/>
      <c r="DJ104" s="67"/>
      <c r="DK104" s="67"/>
      <c r="DL104" s="67"/>
      <c r="DM104" s="67"/>
    </row>
    <row r="105" spans="1:117" s="36" customFormat="1">
      <c r="A105" s="67"/>
      <c r="B105" s="67"/>
      <c r="C105" s="67"/>
      <c r="D105" s="67"/>
      <c r="E105" s="67"/>
      <c r="F105" s="67"/>
      <c r="G105" s="67"/>
      <c r="H105" s="67"/>
      <c r="I105" s="67"/>
      <c r="J105" s="67"/>
      <c r="K105" s="67"/>
      <c r="L105" s="67"/>
      <c r="M105" s="67"/>
      <c r="N105" s="67"/>
      <c r="O105" s="67"/>
      <c r="P105" s="67"/>
      <c r="Q105" s="67"/>
      <c r="R105" s="67"/>
      <c r="S105" s="67"/>
      <c r="T105" s="67"/>
      <c r="U105" s="67"/>
      <c r="V105" s="67"/>
      <c r="W105" s="67"/>
      <c r="X105" s="67"/>
      <c r="Y105" s="67"/>
      <c r="Z105" s="67"/>
      <c r="AA105" s="67"/>
      <c r="AB105" s="67"/>
      <c r="AC105" s="67"/>
      <c r="AD105" s="67"/>
      <c r="AE105" s="67"/>
      <c r="AF105" s="67"/>
      <c r="AG105" s="67"/>
      <c r="AH105" s="67"/>
      <c r="AI105" s="67"/>
      <c r="AJ105" s="67"/>
      <c r="AK105" s="67"/>
      <c r="AL105" s="67"/>
      <c r="AM105" s="67"/>
      <c r="AN105" s="67"/>
      <c r="AO105" s="67"/>
      <c r="AP105" s="67"/>
      <c r="AQ105" s="67"/>
      <c r="AR105" s="67"/>
      <c r="AS105" s="67"/>
      <c r="AT105" s="67"/>
      <c r="AU105" s="67"/>
      <c r="AV105" s="67"/>
      <c r="AW105" s="67"/>
      <c r="AX105" s="67"/>
      <c r="AY105" s="67"/>
      <c r="AZ105" s="67"/>
      <c r="BA105" s="67"/>
      <c r="BB105" s="67"/>
      <c r="BC105" s="67"/>
      <c r="BD105" s="67"/>
      <c r="BE105" s="67"/>
      <c r="BF105" s="67"/>
      <c r="BG105" s="67"/>
      <c r="BH105" s="67"/>
      <c r="BI105" s="67"/>
      <c r="BJ105" s="67"/>
      <c r="BK105" s="67"/>
      <c r="BL105" s="67"/>
      <c r="BM105" s="67"/>
      <c r="BN105" s="67"/>
      <c r="BO105" s="67"/>
      <c r="BP105" s="67"/>
      <c r="BQ105" s="67"/>
      <c r="BR105" s="67"/>
      <c r="BS105" s="67"/>
      <c r="BT105" s="67"/>
      <c r="BU105" s="67"/>
      <c r="BV105" s="67"/>
      <c r="BW105" s="67"/>
      <c r="BX105" s="67"/>
      <c r="BY105" s="67"/>
      <c r="BZ105" s="67"/>
      <c r="CA105" s="67"/>
      <c r="CB105" s="67"/>
      <c r="CC105" s="67"/>
      <c r="CD105" s="67"/>
      <c r="CE105" s="67"/>
      <c r="CF105" s="67"/>
      <c r="CG105" s="67"/>
      <c r="CH105" s="67"/>
      <c r="CI105" s="67"/>
      <c r="CJ105" s="67"/>
      <c r="CK105" s="67"/>
      <c r="CL105" s="67"/>
      <c r="CM105" s="67"/>
      <c r="CN105" s="67"/>
      <c r="CO105" s="67"/>
      <c r="CP105" s="67"/>
      <c r="CQ105" s="67"/>
      <c r="CR105" s="67"/>
      <c r="CS105" s="67"/>
      <c r="CT105" s="67"/>
      <c r="CU105" s="67"/>
      <c r="CV105" s="67"/>
      <c r="CW105" s="67"/>
      <c r="CX105" s="67"/>
      <c r="CY105" s="67"/>
      <c r="CZ105" s="67"/>
      <c r="DA105" s="67"/>
      <c r="DB105" s="67"/>
      <c r="DC105" s="67"/>
      <c r="DD105" s="67"/>
      <c r="DE105" s="67"/>
      <c r="DF105" s="67"/>
      <c r="DG105" s="67"/>
      <c r="DH105" s="67"/>
      <c r="DI105" s="67"/>
      <c r="DJ105" s="67"/>
      <c r="DK105" s="67"/>
      <c r="DL105" s="67"/>
      <c r="DM105" s="67"/>
    </row>
    <row r="106" spans="1:117">
      <c r="A106" s="67"/>
      <c r="B106" s="67"/>
      <c r="C106" s="67"/>
      <c r="D106" s="67"/>
      <c r="E106" s="67"/>
      <c r="F106" s="67"/>
      <c r="G106" s="67"/>
      <c r="H106" s="67"/>
      <c r="I106" s="67"/>
      <c r="J106" s="67"/>
      <c r="K106" s="67"/>
      <c r="L106" s="67"/>
      <c r="M106" s="67"/>
      <c r="N106" s="67"/>
      <c r="O106" s="67"/>
      <c r="P106" s="67"/>
      <c r="Q106" s="67"/>
      <c r="R106" s="67"/>
      <c r="S106" s="67"/>
      <c r="T106" s="67"/>
      <c r="U106" s="67"/>
      <c r="V106" s="67"/>
      <c r="W106" s="67"/>
      <c r="X106" s="67"/>
      <c r="Y106" s="67"/>
      <c r="Z106" s="67"/>
      <c r="AA106" s="67"/>
      <c r="AB106" s="67"/>
      <c r="AC106" s="67"/>
      <c r="AD106" s="67"/>
      <c r="AE106" s="67"/>
      <c r="AF106" s="67"/>
      <c r="AG106" s="67"/>
      <c r="AH106" s="67"/>
      <c r="AI106" s="67"/>
      <c r="AJ106" s="67"/>
      <c r="AK106" s="67"/>
      <c r="AL106" s="67"/>
      <c r="AM106" s="67"/>
      <c r="AN106" s="67"/>
      <c r="AO106" s="67"/>
      <c r="AP106" s="67"/>
      <c r="AQ106" s="67"/>
      <c r="AR106" s="67"/>
      <c r="AS106" s="67"/>
      <c r="AT106" s="67"/>
      <c r="AU106" s="67"/>
      <c r="AV106" s="67"/>
      <c r="AW106" s="67"/>
      <c r="AX106" s="67"/>
      <c r="AY106" s="67"/>
      <c r="AZ106" s="67"/>
      <c r="BA106" s="67"/>
      <c r="BB106" s="67"/>
      <c r="BC106" s="67"/>
      <c r="BD106" s="67"/>
      <c r="BE106" s="67"/>
      <c r="BF106" s="67"/>
      <c r="BG106" s="67"/>
      <c r="BH106" s="67"/>
      <c r="BI106" s="67"/>
      <c r="BJ106" s="67"/>
      <c r="BK106" s="67"/>
      <c r="BL106" s="67"/>
      <c r="BM106" s="67"/>
      <c r="BN106" s="67"/>
      <c r="BO106" s="67"/>
      <c r="BP106" s="67"/>
      <c r="BQ106" s="67"/>
      <c r="BR106" s="67"/>
      <c r="BS106" s="67"/>
      <c r="BT106" s="67"/>
      <c r="BU106" s="67"/>
      <c r="BV106" s="67"/>
      <c r="BW106" s="67"/>
      <c r="BX106" s="67"/>
      <c r="BY106" s="67"/>
      <c r="BZ106" s="67"/>
      <c r="CA106" s="67"/>
      <c r="CB106" s="67"/>
      <c r="CC106" s="67"/>
      <c r="CD106" s="67"/>
      <c r="CE106" s="67"/>
      <c r="CF106" s="67"/>
      <c r="CG106" s="67"/>
      <c r="CH106" s="67"/>
      <c r="CI106" s="67"/>
      <c r="CJ106" s="67"/>
      <c r="CK106" s="67"/>
      <c r="CL106" s="67"/>
      <c r="CM106" s="67"/>
      <c r="CN106" s="67"/>
      <c r="CO106" s="67"/>
      <c r="CP106" s="67"/>
      <c r="CQ106" s="67"/>
      <c r="CR106" s="67"/>
      <c r="CS106" s="67"/>
      <c r="CT106" s="67"/>
      <c r="CU106" s="67"/>
      <c r="CV106" s="67"/>
      <c r="CW106" s="67"/>
      <c r="CX106" s="67"/>
      <c r="CY106" s="67"/>
      <c r="CZ106" s="67"/>
      <c r="DA106" s="67"/>
      <c r="DB106" s="67"/>
      <c r="DC106" s="67"/>
      <c r="DD106" s="67"/>
      <c r="DE106" s="67"/>
      <c r="DF106" s="67"/>
      <c r="DG106" s="67"/>
      <c r="DH106" s="67"/>
      <c r="DI106" s="67"/>
      <c r="DJ106" s="67"/>
      <c r="DK106" s="67"/>
      <c r="DL106" s="67"/>
      <c r="DM106" s="67"/>
    </row>
    <row r="107" spans="1:117" s="36" customFormat="1">
      <c r="A107" s="67"/>
      <c r="B107" s="67"/>
      <c r="C107" s="67"/>
      <c r="D107" s="67"/>
      <c r="E107" s="67"/>
      <c r="F107" s="67"/>
      <c r="G107" s="67"/>
      <c r="H107" s="67"/>
      <c r="I107" s="67"/>
      <c r="J107" s="67"/>
      <c r="K107" s="67"/>
      <c r="L107" s="67"/>
      <c r="M107" s="67"/>
      <c r="N107" s="67"/>
      <c r="O107" s="67"/>
      <c r="P107" s="67"/>
      <c r="Q107" s="67"/>
      <c r="R107" s="67"/>
      <c r="S107" s="67"/>
      <c r="T107" s="67"/>
      <c r="U107" s="67"/>
      <c r="V107" s="67"/>
      <c r="W107" s="67"/>
      <c r="X107" s="67"/>
      <c r="Y107" s="67"/>
      <c r="Z107" s="67"/>
      <c r="AA107" s="67"/>
      <c r="AB107" s="67"/>
      <c r="AC107" s="67"/>
      <c r="AD107" s="67"/>
      <c r="AE107" s="67"/>
      <c r="AF107" s="67"/>
      <c r="AG107" s="67"/>
      <c r="AH107" s="67"/>
      <c r="AI107" s="67"/>
      <c r="AJ107" s="67"/>
      <c r="AK107" s="67"/>
      <c r="AL107" s="67"/>
      <c r="AM107" s="67"/>
      <c r="AN107" s="67"/>
      <c r="AO107" s="67"/>
      <c r="AP107" s="67"/>
      <c r="AQ107" s="67"/>
      <c r="AR107" s="67"/>
      <c r="AS107" s="67"/>
      <c r="AT107" s="67"/>
      <c r="AU107" s="67"/>
      <c r="AV107" s="67"/>
      <c r="AW107" s="67"/>
      <c r="AX107" s="67"/>
      <c r="AY107" s="67"/>
      <c r="AZ107" s="67"/>
      <c r="BA107" s="67"/>
      <c r="BB107" s="67"/>
      <c r="BC107" s="67"/>
      <c r="BD107" s="67"/>
      <c r="BE107" s="67"/>
      <c r="BF107" s="67"/>
      <c r="BG107" s="67"/>
      <c r="BH107" s="67"/>
      <c r="BI107" s="67"/>
      <c r="BJ107" s="67"/>
      <c r="BK107" s="67"/>
      <c r="BL107" s="67"/>
      <c r="BM107" s="67"/>
      <c r="BN107" s="67"/>
      <c r="BO107" s="67"/>
      <c r="BP107" s="67"/>
      <c r="BQ107" s="67"/>
      <c r="BR107" s="67"/>
      <c r="BS107" s="67"/>
      <c r="BT107" s="67"/>
      <c r="BU107" s="67"/>
      <c r="BV107" s="67"/>
      <c r="BW107" s="67"/>
      <c r="BX107" s="67"/>
      <c r="BY107" s="67"/>
      <c r="BZ107" s="67"/>
      <c r="CA107" s="67"/>
      <c r="CB107" s="67"/>
      <c r="CC107" s="67"/>
      <c r="CD107" s="67"/>
      <c r="CE107" s="67"/>
      <c r="CF107" s="67"/>
      <c r="CG107" s="67"/>
      <c r="CH107" s="67"/>
      <c r="CI107" s="67"/>
      <c r="CJ107" s="67"/>
      <c r="CK107" s="67"/>
      <c r="CL107" s="67"/>
      <c r="CM107" s="67"/>
      <c r="CN107" s="67"/>
      <c r="CO107" s="67"/>
      <c r="CP107" s="67"/>
      <c r="CQ107" s="67"/>
      <c r="CR107" s="67"/>
      <c r="CS107" s="67"/>
      <c r="CT107" s="67"/>
      <c r="CU107" s="67"/>
      <c r="CV107" s="67"/>
      <c r="CW107" s="67"/>
      <c r="CX107" s="67"/>
      <c r="CY107" s="67"/>
      <c r="CZ107" s="67"/>
      <c r="DA107" s="67"/>
      <c r="DB107" s="67"/>
      <c r="DC107" s="67"/>
      <c r="DD107" s="67"/>
      <c r="DE107" s="67"/>
      <c r="DF107" s="67"/>
      <c r="DG107" s="67"/>
      <c r="DH107" s="67"/>
      <c r="DI107" s="67"/>
      <c r="DJ107" s="67"/>
      <c r="DK107" s="67"/>
      <c r="DL107" s="67"/>
      <c r="DM107" s="67"/>
    </row>
    <row r="108" spans="1:117">
      <c r="A108" s="67"/>
      <c r="B108" s="67"/>
      <c r="C108" s="67"/>
      <c r="D108" s="67"/>
      <c r="E108" s="67"/>
      <c r="F108" s="67"/>
      <c r="G108" s="67"/>
      <c r="H108" s="67"/>
      <c r="I108" s="67"/>
      <c r="J108" s="67"/>
      <c r="K108" s="67"/>
      <c r="L108" s="67"/>
      <c r="M108" s="67"/>
      <c r="N108" s="67"/>
      <c r="O108" s="67"/>
      <c r="P108" s="67"/>
      <c r="Q108" s="67"/>
      <c r="R108" s="67"/>
      <c r="S108" s="67"/>
      <c r="T108" s="67"/>
      <c r="U108" s="67"/>
      <c r="V108" s="67"/>
      <c r="W108" s="67"/>
      <c r="X108" s="67"/>
      <c r="Y108" s="67"/>
      <c r="Z108" s="67"/>
      <c r="AA108" s="67"/>
      <c r="AB108" s="67"/>
      <c r="AC108" s="67"/>
      <c r="AD108" s="67"/>
      <c r="AE108" s="67"/>
      <c r="AF108" s="67"/>
      <c r="AG108" s="67"/>
      <c r="AH108" s="67"/>
      <c r="AI108" s="67"/>
      <c r="AJ108" s="67"/>
      <c r="AK108" s="67"/>
      <c r="AL108" s="67"/>
      <c r="AM108" s="67"/>
      <c r="AN108" s="67"/>
      <c r="AO108" s="67"/>
      <c r="AP108" s="67"/>
      <c r="AQ108" s="67"/>
      <c r="AR108" s="67"/>
      <c r="AS108" s="67"/>
      <c r="AT108" s="67"/>
      <c r="AU108" s="67"/>
      <c r="AV108" s="67"/>
      <c r="AW108" s="67"/>
      <c r="AX108" s="67"/>
      <c r="AY108" s="67"/>
      <c r="AZ108" s="67"/>
      <c r="BA108" s="67"/>
      <c r="BB108" s="67"/>
      <c r="BC108" s="67"/>
      <c r="BD108" s="67"/>
      <c r="BE108" s="67"/>
      <c r="BF108" s="67"/>
      <c r="BG108" s="67"/>
      <c r="BH108" s="67"/>
      <c r="BI108" s="67"/>
      <c r="BJ108" s="67"/>
      <c r="BK108" s="67"/>
      <c r="BL108" s="67"/>
      <c r="BM108" s="67"/>
      <c r="BN108" s="67"/>
      <c r="BO108" s="67"/>
      <c r="BP108" s="67"/>
      <c r="BQ108" s="67"/>
      <c r="BR108" s="67"/>
      <c r="BS108" s="67"/>
      <c r="BT108" s="67"/>
      <c r="BU108" s="67"/>
      <c r="BV108" s="67"/>
      <c r="BW108" s="67"/>
      <c r="BX108" s="67"/>
      <c r="BY108" s="67"/>
      <c r="BZ108" s="67"/>
      <c r="CA108" s="67"/>
      <c r="CB108" s="67"/>
      <c r="CC108" s="67"/>
      <c r="CD108" s="67"/>
      <c r="CE108" s="67"/>
      <c r="CF108" s="67"/>
      <c r="CG108" s="67"/>
      <c r="CH108" s="67"/>
      <c r="CI108" s="67"/>
      <c r="CJ108" s="67"/>
      <c r="CK108" s="67"/>
      <c r="CL108" s="67"/>
      <c r="CM108" s="67"/>
      <c r="CN108" s="67"/>
      <c r="CO108" s="67"/>
      <c r="CP108" s="67"/>
      <c r="CQ108" s="67"/>
      <c r="CR108" s="67"/>
      <c r="CS108" s="67"/>
      <c r="CT108" s="67"/>
      <c r="CU108" s="67"/>
      <c r="CV108" s="67"/>
      <c r="CW108" s="67"/>
      <c r="CX108" s="67"/>
      <c r="CY108" s="67"/>
      <c r="CZ108" s="67"/>
      <c r="DA108" s="67"/>
      <c r="DB108" s="67"/>
      <c r="DC108" s="67"/>
      <c r="DD108" s="67"/>
      <c r="DE108" s="67"/>
      <c r="DF108" s="67"/>
      <c r="DG108" s="67"/>
      <c r="DH108" s="67"/>
      <c r="DI108" s="67"/>
      <c r="DJ108" s="67"/>
      <c r="DK108" s="67"/>
      <c r="DL108" s="67"/>
      <c r="DM108" s="67"/>
    </row>
    <row r="109" spans="1:117">
      <c r="A109" s="67"/>
      <c r="B109" s="67"/>
      <c r="C109" s="67"/>
      <c r="D109" s="67"/>
      <c r="E109" s="67"/>
      <c r="F109" s="67"/>
      <c r="G109" s="67"/>
      <c r="H109" s="67"/>
      <c r="I109" s="67"/>
      <c r="J109" s="67"/>
      <c r="K109" s="67"/>
      <c r="L109" s="67"/>
      <c r="M109" s="67"/>
      <c r="N109" s="67"/>
      <c r="O109" s="67"/>
      <c r="P109" s="67"/>
      <c r="Q109" s="67"/>
      <c r="R109" s="67"/>
      <c r="S109" s="67"/>
      <c r="T109" s="67"/>
      <c r="U109" s="67"/>
      <c r="V109" s="67"/>
      <c r="W109" s="67"/>
      <c r="X109" s="67"/>
      <c r="Y109" s="67"/>
      <c r="Z109" s="67"/>
      <c r="AA109" s="67"/>
      <c r="AB109" s="67"/>
      <c r="AC109" s="67"/>
      <c r="AD109" s="67"/>
      <c r="AE109" s="67"/>
      <c r="AF109" s="67"/>
      <c r="AG109" s="67"/>
      <c r="AH109" s="67"/>
      <c r="AI109" s="67"/>
      <c r="AJ109" s="67"/>
      <c r="AK109" s="67"/>
      <c r="AL109" s="67"/>
      <c r="AM109" s="67"/>
      <c r="AN109" s="67"/>
      <c r="AO109" s="67"/>
      <c r="AP109" s="67"/>
      <c r="AQ109" s="67"/>
      <c r="AR109" s="67"/>
      <c r="AS109" s="67"/>
      <c r="AT109" s="67"/>
      <c r="AU109" s="67"/>
      <c r="AV109" s="67"/>
      <c r="AW109" s="67"/>
      <c r="AX109" s="67"/>
      <c r="AY109" s="67"/>
      <c r="AZ109" s="67"/>
      <c r="BA109" s="67"/>
      <c r="BB109" s="67"/>
      <c r="BC109" s="67"/>
      <c r="BD109" s="67"/>
      <c r="BE109" s="67"/>
      <c r="BF109" s="67"/>
      <c r="BG109" s="67"/>
      <c r="BH109" s="67"/>
      <c r="BI109" s="67"/>
      <c r="BJ109" s="67"/>
      <c r="BK109" s="67"/>
      <c r="BL109" s="67"/>
      <c r="BM109" s="67"/>
      <c r="BN109" s="67"/>
      <c r="BO109" s="67"/>
      <c r="BP109" s="67"/>
      <c r="BQ109" s="67"/>
      <c r="BR109" s="67"/>
      <c r="BS109" s="67"/>
      <c r="BT109" s="67"/>
      <c r="BU109" s="67"/>
      <c r="BV109" s="67"/>
      <c r="BW109" s="67"/>
      <c r="BX109" s="67"/>
      <c r="BY109" s="67"/>
      <c r="BZ109" s="67"/>
      <c r="CA109" s="67"/>
      <c r="CB109" s="67"/>
      <c r="CC109" s="67"/>
      <c r="CD109" s="67"/>
      <c r="CE109" s="67"/>
      <c r="CF109" s="67"/>
      <c r="CG109" s="67"/>
      <c r="CH109" s="67"/>
      <c r="CI109" s="67"/>
      <c r="CJ109" s="67"/>
      <c r="CK109" s="67"/>
      <c r="CL109" s="67"/>
      <c r="CM109" s="67"/>
      <c r="CN109" s="67"/>
      <c r="CO109" s="67"/>
      <c r="CP109" s="67"/>
      <c r="CQ109" s="67"/>
      <c r="CR109" s="67"/>
      <c r="CS109" s="67"/>
      <c r="CT109" s="67"/>
      <c r="CU109" s="67"/>
      <c r="CV109" s="67"/>
      <c r="CW109" s="67"/>
      <c r="CX109" s="67"/>
      <c r="CY109" s="67"/>
      <c r="CZ109" s="67"/>
      <c r="DA109" s="67"/>
      <c r="DB109" s="67"/>
      <c r="DC109" s="67"/>
      <c r="DD109" s="67"/>
      <c r="DE109" s="67"/>
      <c r="DF109" s="67"/>
      <c r="DG109" s="67"/>
      <c r="DH109" s="67"/>
      <c r="DI109" s="67"/>
      <c r="DJ109" s="67"/>
      <c r="DK109" s="67"/>
      <c r="DL109" s="67"/>
      <c r="DM109" s="67"/>
    </row>
    <row r="110" spans="1:117" s="36" customFormat="1">
      <c r="A110" s="67"/>
      <c r="B110" s="67"/>
      <c r="C110" s="67"/>
      <c r="D110" s="67"/>
      <c r="E110" s="67"/>
      <c r="F110" s="67"/>
      <c r="G110" s="67"/>
      <c r="H110" s="67"/>
      <c r="I110" s="67"/>
      <c r="J110" s="67"/>
      <c r="K110" s="67"/>
      <c r="L110" s="67"/>
      <c r="M110" s="67"/>
      <c r="N110" s="67"/>
      <c r="O110" s="67"/>
      <c r="P110" s="67"/>
      <c r="Q110" s="67"/>
      <c r="R110" s="67"/>
      <c r="S110" s="67"/>
      <c r="T110" s="67"/>
      <c r="U110" s="67"/>
      <c r="V110" s="67"/>
      <c r="W110" s="67"/>
      <c r="X110" s="67"/>
      <c r="Y110" s="67"/>
      <c r="Z110" s="67"/>
      <c r="AA110" s="67"/>
      <c r="AB110" s="67"/>
      <c r="AC110" s="67"/>
      <c r="AD110" s="67"/>
      <c r="AE110" s="67"/>
      <c r="AF110" s="67"/>
      <c r="AG110" s="67"/>
      <c r="AH110" s="67"/>
      <c r="AI110" s="67"/>
      <c r="AJ110" s="67"/>
      <c r="AK110" s="67"/>
      <c r="AL110" s="67"/>
      <c r="AM110" s="67"/>
      <c r="AN110" s="67"/>
      <c r="AO110" s="67"/>
      <c r="AP110" s="67"/>
      <c r="AQ110" s="67"/>
      <c r="AR110" s="67"/>
      <c r="AS110" s="67"/>
      <c r="AT110" s="67"/>
      <c r="AU110" s="67"/>
      <c r="AV110" s="67"/>
      <c r="AW110" s="67"/>
      <c r="AX110" s="67"/>
      <c r="AY110" s="67"/>
      <c r="AZ110" s="67"/>
      <c r="BA110" s="67"/>
      <c r="BB110" s="67"/>
      <c r="BC110" s="67"/>
      <c r="BD110" s="67"/>
      <c r="BE110" s="67"/>
      <c r="BF110" s="67"/>
      <c r="BG110" s="67"/>
      <c r="BH110" s="67"/>
      <c r="BI110" s="67"/>
      <c r="BJ110" s="67"/>
      <c r="BK110" s="67"/>
      <c r="BL110" s="67"/>
      <c r="BM110" s="67"/>
      <c r="BN110" s="67"/>
      <c r="BO110" s="67"/>
      <c r="BP110" s="67"/>
      <c r="BQ110" s="67"/>
      <c r="BR110" s="67"/>
      <c r="BS110" s="67"/>
      <c r="BT110" s="67"/>
      <c r="BU110" s="67"/>
      <c r="BV110" s="67"/>
      <c r="BW110" s="67"/>
      <c r="BX110" s="67"/>
      <c r="BY110" s="67"/>
      <c r="BZ110" s="67"/>
      <c r="CA110" s="67"/>
      <c r="CB110" s="67"/>
      <c r="CC110" s="67"/>
      <c r="CD110" s="67"/>
      <c r="CE110" s="67"/>
      <c r="CF110" s="67"/>
      <c r="CG110" s="67"/>
      <c r="CH110" s="67"/>
      <c r="CI110" s="67"/>
      <c r="CJ110" s="67"/>
      <c r="CK110" s="67"/>
      <c r="CL110" s="67"/>
      <c r="CM110" s="67"/>
      <c r="CN110" s="67"/>
      <c r="CO110" s="67"/>
      <c r="CP110" s="67"/>
      <c r="CQ110" s="67"/>
      <c r="CR110" s="67"/>
      <c r="CS110" s="67"/>
      <c r="CT110" s="67"/>
      <c r="CU110" s="67"/>
      <c r="CV110" s="67"/>
      <c r="CW110" s="67"/>
      <c r="CX110" s="67"/>
      <c r="CY110" s="67"/>
      <c r="CZ110" s="67"/>
      <c r="DA110" s="67"/>
      <c r="DB110" s="67"/>
      <c r="DC110" s="67"/>
      <c r="DD110" s="67"/>
      <c r="DE110" s="67"/>
      <c r="DF110" s="67"/>
      <c r="DG110" s="67"/>
      <c r="DH110" s="67"/>
      <c r="DI110" s="67"/>
      <c r="DJ110" s="67"/>
      <c r="DK110" s="67"/>
      <c r="DL110" s="67"/>
      <c r="DM110" s="67"/>
    </row>
    <row r="111" spans="1:117">
      <c r="A111" s="67"/>
      <c r="B111" s="67"/>
      <c r="C111" s="67"/>
      <c r="D111" s="67"/>
      <c r="E111" s="67"/>
      <c r="F111" s="67"/>
      <c r="G111" s="67"/>
      <c r="H111" s="67"/>
      <c r="I111" s="67"/>
      <c r="J111" s="67"/>
      <c r="K111" s="67"/>
      <c r="L111" s="67"/>
      <c r="M111" s="67"/>
      <c r="N111" s="67"/>
      <c r="O111" s="67"/>
      <c r="P111" s="67"/>
      <c r="Q111" s="67"/>
      <c r="R111" s="67"/>
      <c r="S111" s="67"/>
      <c r="T111" s="67"/>
      <c r="U111" s="67"/>
      <c r="V111" s="67"/>
      <c r="W111" s="67"/>
      <c r="X111" s="67"/>
      <c r="Y111" s="67"/>
      <c r="Z111" s="67"/>
      <c r="AA111" s="67"/>
      <c r="AB111" s="67"/>
      <c r="AC111" s="67"/>
      <c r="AD111" s="67"/>
      <c r="AE111" s="67"/>
      <c r="AF111" s="67"/>
      <c r="AG111" s="67"/>
      <c r="AH111" s="67"/>
      <c r="AI111" s="67"/>
      <c r="AJ111" s="67"/>
      <c r="AK111" s="67"/>
      <c r="AL111" s="67"/>
      <c r="AM111" s="67"/>
      <c r="AN111" s="67"/>
      <c r="AO111" s="67"/>
      <c r="AP111" s="67"/>
      <c r="AQ111" s="67"/>
      <c r="AR111" s="67"/>
      <c r="AS111" s="67"/>
      <c r="AT111" s="67"/>
      <c r="AU111" s="67"/>
      <c r="AV111" s="67"/>
      <c r="AW111" s="67"/>
      <c r="AX111" s="67"/>
      <c r="AY111" s="67"/>
      <c r="AZ111" s="67"/>
      <c r="BA111" s="67"/>
      <c r="BB111" s="67"/>
      <c r="BC111" s="67"/>
      <c r="BD111" s="67"/>
      <c r="BE111" s="67"/>
      <c r="BF111" s="67"/>
      <c r="BG111" s="67"/>
      <c r="BH111" s="67"/>
      <c r="BI111" s="67"/>
      <c r="BJ111" s="67"/>
      <c r="BK111" s="67"/>
      <c r="BL111" s="67"/>
      <c r="BM111" s="67"/>
      <c r="BN111" s="67"/>
      <c r="BO111" s="67"/>
      <c r="BP111" s="67"/>
      <c r="BQ111" s="67"/>
      <c r="BR111" s="67"/>
      <c r="BS111" s="67"/>
      <c r="BT111" s="67"/>
      <c r="BU111" s="67"/>
      <c r="BV111" s="67"/>
      <c r="BW111" s="67"/>
      <c r="BX111" s="67"/>
      <c r="BY111" s="67"/>
      <c r="BZ111" s="67"/>
      <c r="CA111" s="67"/>
      <c r="CB111" s="67"/>
      <c r="CC111" s="67"/>
      <c r="CD111" s="67"/>
      <c r="CE111" s="67"/>
      <c r="CF111" s="67"/>
      <c r="CG111" s="67"/>
      <c r="CH111" s="67"/>
      <c r="CI111" s="67"/>
      <c r="CJ111" s="67"/>
      <c r="CK111" s="67"/>
      <c r="CL111" s="67"/>
      <c r="CM111" s="67"/>
      <c r="CN111" s="67"/>
      <c r="CO111" s="67"/>
      <c r="CP111" s="67"/>
      <c r="CQ111" s="67"/>
      <c r="CR111" s="67"/>
      <c r="CS111" s="67"/>
      <c r="CT111" s="67"/>
      <c r="CU111" s="67"/>
      <c r="CV111" s="67"/>
      <c r="CW111" s="67"/>
      <c r="CX111" s="67"/>
      <c r="CY111" s="67"/>
      <c r="CZ111" s="67"/>
      <c r="DA111" s="67"/>
      <c r="DB111" s="67"/>
      <c r="DC111" s="67"/>
      <c r="DD111" s="67"/>
      <c r="DE111" s="67"/>
      <c r="DF111" s="67"/>
      <c r="DG111" s="67"/>
      <c r="DH111" s="67"/>
      <c r="DI111" s="67"/>
      <c r="DJ111" s="67"/>
      <c r="DK111" s="67"/>
      <c r="DL111" s="67"/>
      <c r="DM111" s="67"/>
    </row>
    <row r="112" spans="1:117">
      <c r="A112" s="67"/>
      <c r="B112" s="67"/>
      <c r="C112" s="67"/>
      <c r="D112" s="67"/>
      <c r="E112" s="67"/>
      <c r="F112" s="67"/>
      <c r="G112" s="67"/>
      <c r="H112" s="67"/>
      <c r="I112" s="67"/>
      <c r="J112" s="67"/>
      <c r="K112" s="67"/>
      <c r="L112" s="67"/>
      <c r="M112" s="67"/>
      <c r="N112" s="67"/>
      <c r="O112" s="67"/>
      <c r="P112" s="67"/>
      <c r="Q112" s="67"/>
      <c r="R112" s="67"/>
      <c r="S112" s="67"/>
      <c r="T112" s="67"/>
      <c r="U112" s="67"/>
      <c r="V112" s="67"/>
      <c r="W112" s="67"/>
      <c r="X112" s="67"/>
      <c r="Y112" s="67"/>
      <c r="Z112" s="67"/>
      <c r="AA112" s="67"/>
      <c r="AB112" s="67"/>
      <c r="AC112" s="67"/>
      <c r="AD112" s="67"/>
      <c r="AE112" s="67"/>
      <c r="AF112" s="67"/>
      <c r="AG112" s="67"/>
      <c r="AH112" s="67"/>
      <c r="AI112" s="67"/>
      <c r="AJ112" s="67"/>
      <c r="AK112" s="67"/>
      <c r="AL112" s="67"/>
      <c r="AM112" s="67"/>
      <c r="AN112" s="67"/>
      <c r="AO112" s="67"/>
      <c r="AP112" s="67"/>
      <c r="AQ112" s="67"/>
      <c r="AR112" s="67"/>
      <c r="AS112" s="67"/>
      <c r="AT112" s="67"/>
      <c r="AU112" s="67"/>
      <c r="AV112" s="67"/>
      <c r="AW112" s="67"/>
      <c r="AX112" s="67"/>
      <c r="AY112" s="67"/>
      <c r="AZ112" s="67"/>
      <c r="BA112" s="67"/>
      <c r="BB112" s="67"/>
      <c r="BC112" s="67"/>
      <c r="BD112" s="67"/>
      <c r="BE112" s="67"/>
      <c r="BF112" s="67"/>
      <c r="BG112" s="67"/>
      <c r="BH112" s="67"/>
      <c r="BI112" s="67"/>
      <c r="BJ112" s="67"/>
      <c r="BK112" s="67"/>
      <c r="BL112" s="67"/>
      <c r="BM112" s="67"/>
      <c r="BN112" s="67"/>
      <c r="BO112" s="67"/>
      <c r="BP112" s="67"/>
      <c r="BQ112" s="67"/>
      <c r="BR112" s="67"/>
      <c r="BS112" s="67"/>
      <c r="BT112" s="67"/>
      <c r="BU112" s="67"/>
      <c r="BV112" s="67"/>
      <c r="BW112" s="67"/>
      <c r="BX112" s="67"/>
      <c r="BY112" s="67"/>
      <c r="BZ112" s="67"/>
      <c r="CA112" s="67"/>
      <c r="CB112" s="67"/>
      <c r="CC112" s="67"/>
      <c r="CD112" s="67"/>
      <c r="CE112" s="67"/>
      <c r="CF112" s="67"/>
      <c r="CG112" s="67"/>
      <c r="CH112" s="67"/>
      <c r="CI112" s="67"/>
      <c r="CJ112" s="67"/>
      <c r="CK112" s="67"/>
      <c r="CL112" s="67"/>
      <c r="CM112" s="67"/>
      <c r="CN112" s="67"/>
      <c r="CO112" s="67"/>
      <c r="CP112" s="67"/>
      <c r="CQ112" s="67"/>
      <c r="CR112" s="67"/>
      <c r="CS112" s="67"/>
      <c r="CT112" s="67"/>
      <c r="CU112" s="67"/>
      <c r="CV112" s="67"/>
      <c r="CW112" s="67"/>
      <c r="CX112" s="67"/>
      <c r="CY112" s="67"/>
      <c r="CZ112" s="67"/>
      <c r="DA112" s="67"/>
      <c r="DB112" s="67"/>
      <c r="DC112" s="67"/>
      <c r="DD112" s="67"/>
      <c r="DE112" s="67"/>
      <c r="DF112" s="67"/>
      <c r="DG112" s="67"/>
      <c r="DH112" s="67"/>
      <c r="DI112" s="67"/>
      <c r="DJ112" s="67"/>
      <c r="DK112" s="67"/>
      <c r="DL112" s="67"/>
      <c r="DM112" s="67"/>
    </row>
    <row r="113" spans="1:117" s="36" customFormat="1">
      <c r="A113" s="67"/>
      <c r="B113" s="67"/>
      <c r="C113" s="67"/>
      <c r="D113" s="67"/>
      <c r="E113" s="67"/>
      <c r="F113" s="67"/>
      <c r="G113" s="67"/>
      <c r="H113" s="67"/>
      <c r="I113" s="67"/>
      <c r="J113" s="67"/>
      <c r="K113" s="67"/>
      <c r="L113" s="67"/>
      <c r="M113" s="67"/>
      <c r="N113" s="67"/>
      <c r="O113" s="67"/>
      <c r="P113" s="67"/>
      <c r="Q113" s="67"/>
      <c r="R113" s="67"/>
      <c r="S113" s="67"/>
      <c r="T113" s="67"/>
      <c r="U113" s="67"/>
      <c r="V113" s="67"/>
      <c r="W113" s="67"/>
      <c r="X113" s="67"/>
      <c r="Y113" s="67"/>
      <c r="Z113" s="67"/>
      <c r="AA113" s="67"/>
      <c r="AB113" s="67"/>
      <c r="AC113" s="67"/>
      <c r="AD113" s="67"/>
      <c r="AE113" s="67"/>
      <c r="AF113" s="67"/>
      <c r="AG113" s="67"/>
      <c r="AH113" s="67"/>
      <c r="AI113" s="67"/>
      <c r="AJ113" s="67"/>
      <c r="AK113" s="67"/>
      <c r="AL113" s="67"/>
      <c r="AM113" s="67"/>
      <c r="AN113" s="67"/>
      <c r="AO113" s="67"/>
      <c r="AP113" s="67"/>
      <c r="AQ113" s="67"/>
      <c r="AR113" s="67"/>
      <c r="AS113" s="67"/>
      <c r="AT113" s="67"/>
      <c r="AU113" s="67"/>
      <c r="AV113" s="67"/>
      <c r="AW113" s="67"/>
      <c r="AX113" s="67"/>
      <c r="AY113" s="67"/>
      <c r="AZ113" s="67"/>
      <c r="BA113" s="67"/>
      <c r="BB113" s="67"/>
      <c r="BC113" s="67"/>
      <c r="BD113" s="67"/>
      <c r="BE113" s="67"/>
      <c r="BF113" s="67"/>
      <c r="BG113" s="67"/>
      <c r="BH113" s="67"/>
      <c r="BI113" s="67"/>
      <c r="BJ113" s="67"/>
      <c r="BK113" s="67"/>
      <c r="BL113" s="67"/>
      <c r="BM113" s="67"/>
      <c r="BN113" s="67"/>
      <c r="BO113" s="67"/>
      <c r="BP113" s="67"/>
      <c r="BQ113" s="67"/>
      <c r="BR113" s="67"/>
      <c r="BS113" s="67"/>
      <c r="BT113" s="67"/>
      <c r="BU113" s="67"/>
      <c r="BV113" s="67"/>
      <c r="BW113" s="67"/>
      <c r="BX113" s="67"/>
      <c r="BY113" s="67"/>
      <c r="BZ113" s="67"/>
      <c r="CA113" s="67"/>
      <c r="CB113" s="67"/>
      <c r="CC113" s="67"/>
      <c r="CD113" s="67"/>
      <c r="CE113" s="67"/>
      <c r="CF113" s="67"/>
      <c r="CG113" s="67"/>
      <c r="CH113" s="67"/>
      <c r="CI113" s="67"/>
      <c r="CJ113" s="67"/>
      <c r="CK113" s="67"/>
      <c r="CL113" s="67"/>
      <c r="CM113" s="67"/>
      <c r="CN113" s="67"/>
      <c r="CO113" s="67"/>
      <c r="CP113" s="67"/>
      <c r="CQ113" s="67"/>
      <c r="CR113" s="67"/>
      <c r="CS113" s="67"/>
      <c r="CT113" s="67"/>
      <c r="CU113" s="67"/>
      <c r="CV113" s="67"/>
      <c r="CW113" s="67"/>
      <c r="CX113" s="67"/>
      <c r="CY113" s="67"/>
      <c r="CZ113" s="67"/>
      <c r="DA113" s="67"/>
      <c r="DB113" s="67"/>
      <c r="DC113" s="67"/>
      <c r="DD113" s="67"/>
      <c r="DE113" s="67"/>
      <c r="DF113" s="67"/>
      <c r="DG113" s="67"/>
      <c r="DH113" s="67"/>
      <c r="DI113" s="67"/>
      <c r="DJ113" s="67"/>
      <c r="DK113" s="67"/>
      <c r="DL113" s="67"/>
      <c r="DM113" s="67"/>
    </row>
    <row r="114" spans="1:117">
      <c r="A114" s="67"/>
      <c r="B114" s="67"/>
      <c r="C114" s="67"/>
      <c r="D114" s="67"/>
      <c r="E114" s="67"/>
      <c r="F114" s="67"/>
      <c r="G114" s="67"/>
      <c r="H114" s="67"/>
      <c r="I114" s="67"/>
      <c r="J114" s="67"/>
      <c r="K114" s="67"/>
      <c r="L114" s="67"/>
      <c r="M114" s="67"/>
      <c r="N114" s="67"/>
      <c r="O114" s="67"/>
      <c r="P114" s="67"/>
      <c r="Q114" s="67"/>
      <c r="R114" s="67"/>
      <c r="S114" s="67"/>
      <c r="T114" s="67"/>
      <c r="U114" s="67"/>
      <c r="V114" s="67"/>
      <c r="W114" s="67"/>
      <c r="X114" s="67"/>
      <c r="Y114" s="67"/>
      <c r="Z114" s="67"/>
      <c r="AA114" s="67"/>
      <c r="AB114" s="67"/>
      <c r="AC114" s="67"/>
      <c r="AD114" s="67"/>
      <c r="AE114" s="67"/>
      <c r="AF114" s="67"/>
      <c r="AG114" s="67"/>
      <c r="AH114" s="67"/>
      <c r="AI114" s="67"/>
      <c r="AJ114" s="67"/>
      <c r="AK114" s="67"/>
      <c r="AL114" s="67"/>
      <c r="AM114" s="67"/>
      <c r="AN114" s="67"/>
      <c r="AO114" s="67"/>
      <c r="AP114" s="67"/>
      <c r="AQ114" s="67"/>
      <c r="AR114" s="67"/>
      <c r="AS114" s="67"/>
      <c r="AT114" s="67"/>
      <c r="AU114" s="67"/>
      <c r="AV114" s="67"/>
      <c r="AW114" s="67"/>
      <c r="AX114" s="67"/>
      <c r="AY114" s="67"/>
      <c r="AZ114" s="67"/>
      <c r="BA114" s="67"/>
      <c r="BB114" s="67"/>
      <c r="BC114" s="67"/>
      <c r="BD114" s="67"/>
      <c r="BE114" s="67"/>
      <c r="BF114" s="67"/>
      <c r="BG114" s="67"/>
      <c r="BH114" s="67"/>
      <c r="BI114" s="67"/>
      <c r="BJ114" s="67"/>
      <c r="BK114" s="67"/>
      <c r="BL114" s="67"/>
      <c r="BM114" s="67"/>
      <c r="BN114" s="67"/>
      <c r="BO114" s="67"/>
      <c r="BP114" s="67"/>
      <c r="BQ114" s="67"/>
      <c r="BR114" s="67"/>
      <c r="BS114" s="67"/>
      <c r="BT114" s="67"/>
      <c r="BU114" s="67"/>
      <c r="BV114" s="67"/>
      <c r="BW114" s="67"/>
      <c r="BX114" s="67"/>
      <c r="BY114" s="67"/>
      <c r="BZ114" s="67"/>
      <c r="CA114" s="67"/>
      <c r="CB114" s="67"/>
      <c r="CC114" s="67"/>
      <c r="CD114" s="67"/>
      <c r="CE114" s="67"/>
      <c r="CF114" s="67"/>
      <c r="CG114" s="67"/>
      <c r="CH114" s="67"/>
      <c r="CI114" s="67"/>
      <c r="CJ114" s="67"/>
      <c r="CK114" s="67"/>
      <c r="CL114" s="67"/>
      <c r="CM114" s="67"/>
      <c r="CN114" s="67"/>
      <c r="CO114" s="67"/>
      <c r="CP114" s="67"/>
      <c r="CQ114" s="67"/>
      <c r="CR114" s="67"/>
      <c r="CS114" s="67"/>
      <c r="CT114" s="67"/>
      <c r="CU114" s="67"/>
      <c r="CV114" s="67"/>
      <c r="CW114" s="67"/>
      <c r="CX114" s="67"/>
      <c r="CY114" s="67"/>
      <c r="CZ114" s="67"/>
      <c r="DA114" s="67"/>
      <c r="DB114" s="67"/>
      <c r="DC114" s="67"/>
      <c r="DD114" s="67"/>
      <c r="DE114" s="67"/>
      <c r="DF114" s="67"/>
      <c r="DG114" s="67"/>
      <c r="DH114" s="67"/>
      <c r="DI114" s="67"/>
      <c r="DJ114" s="67"/>
      <c r="DK114" s="67"/>
      <c r="DL114" s="67"/>
      <c r="DM114" s="67"/>
    </row>
    <row r="115" spans="1:117">
      <c r="A115" s="67"/>
      <c r="B115" s="67"/>
      <c r="C115" s="67"/>
      <c r="D115" s="67"/>
      <c r="E115" s="67"/>
      <c r="F115" s="67"/>
      <c r="G115" s="67"/>
      <c r="H115" s="67"/>
      <c r="I115" s="67"/>
      <c r="J115" s="67"/>
      <c r="K115" s="67"/>
      <c r="L115" s="67"/>
      <c r="M115" s="67"/>
      <c r="N115" s="67"/>
      <c r="O115" s="67"/>
      <c r="P115" s="67"/>
      <c r="Q115" s="67"/>
      <c r="R115" s="67"/>
      <c r="S115" s="67"/>
      <c r="T115" s="67"/>
      <c r="U115" s="67"/>
      <c r="V115" s="67"/>
      <c r="W115" s="67"/>
      <c r="X115" s="67"/>
      <c r="Y115" s="67"/>
      <c r="Z115" s="67"/>
      <c r="AA115" s="67"/>
      <c r="AB115" s="67"/>
      <c r="AC115" s="67"/>
      <c r="AD115" s="67"/>
      <c r="AE115" s="67"/>
      <c r="AF115" s="67"/>
      <c r="AG115" s="67"/>
      <c r="AH115" s="67"/>
      <c r="AI115" s="67"/>
      <c r="AJ115" s="67"/>
      <c r="AK115" s="67"/>
      <c r="AL115" s="67"/>
      <c r="AM115" s="67"/>
      <c r="AN115" s="67"/>
      <c r="AO115" s="67"/>
      <c r="AP115" s="67"/>
      <c r="AQ115" s="67"/>
      <c r="AR115" s="67"/>
      <c r="AS115" s="67"/>
      <c r="AT115" s="67"/>
      <c r="AU115" s="67"/>
      <c r="AV115" s="67"/>
      <c r="AW115" s="67"/>
      <c r="AX115" s="67"/>
      <c r="AY115" s="67"/>
      <c r="AZ115" s="67"/>
      <c r="BA115" s="67"/>
      <c r="BB115" s="67"/>
      <c r="BC115" s="67"/>
      <c r="BD115" s="67"/>
      <c r="BE115" s="67"/>
      <c r="BF115" s="67"/>
      <c r="BG115" s="67"/>
      <c r="BH115" s="67"/>
      <c r="BI115" s="67"/>
      <c r="BJ115" s="67"/>
      <c r="BK115" s="67"/>
      <c r="BL115" s="67"/>
      <c r="BM115" s="67"/>
      <c r="BN115" s="67"/>
      <c r="BO115" s="67"/>
      <c r="BP115" s="67"/>
      <c r="BQ115" s="67"/>
      <c r="BR115" s="67"/>
      <c r="BS115" s="67"/>
      <c r="BT115" s="67"/>
      <c r="BU115" s="67"/>
      <c r="BV115" s="67"/>
      <c r="BW115" s="67"/>
      <c r="BX115" s="67"/>
      <c r="BY115" s="67"/>
      <c r="BZ115" s="67"/>
      <c r="CA115" s="67"/>
      <c r="CB115" s="67"/>
      <c r="CC115" s="67"/>
      <c r="CD115" s="67"/>
      <c r="CE115" s="67"/>
      <c r="CF115" s="67"/>
      <c r="CG115" s="67"/>
      <c r="CH115" s="67"/>
      <c r="CI115" s="67"/>
      <c r="CJ115" s="67"/>
      <c r="CK115" s="67"/>
      <c r="CL115" s="67"/>
      <c r="CM115" s="67"/>
      <c r="CN115" s="67"/>
      <c r="CO115" s="67"/>
      <c r="CP115" s="67"/>
      <c r="CQ115" s="67"/>
      <c r="CR115" s="67"/>
      <c r="CS115" s="67"/>
      <c r="CT115" s="67"/>
      <c r="CU115" s="67"/>
      <c r="CV115" s="67"/>
      <c r="CW115" s="67"/>
      <c r="CX115" s="67"/>
      <c r="CY115" s="67"/>
      <c r="CZ115" s="67"/>
      <c r="DA115" s="67"/>
      <c r="DB115" s="67"/>
      <c r="DC115" s="67"/>
      <c r="DD115" s="67"/>
      <c r="DE115" s="67"/>
      <c r="DF115" s="67"/>
      <c r="DG115" s="67"/>
      <c r="DH115" s="67"/>
      <c r="DI115" s="67"/>
      <c r="DJ115" s="67"/>
      <c r="DK115" s="67"/>
      <c r="DL115" s="67"/>
      <c r="DM115" s="67"/>
    </row>
    <row r="116" spans="1:117" s="36" customFormat="1">
      <c r="A116" s="67"/>
      <c r="B116" s="67"/>
      <c r="C116" s="67"/>
      <c r="D116" s="67"/>
      <c r="E116" s="67"/>
      <c r="F116" s="67"/>
      <c r="G116" s="67"/>
      <c r="H116" s="67"/>
      <c r="I116" s="67"/>
      <c r="J116" s="67"/>
      <c r="K116" s="67"/>
      <c r="L116" s="67"/>
      <c r="M116" s="67"/>
      <c r="N116" s="67"/>
      <c r="O116" s="67"/>
      <c r="P116" s="67"/>
      <c r="Q116" s="67"/>
      <c r="R116" s="67"/>
      <c r="S116" s="67"/>
      <c r="T116" s="67"/>
      <c r="U116" s="67"/>
      <c r="V116" s="67"/>
      <c r="W116" s="67"/>
      <c r="X116" s="67"/>
      <c r="Y116" s="67"/>
      <c r="Z116" s="67"/>
      <c r="AA116" s="67"/>
      <c r="AB116" s="67"/>
      <c r="AC116" s="67"/>
      <c r="AD116" s="67"/>
      <c r="AE116" s="67"/>
      <c r="AF116" s="67"/>
      <c r="AG116" s="67"/>
      <c r="AH116" s="67"/>
      <c r="AI116" s="67"/>
      <c r="AJ116" s="67"/>
      <c r="AK116" s="67"/>
      <c r="AL116" s="67"/>
      <c r="AM116" s="67"/>
      <c r="AN116" s="67"/>
      <c r="AO116" s="67"/>
      <c r="AP116" s="67"/>
      <c r="AQ116" s="67"/>
      <c r="AR116" s="67"/>
      <c r="AS116" s="67"/>
      <c r="AT116" s="67"/>
      <c r="AU116" s="67"/>
      <c r="AV116" s="67"/>
      <c r="AW116" s="67"/>
      <c r="AX116" s="67"/>
      <c r="AY116" s="67"/>
      <c r="AZ116" s="67"/>
      <c r="BA116" s="67"/>
      <c r="BB116" s="67"/>
      <c r="BC116" s="67"/>
      <c r="BD116" s="67"/>
      <c r="BE116" s="67"/>
      <c r="BF116" s="67"/>
      <c r="BG116" s="67"/>
      <c r="BH116" s="67"/>
      <c r="BI116" s="67"/>
      <c r="BJ116" s="67"/>
      <c r="BK116" s="67"/>
      <c r="BL116" s="67"/>
      <c r="BM116" s="67"/>
      <c r="BN116" s="67"/>
      <c r="BO116" s="67"/>
      <c r="BP116" s="67"/>
      <c r="BQ116" s="67"/>
      <c r="BR116" s="67"/>
      <c r="BS116" s="67"/>
      <c r="BT116" s="67"/>
      <c r="BU116" s="67"/>
      <c r="BV116" s="67"/>
      <c r="BW116" s="67"/>
      <c r="BX116" s="67"/>
      <c r="BY116" s="67"/>
      <c r="BZ116" s="67"/>
      <c r="CA116" s="67"/>
      <c r="CB116" s="67"/>
      <c r="CC116" s="67"/>
      <c r="CD116" s="67"/>
      <c r="CE116" s="67"/>
      <c r="CF116" s="67"/>
      <c r="CG116" s="67"/>
      <c r="CH116" s="67"/>
      <c r="CI116" s="67"/>
      <c r="CJ116" s="67"/>
      <c r="CK116" s="67"/>
      <c r="CL116" s="67"/>
      <c r="CM116" s="67"/>
      <c r="CN116" s="67"/>
      <c r="CO116" s="67"/>
      <c r="CP116" s="67"/>
      <c r="CQ116" s="67"/>
      <c r="CR116" s="67"/>
      <c r="CS116" s="67"/>
      <c r="CT116" s="67"/>
      <c r="CU116" s="67"/>
      <c r="CV116" s="67"/>
      <c r="CW116" s="67"/>
      <c r="CX116" s="67"/>
      <c r="CY116" s="67"/>
      <c r="CZ116" s="67"/>
      <c r="DA116" s="67"/>
      <c r="DB116" s="67"/>
      <c r="DC116" s="67"/>
      <c r="DD116" s="67"/>
      <c r="DE116" s="67"/>
      <c r="DF116" s="67"/>
      <c r="DG116" s="67"/>
      <c r="DH116" s="67"/>
      <c r="DI116" s="67"/>
      <c r="DJ116" s="67"/>
      <c r="DK116" s="67"/>
      <c r="DL116" s="67"/>
      <c r="DM116" s="67"/>
    </row>
    <row r="117" spans="1:117">
      <c r="A117" s="67"/>
      <c r="B117" s="67"/>
      <c r="C117" s="67"/>
      <c r="D117" s="67"/>
      <c r="E117" s="67"/>
      <c r="F117" s="67"/>
      <c r="G117" s="67"/>
      <c r="H117" s="67"/>
      <c r="I117" s="67"/>
      <c r="J117" s="67"/>
      <c r="K117" s="67"/>
      <c r="L117" s="67"/>
      <c r="M117" s="67"/>
      <c r="N117" s="67"/>
      <c r="O117" s="67"/>
      <c r="P117" s="67"/>
      <c r="Q117" s="67"/>
      <c r="R117" s="67"/>
      <c r="S117" s="67"/>
      <c r="T117" s="67"/>
      <c r="U117" s="67"/>
      <c r="V117" s="67"/>
      <c r="W117" s="67"/>
      <c r="X117" s="67"/>
      <c r="Y117" s="67"/>
      <c r="Z117" s="67"/>
      <c r="AA117" s="67"/>
      <c r="AB117" s="67"/>
      <c r="AC117" s="67"/>
      <c r="AD117" s="67"/>
      <c r="AE117" s="67"/>
      <c r="AF117" s="67"/>
      <c r="AG117" s="67"/>
      <c r="AH117" s="67"/>
      <c r="AI117" s="67"/>
      <c r="AJ117" s="67"/>
      <c r="AK117" s="67"/>
      <c r="AL117" s="67"/>
      <c r="AM117" s="67"/>
      <c r="AN117" s="67"/>
      <c r="AO117" s="67"/>
      <c r="AP117" s="67"/>
      <c r="AQ117" s="67"/>
      <c r="AR117" s="67"/>
      <c r="AS117" s="67"/>
      <c r="AT117" s="67"/>
      <c r="AU117" s="67"/>
      <c r="AV117" s="67"/>
      <c r="AW117" s="67"/>
      <c r="AX117" s="67"/>
      <c r="AY117" s="67"/>
      <c r="AZ117" s="67"/>
      <c r="BA117" s="67"/>
      <c r="BB117" s="67"/>
      <c r="BC117" s="67"/>
      <c r="BD117" s="67"/>
      <c r="BE117" s="67"/>
      <c r="BF117" s="67"/>
      <c r="BG117" s="67"/>
      <c r="BH117" s="67"/>
      <c r="BI117" s="67"/>
      <c r="BJ117" s="67"/>
      <c r="BK117" s="67"/>
      <c r="BL117" s="67"/>
      <c r="BM117" s="67"/>
      <c r="BN117" s="67"/>
      <c r="BO117" s="67"/>
      <c r="BP117" s="67"/>
      <c r="BQ117" s="67"/>
      <c r="BR117" s="67"/>
      <c r="BS117" s="67"/>
      <c r="BT117" s="67"/>
      <c r="BU117" s="67"/>
      <c r="BV117" s="67"/>
      <c r="BW117" s="67"/>
      <c r="BX117" s="67"/>
      <c r="BY117" s="67"/>
      <c r="BZ117" s="67"/>
      <c r="CA117" s="67"/>
      <c r="CB117" s="67"/>
      <c r="CC117" s="67"/>
      <c r="CD117" s="67"/>
      <c r="CE117" s="67"/>
      <c r="CF117" s="67"/>
      <c r="CG117" s="67"/>
      <c r="CH117" s="67"/>
      <c r="CI117" s="67"/>
      <c r="CJ117" s="67"/>
      <c r="CK117" s="67"/>
      <c r="CL117" s="67"/>
      <c r="CM117" s="67"/>
      <c r="CN117" s="67"/>
      <c r="CO117" s="67"/>
      <c r="CP117" s="67"/>
      <c r="CQ117" s="67"/>
      <c r="CR117" s="67"/>
      <c r="CS117" s="67"/>
      <c r="CT117" s="67"/>
      <c r="CU117" s="67"/>
      <c r="CV117" s="67"/>
      <c r="CW117" s="67"/>
      <c r="CX117" s="67"/>
      <c r="CY117" s="67"/>
      <c r="CZ117" s="67"/>
      <c r="DA117" s="67"/>
      <c r="DB117" s="67"/>
      <c r="DC117" s="67"/>
      <c r="DD117" s="67"/>
      <c r="DE117" s="67"/>
      <c r="DF117" s="67"/>
      <c r="DG117" s="67"/>
      <c r="DH117" s="67"/>
      <c r="DI117" s="67"/>
      <c r="DJ117" s="67"/>
      <c r="DK117" s="67"/>
      <c r="DL117" s="67"/>
      <c r="DM117" s="67"/>
    </row>
    <row r="118" spans="1:117" s="36" customFormat="1">
      <c r="A118" s="67"/>
      <c r="B118" s="67"/>
      <c r="C118" s="67"/>
      <c r="D118" s="67"/>
      <c r="E118" s="67"/>
      <c r="F118" s="67"/>
      <c r="G118" s="67"/>
      <c r="H118" s="67"/>
      <c r="I118" s="67"/>
      <c r="J118" s="67"/>
      <c r="K118" s="67"/>
      <c r="L118" s="67"/>
      <c r="M118" s="67"/>
      <c r="N118" s="67"/>
      <c r="O118" s="67"/>
      <c r="P118" s="67"/>
      <c r="Q118" s="67"/>
      <c r="R118" s="67"/>
      <c r="S118" s="67"/>
      <c r="T118" s="67"/>
      <c r="U118" s="67"/>
      <c r="V118" s="67"/>
      <c r="W118" s="67"/>
      <c r="X118" s="67"/>
      <c r="Y118" s="67"/>
      <c r="Z118" s="67"/>
      <c r="AA118" s="67"/>
      <c r="AB118" s="67"/>
      <c r="AC118" s="67"/>
      <c r="AD118" s="67"/>
      <c r="AE118" s="67"/>
      <c r="AF118" s="67"/>
      <c r="AG118" s="67"/>
      <c r="AH118" s="67"/>
      <c r="AI118" s="67"/>
      <c r="AJ118" s="67"/>
      <c r="AK118" s="67"/>
      <c r="AL118" s="67"/>
      <c r="AM118" s="67"/>
      <c r="AN118" s="67"/>
      <c r="AO118" s="67"/>
      <c r="AP118" s="67"/>
      <c r="AQ118" s="67"/>
      <c r="AR118" s="67"/>
      <c r="AS118" s="67"/>
      <c r="AT118" s="67"/>
      <c r="AU118" s="67"/>
      <c r="AV118" s="67"/>
      <c r="AW118" s="67"/>
      <c r="AX118" s="67"/>
      <c r="AY118" s="67"/>
      <c r="AZ118" s="67"/>
      <c r="BA118" s="67"/>
      <c r="BB118" s="67"/>
      <c r="BC118" s="67"/>
      <c r="BD118" s="67"/>
      <c r="BE118" s="67"/>
      <c r="BF118" s="67"/>
      <c r="BG118" s="67"/>
      <c r="BH118" s="67"/>
      <c r="BI118" s="67"/>
      <c r="BJ118" s="67"/>
      <c r="BK118" s="67"/>
      <c r="BL118" s="67"/>
      <c r="BM118" s="67"/>
      <c r="BN118" s="67"/>
      <c r="BO118" s="67"/>
      <c r="BP118" s="67"/>
      <c r="BQ118" s="67"/>
      <c r="BR118" s="67"/>
      <c r="BS118" s="67"/>
      <c r="BT118" s="67"/>
      <c r="BU118" s="67"/>
      <c r="BV118" s="67"/>
      <c r="BW118" s="67"/>
      <c r="BX118" s="67"/>
      <c r="BY118" s="67"/>
      <c r="BZ118" s="67"/>
      <c r="CA118" s="67"/>
      <c r="CB118" s="67"/>
      <c r="CC118" s="67"/>
      <c r="CD118" s="67"/>
      <c r="CE118" s="67"/>
      <c r="CF118" s="67"/>
      <c r="CG118" s="67"/>
      <c r="CH118" s="67"/>
      <c r="CI118" s="67"/>
      <c r="CJ118" s="67"/>
      <c r="CK118" s="67"/>
      <c r="CL118" s="67"/>
      <c r="CM118" s="67"/>
      <c r="CN118" s="67"/>
      <c r="CO118" s="67"/>
      <c r="CP118" s="67"/>
      <c r="CQ118" s="67"/>
      <c r="CR118" s="67"/>
      <c r="CS118" s="67"/>
      <c r="CT118" s="67"/>
      <c r="CU118" s="67"/>
      <c r="CV118" s="67"/>
      <c r="CW118" s="67"/>
      <c r="CX118" s="67"/>
      <c r="CY118" s="67"/>
      <c r="CZ118" s="67"/>
      <c r="DA118" s="67"/>
      <c r="DB118" s="67"/>
      <c r="DC118" s="67"/>
      <c r="DD118" s="67"/>
      <c r="DE118" s="67"/>
      <c r="DF118" s="67"/>
      <c r="DG118" s="67"/>
      <c r="DH118" s="67"/>
      <c r="DI118" s="67"/>
      <c r="DJ118" s="67"/>
      <c r="DK118" s="67"/>
      <c r="DL118" s="67"/>
      <c r="DM118" s="67"/>
    </row>
    <row r="119" spans="1:117" s="36" customFormat="1">
      <c r="A119" s="67"/>
      <c r="B119" s="67"/>
      <c r="C119" s="67"/>
      <c r="D119" s="67"/>
      <c r="E119" s="67"/>
      <c r="F119" s="67"/>
      <c r="G119" s="67"/>
      <c r="H119" s="67"/>
      <c r="I119" s="67"/>
      <c r="J119" s="67"/>
      <c r="K119" s="67"/>
      <c r="L119" s="67"/>
      <c r="M119" s="67"/>
      <c r="N119" s="67"/>
      <c r="O119" s="67"/>
      <c r="P119" s="67"/>
      <c r="Q119" s="67"/>
      <c r="R119" s="67"/>
      <c r="S119" s="67"/>
      <c r="T119" s="67"/>
      <c r="U119" s="67"/>
      <c r="V119" s="67"/>
      <c r="W119" s="67"/>
      <c r="X119" s="67"/>
      <c r="Y119" s="67"/>
      <c r="Z119" s="67"/>
      <c r="AA119" s="67"/>
      <c r="AB119" s="67"/>
      <c r="AC119" s="67"/>
      <c r="AD119" s="67"/>
      <c r="AE119" s="67"/>
      <c r="AF119" s="67"/>
      <c r="AG119" s="67"/>
      <c r="AH119" s="67"/>
      <c r="AI119" s="67"/>
      <c r="AJ119" s="67"/>
      <c r="AK119" s="67"/>
      <c r="AL119" s="67"/>
      <c r="AM119" s="67"/>
      <c r="AN119" s="67"/>
      <c r="AO119" s="67"/>
      <c r="AP119" s="67"/>
      <c r="AQ119" s="67"/>
      <c r="AR119" s="67"/>
      <c r="AS119" s="67"/>
      <c r="AT119" s="67"/>
      <c r="AU119" s="67"/>
      <c r="AV119" s="67"/>
      <c r="AW119" s="67"/>
      <c r="AX119" s="67"/>
      <c r="AY119" s="67"/>
      <c r="AZ119" s="67"/>
      <c r="BA119" s="67"/>
      <c r="BB119" s="67"/>
      <c r="BC119" s="67"/>
      <c r="BD119" s="67"/>
      <c r="BE119" s="67"/>
      <c r="BF119" s="67"/>
      <c r="BG119" s="67"/>
      <c r="BH119" s="67"/>
      <c r="BI119" s="67"/>
      <c r="BJ119" s="67"/>
      <c r="BK119" s="67"/>
      <c r="BL119" s="67"/>
      <c r="BM119" s="67"/>
      <c r="BN119" s="67"/>
      <c r="BO119" s="67"/>
      <c r="BP119" s="67"/>
      <c r="BQ119" s="67"/>
      <c r="BR119" s="67"/>
      <c r="BS119" s="67"/>
      <c r="BT119" s="67"/>
      <c r="BU119" s="67"/>
      <c r="BV119" s="67"/>
      <c r="BW119" s="67"/>
      <c r="BX119" s="67"/>
      <c r="BY119" s="67"/>
      <c r="BZ119" s="67"/>
      <c r="CA119" s="67"/>
      <c r="CB119" s="67"/>
      <c r="CC119" s="67"/>
      <c r="CD119" s="67"/>
      <c r="CE119" s="67"/>
      <c r="CF119" s="67"/>
      <c r="CG119" s="67"/>
      <c r="CH119" s="67"/>
      <c r="CI119" s="67"/>
      <c r="CJ119" s="67"/>
      <c r="CK119" s="67"/>
      <c r="CL119" s="67"/>
      <c r="CM119" s="67"/>
      <c r="CN119" s="67"/>
      <c r="CO119" s="67"/>
      <c r="CP119" s="67"/>
      <c r="CQ119" s="67"/>
      <c r="CR119" s="67"/>
      <c r="CS119" s="67"/>
      <c r="CT119" s="67"/>
      <c r="CU119" s="67"/>
      <c r="CV119" s="67"/>
      <c r="CW119" s="67"/>
      <c r="CX119" s="67"/>
      <c r="CY119" s="67"/>
      <c r="CZ119" s="67"/>
      <c r="DA119" s="67"/>
      <c r="DB119" s="67"/>
      <c r="DC119" s="67"/>
      <c r="DD119" s="67"/>
      <c r="DE119" s="67"/>
      <c r="DF119" s="67"/>
      <c r="DG119" s="67"/>
      <c r="DH119" s="67"/>
      <c r="DI119" s="67"/>
      <c r="DJ119" s="67"/>
      <c r="DK119" s="67"/>
      <c r="DL119" s="67"/>
      <c r="DM119" s="67"/>
    </row>
    <row r="120" spans="1:117">
      <c r="A120" s="67"/>
      <c r="B120" s="67"/>
      <c r="C120" s="67"/>
      <c r="D120" s="67"/>
      <c r="E120" s="67"/>
      <c r="F120" s="67"/>
      <c r="G120" s="67"/>
      <c r="H120" s="67"/>
      <c r="I120" s="67"/>
      <c r="J120" s="67"/>
      <c r="K120" s="67"/>
      <c r="L120" s="67"/>
      <c r="M120" s="67"/>
      <c r="N120" s="67"/>
      <c r="O120" s="67"/>
      <c r="P120" s="67"/>
      <c r="Q120" s="67"/>
      <c r="R120" s="67"/>
      <c r="S120" s="67"/>
      <c r="T120" s="67"/>
      <c r="U120" s="67"/>
      <c r="V120" s="67"/>
      <c r="W120" s="67"/>
      <c r="X120" s="67"/>
      <c r="Y120" s="67"/>
      <c r="Z120" s="67"/>
      <c r="AA120" s="67"/>
      <c r="AB120" s="67"/>
      <c r="AC120" s="67"/>
      <c r="AD120" s="67"/>
      <c r="AE120" s="67"/>
      <c r="AF120" s="67"/>
      <c r="AG120" s="67"/>
      <c r="AH120" s="67"/>
      <c r="AI120" s="67"/>
      <c r="AJ120" s="67"/>
      <c r="AK120" s="67"/>
      <c r="AL120" s="67"/>
      <c r="AM120" s="67"/>
      <c r="AN120" s="67"/>
      <c r="AO120" s="67"/>
      <c r="AP120" s="67"/>
      <c r="AQ120" s="67"/>
      <c r="AR120" s="67"/>
      <c r="AS120" s="67"/>
      <c r="AT120" s="67"/>
      <c r="AU120" s="67"/>
      <c r="AV120" s="67"/>
      <c r="AW120" s="67"/>
      <c r="AX120" s="67"/>
      <c r="AY120" s="67"/>
      <c r="AZ120" s="67"/>
      <c r="BA120" s="67"/>
      <c r="BB120" s="67"/>
      <c r="BC120" s="67"/>
      <c r="BD120" s="67"/>
      <c r="BE120" s="67"/>
      <c r="BF120" s="67"/>
      <c r="BG120" s="67"/>
      <c r="BH120" s="67"/>
      <c r="BI120" s="67"/>
      <c r="BJ120" s="67"/>
      <c r="BK120" s="67"/>
      <c r="BL120" s="67"/>
      <c r="BM120" s="67"/>
      <c r="BN120" s="67"/>
      <c r="BO120" s="67"/>
      <c r="BP120" s="67"/>
      <c r="BQ120" s="67"/>
      <c r="BR120" s="67"/>
      <c r="BS120" s="67"/>
      <c r="BT120" s="67"/>
      <c r="BU120" s="67"/>
      <c r="BV120" s="67"/>
      <c r="BW120" s="67"/>
      <c r="BX120" s="67"/>
      <c r="BY120" s="67"/>
      <c r="BZ120" s="67"/>
      <c r="CA120" s="67"/>
      <c r="CB120" s="67"/>
      <c r="CC120" s="67"/>
      <c r="CD120" s="67"/>
      <c r="CE120" s="67"/>
      <c r="CF120" s="67"/>
      <c r="CG120" s="67"/>
      <c r="CH120" s="67"/>
      <c r="CI120" s="67"/>
      <c r="CJ120" s="67"/>
      <c r="CK120" s="67"/>
      <c r="CL120" s="67"/>
      <c r="CM120" s="67"/>
      <c r="CN120" s="67"/>
      <c r="CO120" s="67"/>
      <c r="CP120" s="67"/>
      <c r="CQ120" s="67"/>
      <c r="CR120" s="67"/>
      <c r="CS120" s="67"/>
      <c r="CT120" s="67"/>
      <c r="CU120" s="67"/>
      <c r="CV120" s="67"/>
      <c r="CW120" s="67"/>
      <c r="CX120" s="67"/>
      <c r="CY120" s="67"/>
      <c r="CZ120" s="67"/>
      <c r="DA120" s="67"/>
      <c r="DB120" s="67"/>
      <c r="DC120" s="67"/>
      <c r="DD120" s="67"/>
      <c r="DE120" s="67"/>
      <c r="DF120" s="67"/>
      <c r="DG120" s="67"/>
      <c r="DH120" s="67"/>
      <c r="DI120" s="67"/>
      <c r="DJ120" s="67"/>
      <c r="DK120" s="67"/>
      <c r="DL120" s="67"/>
      <c r="DM120" s="67"/>
    </row>
    <row r="121" spans="1:117">
      <c r="A121" s="67"/>
      <c r="B121" s="67"/>
      <c r="C121" s="67"/>
      <c r="D121" s="67"/>
      <c r="E121" s="67"/>
      <c r="F121" s="67"/>
      <c r="G121" s="67"/>
      <c r="H121" s="67"/>
      <c r="I121" s="67"/>
      <c r="J121" s="67"/>
      <c r="K121" s="67"/>
      <c r="L121" s="67"/>
      <c r="M121" s="67"/>
      <c r="N121" s="67"/>
      <c r="O121" s="67"/>
      <c r="P121" s="67"/>
      <c r="Q121" s="67"/>
      <c r="R121" s="67"/>
      <c r="S121" s="67"/>
      <c r="T121" s="67"/>
      <c r="U121" s="67"/>
      <c r="V121" s="67"/>
      <c r="W121" s="67"/>
      <c r="X121" s="67"/>
      <c r="Y121" s="67"/>
      <c r="Z121" s="67"/>
      <c r="AA121" s="67"/>
      <c r="AB121" s="67"/>
      <c r="AC121" s="67"/>
      <c r="AD121" s="67"/>
      <c r="AE121" s="67"/>
      <c r="AF121" s="67"/>
      <c r="AG121" s="67"/>
      <c r="AH121" s="67"/>
      <c r="AI121" s="67"/>
      <c r="AJ121" s="67"/>
      <c r="AK121" s="67"/>
      <c r="AL121" s="67"/>
      <c r="AM121" s="67"/>
      <c r="AN121" s="67"/>
      <c r="AO121" s="67"/>
      <c r="AP121" s="67"/>
      <c r="AQ121" s="67"/>
      <c r="AR121" s="67"/>
      <c r="AS121" s="67"/>
      <c r="AT121" s="67"/>
      <c r="AU121" s="67"/>
      <c r="AV121" s="67"/>
      <c r="AW121" s="67"/>
      <c r="AX121" s="67"/>
      <c r="AY121" s="67"/>
      <c r="AZ121" s="67"/>
      <c r="BA121" s="67"/>
      <c r="BB121" s="67"/>
      <c r="BC121" s="67"/>
      <c r="BD121" s="67"/>
      <c r="BE121" s="67"/>
      <c r="BF121" s="67"/>
      <c r="BG121" s="67"/>
      <c r="BH121" s="67"/>
      <c r="BI121" s="67"/>
      <c r="BJ121" s="67"/>
      <c r="BK121" s="67"/>
      <c r="BL121" s="67"/>
      <c r="BM121" s="67"/>
      <c r="BN121" s="67"/>
      <c r="BO121" s="67"/>
      <c r="BP121" s="67"/>
      <c r="BQ121" s="67"/>
      <c r="BR121" s="67"/>
      <c r="BS121" s="67"/>
      <c r="BT121" s="67"/>
      <c r="BU121" s="67"/>
      <c r="BV121" s="67"/>
      <c r="BW121" s="67"/>
      <c r="BX121" s="67"/>
      <c r="BY121" s="67"/>
      <c r="BZ121" s="67"/>
      <c r="CA121" s="67"/>
      <c r="CB121" s="67"/>
      <c r="CC121" s="67"/>
      <c r="CD121" s="67"/>
      <c r="CE121" s="67"/>
      <c r="CF121" s="67"/>
      <c r="CG121" s="67"/>
      <c r="CH121" s="67"/>
      <c r="CI121" s="67"/>
      <c r="CJ121" s="67"/>
      <c r="CK121" s="67"/>
      <c r="CL121" s="67"/>
      <c r="CM121" s="67"/>
      <c r="CN121" s="67"/>
      <c r="CO121" s="67"/>
      <c r="CP121" s="67"/>
      <c r="CQ121" s="67"/>
      <c r="CR121" s="67"/>
      <c r="CS121" s="67"/>
      <c r="CT121" s="67"/>
      <c r="CU121" s="67"/>
      <c r="CV121" s="67"/>
      <c r="CW121" s="67"/>
      <c r="CX121" s="67"/>
      <c r="CY121" s="67"/>
      <c r="CZ121" s="67"/>
      <c r="DA121" s="67"/>
      <c r="DB121" s="67"/>
      <c r="DC121" s="67"/>
      <c r="DD121" s="67"/>
      <c r="DE121" s="67"/>
      <c r="DF121" s="67"/>
      <c r="DG121" s="67"/>
      <c r="DH121" s="67"/>
      <c r="DI121" s="67"/>
      <c r="DJ121" s="67"/>
      <c r="DK121" s="67"/>
      <c r="DL121" s="67"/>
      <c r="DM121" s="67"/>
    </row>
    <row r="122" spans="1:117" s="36" customFormat="1">
      <c r="A122" s="67"/>
      <c r="B122" s="67"/>
      <c r="C122" s="67"/>
      <c r="D122" s="67"/>
      <c r="E122" s="67"/>
      <c r="F122" s="67"/>
      <c r="G122" s="67"/>
      <c r="H122" s="67"/>
      <c r="I122" s="67"/>
      <c r="J122" s="67"/>
      <c r="K122" s="67"/>
      <c r="L122" s="67"/>
      <c r="M122" s="67"/>
      <c r="N122" s="67"/>
      <c r="O122" s="67"/>
      <c r="P122" s="67"/>
      <c r="Q122" s="67"/>
      <c r="R122" s="67"/>
      <c r="S122" s="67"/>
      <c r="T122" s="67"/>
      <c r="U122" s="67"/>
      <c r="V122" s="67"/>
      <c r="W122" s="67"/>
      <c r="X122" s="67"/>
      <c r="Y122" s="67"/>
      <c r="Z122" s="67"/>
      <c r="AA122" s="67"/>
      <c r="AB122" s="67"/>
      <c r="AC122" s="67"/>
      <c r="AD122" s="67"/>
      <c r="AE122" s="67"/>
      <c r="AF122" s="67"/>
      <c r="AG122" s="67"/>
      <c r="AH122" s="67"/>
      <c r="AI122" s="67"/>
      <c r="AJ122" s="67"/>
      <c r="AK122" s="67"/>
      <c r="AL122" s="67"/>
      <c r="AM122" s="67"/>
      <c r="AN122" s="67"/>
      <c r="AO122" s="67"/>
      <c r="AP122" s="67"/>
      <c r="AQ122" s="67"/>
      <c r="AR122" s="67"/>
      <c r="AS122" s="67"/>
      <c r="AT122" s="67"/>
      <c r="AU122" s="67"/>
      <c r="AV122" s="67"/>
      <c r="AW122" s="67"/>
      <c r="AX122" s="67"/>
      <c r="AY122" s="67"/>
      <c r="AZ122" s="67"/>
      <c r="BA122" s="67"/>
      <c r="BB122" s="67"/>
      <c r="BC122" s="67"/>
      <c r="BD122" s="67"/>
      <c r="BE122" s="67"/>
      <c r="BF122" s="67"/>
      <c r="BG122" s="67"/>
      <c r="BH122" s="67"/>
      <c r="BI122" s="67"/>
      <c r="BJ122" s="67"/>
      <c r="BK122" s="67"/>
      <c r="BL122" s="67"/>
      <c r="BM122" s="67"/>
      <c r="BN122" s="67"/>
      <c r="BO122" s="67"/>
      <c r="BP122" s="67"/>
      <c r="BQ122" s="67"/>
      <c r="BR122" s="67"/>
      <c r="BS122" s="67"/>
      <c r="BT122" s="67"/>
      <c r="BU122" s="67"/>
      <c r="BV122" s="67"/>
      <c r="BW122" s="67"/>
      <c r="BX122" s="67"/>
      <c r="BY122" s="67"/>
      <c r="BZ122" s="67"/>
      <c r="CA122" s="67"/>
      <c r="CB122" s="67"/>
      <c r="CC122" s="67"/>
      <c r="CD122" s="67"/>
      <c r="CE122" s="67"/>
      <c r="CF122" s="67"/>
      <c r="CG122" s="67"/>
      <c r="CH122" s="67"/>
      <c r="CI122" s="67"/>
      <c r="CJ122" s="67"/>
      <c r="CK122" s="67"/>
      <c r="CL122" s="67"/>
      <c r="CM122" s="67"/>
      <c r="CN122" s="67"/>
      <c r="CO122" s="67"/>
      <c r="CP122" s="67"/>
      <c r="CQ122" s="67"/>
      <c r="CR122" s="67"/>
      <c r="CS122" s="67"/>
      <c r="CT122" s="67"/>
      <c r="CU122" s="67"/>
      <c r="CV122" s="67"/>
      <c r="CW122" s="67"/>
      <c r="CX122" s="67"/>
      <c r="CY122" s="67"/>
      <c r="CZ122" s="67"/>
      <c r="DA122" s="67"/>
      <c r="DB122" s="67"/>
      <c r="DC122" s="67"/>
      <c r="DD122" s="67"/>
      <c r="DE122" s="67"/>
      <c r="DF122" s="67"/>
      <c r="DG122" s="67"/>
      <c r="DH122" s="67"/>
      <c r="DI122" s="67"/>
      <c r="DJ122" s="67"/>
      <c r="DK122" s="67"/>
      <c r="DL122" s="67"/>
      <c r="DM122" s="67"/>
    </row>
    <row r="123" spans="1:117" s="36" customFormat="1">
      <c r="A123" s="67"/>
      <c r="B123" s="67"/>
      <c r="C123" s="67"/>
      <c r="D123" s="67"/>
      <c r="E123" s="67"/>
      <c r="F123" s="67"/>
      <c r="G123" s="67"/>
      <c r="H123" s="67"/>
      <c r="I123" s="67"/>
      <c r="J123" s="67"/>
      <c r="K123" s="67"/>
      <c r="L123" s="67"/>
      <c r="M123" s="67"/>
      <c r="N123" s="67"/>
      <c r="O123" s="67"/>
      <c r="P123" s="67"/>
      <c r="Q123" s="67"/>
      <c r="R123" s="67"/>
      <c r="S123" s="67"/>
      <c r="T123" s="67"/>
      <c r="U123" s="67"/>
      <c r="V123" s="67"/>
      <c r="W123" s="67"/>
      <c r="X123" s="67"/>
      <c r="Y123" s="67"/>
      <c r="Z123" s="67"/>
      <c r="AA123" s="67"/>
      <c r="AB123" s="67"/>
      <c r="AC123" s="67"/>
      <c r="AD123" s="67"/>
      <c r="AE123" s="67"/>
      <c r="AF123" s="67"/>
      <c r="AG123" s="67"/>
      <c r="AH123" s="67"/>
      <c r="AI123" s="67"/>
      <c r="AJ123" s="67"/>
      <c r="AK123" s="67"/>
      <c r="AL123" s="67"/>
      <c r="AM123" s="67"/>
      <c r="AN123" s="67"/>
      <c r="AO123" s="67"/>
      <c r="AP123" s="67"/>
      <c r="AQ123" s="67"/>
      <c r="AR123" s="67"/>
      <c r="AS123" s="67"/>
      <c r="AT123" s="67"/>
      <c r="AU123" s="67"/>
      <c r="AV123" s="67"/>
      <c r="AW123" s="67"/>
      <c r="AX123" s="67"/>
      <c r="AY123" s="67"/>
      <c r="AZ123" s="67"/>
      <c r="BA123" s="67"/>
      <c r="BB123" s="67"/>
      <c r="BC123" s="67"/>
      <c r="BD123" s="67"/>
      <c r="BE123" s="67"/>
      <c r="BF123" s="67"/>
      <c r="BG123" s="67"/>
      <c r="BH123" s="67"/>
      <c r="BI123" s="67"/>
      <c r="BJ123" s="67"/>
      <c r="BK123" s="67"/>
      <c r="BL123" s="67"/>
      <c r="BM123" s="67"/>
      <c r="BN123" s="67"/>
      <c r="BO123" s="67"/>
      <c r="BP123" s="67"/>
      <c r="BQ123" s="67"/>
      <c r="BR123" s="67"/>
      <c r="BS123" s="67"/>
      <c r="BT123" s="67"/>
      <c r="BU123" s="67"/>
      <c r="BV123" s="67"/>
      <c r="BW123" s="67"/>
      <c r="BX123" s="67"/>
      <c r="BY123" s="67"/>
      <c r="BZ123" s="67"/>
      <c r="CA123" s="67"/>
      <c r="CB123" s="67"/>
      <c r="CC123" s="67"/>
      <c r="CD123" s="67"/>
      <c r="CE123" s="67"/>
      <c r="CF123" s="67"/>
      <c r="CG123" s="67"/>
      <c r="CH123" s="67"/>
      <c r="CI123" s="67"/>
      <c r="CJ123" s="67"/>
      <c r="CK123" s="67"/>
      <c r="CL123" s="67"/>
      <c r="CM123" s="67"/>
      <c r="CN123" s="67"/>
      <c r="CO123" s="67"/>
      <c r="CP123" s="67"/>
      <c r="CQ123" s="67"/>
      <c r="CR123" s="67"/>
      <c r="CS123" s="67"/>
      <c r="CT123" s="67"/>
      <c r="CU123" s="67"/>
      <c r="CV123" s="67"/>
      <c r="CW123" s="67"/>
      <c r="CX123" s="67"/>
      <c r="CY123" s="67"/>
      <c r="CZ123" s="67"/>
      <c r="DA123" s="67"/>
      <c r="DB123" s="67"/>
      <c r="DC123" s="67"/>
      <c r="DD123" s="67"/>
      <c r="DE123" s="67"/>
      <c r="DF123" s="67"/>
      <c r="DG123" s="67"/>
      <c r="DH123" s="67"/>
      <c r="DI123" s="67"/>
      <c r="DJ123" s="67"/>
      <c r="DK123" s="67"/>
      <c r="DL123" s="67"/>
      <c r="DM123" s="67"/>
    </row>
    <row r="124" spans="1:117" s="36" customFormat="1">
      <c r="A124" s="67"/>
      <c r="B124" s="67"/>
      <c r="C124" s="67"/>
      <c r="D124" s="67"/>
      <c r="E124" s="67"/>
      <c r="F124" s="67"/>
      <c r="G124" s="67"/>
      <c r="H124" s="67"/>
      <c r="I124" s="67"/>
      <c r="J124" s="67"/>
      <c r="K124" s="67"/>
      <c r="L124" s="67"/>
      <c r="M124" s="67"/>
      <c r="N124" s="67"/>
      <c r="O124" s="67"/>
      <c r="P124" s="67"/>
      <c r="Q124" s="67"/>
      <c r="R124" s="67"/>
      <c r="S124" s="67"/>
      <c r="T124" s="67"/>
      <c r="U124" s="67"/>
      <c r="V124" s="67"/>
      <c r="W124" s="67"/>
      <c r="X124" s="67"/>
      <c r="Y124" s="67"/>
      <c r="Z124" s="67"/>
      <c r="AA124" s="67"/>
      <c r="AB124" s="67"/>
      <c r="AC124" s="67"/>
      <c r="AD124" s="67"/>
      <c r="AE124" s="67"/>
      <c r="AF124" s="67"/>
      <c r="AG124" s="67"/>
      <c r="AH124" s="67"/>
      <c r="AI124" s="67"/>
      <c r="AJ124" s="67"/>
      <c r="AK124" s="67"/>
      <c r="AL124" s="67"/>
      <c r="AM124" s="67"/>
      <c r="AN124" s="67"/>
      <c r="AO124" s="67"/>
      <c r="AP124" s="67"/>
      <c r="AQ124" s="67"/>
      <c r="AR124" s="67"/>
      <c r="AS124" s="67"/>
      <c r="AT124" s="67"/>
      <c r="AU124" s="67"/>
      <c r="AV124" s="67"/>
      <c r="AW124" s="67"/>
      <c r="AX124" s="67"/>
      <c r="AY124" s="67"/>
      <c r="AZ124" s="67"/>
      <c r="BA124" s="67"/>
      <c r="BB124" s="67"/>
      <c r="BC124" s="67"/>
      <c r="BD124" s="67"/>
      <c r="BE124" s="67"/>
      <c r="BF124" s="67"/>
      <c r="BG124" s="67"/>
      <c r="BH124" s="67"/>
      <c r="BI124" s="67"/>
      <c r="BJ124" s="67"/>
      <c r="BK124" s="67"/>
      <c r="BL124" s="67"/>
      <c r="BM124" s="67"/>
      <c r="BN124" s="67"/>
      <c r="BO124" s="67"/>
      <c r="BP124" s="67"/>
      <c r="BQ124" s="67"/>
      <c r="BR124" s="67"/>
      <c r="BS124" s="67"/>
      <c r="BT124" s="67"/>
      <c r="BU124" s="67"/>
      <c r="BV124" s="67"/>
      <c r="BW124" s="67"/>
      <c r="BX124" s="67"/>
      <c r="BY124" s="67"/>
      <c r="BZ124" s="67"/>
      <c r="CA124" s="67"/>
      <c r="CB124" s="67"/>
      <c r="CC124" s="67"/>
      <c r="CD124" s="67"/>
      <c r="CE124" s="67"/>
      <c r="CF124" s="67"/>
      <c r="CG124" s="67"/>
      <c r="CH124" s="67"/>
      <c r="CI124" s="67"/>
      <c r="CJ124" s="67"/>
      <c r="CK124" s="67"/>
      <c r="CL124" s="67"/>
      <c r="CM124" s="67"/>
      <c r="CN124" s="67"/>
      <c r="CO124" s="67"/>
      <c r="CP124" s="67"/>
      <c r="CQ124" s="67"/>
      <c r="CR124" s="67"/>
      <c r="CS124" s="67"/>
      <c r="CT124" s="67"/>
      <c r="CU124" s="67"/>
      <c r="CV124" s="67"/>
      <c r="CW124" s="67"/>
      <c r="CX124" s="67"/>
      <c r="CY124" s="67"/>
      <c r="CZ124" s="67"/>
      <c r="DA124" s="67"/>
      <c r="DB124" s="67"/>
      <c r="DC124" s="67"/>
      <c r="DD124" s="67"/>
      <c r="DE124" s="67"/>
      <c r="DF124" s="67"/>
      <c r="DG124" s="67"/>
      <c r="DH124" s="67"/>
      <c r="DI124" s="67"/>
      <c r="DJ124" s="67"/>
      <c r="DK124" s="67"/>
      <c r="DL124" s="67"/>
      <c r="DM124" s="67"/>
    </row>
    <row r="125" spans="1:117" s="36" customFormat="1">
      <c r="A125" s="67"/>
      <c r="B125" s="67"/>
      <c r="C125" s="67"/>
      <c r="D125" s="67"/>
      <c r="E125" s="67"/>
      <c r="F125" s="67"/>
      <c r="G125" s="67"/>
      <c r="H125" s="67"/>
      <c r="I125" s="67"/>
      <c r="J125" s="67"/>
      <c r="K125" s="67"/>
      <c r="L125" s="67"/>
      <c r="M125" s="67"/>
      <c r="N125" s="67"/>
      <c r="O125" s="67"/>
      <c r="P125" s="67"/>
      <c r="Q125" s="67"/>
      <c r="R125" s="67"/>
      <c r="S125" s="67"/>
      <c r="T125" s="67"/>
      <c r="U125" s="67"/>
      <c r="V125" s="67"/>
      <c r="W125" s="67"/>
      <c r="X125" s="67"/>
      <c r="Y125" s="67"/>
      <c r="Z125" s="67"/>
      <c r="AA125" s="67"/>
      <c r="AB125" s="67"/>
      <c r="AC125" s="67"/>
      <c r="AD125" s="67"/>
      <c r="AE125" s="67"/>
      <c r="AF125" s="67"/>
      <c r="AG125" s="67"/>
      <c r="AH125" s="67"/>
      <c r="AI125" s="67"/>
      <c r="AJ125" s="67"/>
      <c r="AK125" s="67"/>
      <c r="AL125" s="67"/>
      <c r="AM125" s="67"/>
      <c r="AN125" s="67"/>
      <c r="AO125" s="67"/>
      <c r="AP125" s="67"/>
      <c r="AQ125" s="67"/>
      <c r="AR125" s="67"/>
      <c r="AS125" s="67"/>
      <c r="AT125" s="67"/>
      <c r="AU125" s="67"/>
      <c r="AV125" s="67"/>
      <c r="AW125" s="67"/>
      <c r="AX125" s="67"/>
      <c r="AY125" s="67"/>
      <c r="AZ125" s="67"/>
      <c r="BA125" s="67"/>
      <c r="BB125" s="67"/>
      <c r="BC125" s="67"/>
      <c r="BD125" s="67"/>
      <c r="BE125" s="67"/>
      <c r="BF125" s="67"/>
      <c r="BG125" s="67"/>
      <c r="BH125" s="67"/>
      <c r="BI125" s="67"/>
      <c r="BJ125" s="67"/>
      <c r="BK125" s="67"/>
      <c r="BL125" s="67"/>
      <c r="BM125" s="67"/>
      <c r="BN125" s="67"/>
      <c r="BO125" s="67"/>
      <c r="BP125" s="67"/>
      <c r="BQ125" s="67"/>
      <c r="BR125" s="67"/>
      <c r="BS125" s="67"/>
      <c r="BT125" s="67"/>
      <c r="BU125" s="67"/>
      <c r="BV125" s="67"/>
      <c r="BW125" s="67"/>
      <c r="BX125" s="67"/>
      <c r="BY125" s="67"/>
      <c r="BZ125" s="67"/>
      <c r="CA125" s="67"/>
      <c r="CB125" s="67"/>
      <c r="CC125" s="67"/>
      <c r="CD125" s="67"/>
      <c r="CE125" s="67"/>
      <c r="CF125" s="67"/>
      <c r="CG125" s="67"/>
      <c r="CH125" s="67"/>
      <c r="CI125" s="67"/>
      <c r="CJ125" s="67"/>
      <c r="CK125" s="67"/>
      <c r="CL125" s="67"/>
      <c r="CM125" s="67"/>
      <c r="CN125" s="67"/>
      <c r="CO125" s="67"/>
      <c r="CP125" s="67"/>
      <c r="CQ125" s="67"/>
      <c r="CR125" s="67"/>
      <c r="CS125" s="67"/>
      <c r="CT125" s="67"/>
      <c r="CU125" s="67"/>
      <c r="CV125" s="67"/>
      <c r="CW125" s="67"/>
      <c r="CX125" s="67"/>
      <c r="CY125" s="67"/>
      <c r="CZ125" s="67"/>
      <c r="DA125" s="67"/>
      <c r="DB125" s="67"/>
      <c r="DC125" s="67"/>
      <c r="DD125" s="67"/>
      <c r="DE125" s="67"/>
      <c r="DF125" s="67"/>
      <c r="DG125" s="67"/>
      <c r="DH125" s="67"/>
      <c r="DI125" s="67"/>
      <c r="DJ125" s="67"/>
      <c r="DK125" s="67"/>
      <c r="DL125" s="67"/>
      <c r="DM125" s="67"/>
    </row>
    <row r="126" spans="1:117" s="36" customFormat="1">
      <c r="A126" s="67"/>
      <c r="B126" s="67"/>
      <c r="C126" s="67"/>
      <c r="D126" s="67"/>
      <c r="E126" s="67"/>
      <c r="F126" s="67"/>
      <c r="G126" s="67"/>
      <c r="H126" s="67"/>
      <c r="I126" s="67"/>
      <c r="J126" s="67"/>
      <c r="K126" s="67"/>
      <c r="L126" s="67"/>
      <c r="M126" s="67"/>
      <c r="N126" s="67"/>
      <c r="O126" s="67"/>
      <c r="P126" s="67"/>
      <c r="Q126" s="67"/>
      <c r="R126" s="67"/>
      <c r="S126" s="67"/>
      <c r="T126" s="67"/>
      <c r="U126" s="67"/>
      <c r="V126" s="67"/>
      <c r="W126" s="67"/>
      <c r="X126" s="67"/>
      <c r="Y126" s="67"/>
      <c r="Z126" s="67"/>
      <c r="AA126" s="67"/>
      <c r="AB126" s="67"/>
      <c r="AC126" s="67"/>
      <c r="AD126" s="67"/>
      <c r="AE126" s="67"/>
      <c r="AF126" s="67"/>
      <c r="AG126" s="67"/>
      <c r="AH126" s="67"/>
      <c r="AI126" s="67"/>
      <c r="AJ126" s="67"/>
      <c r="AK126" s="67"/>
      <c r="AL126" s="67"/>
      <c r="AM126" s="67"/>
      <c r="AN126" s="67"/>
      <c r="AO126" s="67"/>
      <c r="AP126" s="67"/>
      <c r="AQ126" s="67"/>
      <c r="AR126" s="67"/>
      <c r="AS126" s="67"/>
      <c r="AT126" s="67"/>
      <c r="AU126" s="67"/>
      <c r="AV126" s="67"/>
      <c r="AW126" s="67"/>
      <c r="AX126" s="67"/>
      <c r="AY126" s="67"/>
      <c r="AZ126" s="67"/>
      <c r="BA126" s="67"/>
      <c r="BB126" s="67"/>
      <c r="BC126" s="67"/>
      <c r="BD126" s="67"/>
      <c r="BE126" s="67"/>
      <c r="BF126" s="67"/>
      <c r="BG126" s="67"/>
      <c r="BH126" s="67"/>
      <c r="BI126" s="67"/>
      <c r="BJ126" s="67"/>
      <c r="BK126" s="67"/>
      <c r="BL126" s="67"/>
      <c r="BM126" s="67"/>
      <c r="BN126" s="67"/>
      <c r="BO126" s="67"/>
      <c r="BP126" s="67"/>
      <c r="BQ126" s="67"/>
      <c r="BR126" s="67"/>
      <c r="BS126" s="67"/>
      <c r="BT126" s="67"/>
      <c r="BU126" s="67"/>
      <c r="BV126" s="67"/>
      <c r="BW126" s="67"/>
      <c r="BX126" s="67"/>
      <c r="BY126" s="67"/>
      <c r="BZ126" s="67"/>
      <c r="CA126" s="67"/>
      <c r="CB126" s="67"/>
      <c r="CC126" s="67"/>
      <c r="CD126" s="67"/>
      <c r="CE126" s="67"/>
      <c r="CF126" s="67"/>
      <c r="CG126" s="67"/>
      <c r="CH126" s="67"/>
      <c r="CI126" s="67"/>
      <c r="CJ126" s="67"/>
      <c r="CK126" s="67"/>
      <c r="CL126" s="67"/>
      <c r="CM126" s="67"/>
      <c r="CN126" s="67"/>
      <c r="CO126" s="67"/>
      <c r="CP126" s="67"/>
      <c r="CQ126" s="67"/>
      <c r="CR126" s="67"/>
      <c r="CS126" s="67"/>
      <c r="CT126" s="67"/>
      <c r="CU126" s="67"/>
      <c r="CV126" s="67"/>
      <c r="CW126" s="67"/>
      <c r="CX126" s="67"/>
      <c r="CY126" s="67"/>
      <c r="CZ126" s="67"/>
      <c r="DA126" s="67"/>
      <c r="DB126" s="67"/>
      <c r="DC126" s="67"/>
      <c r="DD126" s="67"/>
      <c r="DE126" s="67"/>
      <c r="DF126" s="67"/>
      <c r="DG126" s="67"/>
      <c r="DH126" s="67"/>
      <c r="DI126" s="67"/>
      <c r="DJ126" s="67"/>
      <c r="DK126" s="67"/>
      <c r="DL126" s="67"/>
      <c r="DM126" s="67"/>
    </row>
    <row r="127" spans="1:117" s="36" customFormat="1">
      <c r="A127" s="67"/>
      <c r="B127" s="67"/>
      <c r="C127" s="67"/>
      <c r="D127" s="67"/>
      <c r="E127" s="67"/>
      <c r="F127" s="67"/>
      <c r="G127" s="67"/>
      <c r="H127" s="67"/>
      <c r="I127" s="67"/>
      <c r="J127" s="67"/>
      <c r="K127" s="67"/>
      <c r="L127" s="67"/>
      <c r="M127" s="67"/>
      <c r="N127" s="67"/>
      <c r="O127" s="67"/>
      <c r="P127" s="67"/>
      <c r="Q127" s="67"/>
      <c r="R127" s="67"/>
      <c r="S127" s="67"/>
      <c r="T127" s="67"/>
      <c r="U127" s="67"/>
      <c r="V127" s="67"/>
      <c r="W127" s="67"/>
      <c r="X127" s="67"/>
      <c r="Y127" s="67"/>
      <c r="Z127" s="67"/>
      <c r="AA127" s="67"/>
      <c r="AB127" s="67"/>
      <c r="AC127" s="67"/>
      <c r="AD127" s="67"/>
      <c r="AE127" s="67"/>
      <c r="AF127" s="67"/>
      <c r="AG127" s="67"/>
      <c r="AH127" s="67"/>
      <c r="AI127" s="67"/>
      <c r="AJ127" s="67"/>
      <c r="AK127" s="67"/>
      <c r="AL127" s="67"/>
      <c r="AM127" s="67"/>
      <c r="AN127" s="67"/>
      <c r="AO127" s="67"/>
      <c r="AP127" s="67"/>
      <c r="AQ127" s="67"/>
      <c r="AR127" s="67"/>
      <c r="AS127" s="67"/>
      <c r="AT127" s="67"/>
      <c r="AU127" s="67"/>
      <c r="AV127" s="67"/>
      <c r="AW127" s="67"/>
      <c r="AX127" s="67"/>
      <c r="AY127" s="67"/>
      <c r="AZ127" s="67"/>
      <c r="BA127" s="67"/>
      <c r="BB127" s="67"/>
      <c r="BC127" s="67"/>
      <c r="BD127" s="67"/>
      <c r="BE127" s="67"/>
      <c r="BF127" s="67"/>
      <c r="BG127" s="67"/>
      <c r="BH127" s="67"/>
      <c r="BI127" s="67"/>
      <c r="BJ127" s="67"/>
      <c r="BK127" s="67"/>
      <c r="BL127" s="67"/>
      <c r="BM127" s="67"/>
      <c r="BN127" s="67"/>
      <c r="BO127" s="67"/>
      <c r="BP127" s="67"/>
      <c r="BQ127" s="67"/>
      <c r="BR127" s="67"/>
      <c r="BS127" s="67"/>
      <c r="BT127" s="67"/>
      <c r="BU127" s="67"/>
      <c r="BV127" s="67"/>
      <c r="BW127" s="67"/>
      <c r="BX127" s="67"/>
      <c r="BY127" s="67"/>
      <c r="BZ127" s="67"/>
      <c r="CA127" s="67"/>
      <c r="CB127" s="67"/>
      <c r="CC127" s="67"/>
      <c r="CD127" s="67"/>
      <c r="CE127" s="67"/>
      <c r="CF127" s="67"/>
      <c r="CG127" s="67"/>
      <c r="CH127" s="67"/>
      <c r="CI127" s="67"/>
      <c r="CJ127" s="67"/>
      <c r="CK127" s="67"/>
      <c r="CL127" s="67"/>
      <c r="CM127" s="67"/>
      <c r="CN127" s="67"/>
      <c r="CO127" s="67"/>
      <c r="CP127" s="67"/>
      <c r="CQ127" s="67"/>
      <c r="CR127" s="67"/>
      <c r="CS127" s="67"/>
      <c r="CT127" s="67"/>
      <c r="CU127" s="67"/>
      <c r="CV127" s="67"/>
      <c r="CW127" s="67"/>
      <c r="CX127" s="67"/>
      <c r="CY127" s="67"/>
      <c r="CZ127" s="67"/>
      <c r="DA127" s="67"/>
      <c r="DB127" s="67"/>
      <c r="DC127" s="67"/>
      <c r="DD127" s="67"/>
      <c r="DE127" s="67"/>
      <c r="DF127" s="67"/>
      <c r="DG127" s="67"/>
      <c r="DH127" s="67"/>
      <c r="DI127" s="67"/>
      <c r="DJ127" s="67"/>
      <c r="DK127" s="67"/>
      <c r="DL127" s="67"/>
      <c r="DM127" s="67"/>
    </row>
    <row r="128" spans="1:117" s="36" customFormat="1">
      <c r="A128" s="67"/>
      <c r="B128" s="67"/>
      <c r="C128" s="67"/>
      <c r="D128" s="67"/>
      <c r="E128" s="67"/>
      <c r="F128" s="67"/>
      <c r="G128" s="67"/>
      <c r="H128" s="67"/>
      <c r="I128" s="67"/>
      <c r="J128" s="67"/>
      <c r="K128" s="67"/>
      <c r="L128" s="67"/>
      <c r="M128" s="67"/>
      <c r="N128" s="67"/>
      <c r="O128" s="67"/>
      <c r="P128" s="67"/>
      <c r="Q128" s="67"/>
      <c r="R128" s="67"/>
      <c r="S128" s="67"/>
      <c r="T128" s="67"/>
      <c r="U128" s="67"/>
      <c r="V128" s="67"/>
      <c r="W128" s="67"/>
      <c r="X128" s="67"/>
      <c r="Y128" s="67"/>
      <c r="Z128" s="67"/>
      <c r="AA128" s="67"/>
      <c r="AB128" s="67"/>
      <c r="AC128" s="67"/>
      <c r="AD128" s="67"/>
      <c r="AE128" s="67"/>
      <c r="AF128" s="67"/>
      <c r="AG128" s="67"/>
      <c r="AH128" s="67"/>
      <c r="AI128" s="67"/>
      <c r="AJ128" s="67"/>
      <c r="AK128" s="67"/>
      <c r="AL128" s="67"/>
      <c r="AM128" s="67"/>
      <c r="AN128" s="67"/>
      <c r="AO128" s="67"/>
      <c r="AP128" s="67"/>
      <c r="AQ128" s="67"/>
      <c r="AR128" s="67"/>
      <c r="AS128" s="67"/>
      <c r="AT128" s="67"/>
      <c r="AU128" s="67"/>
      <c r="AV128" s="67"/>
      <c r="AW128" s="67"/>
      <c r="AX128" s="67"/>
      <c r="AY128" s="67"/>
      <c r="AZ128" s="67"/>
      <c r="BA128" s="67"/>
      <c r="BB128" s="67"/>
      <c r="BC128" s="67"/>
      <c r="BD128" s="67"/>
      <c r="BE128" s="67"/>
      <c r="BF128" s="67"/>
      <c r="BG128" s="67"/>
      <c r="BH128" s="67"/>
      <c r="BI128" s="67"/>
      <c r="BJ128" s="67"/>
      <c r="BK128" s="67"/>
      <c r="BL128" s="67"/>
      <c r="BM128" s="67"/>
      <c r="BN128" s="67"/>
      <c r="BO128" s="67"/>
      <c r="BP128" s="67"/>
      <c r="BQ128" s="67"/>
      <c r="BR128" s="67"/>
      <c r="BS128" s="67"/>
      <c r="BT128" s="67"/>
      <c r="BU128" s="67"/>
      <c r="BV128" s="67"/>
      <c r="BW128" s="67"/>
      <c r="BX128" s="67"/>
      <c r="BY128" s="67"/>
      <c r="BZ128" s="67"/>
      <c r="CA128" s="67"/>
      <c r="CB128" s="67"/>
      <c r="CC128" s="67"/>
      <c r="CD128" s="67"/>
      <c r="CE128" s="67"/>
      <c r="CF128" s="67"/>
      <c r="CG128" s="67"/>
      <c r="CH128" s="67"/>
      <c r="CI128" s="67"/>
      <c r="CJ128" s="67"/>
      <c r="CK128" s="67"/>
      <c r="CL128" s="67"/>
      <c r="CM128" s="67"/>
      <c r="CN128" s="67"/>
      <c r="CO128" s="67"/>
      <c r="CP128" s="67"/>
      <c r="CQ128" s="67"/>
      <c r="CR128" s="67"/>
      <c r="CS128" s="67"/>
      <c r="CT128" s="67"/>
      <c r="CU128" s="67"/>
      <c r="CV128" s="67"/>
      <c r="CW128" s="67"/>
      <c r="CX128" s="67"/>
      <c r="CY128" s="67"/>
      <c r="CZ128" s="67"/>
      <c r="DA128" s="67"/>
      <c r="DB128" s="67"/>
      <c r="DC128" s="67"/>
      <c r="DD128" s="67"/>
      <c r="DE128" s="67"/>
      <c r="DF128" s="67"/>
      <c r="DG128" s="67"/>
      <c r="DH128" s="67"/>
      <c r="DI128" s="67"/>
      <c r="DJ128" s="67"/>
      <c r="DK128" s="67"/>
      <c r="DL128" s="67"/>
      <c r="DM128" s="67"/>
    </row>
    <row r="129" spans="1:117" s="36" customFormat="1">
      <c r="A129" s="67"/>
      <c r="B129" s="67"/>
      <c r="C129" s="67"/>
      <c r="D129" s="67"/>
      <c r="E129" s="67"/>
      <c r="F129" s="67"/>
      <c r="G129" s="67"/>
      <c r="H129" s="67"/>
      <c r="I129" s="67"/>
      <c r="J129" s="67"/>
      <c r="K129" s="67"/>
      <c r="L129" s="67"/>
      <c r="M129" s="67"/>
      <c r="N129" s="67"/>
      <c r="O129" s="67"/>
      <c r="P129" s="67"/>
      <c r="Q129" s="67"/>
      <c r="R129" s="67"/>
      <c r="S129" s="67"/>
      <c r="T129" s="67"/>
      <c r="U129" s="67"/>
      <c r="V129" s="67"/>
      <c r="W129" s="67"/>
      <c r="X129" s="67"/>
      <c r="Y129" s="67"/>
      <c r="Z129" s="67"/>
      <c r="AA129" s="67"/>
      <c r="AB129" s="67"/>
      <c r="AC129" s="67"/>
      <c r="AD129" s="67"/>
      <c r="AE129" s="67"/>
      <c r="AF129" s="67"/>
      <c r="AG129" s="67"/>
      <c r="AH129" s="67"/>
      <c r="AI129" s="67"/>
      <c r="AJ129" s="67"/>
      <c r="AK129" s="67"/>
      <c r="AL129" s="67"/>
      <c r="AM129" s="67"/>
      <c r="AN129" s="67"/>
      <c r="AO129" s="67"/>
      <c r="AP129" s="67"/>
      <c r="AQ129" s="67"/>
      <c r="AR129" s="67"/>
      <c r="AS129" s="67"/>
      <c r="AT129" s="67"/>
      <c r="AU129" s="67"/>
      <c r="AV129" s="67"/>
      <c r="AW129" s="67"/>
      <c r="AX129" s="67"/>
      <c r="AY129" s="67"/>
      <c r="AZ129" s="67"/>
      <c r="BA129" s="67"/>
      <c r="BB129" s="67"/>
      <c r="BC129" s="67"/>
      <c r="BD129" s="67"/>
      <c r="BE129" s="67"/>
      <c r="BF129" s="67"/>
      <c r="BG129" s="67"/>
      <c r="BH129" s="67"/>
      <c r="BI129" s="67"/>
      <c r="BJ129" s="67"/>
      <c r="BK129" s="67"/>
      <c r="BL129" s="67"/>
      <c r="BM129" s="67"/>
      <c r="BN129" s="67"/>
      <c r="BO129" s="67"/>
      <c r="BP129" s="67"/>
      <c r="BQ129" s="67"/>
      <c r="BR129" s="67"/>
      <c r="BS129" s="67"/>
      <c r="BT129" s="67"/>
      <c r="BU129" s="67"/>
      <c r="BV129" s="67"/>
      <c r="BW129" s="67"/>
      <c r="BX129" s="67"/>
      <c r="BY129" s="67"/>
      <c r="BZ129" s="67"/>
      <c r="CA129" s="67"/>
      <c r="CB129" s="67"/>
      <c r="CC129" s="67"/>
      <c r="CD129" s="67"/>
      <c r="CE129" s="67"/>
      <c r="CF129" s="67"/>
      <c r="CG129" s="67"/>
      <c r="CH129" s="67"/>
      <c r="CI129" s="67"/>
      <c r="CJ129" s="67"/>
      <c r="CK129" s="67"/>
      <c r="CL129" s="67"/>
      <c r="CM129" s="67"/>
      <c r="CN129" s="67"/>
      <c r="CO129" s="67"/>
      <c r="CP129" s="67"/>
      <c r="CQ129" s="67"/>
      <c r="CR129" s="67"/>
      <c r="CS129" s="67"/>
      <c r="CT129" s="67"/>
      <c r="CU129" s="67"/>
      <c r="CV129" s="67"/>
      <c r="CW129" s="67"/>
      <c r="CX129" s="67"/>
      <c r="CY129" s="67"/>
      <c r="CZ129" s="67"/>
      <c r="DA129" s="67"/>
      <c r="DB129" s="67"/>
      <c r="DC129" s="67"/>
      <c r="DD129" s="67"/>
      <c r="DE129" s="67"/>
      <c r="DF129" s="67"/>
      <c r="DG129" s="67"/>
      <c r="DH129" s="67"/>
      <c r="DI129" s="67"/>
      <c r="DJ129" s="67"/>
      <c r="DK129" s="67"/>
      <c r="DL129" s="67"/>
      <c r="DM129" s="67"/>
    </row>
    <row r="130" spans="1:117">
      <c r="A130" s="67"/>
      <c r="B130" s="67"/>
      <c r="C130" s="67"/>
      <c r="D130" s="67"/>
      <c r="E130" s="67"/>
      <c r="F130" s="67"/>
      <c r="G130" s="67"/>
      <c r="H130" s="67"/>
      <c r="I130" s="67"/>
      <c r="J130" s="67"/>
      <c r="K130" s="67"/>
      <c r="L130" s="67"/>
      <c r="M130" s="67"/>
      <c r="N130" s="67"/>
      <c r="O130" s="67"/>
      <c r="P130" s="67"/>
      <c r="Q130" s="67"/>
      <c r="R130" s="67"/>
      <c r="S130" s="67"/>
      <c r="T130" s="67"/>
      <c r="U130" s="67"/>
      <c r="V130" s="67"/>
      <c r="W130" s="67"/>
      <c r="X130" s="67"/>
      <c r="Y130" s="67"/>
      <c r="Z130" s="67"/>
      <c r="AA130" s="67"/>
      <c r="AB130" s="67"/>
      <c r="AC130" s="67"/>
      <c r="AD130" s="67"/>
      <c r="AE130" s="67"/>
      <c r="AF130" s="67"/>
      <c r="AG130" s="67"/>
      <c r="AH130" s="67"/>
      <c r="AI130" s="67"/>
      <c r="AJ130" s="67"/>
      <c r="AK130" s="67"/>
      <c r="AL130" s="67"/>
      <c r="AM130" s="67"/>
      <c r="AN130" s="67"/>
      <c r="AO130" s="67"/>
      <c r="AP130" s="67"/>
      <c r="AQ130" s="67"/>
      <c r="AR130" s="67"/>
      <c r="AS130" s="67"/>
      <c r="AT130" s="67"/>
      <c r="AU130" s="67"/>
      <c r="AV130" s="67"/>
      <c r="AW130" s="67"/>
      <c r="AX130" s="67"/>
      <c r="AY130" s="67"/>
      <c r="AZ130" s="67"/>
      <c r="BA130" s="67"/>
      <c r="BB130" s="67"/>
      <c r="BC130" s="67"/>
      <c r="BD130" s="67"/>
      <c r="BE130" s="67"/>
      <c r="BF130" s="67"/>
      <c r="BG130" s="67"/>
      <c r="BH130" s="67"/>
      <c r="BI130" s="67"/>
      <c r="BJ130" s="67"/>
      <c r="BK130" s="67"/>
      <c r="BL130" s="67"/>
      <c r="BM130" s="67"/>
      <c r="BN130" s="67"/>
      <c r="BO130" s="67"/>
      <c r="BP130" s="67"/>
      <c r="BQ130" s="67"/>
      <c r="BR130" s="67"/>
      <c r="BS130" s="67"/>
      <c r="BT130" s="67"/>
      <c r="BU130" s="67"/>
      <c r="BV130" s="67"/>
      <c r="BW130" s="67"/>
      <c r="BX130" s="67"/>
      <c r="BY130" s="67"/>
      <c r="BZ130" s="67"/>
      <c r="CA130" s="67"/>
      <c r="CB130" s="67"/>
      <c r="CC130" s="67"/>
      <c r="CD130" s="67"/>
      <c r="CE130" s="67"/>
      <c r="CF130" s="67"/>
      <c r="CG130" s="67"/>
      <c r="CH130" s="67"/>
      <c r="CI130" s="67"/>
      <c r="CJ130" s="67"/>
      <c r="CK130" s="67"/>
      <c r="CL130" s="67"/>
      <c r="CM130" s="67"/>
      <c r="CN130" s="67"/>
      <c r="CO130" s="67"/>
      <c r="CP130" s="67"/>
      <c r="CQ130" s="67"/>
      <c r="CR130" s="67"/>
      <c r="CS130" s="67"/>
      <c r="CT130" s="67"/>
      <c r="CU130" s="67"/>
      <c r="CV130" s="67"/>
      <c r="CW130" s="67"/>
      <c r="CX130" s="67"/>
      <c r="CY130" s="67"/>
      <c r="CZ130" s="67"/>
      <c r="DA130" s="67"/>
      <c r="DB130" s="67"/>
      <c r="DC130" s="67"/>
      <c r="DD130" s="67"/>
      <c r="DE130" s="67"/>
      <c r="DF130" s="67"/>
      <c r="DG130" s="67"/>
      <c r="DH130" s="67"/>
      <c r="DI130" s="67"/>
      <c r="DJ130" s="67"/>
      <c r="DK130" s="67"/>
      <c r="DL130" s="67"/>
      <c r="DM130" s="67"/>
    </row>
    <row r="131" spans="1:117" s="36" customFormat="1">
      <c r="A131" s="67"/>
      <c r="B131" s="67"/>
      <c r="C131" s="67"/>
      <c r="D131" s="67"/>
      <c r="E131" s="67"/>
      <c r="F131" s="67"/>
      <c r="G131" s="67"/>
      <c r="H131" s="67"/>
      <c r="I131" s="67"/>
      <c r="J131" s="67"/>
      <c r="K131" s="67"/>
      <c r="L131" s="67"/>
      <c r="M131" s="67"/>
      <c r="N131" s="67"/>
      <c r="O131" s="67"/>
      <c r="P131" s="67"/>
      <c r="Q131" s="67"/>
      <c r="R131" s="67"/>
      <c r="S131" s="67"/>
      <c r="T131" s="67"/>
      <c r="U131" s="67"/>
      <c r="V131" s="67"/>
      <c r="W131" s="67"/>
      <c r="X131" s="67"/>
      <c r="Y131" s="67"/>
      <c r="Z131" s="67"/>
      <c r="AA131" s="67"/>
      <c r="AB131" s="67"/>
      <c r="AC131" s="67"/>
      <c r="AD131" s="67"/>
      <c r="AE131" s="67"/>
      <c r="AF131" s="67"/>
      <c r="AG131" s="67"/>
      <c r="AH131" s="67"/>
      <c r="AI131" s="67"/>
      <c r="AJ131" s="67"/>
      <c r="AK131" s="67"/>
      <c r="AL131" s="67"/>
      <c r="AM131" s="67"/>
      <c r="AN131" s="67"/>
      <c r="AO131" s="67"/>
      <c r="AP131" s="67"/>
      <c r="AQ131" s="67"/>
      <c r="AR131" s="67"/>
      <c r="AS131" s="67"/>
      <c r="AT131" s="67"/>
      <c r="AU131" s="67"/>
      <c r="AV131" s="67"/>
      <c r="AW131" s="67"/>
      <c r="AX131" s="67"/>
      <c r="AY131" s="67"/>
      <c r="AZ131" s="67"/>
      <c r="BA131" s="67"/>
      <c r="BB131" s="67"/>
      <c r="BC131" s="67"/>
      <c r="BD131" s="67"/>
      <c r="BE131" s="67"/>
      <c r="BF131" s="67"/>
      <c r="BG131" s="67"/>
      <c r="BH131" s="67"/>
      <c r="BI131" s="67"/>
      <c r="BJ131" s="67"/>
      <c r="BK131" s="67"/>
      <c r="BL131" s="67"/>
      <c r="BM131" s="67"/>
      <c r="BN131" s="67"/>
      <c r="BO131" s="67"/>
      <c r="BP131" s="67"/>
      <c r="BQ131" s="67"/>
      <c r="BR131" s="67"/>
      <c r="BS131" s="67"/>
      <c r="BT131" s="67"/>
      <c r="BU131" s="67"/>
      <c r="BV131" s="67"/>
      <c r="BW131" s="67"/>
      <c r="BX131" s="67"/>
      <c r="BY131" s="67"/>
      <c r="BZ131" s="67"/>
      <c r="CA131" s="67"/>
      <c r="CB131" s="67"/>
      <c r="CC131" s="67"/>
      <c r="CD131" s="67"/>
      <c r="CE131" s="67"/>
      <c r="CF131" s="67"/>
      <c r="CG131" s="67"/>
      <c r="CH131" s="67"/>
      <c r="CI131" s="67"/>
      <c r="CJ131" s="67"/>
      <c r="CK131" s="67"/>
      <c r="CL131" s="67"/>
      <c r="CM131" s="67"/>
      <c r="CN131" s="67"/>
      <c r="CO131" s="67"/>
      <c r="CP131" s="67"/>
      <c r="CQ131" s="67"/>
      <c r="CR131" s="67"/>
      <c r="CS131" s="67"/>
      <c r="CT131" s="67"/>
      <c r="CU131" s="67"/>
      <c r="CV131" s="67"/>
      <c r="CW131" s="67"/>
      <c r="CX131" s="67"/>
      <c r="CY131" s="67"/>
      <c r="CZ131" s="67"/>
      <c r="DA131" s="67"/>
      <c r="DB131" s="67"/>
      <c r="DC131" s="67"/>
      <c r="DD131" s="67"/>
      <c r="DE131" s="67"/>
      <c r="DF131" s="67"/>
      <c r="DG131" s="67"/>
      <c r="DH131" s="67"/>
      <c r="DI131" s="67"/>
      <c r="DJ131" s="67"/>
      <c r="DK131" s="67"/>
      <c r="DL131" s="67"/>
      <c r="DM131" s="67"/>
    </row>
    <row r="132" spans="1:117" s="36" customFormat="1">
      <c r="A132" s="67"/>
      <c r="B132" s="67"/>
      <c r="C132" s="67"/>
      <c r="D132" s="67"/>
      <c r="E132" s="67"/>
      <c r="F132" s="67"/>
      <c r="G132" s="67"/>
      <c r="H132" s="67"/>
      <c r="I132" s="67"/>
      <c r="J132" s="67"/>
      <c r="K132" s="67"/>
      <c r="L132" s="67"/>
      <c r="M132" s="67"/>
      <c r="N132" s="67"/>
      <c r="O132" s="67"/>
      <c r="P132" s="67"/>
      <c r="Q132" s="67"/>
      <c r="R132" s="67"/>
      <c r="S132" s="67"/>
      <c r="T132" s="67"/>
      <c r="U132" s="67"/>
      <c r="V132" s="67"/>
      <c r="W132" s="67"/>
      <c r="X132" s="67"/>
      <c r="Y132" s="67"/>
      <c r="Z132" s="67"/>
      <c r="AA132" s="67"/>
      <c r="AB132" s="67"/>
      <c r="AC132" s="67"/>
      <c r="AD132" s="67"/>
      <c r="AE132" s="67"/>
      <c r="AF132" s="67"/>
      <c r="AG132" s="67"/>
      <c r="AH132" s="67"/>
      <c r="AI132" s="67"/>
      <c r="AJ132" s="67"/>
      <c r="AK132" s="67"/>
      <c r="AL132" s="67"/>
      <c r="AM132" s="67"/>
      <c r="AN132" s="67"/>
      <c r="AO132" s="67"/>
      <c r="AP132" s="67"/>
      <c r="AQ132" s="67"/>
      <c r="AR132" s="67"/>
      <c r="AS132" s="67"/>
      <c r="AT132" s="67"/>
      <c r="AU132" s="67"/>
      <c r="AV132" s="67"/>
      <c r="AW132" s="67"/>
      <c r="AX132" s="67"/>
      <c r="AY132" s="67"/>
      <c r="AZ132" s="67"/>
      <c r="BA132" s="67"/>
      <c r="BB132" s="67"/>
      <c r="BC132" s="67"/>
      <c r="BD132" s="67"/>
      <c r="BE132" s="67"/>
      <c r="BF132" s="67"/>
      <c r="BG132" s="67"/>
      <c r="BH132" s="67"/>
      <c r="BI132" s="67"/>
      <c r="BJ132" s="67"/>
      <c r="BK132" s="67"/>
      <c r="BL132" s="67"/>
      <c r="BM132" s="67"/>
      <c r="BN132" s="67"/>
      <c r="BO132" s="67"/>
      <c r="BP132" s="67"/>
      <c r="BQ132" s="67"/>
      <c r="BR132" s="67"/>
      <c r="BS132" s="67"/>
      <c r="BT132" s="67"/>
      <c r="BU132" s="67"/>
      <c r="BV132" s="67"/>
      <c r="BW132" s="67"/>
      <c r="BX132" s="67"/>
      <c r="BY132" s="67"/>
      <c r="BZ132" s="67"/>
      <c r="CA132" s="67"/>
      <c r="CB132" s="67"/>
      <c r="CC132" s="67"/>
      <c r="CD132" s="67"/>
      <c r="CE132" s="67"/>
      <c r="CF132" s="67"/>
      <c r="CG132" s="67"/>
      <c r="CH132" s="67"/>
      <c r="CI132" s="67"/>
      <c r="CJ132" s="67"/>
      <c r="CK132" s="67"/>
      <c r="CL132" s="67"/>
      <c r="CM132" s="67"/>
      <c r="CN132" s="67"/>
      <c r="CO132" s="67"/>
      <c r="CP132" s="67"/>
      <c r="CQ132" s="67"/>
      <c r="CR132" s="67"/>
      <c r="CS132" s="67"/>
      <c r="CT132" s="67"/>
      <c r="CU132" s="67"/>
      <c r="CV132" s="67"/>
      <c r="CW132" s="67"/>
      <c r="CX132" s="67"/>
      <c r="CY132" s="67"/>
      <c r="CZ132" s="67"/>
      <c r="DA132" s="67"/>
      <c r="DB132" s="67"/>
      <c r="DC132" s="67"/>
      <c r="DD132" s="67"/>
      <c r="DE132" s="67"/>
      <c r="DF132" s="67"/>
      <c r="DG132" s="67"/>
      <c r="DH132" s="67"/>
      <c r="DI132" s="67"/>
      <c r="DJ132" s="67"/>
      <c r="DK132" s="67"/>
      <c r="DL132" s="67"/>
      <c r="DM132" s="67"/>
    </row>
    <row r="133" spans="1:117" s="36" customFormat="1">
      <c r="A133" s="67"/>
      <c r="B133" s="67"/>
      <c r="C133" s="67"/>
      <c r="D133" s="67"/>
      <c r="E133" s="67"/>
      <c r="F133" s="67"/>
      <c r="G133" s="67"/>
      <c r="H133" s="67"/>
      <c r="I133" s="67"/>
      <c r="J133" s="67"/>
      <c r="K133" s="67"/>
      <c r="L133" s="67"/>
      <c r="M133" s="67"/>
      <c r="N133" s="67"/>
      <c r="O133" s="67"/>
      <c r="P133" s="67"/>
      <c r="Q133" s="67"/>
      <c r="R133" s="67"/>
      <c r="S133" s="67"/>
      <c r="T133" s="67"/>
      <c r="U133" s="67"/>
      <c r="V133" s="67"/>
      <c r="W133" s="67"/>
      <c r="X133" s="67"/>
      <c r="Y133" s="67"/>
      <c r="Z133" s="67"/>
      <c r="AA133" s="67"/>
      <c r="AB133" s="67"/>
      <c r="AC133" s="67"/>
      <c r="AD133" s="67"/>
      <c r="AE133" s="67"/>
      <c r="AF133" s="67"/>
      <c r="AG133" s="67"/>
      <c r="AH133" s="67"/>
      <c r="AI133" s="67"/>
      <c r="AJ133" s="67"/>
      <c r="AK133" s="67"/>
      <c r="AL133" s="67"/>
      <c r="AM133" s="67"/>
      <c r="AN133" s="67"/>
      <c r="AO133" s="67"/>
      <c r="AP133" s="67"/>
      <c r="AQ133" s="67"/>
      <c r="AR133" s="67"/>
      <c r="AS133" s="67"/>
      <c r="AT133" s="67"/>
      <c r="AU133" s="67"/>
      <c r="AV133" s="67"/>
      <c r="AW133" s="67"/>
      <c r="AX133" s="67"/>
      <c r="AY133" s="67"/>
      <c r="AZ133" s="67"/>
      <c r="BA133" s="67"/>
      <c r="BB133" s="67"/>
      <c r="BC133" s="67"/>
      <c r="BD133" s="67"/>
      <c r="BE133" s="67"/>
      <c r="BF133" s="67"/>
      <c r="BG133" s="67"/>
      <c r="BH133" s="67"/>
      <c r="BI133" s="67"/>
      <c r="BJ133" s="67"/>
      <c r="BK133" s="67"/>
      <c r="BL133" s="67"/>
      <c r="BM133" s="67"/>
      <c r="BN133" s="67"/>
      <c r="BO133" s="67"/>
      <c r="BP133" s="67"/>
      <c r="BQ133" s="67"/>
      <c r="BR133" s="67"/>
      <c r="BS133" s="67"/>
      <c r="BT133" s="67"/>
      <c r="BU133" s="67"/>
      <c r="BV133" s="67"/>
      <c r="BW133" s="67"/>
      <c r="BX133" s="67"/>
      <c r="BY133" s="67"/>
      <c r="BZ133" s="67"/>
      <c r="CA133" s="67"/>
      <c r="CB133" s="67"/>
      <c r="CC133" s="67"/>
      <c r="CD133" s="67"/>
      <c r="CE133" s="67"/>
      <c r="CF133" s="67"/>
      <c r="CG133" s="67"/>
      <c r="CH133" s="67"/>
      <c r="CI133" s="67"/>
      <c r="CJ133" s="67"/>
      <c r="CK133" s="67"/>
      <c r="CL133" s="67"/>
      <c r="CM133" s="67"/>
      <c r="CN133" s="67"/>
      <c r="CO133" s="67"/>
      <c r="CP133" s="67"/>
      <c r="CQ133" s="67"/>
      <c r="CR133" s="67"/>
      <c r="CS133" s="67"/>
      <c r="CT133" s="67"/>
      <c r="CU133" s="67"/>
      <c r="CV133" s="67"/>
      <c r="CW133" s="67"/>
      <c r="CX133" s="67"/>
      <c r="CY133" s="67"/>
      <c r="CZ133" s="67"/>
      <c r="DA133" s="67"/>
      <c r="DB133" s="67"/>
      <c r="DC133" s="67"/>
      <c r="DD133" s="67"/>
      <c r="DE133" s="67"/>
      <c r="DF133" s="67"/>
      <c r="DG133" s="67"/>
      <c r="DH133" s="67"/>
      <c r="DI133" s="67"/>
      <c r="DJ133" s="67"/>
      <c r="DK133" s="67"/>
      <c r="DL133" s="67"/>
      <c r="DM133" s="67"/>
    </row>
    <row r="134" spans="1:117" s="36" customFormat="1">
      <c r="A134" s="67"/>
      <c r="B134" s="67"/>
      <c r="C134" s="67"/>
      <c r="D134" s="67"/>
      <c r="E134" s="67"/>
      <c r="F134" s="67"/>
      <c r="G134" s="67"/>
      <c r="H134" s="67"/>
      <c r="I134" s="67"/>
      <c r="J134" s="67"/>
      <c r="K134" s="67"/>
      <c r="L134" s="67"/>
      <c r="M134" s="67"/>
      <c r="N134" s="67"/>
      <c r="O134" s="67"/>
      <c r="P134" s="67"/>
      <c r="Q134" s="67"/>
      <c r="R134" s="67"/>
      <c r="S134" s="67"/>
      <c r="T134" s="67"/>
      <c r="U134" s="67"/>
      <c r="V134" s="67"/>
      <c r="W134" s="67"/>
      <c r="X134" s="67"/>
      <c r="Y134" s="67"/>
      <c r="Z134" s="67"/>
      <c r="AA134" s="67"/>
      <c r="AB134" s="67"/>
      <c r="AC134" s="67"/>
      <c r="AD134" s="67"/>
      <c r="AE134" s="67"/>
      <c r="AF134" s="67"/>
      <c r="AG134" s="67"/>
      <c r="AH134" s="67"/>
      <c r="AI134" s="67"/>
      <c r="AJ134" s="67"/>
      <c r="AK134" s="67"/>
      <c r="AL134" s="67"/>
      <c r="AM134" s="67"/>
      <c r="AN134" s="67"/>
      <c r="AO134" s="67"/>
      <c r="AP134" s="67"/>
      <c r="AQ134" s="67"/>
      <c r="AR134" s="67"/>
      <c r="AS134" s="67"/>
      <c r="AT134" s="67"/>
      <c r="AU134" s="67"/>
      <c r="AV134" s="67"/>
      <c r="AW134" s="67"/>
      <c r="AX134" s="67"/>
      <c r="AY134" s="67"/>
      <c r="AZ134" s="67"/>
      <c r="BA134" s="67"/>
      <c r="BB134" s="67"/>
      <c r="BC134" s="67"/>
      <c r="BD134" s="67"/>
      <c r="BE134" s="67"/>
      <c r="BF134" s="67"/>
      <c r="BG134" s="67"/>
      <c r="BH134" s="67"/>
      <c r="BI134" s="67"/>
      <c r="BJ134" s="67"/>
      <c r="BK134" s="67"/>
      <c r="BL134" s="67"/>
      <c r="BM134" s="67"/>
      <c r="BN134" s="67"/>
      <c r="BO134" s="67"/>
      <c r="BP134" s="67"/>
      <c r="BQ134" s="67"/>
      <c r="BR134" s="67"/>
      <c r="BS134" s="67"/>
      <c r="BT134" s="67"/>
      <c r="BU134" s="67"/>
      <c r="BV134" s="67"/>
      <c r="BW134" s="67"/>
      <c r="BX134" s="67"/>
      <c r="BY134" s="67"/>
      <c r="BZ134" s="67"/>
      <c r="CA134" s="67"/>
      <c r="CB134" s="67"/>
      <c r="CC134" s="67"/>
      <c r="CD134" s="67"/>
      <c r="CE134" s="67"/>
      <c r="CF134" s="67"/>
      <c r="CG134" s="67"/>
      <c r="CH134" s="67"/>
      <c r="CI134" s="67"/>
      <c r="CJ134" s="67"/>
      <c r="CK134" s="67"/>
      <c r="CL134" s="67"/>
      <c r="CM134" s="67"/>
      <c r="CN134" s="67"/>
      <c r="CO134" s="67"/>
      <c r="CP134" s="67"/>
      <c r="CQ134" s="67"/>
      <c r="CR134" s="67"/>
      <c r="CS134" s="67"/>
      <c r="CT134" s="67"/>
      <c r="CU134" s="67"/>
      <c r="CV134" s="67"/>
      <c r="CW134" s="67"/>
      <c r="CX134" s="67"/>
      <c r="CY134" s="67"/>
      <c r="CZ134" s="67"/>
      <c r="DA134" s="67"/>
      <c r="DB134" s="67"/>
      <c r="DC134" s="67"/>
      <c r="DD134" s="67"/>
      <c r="DE134" s="67"/>
      <c r="DF134" s="67"/>
      <c r="DG134" s="67"/>
      <c r="DH134" s="67"/>
      <c r="DI134" s="67"/>
      <c r="DJ134" s="67"/>
      <c r="DK134" s="67"/>
      <c r="DL134" s="67"/>
      <c r="DM134" s="67"/>
    </row>
    <row r="135" spans="1:117" s="36" customFormat="1">
      <c r="A135" s="67"/>
      <c r="B135" s="67"/>
      <c r="C135" s="67"/>
      <c r="D135" s="67"/>
      <c r="E135" s="67"/>
      <c r="F135" s="67"/>
      <c r="G135" s="67"/>
      <c r="H135" s="67"/>
      <c r="I135" s="67"/>
      <c r="J135" s="67"/>
      <c r="K135" s="67"/>
      <c r="L135" s="67"/>
      <c r="M135" s="67"/>
      <c r="N135" s="67"/>
      <c r="O135" s="67"/>
      <c r="P135" s="67"/>
      <c r="Q135" s="67"/>
      <c r="R135" s="67"/>
      <c r="S135" s="67"/>
      <c r="T135" s="67"/>
      <c r="U135" s="67"/>
      <c r="V135" s="67"/>
      <c r="W135" s="67"/>
      <c r="X135" s="67"/>
      <c r="Y135" s="67"/>
      <c r="Z135" s="67"/>
      <c r="AA135" s="67"/>
      <c r="AB135" s="67"/>
      <c r="AC135" s="67"/>
      <c r="AD135" s="67"/>
      <c r="AE135" s="67"/>
      <c r="AF135" s="67"/>
      <c r="AG135" s="67"/>
      <c r="AH135" s="67"/>
      <c r="AI135" s="67"/>
      <c r="AJ135" s="67"/>
      <c r="AK135" s="67"/>
      <c r="AL135" s="67"/>
      <c r="AM135" s="67"/>
      <c r="AN135" s="67"/>
      <c r="AO135" s="67"/>
      <c r="AP135" s="67"/>
      <c r="AQ135" s="67"/>
      <c r="AR135" s="67"/>
      <c r="AS135" s="67"/>
      <c r="AT135" s="67"/>
      <c r="AU135" s="67"/>
      <c r="AV135" s="67"/>
      <c r="AW135" s="67"/>
      <c r="AX135" s="67"/>
      <c r="AY135" s="67"/>
      <c r="AZ135" s="67"/>
      <c r="BA135" s="67"/>
      <c r="BB135" s="67"/>
      <c r="BC135" s="67"/>
      <c r="BD135" s="67"/>
      <c r="BE135" s="67"/>
      <c r="BF135" s="67"/>
      <c r="BG135" s="67"/>
      <c r="BH135" s="67"/>
      <c r="BI135" s="67"/>
      <c r="BJ135" s="67"/>
      <c r="BK135" s="67"/>
      <c r="BL135" s="67"/>
      <c r="BM135" s="67"/>
      <c r="BN135" s="67"/>
      <c r="BO135" s="67"/>
      <c r="BP135" s="67"/>
      <c r="BQ135" s="67"/>
      <c r="BR135" s="67"/>
      <c r="BS135" s="67"/>
      <c r="BT135" s="67"/>
      <c r="BU135" s="67"/>
      <c r="BV135" s="67"/>
      <c r="BW135" s="67"/>
      <c r="BX135" s="67"/>
      <c r="BY135" s="67"/>
      <c r="BZ135" s="67"/>
      <c r="CA135" s="67"/>
      <c r="CB135" s="67"/>
      <c r="CC135" s="67"/>
      <c r="CD135" s="67"/>
      <c r="CE135" s="67"/>
      <c r="CF135" s="67"/>
      <c r="CG135" s="67"/>
      <c r="CH135" s="67"/>
      <c r="CI135" s="67"/>
      <c r="CJ135" s="67"/>
      <c r="CK135" s="67"/>
      <c r="CL135" s="67"/>
      <c r="CM135" s="67"/>
      <c r="CN135" s="67"/>
      <c r="CO135" s="67"/>
      <c r="CP135" s="67"/>
      <c r="CQ135" s="67"/>
      <c r="CR135" s="67"/>
      <c r="CS135" s="67"/>
      <c r="CT135" s="67"/>
      <c r="CU135" s="67"/>
      <c r="CV135" s="67"/>
      <c r="CW135" s="67"/>
      <c r="CX135" s="67"/>
      <c r="CY135" s="67"/>
      <c r="CZ135" s="67"/>
      <c r="DA135" s="67"/>
      <c r="DB135" s="67"/>
      <c r="DC135" s="67"/>
      <c r="DD135" s="67"/>
      <c r="DE135" s="67"/>
      <c r="DF135" s="67"/>
      <c r="DG135" s="67"/>
      <c r="DH135" s="67"/>
      <c r="DI135" s="67"/>
      <c r="DJ135" s="67"/>
      <c r="DK135" s="67"/>
      <c r="DL135" s="67"/>
      <c r="DM135" s="67"/>
    </row>
    <row r="136" spans="1:117" s="36" customFormat="1">
      <c r="A136" s="67"/>
      <c r="B136" s="67"/>
      <c r="C136" s="67"/>
      <c r="D136" s="67"/>
      <c r="E136" s="67"/>
      <c r="F136" s="67"/>
      <c r="G136" s="67"/>
      <c r="H136" s="67"/>
      <c r="I136" s="67"/>
      <c r="J136" s="67"/>
      <c r="K136" s="67"/>
      <c r="L136" s="67"/>
      <c r="M136" s="67"/>
      <c r="N136" s="67"/>
      <c r="O136" s="67"/>
      <c r="P136" s="67"/>
      <c r="Q136" s="67"/>
      <c r="R136" s="67"/>
      <c r="S136" s="67"/>
      <c r="T136" s="67"/>
      <c r="U136" s="67"/>
      <c r="V136" s="67"/>
      <c r="W136" s="67"/>
      <c r="X136" s="67"/>
      <c r="Y136" s="67"/>
      <c r="Z136" s="67"/>
      <c r="AA136" s="67"/>
      <c r="AB136" s="67"/>
      <c r="AC136" s="67"/>
      <c r="AD136" s="67"/>
      <c r="AE136" s="67"/>
      <c r="AF136" s="67"/>
      <c r="AG136" s="67"/>
      <c r="AH136" s="67"/>
      <c r="AI136" s="67"/>
      <c r="AJ136" s="67"/>
      <c r="AK136" s="67"/>
      <c r="AL136" s="67"/>
      <c r="AM136" s="67"/>
      <c r="AN136" s="67"/>
      <c r="AO136" s="67"/>
      <c r="AP136" s="67"/>
      <c r="AQ136" s="67"/>
      <c r="AR136" s="67"/>
      <c r="AS136" s="67"/>
      <c r="AT136" s="67"/>
      <c r="AU136" s="67"/>
      <c r="AV136" s="67"/>
      <c r="AW136" s="67"/>
      <c r="AX136" s="67"/>
      <c r="AY136" s="67"/>
      <c r="AZ136" s="67"/>
      <c r="BA136" s="67"/>
      <c r="BB136" s="67"/>
      <c r="BC136" s="67"/>
      <c r="BD136" s="67"/>
      <c r="BE136" s="67"/>
      <c r="BF136" s="67"/>
      <c r="BG136" s="67"/>
      <c r="BH136" s="67"/>
      <c r="BI136" s="67"/>
      <c r="BJ136" s="67"/>
      <c r="BK136" s="67"/>
      <c r="BL136" s="67"/>
      <c r="BM136" s="67"/>
      <c r="BN136" s="67"/>
      <c r="BO136" s="67"/>
      <c r="BP136" s="67"/>
      <c r="BQ136" s="67"/>
      <c r="BR136" s="67"/>
      <c r="BS136" s="67"/>
      <c r="BT136" s="67"/>
      <c r="BU136" s="67"/>
      <c r="BV136" s="67"/>
      <c r="BW136" s="67"/>
      <c r="BX136" s="67"/>
      <c r="BY136" s="67"/>
      <c r="BZ136" s="67"/>
      <c r="CA136" s="67"/>
      <c r="CB136" s="67"/>
      <c r="CC136" s="67"/>
      <c r="CD136" s="67"/>
      <c r="CE136" s="67"/>
      <c r="CF136" s="67"/>
      <c r="CG136" s="67"/>
      <c r="CH136" s="67"/>
      <c r="CI136" s="67"/>
      <c r="CJ136" s="67"/>
      <c r="CK136" s="67"/>
      <c r="CL136" s="67"/>
      <c r="CM136" s="67"/>
      <c r="CN136" s="67"/>
      <c r="CO136" s="67"/>
      <c r="CP136" s="67"/>
      <c r="CQ136" s="67"/>
      <c r="CR136" s="67"/>
      <c r="CS136" s="67"/>
      <c r="CT136" s="67"/>
      <c r="CU136" s="67"/>
      <c r="CV136" s="67"/>
      <c r="CW136" s="67"/>
      <c r="CX136" s="67"/>
      <c r="CY136" s="67"/>
      <c r="CZ136" s="67"/>
      <c r="DA136" s="67"/>
      <c r="DB136" s="67"/>
      <c r="DC136" s="67"/>
      <c r="DD136" s="67"/>
      <c r="DE136" s="67"/>
      <c r="DF136" s="67"/>
      <c r="DG136" s="67"/>
      <c r="DH136" s="67"/>
      <c r="DI136" s="67"/>
      <c r="DJ136" s="67"/>
      <c r="DK136" s="67"/>
      <c r="DL136" s="67"/>
      <c r="DM136" s="67"/>
    </row>
    <row r="137" spans="1:117">
      <c r="A137" s="67"/>
      <c r="B137" s="67"/>
      <c r="C137" s="67"/>
      <c r="D137" s="67"/>
      <c r="E137" s="67"/>
      <c r="F137" s="67"/>
      <c r="G137" s="67"/>
      <c r="H137" s="67"/>
      <c r="I137" s="67"/>
      <c r="J137" s="67"/>
      <c r="K137" s="67"/>
      <c r="L137" s="67"/>
      <c r="M137" s="67"/>
      <c r="N137" s="67"/>
      <c r="O137" s="67"/>
      <c r="P137" s="67"/>
      <c r="Q137" s="67"/>
      <c r="R137" s="67"/>
      <c r="S137" s="67"/>
      <c r="T137" s="67"/>
      <c r="U137" s="67"/>
      <c r="V137" s="67"/>
      <c r="W137" s="67"/>
      <c r="X137" s="67"/>
      <c r="Y137" s="67"/>
      <c r="Z137" s="67"/>
      <c r="AA137" s="67"/>
      <c r="AB137" s="67"/>
      <c r="AC137" s="67"/>
      <c r="AD137" s="67"/>
      <c r="AE137" s="67"/>
      <c r="AF137" s="67"/>
      <c r="AG137" s="67"/>
      <c r="AH137" s="67"/>
      <c r="AI137" s="67"/>
      <c r="AJ137" s="67"/>
      <c r="AK137" s="67"/>
      <c r="AL137" s="67"/>
      <c r="AM137" s="67"/>
      <c r="AN137" s="67"/>
      <c r="AO137" s="67"/>
      <c r="AP137" s="67"/>
      <c r="AQ137" s="67"/>
      <c r="AR137" s="67"/>
      <c r="AS137" s="67"/>
      <c r="AT137" s="67"/>
      <c r="AU137" s="67"/>
      <c r="AV137" s="67"/>
      <c r="AW137" s="67"/>
      <c r="AX137" s="67"/>
      <c r="AY137" s="67"/>
      <c r="AZ137" s="67"/>
      <c r="BA137" s="67"/>
      <c r="BB137" s="67"/>
      <c r="BC137" s="67"/>
      <c r="BD137" s="67"/>
      <c r="BE137" s="67"/>
      <c r="BF137" s="67"/>
      <c r="BG137" s="67"/>
      <c r="BH137" s="67"/>
      <c r="BI137" s="67"/>
      <c r="BJ137" s="67"/>
      <c r="BK137" s="67"/>
      <c r="BL137" s="67"/>
      <c r="BM137" s="67"/>
      <c r="BN137" s="67"/>
      <c r="BO137" s="67"/>
      <c r="BP137" s="67"/>
      <c r="BQ137" s="67"/>
      <c r="BR137" s="67"/>
      <c r="BS137" s="67"/>
      <c r="BT137" s="67"/>
      <c r="BU137" s="67"/>
      <c r="BV137" s="67"/>
      <c r="BW137" s="67"/>
      <c r="BX137" s="67"/>
      <c r="BY137" s="67"/>
      <c r="BZ137" s="67"/>
      <c r="CA137" s="67"/>
      <c r="CB137" s="67"/>
      <c r="CC137" s="67"/>
      <c r="CD137" s="67"/>
      <c r="CE137" s="67"/>
      <c r="CF137" s="67"/>
      <c r="CG137" s="67"/>
      <c r="CH137" s="67"/>
      <c r="CI137" s="67"/>
      <c r="CJ137" s="67"/>
      <c r="CK137" s="67"/>
      <c r="CL137" s="67"/>
      <c r="CM137" s="67"/>
      <c r="CN137" s="67"/>
      <c r="CO137" s="67"/>
      <c r="CP137" s="67"/>
      <c r="CQ137" s="67"/>
      <c r="CR137" s="67"/>
      <c r="CS137" s="67"/>
      <c r="CT137" s="67"/>
      <c r="CU137" s="67"/>
      <c r="CV137" s="67"/>
      <c r="CW137" s="67"/>
      <c r="CX137" s="67"/>
      <c r="CY137" s="67"/>
      <c r="CZ137" s="67"/>
      <c r="DA137" s="67"/>
      <c r="DB137" s="67"/>
      <c r="DC137" s="67"/>
      <c r="DD137" s="67"/>
      <c r="DE137" s="67"/>
      <c r="DF137" s="67"/>
      <c r="DG137" s="67"/>
      <c r="DH137" s="67"/>
      <c r="DI137" s="67"/>
      <c r="DJ137" s="67"/>
      <c r="DK137" s="67"/>
      <c r="DL137" s="67"/>
      <c r="DM137" s="67"/>
    </row>
    <row r="138" spans="1:117" s="36" customFormat="1">
      <c r="A138" s="67"/>
      <c r="B138" s="67"/>
      <c r="C138" s="67"/>
      <c r="D138" s="67"/>
      <c r="E138" s="67"/>
      <c r="F138" s="67"/>
      <c r="G138" s="67"/>
      <c r="H138" s="67"/>
      <c r="I138" s="67"/>
      <c r="J138" s="67"/>
      <c r="K138" s="67"/>
      <c r="L138" s="67"/>
      <c r="M138" s="67"/>
      <c r="N138" s="67"/>
      <c r="O138" s="67"/>
      <c r="P138" s="67"/>
      <c r="Q138" s="67"/>
      <c r="R138" s="67"/>
      <c r="S138" s="67"/>
      <c r="T138" s="67"/>
      <c r="U138" s="67"/>
      <c r="V138" s="67"/>
      <c r="W138" s="67"/>
      <c r="X138" s="67"/>
      <c r="Y138" s="67"/>
      <c r="Z138" s="67"/>
      <c r="AA138" s="67"/>
      <c r="AB138" s="67"/>
      <c r="AC138" s="67"/>
      <c r="AD138" s="67"/>
      <c r="AE138" s="67"/>
      <c r="AF138" s="67"/>
      <c r="AG138" s="67"/>
      <c r="AH138" s="67"/>
      <c r="AI138" s="67"/>
      <c r="AJ138" s="67"/>
      <c r="AK138" s="67"/>
      <c r="AL138" s="67"/>
      <c r="AM138" s="67"/>
      <c r="AN138" s="67"/>
      <c r="AO138" s="67"/>
      <c r="AP138" s="67"/>
      <c r="AQ138" s="67"/>
      <c r="AR138" s="67"/>
      <c r="AS138" s="67"/>
      <c r="AT138" s="67"/>
      <c r="AU138" s="67"/>
      <c r="AV138" s="67"/>
      <c r="AW138" s="67"/>
      <c r="AX138" s="67"/>
      <c r="AY138" s="67"/>
      <c r="AZ138" s="67"/>
      <c r="BA138" s="67"/>
      <c r="BB138" s="67"/>
      <c r="BC138" s="67"/>
      <c r="BD138" s="67"/>
      <c r="BE138" s="67"/>
      <c r="BF138" s="67"/>
      <c r="BG138" s="67"/>
      <c r="BH138" s="67"/>
      <c r="BI138" s="67"/>
      <c r="BJ138" s="67"/>
      <c r="BK138" s="67"/>
      <c r="BL138" s="67"/>
      <c r="BM138" s="67"/>
      <c r="BN138" s="67"/>
      <c r="BO138" s="67"/>
      <c r="BP138" s="67"/>
      <c r="BQ138" s="67"/>
      <c r="BR138" s="67"/>
      <c r="BS138" s="67"/>
      <c r="BT138" s="67"/>
      <c r="BU138" s="67"/>
      <c r="BV138" s="67"/>
      <c r="BW138" s="67"/>
      <c r="BX138" s="67"/>
      <c r="BY138" s="67"/>
      <c r="BZ138" s="67"/>
      <c r="CA138" s="67"/>
      <c r="CB138" s="67"/>
      <c r="CC138" s="67"/>
      <c r="CD138" s="67"/>
      <c r="CE138" s="67"/>
      <c r="CF138" s="67"/>
      <c r="CG138" s="67"/>
      <c r="CH138" s="67"/>
      <c r="CI138" s="67"/>
      <c r="CJ138" s="67"/>
      <c r="CK138" s="67"/>
      <c r="CL138" s="67"/>
      <c r="CM138" s="67"/>
      <c r="CN138" s="67"/>
      <c r="CO138" s="67"/>
      <c r="CP138" s="67"/>
      <c r="CQ138" s="67"/>
      <c r="CR138" s="67"/>
      <c r="CS138" s="67"/>
      <c r="CT138" s="67"/>
      <c r="CU138" s="67"/>
      <c r="CV138" s="67"/>
      <c r="CW138" s="67"/>
      <c r="CX138" s="67"/>
      <c r="CY138" s="67"/>
      <c r="CZ138" s="67"/>
      <c r="DA138" s="67"/>
      <c r="DB138" s="67"/>
      <c r="DC138" s="67"/>
      <c r="DD138" s="67"/>
      <c r="DE138" s="67"/>
      <c r="DF138" s="67"/>
      <c r="DG138" s="67"/>
      <c r="DH138" s="67"/>
      <c r="DI138" s="67"/>
      <c r="DJ138" s="67"/>
      <c r="DK138" s="67"/>
      <c r="DL138" s="67"/>
      <c r="DM138" s="67"/>
    </row>
    <row r="139" spans="1:117" s="36" customFormat="1">
      <c r="A139" s="67"/>
      <c r="B139" s="67"/>
      <c r="C139" s="67"/>
      <c r="D139" s="67"/>
      <c r="E139" s="67"/>
      <c r="F139" s="67"/>
      <c r="G139" s="67"/>
      <c r="H139" s="67"/>
      <c r="I139" s="67"/>
      <c r="J139" s="67"/>
      <c r="K139" s="67"/>
      <c r="L139" s="67"/>
      <c r="M139" s="67"/>
      <c r="N139" s="67"/>
      <c r="O139" s="67"/>
      <c r="P139" s="67"/>
      <c r="Q139" s="67"/>
      <c r="R139" s="67"/>
      <c r="S139" s="67"/>
      <c r="T139" s="67"/>
      <c r="U139" s="67"/>
      <c r="V139" s="67"/>
      <c r="W139" s="67"/>
      <c r="X139" s="67"/>
      <c r="Y139" s="67"/>
      <c r="Z139" s="67"/>
      <c r="AA139" s="67"/>
      <c r="AB139" s="67"/>
      <c r="AC139" s="67"/>
      <c r="AD139" s="67"/>
      <c r="AE139" s="67"/>
      <c r="AF139" s="67"/>
      <c r="AG139" s="67"/>
      <c r="AH139" s="67"/>
      <c r="AI139" s="67"/>
      <c r="AJ139" s="67"/>
      <c r="AK139" s="67"/>
      <c r="AL139" s="67"/>
      <c r="AM139" s="67"/>
      <c r="AN139" s="67"/>
      <c r="AO139" s="67"/>
      <c r="AP139" s="67"/>
      <c r="AQ139" s="67"/>
      <c r="AR139" s="67"/>
      <c r="AS139" s="67"/>
      <c r="AT139" s="67"/>
      <c r="AU139" s="67"/>
      <c r="AV139" s="67"/>
      <c r="AW139" s="67"/>
      <c r="AX139" s="67"/>
      <c r="AY139" s="67"/>
      <c r="AZ139" s="67"/>
      <c r="BA139" s="67"/>
      <c r="BB139" s="67"/>
      <c r="BC139" s="67"/>
      <c r="BD139" s="67"/>
      <c r="BE139" s="67"/>
      <c r="BF139" s="67"/>
      <c r="BG139" s="67"/>
      <c r="BH139" s="67"/>
      <c r="BI139" s="67"/>
      <c r="BJ139" s="67"/>
      <c r="BK139" s="67"/>
      <c r="BL139" s="67"/>
      <c r="BM139" s="67"/>
      <c r="BN139" s="67"/>
      <c r="BO139" s="67"/>
      <c r="BP139" s="67"/>
      <c r="BQ139" s="67"/>
      <c r="BR139" s="67"/>
      <c r="BS139" s="67"/>
      <c r="BT139" s="67"/>
      <c r="BU139" s="67"/>
      <c r="BV139" s="67"/>
      <c r="BW139" s="67"/>
      <c r="BX139" s="67"/>
      <c r="BY139" s="67"/>
      <c r="BZ139" s="67"/>
      <c r="CA139" s="67"/>
      <c r="CB139" s="67"/>
      <c r="CC139" s="67"/>
      <c r="CD139" s="67"/>
      <c r="CE139" s="67"/>
      <c r="CF139" s="67"/>
      <c r="CG139" s="67"/>
      <c r="CH139" s="67"/>
      <c r="CI139" s="67"/>
      <c r="CJ139" s="67"/>
      <c r="CK139" s="67"/>
      <c r="CL139" s="67"/>
      <c r="CM139" s="67"/>
      <c r="CN139" s="67"/>
      <c r="CO139" s="67"/>
      <c r="CP139" s="67"/>
      <c r="CQ139" s="67"/>
      <c r="CR139" s="67"/>
      <c r="CS139" s="67"/>
      <c r="CT139" s="67"/>
      <c r="CU139" s="67"/>
      <c r="CV139" s="67"/>
      <c r="CW139" s="67"/>
      <c r="CX139" s="67"/>
      <c r="CY139" s="67"/>
      <c r="CZ139" s="67"/>
      <c r="DA139" s="67"/>
      <c r="DB139" s="67"/>
      <c r="DC139" s="67"/>
      <c r="DD139" s="67"/>
      <c r="DE139" s="67"/>
      <c r="DF139" s="67"/>
      <c r="DG139" s="67"/>
      <c r="DH139" s="67"/>
      <c r="DI139" s="67"/>
      <c r="DJ139" s="67"/>
      <c r="DK139" s="67"/>
      <c r="DL139" s="67"/>
      <c r="DM139" s="67"/>
    </row>
    <row r="140" spans="1:117">
      <c r="A140" s="67"/>
      <c r="B140" s="67"/>
      <c r="C140" s="67"/>
      <c r="D140" s="67"/>
      <c r="E140" s="67"/>
      <c r="F140" s="67"/>
      <c r="G140" s="67"/>
      <c r="H140" s="67"/>
      <c r="I140" s="67"/>
      <c r="J140" s="67"/>
      <c r="K140" s="67"/>
      <c r="L140" s="67"/>
      <c r="M140" s="67"/>
      <c r="N140" s="67"/>
      <c r="O140" s="67"/>
      <c r="P140" s="67"/>
      <c r="Q140" s="67"/>
      <c r="R140" s="67"/>
      <c r="S140" s="67"/>
      <c r="T140" s="67"/>
      <c r="U140" s="67"/>
      <c r="V140" s="67"/>
      <c r="W140" s="67"/>
      <c r="X140" s="67"/>
      <c r="Y140" s="67"/>
      <c r="Z140" s="67"/>
      <c r="AA140" s="67"/>
      <c r="AB140" s="67"/>
      <c r="AC140" s="67"/>
      <c r="AD140" s="67"/>
      <c r="AE140" s="67"/>
      <c r="AF140" s="67"/>
      <c r="AG140" s="67"/>
      <c r="AH140" s="67"/>
      <c r="AI140" s="67"/>
      <c r="AJ140" s="67"/>
      <c r="AK140" s="67"/>
      <c r="AL140" s="67"/>
      <c r="AM140" s="67"/>
      <c r="AN140" s="67"/>
      <c r="AO140" s="67"/>
      <c r="AP140" s="67"/>
      <c r="AQ140" s="67"/>
      <c r="AR140" s="67"/>
      <c r="AS140" s="67"/>
      <c r="AT140" s="67"/>
      <c r="AU140" s="67"/>
      <c r="AV140" s="67"/>
      <c r="AW140" s="67"/>
      <c r="AX140" s="67"/>
      <c r="AY140" s="67"/>
      <c r="AZ140" s="67"/>
      <c r="BA140" s="67"/>
      <c r="BB140" s="67"/>
      <c r="BC140" s="67"/>
      <c r="BD140" s="67"/>
      <c r="BE140" s="67"/>
      <c r="BF140" s="67"/>
      <c r="BG140" s="67"/>
      <c r="BH140" s="67"/>
      <c r="BI140" s="67"/>
      <c r="BJ140" s="67"/>
      <c r="BK140" s="67"/>
      <c r="BL140" s="67"/>
      <c r="BM140" s="67"/>
      <c r="BN140" s="67"/>
      <c r="BO140" s="67"/>
      <c r="BP140" s="67"/>
      <c r="BQ140" s="67"/>
      <c r="BR140" s="67"/>
      <c r="BS140" s="67"/>
      <c r="BT140" s="67"/>
      <c r="BU140" s="67"/>
      <c r="BV140" s="67"/>
      <c r="BW140" s="67"/>
      <c r="BX140" s="67"/>
      <c r="BY140" s="67"/>
      <c r="BZ140" s="67"/>
      <c r="CA140" s="67"/>
      <c r="CB140" s="67"/>
      <c r="CC140" s="67"/>
      <c r="CD140" s="67"/>
      <c r="CE140" s="67"/>
      <c r="CF140" s="67"/>
      <c r="CG140" s="67"/>
      <c r="CH140" s="67"/>
      <c r="CI140" s="67"/>
      <c r="CJ140" s="67"/>
      <c r="CK140" s="67"/>
      <c r="CL140" s="67"/>
      <c r="CM140" s="67"/>
      <c r="CN140" s="67"/>
      <c r="CO140" s="67"/>
      <c r="CP140" s="67"/>
      <c r="CQ140" s="67"/>
      <c r="CR140" s="67"/>
      <c r="CS140" s="67"/>
      <c r="CT140" s="67"/>
      <c r="CU140" s="67"/>
      <c r="CV140" s="67"/>
      <c r="CW140" s="67"/>
      <c r="CX140" s="67"/>
      <c r="CY140" s="67"/>
      <c r="CZ140" s="67"/>
      <c r="DA140" s="67"/>
      <c r="DB140" s="67"/>
      <c r="DC140" s="67"/>
      <c r="DD140" s="67"/>
      <c r="DE140" s="67"/>
      <c r="DF140" s="67"/>
      <c r="DG140" s="67"/>
      <c r="DH140" s="67"/>
      <c r="DI140" s="67"/>
      <c r="DJ140" s="67"/>
      <c r="DK140" s="67"/>
      <c r="DL140" s="67"/>
      <c r="DM140" s="67"/>
    </row>
    <row r="141" spans="1:117" s="36" customFormat="1">
      <c r="A141" s="67"/>
      <c r="B141" s="67"/>
      <c r="C141" s="67"/>
      <c r="D141" s="67"/>
      <c r="E141" s="67"/>
      <c r="F141" s="67"/>
      <c r="G141" s="67"/>
      <c r="H141" s="67"/>
      <c r="I141" s="67"/>
      <c r="J141" s="67"/>
      <c r="K141" s="67"/>
      <c r="L141" s="67"/>
      <c r="M141" s="67"/>
      <c r="N141" s="67"/>
      <c r="O141" s="67"/>
      <c r="P141" s="67"/>
      <c r="Q141" s="67"/>
      <c r="R141" s="67"/>
      <c r="S141" s="67"/>
      <c r="T141" s="67"/>
      <c r="U141" s="67"/>
      <c r="V141" s="67"/>
      <c r="W141" s="67"/>
      <c r="X141" s="67"/>
      <c r="Y141" s="67"/>
      <c r="Z141" s="67"/>
      <c r="AA141" s="67"/>
      <c r="AB141" s="67"/>
      <c r="AC141" s="67"/>
      <c r="AD141" s="67"/>
      <c r="AE141" s="67"/>
      <c r="AF141" s="67"/>
      <c r="AG141" s="67"/>
      <c r="AH141" s="67"/>
      <c r="AI141" s="67"/>
      <c r="AJ141" s="67"/>
      <c r="AK141" s="67"/>
      <c r="AL141" s="67"/>
      <c r="AM141" s="67"/>
      <c r="AN141" s="67"/>
      <c r="AO141" s="67"/>
      <c r="AP141" s="67"/>
      <c r="AQ141" s="67"/>
      <c r="AR141" s="67"/>
      <c r="AS141" s="67"/>
      <c r="AT141" s="67"/>
      <c r="AU141" s="67"/>
      <c r="AV141" s="67"/>
      <c r="AW141" s="67"/>
      <c r="AX141" s="67"/>
      <c r="AY141" s="67"/>
      <c r="AZ141" s="67"/>
      <c r="BA141" s="67"/>
      <c r="BB141" s="67"/>
      <c r="BC141" s="67"/>
      <c r="BD141" s="67"/>
      <c r="BE141" s="67"/>
      <c r="BF141" s="67"/>
      <c r="BG141" s="67"/>
      <c r="BH141" s="67"/>
      <c r="BI141" s="67"/>
      <c r="BJ141" s="67"/>
      <c r="BK141" s="67"/>
      <c r="BL141" s="67"/>
      <c r="BM141" s="67"/>
      <c r="BN141" s="67"/>
      <c r="BO141" s="67"/>
      <c r="BP141" s="67"/>
      <c r="BQ141" s="67"/>
      <c r="BR141" s="67"/>
      <c r="BS141" s="67"/>
      <c r="BT141" s="67"/>
      <c r="BU141" s="67"/>
      <c r="BV141" s="67"/>
      <c r="BW141" s="67"/>
      <c r="BX141" s="67"/>
      <c r="BY141" s="67"/>
      <c r="BZ141" s="67"/>
      <c r="CA141" s="67"/>
      <c r="CB141" s="67"/>
      <c r="CC141" s="67"/>
      <c r="CD141" s="67"/>
      <c r="CE141" s="67"/>
      <c r="CF141" s="67"/>
      <c r="CG141" s="67"/>
      <c r="CH141" s="67"/>
      <c r="CI141" s="67"/>
      <c r="CJ141" s="67"/>
      <c r="CK141" s="67"/>
      <c r="CL141" s="67"/>
      <c r="CM141" s="67"/>
      <c r="CN141" s="67"/>
      <c r="CO141" s="67"/>
      <c r="CP141" s="67"/>
      <c r="CQ141" s="67"/>
      <c r="CR141" s="67"/>
      <c r="CS141" s="67"/>
      <c r="CT141" s="67"/>
      <c r="CU141" s="67"/>
      <c r="CV141" s="67"/>
      <c r="CW141" s="67"/>
      <c r="CX141" s="67"/>
      <c r="CY141" s="67"/>
      <c r="CZ141" s="67"/>
      <c r="DA141" s="67"/>
      <c r="DB141" s="67"/>
      <c r="DC141" s="67"/>
      <c r="DD141" s="67"/>
      <c r="DE141" s="67"/>
      <c r="DF141" s="67"/>
      <c r="DG141" s="67"/>
      <c r="DH141" s="67"/>
      <c r="DI141" s="67"/>
      <c r="DJ141" s="67"/>
      <c r="DK141" s="67"/>
      <c r="DL141" s="67"/>
      <c r="DM141" s="67"/>
    </row>
    <row r="142" spans="1:117">
      <c r="A142" s="67"/>
      <c r="B142" s="67"/>
      <c r="C142" s="67"/>
      <c r="D142" s="67"/>
      <c r="E142" s="67"/>
      <c r="F142" s="67"/>
      <c r="G142" s="67"/>
      <c r="H142" s="67"/>
      <c r="I142" s="67"/>
      <c r="J142" s="67"/>
      <c r="K142" s="67"/>
      <c r="L142" s="67"/>
      <c r="M142" s="67"/>
      <c r="N142" s="67"/>
      <c r="O142" s="67"/>
      <c r="P142" s="67"/>
      <c r="Q142" s="67"/>
      <c r="R142" s="67"/>
      <c r="S142" s="67"/>
      <c r="T142" s="67"/>
      <c r="U142" s="67"/>
      <c r="V142" s="67"/>
      <c r="W142" s="67"/>
      <c r="X142" s="67"/>
      <c r="Y142" s="67"/>
      <c r="Z142" s="67"/>
      <c r="AA142" s="67"/>
      <c r="AB142" s="67"/>
      <c r="AC142" s="67"/>
      <c r="AD142" s="67"/>
      <c r="AE142" s="67"/>
      <c r="AF142" s="67"/>
      <c r="AG142" s="67"/>
      <c r="AH142" s="67"/>
      <c r="AI142" s="67"/>
      <c r="AJ142" s="67"/>
      <c r="AK142" s="67"/>
      <c r="AL142" s="67"/>
      <c r="AM142" s="67"/>
      <c r="AN142" s="67"/>
      <c r="AO142" s="67"/>
      <c r="AP142" s="67"/>
      <c r="AQ142" s="67"/>
      <c r="AR142" s="67"/>
      <c r="AS142" s="67"/>
      <c r="AT142" s="67"/>
      <c r="AU142" s="67"/>
      <c r="AV142" s="67"/>
      <c r="AW142" s="67"/>
      <c r="AX142" s="67"/>
      <c r="AY142" s="67"/>
      <c r="AZ142" s="67"/>
      <c r="BA142" s="67"/>
      <c r="BB142" s="67"/>
      <c r="BC142" s="67"/>
      <c r="BD142" s="67"/>
      <c r="BE142" s="67"/>
      <c r="BF142" s="67"/>
      <c r="BG142" s="67"/>
      <c r="BH142" s="67"/>
      <c r="BI142" s="67"/>
      <c r="BJ142" s="67"/>
      <c r="BK142" s="67"/>
      <c r="BL142" s="67"/>
      <c r="BM142" s="67"/>
      <c r="BN142" s="67"/>
      <c r="BO142" s="67"/>
      <c r="BP142" s="67"/>
      <c r="BQ142" s="67"/>
      <c r="BR142" s="67"/>
      <c r="BS142" s="67"/>
      <c r="BT142" s="67"/>
      <c r="BU142" s="67"/>
      <c r="BV142" s="67"/>
      <c r="BW142" s="67"/>
      <c r="BX142" s="67"/>
      <c r="BY142" s="67"/>
      <c r="BZ142" s="67"/>
      <c r="CA142" s="67"/>
      <c r="CB142" s="67"/>
      <c r="CC142" s="67"/>
      <c r="CD142" s="67"/>
      <c r="CE142" s="67"/>
      <c r="CF142" s="67"/>
      <c r="CG142" s="67"/>
      <c r="CH142" s="67"/>
      <c r="CI142" s="67"/>
      <c r="CJ142" s="67"/>
      <c r="CK142" s="67"/>
      <c r="CL142" s="67"/>
      <c r="CM142" s="67"/>
      <c r="CN142" s="67"/>
      <c r="CO142" s="67"/>
      <c r="CP142" s="67"/>
      <c r="CQ142" s="67"/>
      <c r="CR142" s="67"/>
      <c r="CS142" s="67"/>
      <c r="CT142" s="67"/>
      <c r="CU142" s="67"/>
      <c r="CV142" s="67"/>
      <c r="CW142" s="67"/>
      <c r="CX142" s="67"/>
      <c r="CY142" s="67"/>
      <c r="CZ142" s="67"/>
      <c r="DA142" s="67"/>
      <c r="DB142" s="67"/>
      <c r="DC142" s="67"/>
      <c r="DD142" s="67"/>
      <c r="DE142" s="67"/>
      <c r="DF142" s="67"/>
      <c r="DG142" s="67"/>
      <c r="DH142" s="67"/>
      <c r="DI142" s="67"/>
      <c r="DJ142" s="67"/>
      <c r="DK142" s="67"/>
      <c r="DL142" s="67"/>
      <c r="DM142" s="67"/>
    </row>
    <row r="143" spans="1:117">
      <c r="A143" s="67"/>
      <c r="B143" s="67"/>
      <c r="C143" s="67"/>
      <c r="D143" s="67"/>
      <c r="E143" s="67"/>
      <c r="F143" s="67"/>
      <c r="G143" s="67"/>
      <c r="H143" s="67"/>
      <c r="I143" s="67"/>
      <c r="J143" s="67"/>
      <c r="K143" s="67"/>
      <c r="L143" s="67"/>
      <c r="M143" s="67"/>
      <c r="N143" s="67"/>
      <c r="O143" s="67"/>
      <c r="P143" s="67"/>
      <c r="Q143" s="67"/>
      <c r="R143" s="67"/>
      <c r="S143" s="67"/>
      <c r="T143" s="67"/>
      <c r="U143" s="67"/>
      <c r="V143" s="67"/>
      <c r="W143" s="67"/>
      <c r="X143" s="67"/>
      <c r="Y143" s="67"/>
      <c r="Z143" s="67"/>
      <c r="AA143" s="67"/>
      <c r="AB143" s="67"/>
      <c r="AC143" s="67"/>
      <c r="AD143" s="67"/>
      <c r="AE143" s="67"/>
      <c r="AF143" s="67"/>
      <c r="AG143" s="67"/>
      <c r="AH143" s="67"/>
      <c r="AI143" s="67"/>
      <c r="AJ143" s="67"/>
      <c r="AK143" s="67"/>
      <c r="AL143" s="67"/>
      <c r="AM143" s="67"/>
      <c r="AN143" s="67"/>
      <c r="AO143" s="67"/>
      <c r="AP143" s="67"/>
      <c r="AQ143" s="67"/>
      <c r="AR143" s="67"/>
      <c r="AS143" s="67"/>
      <c r="AT143" s="67"/>
      <c r="AU143" s="67"/>
      <c r="AV143" s="67"/>
      <c r="AW143" s="67"/>
      <c r="AX143" s="67"/>
      <c r="AY143" s="67"/>
      <c r="AZ143" s="67"/>
      <c r="BA143" s="67"/>
      <c r="BB143" s="67"/>
      <c r="BC143" s="67"/>
      <c r="BD143" s="67"/>
      <c r="BE143" s="67"/>
      <c r="BF143" s="67"/>
      <c r="BG143" s="67"/>
      <c r="BH143" s="67"/>
      <c r="BI143" s="67"/>
      <c r="BJ143" s="67"/>
      <c r="BK143" s="67"/>
      <c r="BL143" s="67"/>
      <c r="BM143" s="67"/>
      <c r="BN143" s="67"/>
      <c r="BO143" s="67"/>
      <c r="BP143" s="67"/>
      <c r="BQ143" s="67"/>
      <c r="BR143" s="67"/>
      <c r="BS143" s="67"/>
      <c r="BT143" s="67"/>
      <c r="BU143" s="67"/>
      <c r="BV143" s="67"/>
      <c r="BW143" s="67"/>
      <c r="BX143" s="67"/>
      <c r="BY143" s="67"/>
      <c r="BZ143" s="67"/>
      <c r="CA143" s="67"/>
      <c r="CB143" s="67"/>
      <c r="CC143" s="67"/>
      <c r="CD143" s="67"/>
      <c r="CE143" s="67"/>
      <c r="CF143" s="67"/>
      <c r="CG143" s="67"/>
      <c r="CH143" s="67"/>
      <c r="CI143" s="67"/>
      <c r="CJ143" s="67"/>
      <c r="CK143" s="67"/>
      <c r="CL143" s="67"/>
      <c r="CM143" s="67"/>
      <c r="CN143" s="67"/>
      <c r="CO143" s="67"/>
      <c r="CP143" s="67"/>
      <c r="CQ143" s="67"/>
      <c r="CR143" s="67"/>
      <c r="CS143" s="67"/>
      <c r="CT143" s="67"/>
      <c r="CU143" s="67"/>
      <c r="CV143" s="67"/>
      <c r="CW143" s="67"/>
      <c r="CX143" s="67"/>
      <c r="CY143" s="67"/>
      <c r="CZ143" s="67"/>
      <c r="DA143" s="67"/>
      <c r="DB143" s="67"/>
      <c r="DC143" s="67"/>
      <c r="DD143" s="67"/>
      <c r="DE143" s="67"/>
      <c r="DF143" s="67"/>
      <c r="DG143" s="67"/>
      <c r="DH143" s="67"/>
      <c r="DI143" s="67"/>
      <c r="DJ143" s="67"/>
      <c r="DK143" s="67"/>
      <c r="DL143" s="67"/>
      <c r="DM143" s="67"/>
    </row>
    <row r="144" spans="1:117">
      <c r="A144" s="67"/>
      <c r="B144" s="67"/>
      <c r="C144" s="67"/>
      <c r="D144" s="67"/>
      <c r="E144" s="67"/>
      <c r="F144" s="67"/>
      <c r="G144" s="67"/>
      <c r="H144" s="67"/>
      <c r="I144" s="67"/>
      <c r="J144" s="67"/>
      <c r="K144" s="67"/>
      <c r="L144" s="67"/>
      <c r="M144" s="67"/>
      <c r="N144" s="67"/>
      <c r="O144" s="67"/>
      <c r="P144" s="67"/>
      <c r="Q144" s="67"/>
      <c r="R144" s="67"/>
      <c r="S144" s="67"/>
      <c r="T144" s="67"/>
      <c r="U144" s="67"/>
      <c r="V144" s="67"/>
      <c r="W144" s="67"/>
      <c r="X144" s="67"/>
      <c r="Y144" s="67"/>
      <c r="Z144" s="67"/>
      <c r="AA144" s="67"/>
      <c r="AB144" s="67"/>
      <c r="AC144" s="67"/>
      <c r="AD144" s="67"/>
      <c r="AE144" s="67"/>
      <c r="AF144" s="67"/>
      <c r="AG144" s="67"/>
      <c r="AH144" s="67"/>
      <c r="AI144" s="67"/>
      <c r="AJ144" s="67"/>
      <c r="AK144" s="67"/>
      <c r="AL144" s="67"/>
      <c r="AM144" s="67"/>
      <c r="AN144" s="67"/>
      <c r="AO144" s="67"/>
      <c r="AP144" s="67"/>
      <c r="AQ144" s="67"/>
      <c r="AR144" s="67"/>
      <c r="AS144" s="67"/>
      <c r="AT144" s="67"/>
      <c r="AU144" s="67"/>
      <c r="AV144" s="67"/>
      <c r="AW144" s="67"/>
      <c r="AX144" s="67"/>
      <c r="AY144" s="67"/>
      <c r="AZ144" s="67"/>
      <c r="BA144" s="67"/>
      <c r="BB144" s="67"/>
      <c r="BC144" s="67"/>
      <c r="BD144" s="67"/>
      <c r="BE144" s="67"/>
      <c r="BF144" s="67"/>
      <c r="BG144" s="67"/>
      <c r="BH144" s="67"/>
      <c r="BI144" s="67"/>
      <c r="BJ144" s="67"/>
      <c r="BK144" s="67"/>
      <c r="BL144" s="67"/>
      <c r="BM144" s="67"/>
      <c r="BN144" s="67"/>
      <c r="BO144" s="67"/>
      <c r="BP144" s="67"/>
      <c r="BQ144" s="67"/>
      <c r="BR144" s="67"/>
      <c r="BS144" s="67"/>
      <c r="BT144" s="67"/>
      <c r="BU144" s="67"/>
      <c r="BV144" s="67"/>
      <c r="BW144" s="67"/>
      <c r="BX144" s="67"/>
      <c r="BY144" s="67"/>
      <c r="BZ144" s="67"/>
      <c r="CA144" s="67"/>
      <c r="CB144" s="67"/>
      <c r="CC144" s="67"/>
      <c r="CD144" s="67"/>
      <c r="CE144" s="67"/>
      <c r="CF144" s="67"/>
      <c r="CG144" s="67"/>
      <c r="CH144" s="67"/>
      <c r="CI144" s="67"/>
      <c r="CJ144" s="67"/>
      <c r="CK144" s="67"/>
      <c r="CL144" s="67"/>
      <c r="CM144" s="67"/>
      <c r="CN144" s="67"/>
      <c r="CO144" s="67"/>
      <c r="CP144" s="67"/>
      <c r="CQ144" s="67"/>
      <c r="CR144" s="67"/>
      <c r="CS144" s="67"/>
      <c r="CT144" s="67"/>
      <c r="CU144" s="67"/>
      <c r="CV144" s="67"/>
      <c r="CW144" s="67"/>
      <c r="CX144" s="67"/>
      <c r="CY144" s="67"/>
      <c r="CZ144" s="67"/>
      <c r="DA144" s="67"/>
      <c r="DB144" s="67"/>
      <c r="DC144" s="67"/>
      <c r="DD144" s="67"/>
      <c r="DE144" s="67"/>
      <c r="DF144" s="67"/>
      <c r="DG144" s="67"/>
      <c r="DH144" s="67"/>
      <c r="DI144" s="67"/>
      <c r="DJ144" s="67"/>
      <c r="DK144" s="67"/>
      <c r="DL144" s="67"/>
      <c r="DM144" s="67"/>
    </row>
    <row r="145" spans="1:117">
      <c r="A145" s="67"/>
      <c r="B145" s="67"/>
      <c r="C145" s="67"/>
      <c r="D145" s="67"/>
      <c r="E145" s="67"/>
      <c r="F145" s="67"/>
      <c r="G145" s="67"/>
      <c r="H145" s="67"/>
      <c r="I145" s="67"/>
      <c r="J145" s="67"/>
      <c r="K145" s="67"/>
      <c r="L145" s="67"/>
      <c r="M145" s="67"/>
      <c r="N145" s="67"/>
      <c r="O145" s="67"/>
      <c r="P145" s="67"/>
      <c r="Q145" s="67"/>
      <c r="R145" s="67"/>
      <c r="S145" s="67"/>
      <c r="T145" s="67"/>
      <c r="U145" s="67"/>
      <c r="V145" s="67"/>
      <c r="W145" s="67"/>
      <c r="X145" s="67"/>
      <c r="Y145" s="67"/>
      <c r="Z145" s="67"/>
      <c r="AA145" s="67"/>
      <c r="AB145" s="67"/>
      <c r="AC145" s="67"/>
      <c r="AD145" s="67"/>
      <c r="AE145" s="67"/>
      <c r="AF145" s="67"/>
      <c r="AG145" s="67"/>
      <c r="AH145" s="67"/>
      <c r="AI145" s="67"/>
      <c r="AJ145" s="67"/>
      <c r="AK145" s="67"/>
      <c r="AL145" s="67"/>
      <c r="AM145" s="67"/>
      <c r="AN145" s="67"/>
      <c r="AO145" s="67"/>
      <c r="AP145" s="67"/>
      <c r="AQ145" s="67"/>
      <c r="AR145" s="67"/>
      <c r="AS145" s="67"/>
      <c r="AT145" s="67"/>
      <c r="AU145" s="67"/>
      <c r="AV145" s="67"/>
      <c r="AW145" s="67"/>
      <c r="AX145" s="67"/>
      <c r="AY145" s="67"/>
      <c r="AZ145" s="67"/>
      <c r="BA145" s="67"/>
      <c r="BB145" s="67"/>
      <c r="BC145" s="67"/>
      <c r="BD145" s="67"/>
      <c r="BE145" s="67"/>
      <c r="BF145" s="67"/>
      <c r="BG145" s="67"/>
      <c r="BH145" s="67"/>
      <c r="BI145" s="67"/>
      <c r="BJ145" s="67"/>
      <c r="BK145" s="67"/>
      <c r="BL145" s="67"/>
      <c r="BM145" s="67"/>
      <c r="BN145" s="67"/>
      <c r="BO145" s="67"/>
      <c r="BP145" s="67"/>
      <c r="BQ145" s="67"/>
      <c r="BR145" s="67"/>
      <c r="BS145" s="67"/>
      <c r="BT145" s="67"/>
      <c r="BU145" s="67"/>
      <c r="BV145" s="67"/>
      <c r="BW145" s="67"/>
      <c r="BX145" s="67"/>
      <c r="BY145" s="67"/>
      <c r="BZ145" s="67"/>
      <c r="CA145" s="67"/>
      <c r="CB145" s="67"/>
      <c r="CC145" s="67"/>
      <c r="CD145" s="67"/>
      <c r="CE145" s="67"/>
      <c r="CF145" s="67"/>
      <c r="CG145" s="67"/>
      <c r="CH145" s="67"/>
      <c r="CI145" s="67"/>
      <c r="CJ145" s="67"/>
      <c r="CK145" s="67"/>
      <c r="CL145" s="67"/>
      <c r="CM145" s="67"/>
      <c r="CN145" s="67"/>
      <c r="CO145" s="67"/>
      <c r="CP145" s="67"/>
      <c r="CQ145" s="67"/>
      <c r="CR145" s="67"/>
      <c r="CS145" s="67"/>
      <c r="CT145" s="67"/>
      <c r="CU145" s="67"/>
      <c r="CV145" s="67"/>
      <c r="CW145" s="67"/>
      <c r="CX145" s="67"/>
      <c r="CY145" s="67"/>
      <c r="CZ145" s="67"/>
      <c r="DA145" s="67"/>
      <c r="DB145" s="67"/>
      <c r="DC145" s="67"/>
      <c r="DD145" s="67"/>
      <c r="DE145" s="67"/>
      <c r="DF145" s="67"/>
      <c r="DG145" s="67"/>
      <c r="DH145" s="67"/>
      <c r="DI145" s="67"/>
      <c r="DJ145" s="67"/>
      <c r="DK145" s="67"/>
      <c r="DL145" s="67"/>
      <c r="DM145" s="67"/>
    </row>
    <row r="146" spans="1:117">
      <c r="A146" s="67"/>
      <c r="B146" s="67"/>
      <c r="C146" s="67"/>
      <c r="D146" s="67"/>
      <c r="E146" s="67"/>
      <c r="F146" s="67"/>
      <c r="G146" s="67"/>
      <c r="H146" s="67"/>
      <c r="I146" s="67"/>
      <c r="J146" s="67"/>
      <c r="K146" s="67"/>
      <c r="L146" s="67"/>
      <c r="M146" s="67"/>
      <c r="N146" s="67"/>
      <c r="O146" s="67"/>
      <c r="P146" s="67"/>
      <c r="Q146" s="67"/>
      <c r="R146" s="67"/>
      <c r="S146" s="67"/>
      <c r="T146" s="67"/>
      <c r="U146" s="67"/>
      <c r="V146" s="67"/>
      <c r="W146" s="67"/>
      <c r="X146" s="67"/>
      <c r="Y146" s="67"/>
      <c r="Z146" s="67"/>
      <c r="AA146" s="67"/>
      <c r="AB146" s="67"/>
      <c r="AC146" s="67"/>
      <c r="AD146" s="67"/>
      <c r="AE146" s="67"/>
      <c r="AF146" s="67"/>
      <c r="AG146" s="67"/>
      <c r="AH146" s="67"/>
      <c r="AI146" s="67"/>
      <c r="AJ146" s="67"/>
      <c r="AK146" s="67"/>
      <c r="AL146" s="67"/>
      <c r="AM146" s="67"/>
      <c r="AN146" s="67"/>
      <c r="AO146" s="67"/>
      <c r="AP146" s="67"/>
      <c r="AQ146" s="67"/>
      <c r="AR146" s="67"/>
      <c r="AS146" s="67"/>
      <c r="AT146" s="67"/>
      <c r="AU146" s="67"/>
      <c r="AV146" s="67"/>
      <c r="AW146" s="67"/>
      <c r="AX146" s="67"/>
      <c r="AY146" s="67"/>
      <c r="AZ146" s="67"/>
      <c r="BA146" s="67"/>
      <c r="BB146" s="67"/>
      <c r="BC146" s="67"/>
      <c r="BD146" s="67"/>
      <c r="BE146" s="67"/>
      <c r="BF146" s="67"/>
      <c r="BG146" s="67"/>
      <c r="BH146" s="67"/>
      <c r="BI146" s="67"/>
      <c r="BJ146" s="67"/>
      <c r="BK146" s="67"/>
      <c r="BL146" s="67"/>
      <c r="BM146" s="67"/>
      <c r="BN146" s="67"/>
      <c r="BO146" s="67"/>
      <c r="BP146" s="67"/>
      <c r="BQ146" s="67"/>
      <c r="BR146" s="67"/>
      <c r="BS146" s="67"/>
      <c r="BT146" s="67"/>
      <c r="BU146" s="67"/>
      <c r="BV146" s="67"/>
      <c r="BW146" s="67"/>
      <c r="BX146" s="67"/>
      <c r="BY146" s="67"/>
      <c r="BZ146" s="67"/>
      <c r="CA146" s="67"/>
      <c r="CB146" s="67"/>
      <c r="CC146" s="67"/>
      <c r="CD146" s="67"/>
      <c r="CE146" s="67"/>
      <c r="CF146" s="67"/>
      <c r="CG146" s="67"/>
      <c r="CH146" s="67"/>
      <c r="CI146" s="67"/>
      <c r="CJ146" s="67"/>
      <c r="CK146" s="67"/>
      <c r="CL146" s="67"/>
      <c r="CM146" s="67"/>
      <c r="CN146" s="67"/>
      <c r="CO146" s="67"/>
      <c r="CP146" s="67"/>
      <c r="CQ146" s="67"/>
      <c r="CR146" s="67"/>
      <c r="CS146" s="67"/>
      <c r="CT146" s="67"/>
      <c r="CU146" s="67"/>
      <c r="CV146" s="67"/>
      <c r="CW146" s="67"/>
      <c r="CX146" s="67"/>
      <c r="CY146" s="67"/>
      <c r="CZ146" s="67"/>
      <c r="DA146" s="67"/>
      <c r="DB146" s="67"/>
      <c r="DC146" s="67"/>
      <c r="DD146" s="67"/>
      <c r="DE146" s="67"/>
      <c r="DF146" s="67"/>
      <c r="DG146" s="67"/>
      <c r="DH146" s="67"/>
      <c r="DI146" s="67"/>
      <c r="DJ146" s="67"/>
      <c r="DK146" s="67"/>
      <c r="DL146" s="67"/>
      <c r="DM146" s="67"/>
    </row>
    <row r="147" spans="1:117">
      <c r="A147" s="67"/>
      <c r="B147" s="67"/>
      <c r="C147" s="67"/>
      <c r="D147" s="67"/>
      <c r="E147" s="67"/>
      <c r="F147" s="67"/>
      <c r="G147" s="67"/>
      <c r="H147" s="67"/>
      <c r="I147" s="67"/>
      <c r="J147" s="67"/>
      <c r="K147" s="67"/>
      <c r="L147" s="67"/>
      <c r="M147" s="67"/>
      <c r="N147" s="67"/>
      <c r="O147" s="67"/>
      <c r="P147" s="67"/>
      <c r="Q147" s="67"/>
      <c r="R147" s="67"/>
      <c r="S147" s="67"/>
      <c r="T147" s="67"/>
      <c r="U147" s="67"/>
      <c r="V147" s="67"/>
      <c r="W147" s="67"/>
      <c r="X147" s="67"/>
      <c r="Y147" s="67"/>
      <c r="Z147" s="67"/>
      <c r="AA147" s="67"/>
      <c r="AB147" s="67"/>
      <c r="AC147" s="67"/>
      <c r="AD147" s="67"/>
      <c r="AE147" s="67"/>
      <c r="AF147" s="67"/>
      <c r="AG147" s="67"/>
      <c r="AH147" s="67"/>
      <c r="AI147" s="67"/>
      <c r="AJ147" s="67"/>
      <c r="AK147" s="67"/>
      <c r="AL147" s="67"/>
      <c r="AM147" s="67"/>
      <c r="AN147" s="67"/>
      <c r="AO147" s="67"/>
      <c r="AP147" s="67"/>
      <c r="AQ147" s="67"/>
      <c r="AR147" s="67"/>
      <c r="AS147" s="67"/>
      <c r="AT147" s="67"/>
      <c r="AU147" s="67"/>
      <c r="AV147" s="67"/>
      <c r="AW147" s="67"/>
      <c r="AX147" s="67"/>
      <c r="AY147" s="67"/>
      <c r="AZ147" s="67"/>
      <c r="BA147" s="67"/>
      <c r="BB147" s="67"/>
      <c r="BC147" s="67"/>
      <c r="BD147" s="67"/>
      <c r="BE147" s="67"/>
      <c r="BF147" s="67"/>
      <c r="BG147" s="67"/>
      <c r="BH147" s="67"/>
      <c r="BI147" s="67"/>
      <c r="BJ147" s="67"/>
      <c r="BK147" s="67"/>
      <c r="BL147" s="67"/>
      <c r="BM147" s="67"/>
      <c r="BN147" s="67"/>
      <c r="BO147" s="67"/>
      <c r="BP147" s="67"/>
      <c r="BQ147" s="67"/>
      <c r="BR147" s="67"/>
      <c r="BS147" s="67"/>
      <c r="BT147" s="67"/>
      <c r="BU147" s="67"/>
      <c r="BV147" s="67"/>
      <c r="BW147" s="67"/>
      <c r="BX147" s="67"/>
      <c r="BY147" s="67"/>
      <c r="BZ147" s="67"/>
      <c r="CA147" s="67"/>
      <c r="CB147" s="67"/>
      <c r="CC147" s="67"/>
      <c r="CD147" s="67"/>
      <c r="CE147" s="67"/>
      <c r="CF147" s="67"/>
      <c r="CG147" s="67"/>
      <c r="CH147" s="67"/>
      <c r="CI147" s="67"/>
      <c r="CJ147" s="67"/>
      <c r="CK147" s="67"/>
      <c r="CL147" s="67"/>
      <c r="CM147" s="67"/>
      <c r="CN147" s="67"/>
      <c r="CO147" s="67"/>
      <c r="CP147" s="67"/>
      <c r="CQ147" s="67"/>
      <c r="CR147" s="67"/>
      <c r="CS147" s="67"/>
      <c r="CT147" s="67"/>
      <c r="CU147" s="67"/>
      <c r="CV147" s="67"/>
      <c r="CW147" s="67"/>
      <c r="CX147" s="67"/>
      <c r="CY147" s="67"/>
      <c r="CZ147" s="67"/>
      <c r="DA147" s="67"/>
      <c r="DB147" s="67"/>
      <c r="DC147" s="67"/>
      <c r="DD147" s="67"/>
      <c r="DE147" s="67"/>
      <c r="DF147" s="67"/>
      <c r="DG147" s="67"/>
      <c r="DH147" s="67"/>
      <c r="DI147" s="67"/>
      <c r="DJ147" s="67"/>
      <c r="DK147" s="67"/>
      <c r="DL147" s="67"/>
      <c r="DM147" s="67"/>
    </row>
    <row r="148" spans="1:117">
      <c r="A148" s="67"/>
      <c r="B148" s="67"/>
      <c r="C148" s="67"/>
      <c r="D148" s="67"/>
      <c r="E148" s="67"/>
      <c r="F148" s="67"/>
      <c r="G148" s="67"/>
      <c r="H148" s="67"/>
      <c r="I148" s="67"/>
      <c r="J148" s="67"/>
      <c r="K148" s="67"/>
      <c r="L148" s="67"/>
      <c r="M148" s="67"/>
      <c r="N148" s="67"/>
      <c r="O148" s="67"/>
      <c r="P148" s="67"/>
      <c r="Q148" s="67"/>
      <c r="R148" s="67"/>
      <c r="S148" s="67"/>
      <c r="T148" s="67"/>
      <c r="U148" s="67"/>
      <c r="V148" s="67"/>
      <c r="W148" s="67"/>
      <c r="X148" s="67"/>
      <c r="Y148" s="67"/>
      <c r="Z148" s="67"/>
      <c r="AA148" s="67"/>
      <c r="AB148" s="67"/>
      <c r="AC148" s="67"/>
      <c r="AD148" s="67"/>
      <c r="AE148" s="67"/>
      <c r="AF148" s="67"/>
      <c r="AG148" s="67"/>
      <c r="AH148" s="67"/>
      <c r="AI148" s="67"/>
      <c r="AJ148" s="67"/>
      <c r="AK148" s="67"/>
      <c r="AL148" s="67"/>
      <c r="AM148" s="67"/>
      <c r="AN148" s="67"/>
      <c r="AO148" s="67"/>
      <c r="AP148" s="67"/>
      <c r="AQ148" s="67"/>
      <c r="AR148" s="67"/>
      <c r="AS148" s="67"/>
      <c r="AT148" s="67"/>
      <c r="AU148" s="67"/>
      <c r="AV148" s="67"/>
      <c r="AW148" s="67"/>
      <c r="AX148" s="67"/>
      <c r="AY148" s="67"/>
      <c r="AZ148" s="67"/>
      <c r="BA148" s="67"/>
      <c r="BB148" s="67"/>
      <c r="BC148" s="67"/>
      <c r="BD148" s="67"/>
      <c r="BE148" s="67"/>
      <c r="BF148" s="67"/>
      <c r="BG148" s="67"/>
      <c r="BH148" s="67"/>
      <c r="BI148" s="67"/>
      <c r="BJ148" s="67"/>
      <c r="BK148" s="67"/>
      <c r="BL148" s="67"/>
      <c r="BM148" s="67"/>
      <c r="BN148" s="67"/>
      <c r="BO148" s="67"/>
      <c r="BP148" s="67"/>
      <c r="BQ148" s="67"/>
      <c r="BR148" s="67"/>
      <c r="BS148" s="67"/>
      <c r="BT148" s="67"/>
      <c r="BU148" s="67"/>
      <c r="BV148" s="67"/>
      <c r="BW148" s="67"/>
      <c r="BX148" s="67"/>
      <c r="BY148" s="67"/>
      <c r="BZ148" s="67"/>
      <c r="CA148" s="67"/>
      <c r="CB148" s="67"/>
      <c r="CC148" s="67"/>
      <c r="CD148" s="67"/>
      <c r="CE148" s="67"/>
      <c r="CF148" s="67"/>
      <c r="CG148" s="67"/>
      <c r="CH148" s="67"/>
      <c r="CI148" s="67"/>
      <c r="CJ148" s="67"/>
      <c r="CK148" s="67"/>
      <c r="CL148" s="67"/>
      <c r="CM148" s="67"/>
      <c r="CN148" s="67"/>
      <c r="CO148" s="67"/>
      <c r="CP148" s="67"/>
      <c r="CQ148" s="67"/>
      <c r="CR148" s="67"/>
      <c r="CS148" s="67"/>
      <c r="CT148" s="67"/>
      <c r="CU148" s="67"/>
      <c r="CV148" s="67"/>
      <c r="CW148" s="67"/>
      <c r="CX148" s="67"/>
      <c r="CY148" s="67"/>
      <c r="CZ148" s="67"/>
      <c r="DA148" s="67"/>
      <c r="DB148" s="67"/>
      <c r="DC148" s="67"/>
      <c r="DD148" s="67"/>
      <c r="DE148" s="67"/>
      <c r="DF148" s="67"/>
      <c r="DG148" s="67"/>
      <c r="DH148" s="67"/>
      <c r="DI148" s="67"/>
      <c r="DJ148" s="67"/>
      <c r="DK148" s="67"/>
      <c r="DL148" s="67"/>
      <c r="DM148" s="67"/>
    </row>
    <row r="149" spans="1:117" s="36" customFormat="1">
      <c r="A149" s="67"/>
      <c r="B149" s="67"/>
      <c r="C149" s="67"/>
      <c r="D149" s="67"/>
      <c r="E149" s="67"/>
      <c r="F149" s="67"/>
      <c r="G149" s="67"/>
      <c r="H149" s="67"/>
      <c r="I149" s="67"/>
      <c r="J149" s="67"/>
      <c r="K149" s="67"/>
      <c r="L149" s="67"/>
      <c r="M149" s="67"/>
      <c r="N149" s="67"/>
      <c r="O149" s="67"/>
      <c r="P149" s="67"/>
      <c r="Q149" s="67"/>
      <c r="R149" s="67"/>
      <c r="S149" s="67"/>
      <c r="T149" s="67"/>
      <c r="U149" s="67"/>
      <c r="V149" s="67"/>
      <c r="W149" s="67"/>
      <c r="X149" s="67"/>
      <c r="Y149" s="67"/>
      <c r="Z149" s="67"/>
      <c r="AA149" s="67"/>
      <c r="AB149" s="67"/>
      <c r="AC149" s="67"/>
      <c r="AD149" s="67"/>
      <c r="AE149" s="67"/>
      <c r="AF149" s="67"/>
      <c r="AG149" s="67"/>
      <c r="AH149" s="67"/>
      <c r="AI149" s="67"/>
      <c r="AJ149" s="67"/>
      <c r="AK149" s="67"/>
      <c r="AL149" s="67"/>
      <c r="AM149" s="67"/>
      <c r="AN149" s="67"/>
      <c r="AO149" s="67"/>
      <c r="AP149" s="67"/>
      <c r="AQ149" s="67"/>
      <c r="AR149" s="67"/>
      <c r="AS149" s="67"/>
      <c r="AT149" s="67"/>
      <c r="AU149" s="67"/>
      <c r="AV149" s="67"/>
      <c r="AW149" s="67"/>
      <c r="AX149" s="67"/>
      <c r="AY149" s="67"/>
      <c r="AZ149" s="67"/>
      <c r="BA149" s="67"/>
      <c r="BB149" s="67"/>
      <c r="BC149" s="67"/>
      <c r="BD149" s="67"/>
      <c r="BE149" s="67"/>
      <c r="BF149" s="67"/>
      <c r="BG149" s="67"/>
      <c r="BH149" s="67"/>
      <c r="BI149" s="67"/>
      <c r="BJ149" s="67"/>
      <c r="BK149" s="67"/>
      <c r="BL149" s="67"/>
      <c r="BM149" s="67"/>
      <c r="BN149" s="67"/>
      <c r="BO149" s="67"/>
      <c r="BP149" s="67"/>
      <c r="BQ149" s="67"/>
      <c r="BR149" s="67"/>
      <c r="BS149" s="67"/>
      <c r="BT149" s="67"/>
      <c r="BU149" s="67"/>
      <c r="BV149" s="67"/>
      <c r="BW149" s="67"/>
      <c r="BX149" s="67"/>
      <c r="BY149" s="67"/>
      <c r="BZ149" s="67"/>
      <c r="CA149" s="67"/>
      <c r="CB149" s="67"/>
      <c r="CC149" s="67"/>
      <c r="CD149" s="67"/>
      <c r="CE149" s="67"/>
      <c r="CF149" s="67"/>
      <c r="CG149" s="67"/>
      <c r="CH149" s="67"/>
      <c r="CI149" s="67"/>
      <c r="CJ149" s="67"/>
      <c r="CK149" s="67"/>
      <c r="CL149" s="67"/>
      <c r="CM149" s="67"/>
      <c r="CN149" s="67"/>
      <c r="CO149" s="67"/>
      <c r="CP149" s="67"/>
      <c r="CQ149" s="67"/>
      <c r="CR149" s="67"/>
      <c r="CS149" s="67"/>
      <c r="CT149" s="67"/>
      <c r="CU149" s="67"/>
      <c r="CV149" s="67"/>
      <c r="CW149" s="67"/>
      <c r="CX149" s="67"/>
      <c r="CY149" s="67"/>
      <c r="CZ149" s="67"/>
      <c r="DA149" s="67"/>
      <c r="DB149" s="67"/>
      <c r="DC149" s="67"/>
      <c r="DD149" s="67"/>
      <c r="DE149" s="67"/>
      <c r="DF149" s="67"/>
      <c r="DG149" s="67"/>
      <c r="DH149" s="67"/>
      <c r="DI149" s="67"/>
      <c r="DJ149" s="67"/>
      <c r="DK149" s="67"/>
      <c r="DL149" s="67"/>
      <c r="DM149" s="67"/>
    </row>
    <row r="150" spans="1:117">
      <c r="A150" s="67"/>
      <c r="B150" s="67"/>
      <c r="C150" s="67"/>
      <c r="D150" s="67"/>
      <c r="E150" s="67"/>
      <c r="F150" s="67"/>
      <c r="G150" s="67"/>
      <c r="H150" s="67"/>
      <c r="I150" s="67"/>
      <c r="J150" s="67"/>
      <c r="K150" s="67"/>
      <c r="L150" s="67"/>
      <c r="M150" s="67"/>
      <c r="N150" s="67"/>
      <c r="O150" s="67"/>
      <c r="P150" s="67"/>
      <c r="Q150" s="67"/>
      <c r="R150" s="67"/>
      <c r="S150" s="67"/>
      <c r="T150" s="67"/>
      <c r="U150" s="67"/>
      <c r="V150" s="67"/>
      <c r="W150" s="67"/>
      <c r="X150" s="67"/>
      <c r="Y150" s="67"/>
      <c r="Z150" s="67"/>
      <c r="AA150" s="67"/>
      <c r="AB150" s="67"/>
      <c r="AC150" s="67"/>
      <c r="AD150" s="67"/>
      <c r="AE150" s="67"/>
      <c r="AF150" s="67"/>
      <c r="AG150" s="67"/>
      <c r="AH150" s="67"/>
      <c r="AI150" s="67"/>
      <c r="AJ150" s="67"/>
      <c r="AK150" s="67"/>
      <c r="AL150" s="67"/>
      <c r="AM150" s="67"/>
      <c r="AN150" s="67"/>
      <c r="AO150" s="67"/>
      <c r="AP150" s="67"/>
      <c r="AQ150" s="67"/>
      <c r="AR150" s="67"/>
      <c r="AS150" s="67"/>
      <c r="AT150" s="67"/>
      <c r="AU150" s="67"/>
      <c r="AV150" s="67"/>
      <c r="AW150" s="67"/>
      <c r="AX150" s="67"/>
      <c r="AY150" s="67"/>
      <c r="AZ150" s="67"/>
      <c r="BA150" s="67"/>
      <c r="BB150" s="67"/>
      <c r="BC150" s="67"/>
      <c r="BD150" s="67"/>
      <c r="BE150" s="67"/>
      <c r="BF150" s="67"/>
      <c r="BG150" s="67"/>
      <c r="BH150" s="67"/>
      <c r="BI150" s="67"/>
      <c r="BJ150" s="67"/>
      <c r="BK150" s="67"/>
      <c r="BL150" s="67"/>
      <c r="BM150" s="67"/>
      <c r="BN150" s="67"/>
      <c r="BO150" s="67"/>
      <c r="BP150" s="67"/>
      <c r="BQ150" s="67"/>
      <c r="BR150" s="67"/>
      <c r="BS150" s="67"/>
      <c r="BT150" s="67"/>
      <c r="BU150" s="67"/>
      <c r="BV150" s="67"/>
      <c r="BW150" s="67"/>
      <c r="BX150" s="67"/>
      <c r="BY150" s="67"/>
      <c r="BZ150" s="67"/>
      <c r="CA150" s="67"/>
      <c r="CB150" s="67"/>
      <c r="CC150" s="67"/>
      <c r="CD150" s="67"/>
      <c r="CE150" s="67"/>
      <c r="CF150" s="67"/>
      <c r="CG150" s="67"/>
      <c r="CH150" s="67"/>
      <c r="CI150" s="67"/>
      <c r="CJ150" s="67"/>
      <c r="CK150" s="67"/>
      <c r="CL150" s="67"/>
      <c r="CM150" s="67"/>
      <c r="CN150" s="67"/>
      <c r="CO150" s="67"/>
      <c r="CP150" s="67"/>
      <c r="CQ150" s="67"/>
      <c r="CR150" s="67"/>
      <c r="CS150" s="67"/>
      <c r="CT150" s="67"/>
      <c r="CU150" s="67"/>
      <c r="CV150" s="67"/>
      <c r="CW150" s="67"/>
      <c r="CX150" s="67"/>
      <c r="CY150" s="67"/>
      <c r="CZ150" s="67"/>
      <c r="DA150" s="67"/>
      <c r="DB150" s="67"/>
      <c r="DC150" s="67"/>
      <c r="DD150" s="67"/>
      <c r="DE150" s="67"/>
      <c r="DF150" s="67"/>
      <c r="DG150" s="67"/>
      <c r="DH150" s="67"/>
      <c r="DI150" s="67"/>
      <c r="DJ150" s="67"/>
      <c r="DK150" s="67"/>
      <c r="DL150" s="67"/>
      <c r="DM150" s="67"/>
    </row>
    <row r="151" spans="1:117" s="36" customFormat="1">
      <c r="A151" s="67"/>
      <c r="B151" s="67"/>
      <c r="C151" s="67"/>
      <c r="D151" s="67"/>
      <c r="E151" s="67"/>
      <c r="F151" s="67"/>
      <c r="G151" s="67"/>
      <c r="H151" s="67"/>
      <c r="I151" s="67"/>
      <c r="J151" s="67"/>
      <c r="K151" s="67"/>
      <c r="L151" s="67"/>
      <c r="M151" s="67"/>
      <c r="N151" s="67"/>
      <c r="O151" s="67"/>
      <c r="P151" s="67"/>
      <c r="Q151" s="67"/>
      <c r="R151" s="67"/>
      <c r="S151" s="67"/>
      <c r="T151" s="67"/>
      <c r="U151" s="67"/>
      <c r="V151" s="67"/>
      <c r="W151" s="67"/>
      <c r="X151" s="67"/>
      <c r="Y151" s="67"/>
      <c r="Z151" s="67"/>
      <c r="AA151" s="67"/>
      <c r="AB151" s="67"/>
      <c r="AC151" s="67"/>
      <c r="AD151" s="67"/>
      <c r="AE151" s="67"/>
      <c r="AF151" s="67"/>
      <c r="AG151" s="67"/>
      <c r="AH151" s="67"/>
      <c r="AI151" s="67"/>
      <c r="AJ151" s="67"/>
      <c r="AK151" s="67"/>
      <c r="AL151" s="67"/>
      <c r="AM151" s="67"/>
      <c r="AN151" s="67"/>
      <c r="AO151" s="67"/>
      <c r="AP151" s="67"/>
      <c r="AQ151" s="67"/>
      <c r="AR151" s="67"/>
      <c r="AS151" s="67"/>
      <c r="AT151" s="67"/>
      <c r="AU151" s="67"/>
      <c r="AV151" s="67"/>
      <c r="AW151" s="67"/>
      <c r="AX151" s="67"/>
      <c r="AY151" s="67"/>
      <c r="AZ151" s="67"/>
      <c r="BA151" s="67"/>
      <c r="BB151" s="67"/>
      <c r="BC151" s="67"/>
      <c r="BD151" s="67"/>
      <c r="BE151" s="67"/>
      <c r="BF151" s="67"/>
      <c r="BG151" s="67"/>
      <c r="BH151" s="67"/>
      <c r="BI151" s="67"/>
      <c r="BJ151" s="67"/>
      <c r="BK151" s="67"/>
      <c r="BL151" s="67"/>
      <c r="BM151" s="67"/>
      <c r="BN151" s="67"/>
      <c r="BO151" s="67"/>
      <c r="BP151" s="67"/>
      <c r="BQ151" s="67"/>
      <c r="BR151" s="67"/>
      <c r="BS151" s="67"/>
      <c r="BT151" s="67"/>
      <c r="BU151" s="67"/>
      <c r="BV151" s="67"/>
      <c r="BW151" s="67"/>
      <c r="BX151" s="67"/>
      <c r="BY151" s="67"/>
      <c r="BZ151" s="67"/>
      <c r="CA151" s="67"/>
      <c r="CB151" s="67"/>
      <c r="CC151" s="67"/>
      <c r="CD151" s="67"/>
      <c r="CE151" s="67"/>
      <c r="CF151" s="67"/>
      <c r="CG151" s="67"/>
      <c r="CH151" s="67"/>
      <c r="CI151" s="67"/>
      <c r="CJ151" s="67"/>
      <c r="CK151" s="67"/>
      <c r="CL151" s="67"/>
      <c r="CM151" s="67"/>
      <c r="CN151" s="67"/>
      <c r="CO151" s="67"/>
      <c r="CP151" s="67"/>
      <c r="CQ151" s="67"/>
      <c r="CR151" s="67"/>
      <c r="CS151" s="67"/>
      <c r="CT151" s="67"/>
      <c r="CU151" s="67"/>
      <c r="CV151" s="67"/>
      <c r="CW151" s="67"/>
      <c r="CX151" s="67"/>
      <c r="CY151" s="67"/>
      <c r="CZ151" s="67"/>
      <c r="DA151" s="67"/>
      <c r="DB151" s="67"/>
      <c r="DC151" s="67"/>
      <c r="DD151" s="67"/>
      <c r="DE151" s="67"/>
      <c r="DF151" s="67"/>
      <c r="DG151" s="67"/>
      <c r="DH151" s="67"/>
      <c r="DI151" s="67"/>
      <c r="DJ151" s="67"/>
      <c r="DK151" s="67"/>
      <c r="DL151" s="67"/>
      <c r="DM151" s="67"/>
    </row>
    <row r="152" spans="1:117">
      <c r="A152" s="67"/>
      <c r="B152" s="67"/>
      <c r="C152" s="67"/>
      <c r="D152" s="67"/>
      <c r="E152" s="67"/>
      <c r="F152" s="67"/>
      <c r="G152" s="67"/>
      <c r="H152" s="67"/>
      <c r="I152" s="67"/>
      <c r="J152" s="67"/>
      <c r="K152" s="67"/>
      <c r="L152" s="67"/>
      <c r="M152" s="67"/>
      <c r="N152" s="67"/>
      <c r="O152" s="67"/>
      <c r="P152" s="67"/>
      <c r="Q152" s="67"/>
      <c r="R152" s="67"/>
      <c r="S152" s="67"/>
      <c r="T152" s="67"/>
      <c r="U152" s="67"/>
      <c r="V152" s="67"/>
      <c r="W152" s="67"/>
      <c r="X152" s="67"/>
      <c r="Y152" s="67"/>
      <c r="Z152" s="67"/>
      <c r="AA152" s="67"/>
      <c r="AB152" s="67"/>
      <c r="AC152" s="67"/>
      <c r="AD152" s="67"/>
      <c r="AE152" s="67"/>
      <c r="AF152" s="67"/>
      <c r="AG152" s="67"/>
      <c r="AH152" s="67"/>
      <c r="AI152" s="67"/>
      <c r="AJ152" s="67"/>
      <c r="AK152" s="67"/>
      <c r="AL152" s="67"/>
      <c r="AM152" s="67"/>
      <c r="AN152" s="67"/>
      <c r="AO152" s="67"/>
      <c r="AP152" s="67"/>
      <c r="AQ152" s="67"/>
      <c r="AR152" s="67"/>
      <c r="AS152" s="67"/>
      <c r="AT152" s="67"/>
      <c r="AU152" s="67"/>
      <c r="AV152" s="67"/>
      <c r="AW152" s="67"/>
      <c r="AX152" s="67"/>
      <c r="AY152" s="67"/>
      <c r="AZ152" s="67"/>
      <c r="BA152" s="67"/>
      <c r="BB152" s="67"/>
      <c r="BC152" s="67"/>
      <c r="BD152" s="67"/>
      <c r="BE152" s="67"/>
      <c r="BF152" s="67"/>
      <c r="BG152" s="67"/>
      <c r="BH152" s="67"/>
      <c r="BI152" s="67"/>
      <c r="BJ152" s="67"/>
      <c r="BK152" s="67"/>
      <c r="BL152" s="67"/>
      <c r="BM152" s="67"/>
      <c r="BN152" s="67"/>
      <c r="BO152" s="67"/>
      <c r="BP152" s="67"/>
      <c r="BQ152" s="67"/>
      <c r="BR152" s="67"/>
      <c r="BS152" s="67"/>
      <c r="BT152" s="67"/>
      <c r="BU152" s="67"/>
      <c r="BV152" s="67"/>
      <c r="BW152" s="67"/>
      <c r="BX152" s="67"/>
      <c r="BY152" s="67"/>
      <c r="BZ152" s="67"/>
      <c r="CA152" s="67"/>
      <c r="CB152" s="67"/>
      <c r="CC152" s="67"/>
      <c r="CD152" s="67"/>
      <c r="CE152" s="67"/>
      <c r="CF152" s="67"/>
      <c r="CG152" s="67"/>
      <c r="CH152" s="67"/>
      <c r="CI152" s="67"/>
      <c r="CJ152" s="67"/>
      <c r="CK152" s="67"/>
      <c r="CL152" s="67"/>
      <c r="CM152" s="67"/>
      <c r="CN152" s="67"/>
      <c r="CO152" s="67"/>
      <c r="CP152" s="67"/>
      <c r="CQ152" s="67"/>
      <c r="CR152" s="67"/>
      <c r="CS152" s="67"/>
      <c r="CT152" s="67"/>
      <c r="CU152" s="67"/>
      <c r="CV152" s="67"/>
      <c r="CW152" s="67"/>
      <c r="CX152" s="67"/>
      <c r="CY152" s="67"/>
      <c r="CZ152" s="67"/>
      <c r="DA152" s="67"/>
      <c r="DB152" s="67"/>
      <c r="DC152" s="67"/>
      <c r="DD152" s="67"/>
      <c r="DE152" s="67"/>
      <c r="DF152" s="67"/>
      <c r="DG152" s="67"/>
      <c r="DH152" s="67"/>
      <c r="DI152" s="67"/>
      <c r="DJ152" s="67"/>
      <c r="DK152" s="67"/>
      <c r="DL152" s="67"/>
      <c r="DM152" s="67"/>
    </row>
    <row r="153" spans="1:117" s="36" customFormat="1">
      <c r="A153" s="67"/>
      <c r="B153" s="67"/>
      <c r="C153" s="67"/>
      <c r="D153" s="67"/>
      <c r="E153" s="67"/>
      <c r="F153" s="67"/>
      <c r="G153" s="67"/>
      <c r="H153" s="67"/>
      <c r="I153" s="67"/>
      <c r="J153" s="67"/>
      <c r="K153" s="67"/>
      <c r="L153" s="67"/>
      <c r="M153" s="67"/>
      <c r="N153" s="67"/>
      <c r="O153" s="67"/>
      <c r="P153" s="67"/>
      <c r="Q153" s="67"/>
      <c r="R153" s="67"/>
      <c r="S153" s="67"/>
      <c r="T153" s="67"/>
      <c r="U153" s="67"/>
      <c r="V153" s="67"/>
      <c r="W153" s="67"/>
      <c r="X153" s="67"/>
      <c r="Y153" s="67"/>
      <c r="Z153" s="67"/>
      <c r="AA153" s="67"/>
      <c r="AB153" s="67"/>
      <c r="AC153" s="67"/>
      <c r="AD153" s="67"/>
      <c r="AE153" s="67"/>
      <c r="AF153" s="67"/>
      <c r="AG153" s="67"/>
      <c r="AH153" s="67"/>
      <c r="AI153" s="67"/>
      <c r="AJ153" s="67"/>
      <c r="AK153" s="67"/>
      <c r="AL153" s="67"/>
      <c r="AM153" s="67"/>
      <c r="AN153" s="67"/>
      <c r="AO153" s="67"/>
      <c r="AP153" s="67"/>
      <c r="AQ153" s="67"/>
      <c r="AR153" s="67"/>
      <c r="AS153" s="67"/>
      <c r="AT153" s="67"/>
      <c r="AU153" s="67"/>
      <c r="AV153" s="67"/>
      <c r="AW153" s="67"/>
      <c r="AX153" s="67"/>
      <c r="AY153" s="67"/>
      <c r="AZ153" s="67"/>
      <c r="BA153" s="67"/>
      <c r="BB153" s="67"/>
      <c r="BC153" s="67"/>
      <c r="BD153" s="67"/>
      <c r="BE153" s="67"/>
      <c r="BF153" s="67"/>
      <c r="BG153" s="67"/>
      <c r="BH153" s="67"/>
      <c r="BI153" s="67"/>
      <c r="BJ153" s="67"/>
      <c r="BK153" s="67"/>
      <c r="BL153" s="67"/>
      <c r="BM153" s="67"/>
      <c r="BN153" s="67"/>
      <c r="BO153" s="67"/>
      <c r="BP153" s="67"/>
      <c r="BQ153" s="67"/>
      <c r="BR153" s="67"/>
      <c r="BS153" s="67"/>
      <c r="BT153" s="67"/>
      <c r="BU153" s="67"/>
      <c r="BV153" s="67"/>
      <c r="BW153" s="67"/>
      <c r="BX153" s="67"/>
      <c r="BY153" s="67"/>
      <c r="BZ153" s="67"/>
      <c r="CA153" s="67"/>
      <c r="CB153" s="67"/>
      <c r="CC153" s="67"/>
      <c r="CD153" s="67"/>
      <c r="CE153" s="67"/>
      <c r="CF153" s="67"/>
      <c r="CG153" s="67"/>
      <c r="CH153" s="67"/>
      <c r="CI153" s="67"/>
      <c r="CJ153" s="67"/>
      <c r="CK153" s="67"/>
      <c r="CL153" s="67"/>
      <c r="CM153" s="67"/>
      <c r="CN153" s="67"/>
      <c r="CO153" s="67"/>
      <c r="CP153" s="67"/>
      <c r="CQ153" s="67"/>
      <c r="CR153" s="67"/>
      <c r="CS153" s="67"/>
      <c r="CT153" s="67"/>
      <c r="CU153" s="67"/>
      <c r="CV153" s="67"/>
      <c r="CW153" s="67"/>
      <c r="CX153" s="67"/>
      <c r="CY153" s="67"/>
      <c r="CZ153" s="67"/>
      <c r="DA153" s="67"/>
      <c r="DB153" s="67"/>
      <c r="DC153" s="67"/>
      <c r="DD153" s="67"/>
      <c r="DE153" s="67"/>
      <c r="DF153" s="67"/>
      <c r="DG153" s="67"/>
      <c r="DH153" s="67"/>
      <c r="DI153" s="67"/>
      <c r="DJ153" s="67"/>
      <c r="DK153" s="67"/>
      <c r="DL153" s="67"/>
      <c r="DM153" s="67"/>
    </row>
    <row r="154" spans="1:117">
      <c r="A154" s="67"/>
      <c r="B154" s="67"/>
      <c r="C154" s="67"/>
      <c r="D154" s="67"/>
      <c r="E154" s="67"/>
      <c r="F154" s="67"/>
      <c r="G154" s="67"/>
      <c r="H154" s="67"/>
      <c r="I154" s="67"/>
      <c r="J154" s="67"/>
      <c r="K154" s="67"/>
      <c r="L154" s="67"/>
      <c r="M154" s="67"/>
      <c r="N154" s="67"/>
      <c r="O154" s="67"/>
      <c r="P154" s="67"/>
      <c r="Q154" s="67"/>
      <c r="R154" s="67"/>
      <c r="S154" s="67"/>
      <c r="T154" s="67"/>
      <c r="U154" s="67"/>
      <c r="V154" s="67"/>
      <c r="W154" s="67"/>
      <c r="X154" s="67"/>
      <c r="Y154" s="67"/>
      <c r="Z154" s="67"/>
      <c r="AA154" s="67"/>
      <c r="AB154" s="67"/>
      <c r="AC154" s="67"/>
      <c r="AD154" s="67"/>
      <c r="AE154" s="67"/>
      <c r="AF154" s="67"/>
      <c r="AG154" s="67"/>
      <c r="AH154" s="67"/>
      <c r="AI154" s="67"/>
      <c r="AJ154" s="67"/>
      <c r="AK154" s="67"/>
      <c r="AL154" s="67"/>
      <c r="AM154" s="67"/>
      <c r="AN154" s="67"/>
      <c r="AO154" s="67"/>
      <c r="AP154" s="67"/>
      <c r="AQ154" s="67"/>
      <c r="AR154" s="67"/>
      <c r="AS154" s="67"/>
      <c r="AT154" s="67"/>
      <c r="AU154" s="67"/>
      <c r="AV154" s="67"/>
      <c r="AW154" s="67"/>
      <c r="AX154" s="67"/>
      <c r="AY154" s="67"/>
      <c r="AZ154" s="67"/>
      <c r="BA154" s="67"/>
      <c r="BB154" s="67"/>
      <c r="BC154" s="67"/>
      <c r="BD154" s="67"/>
      <c r="BE154" s="67"/>
      <c r="BF154" s="67"/>
      <c r="BG154" s="67"/>
      <c r="BH154" s="67"/>
      <c r="BI154" s="67"/>
      <c r="BJ154" s="67"/>
      <c r="BK154" s="67"/>
      <c r="BL154" s="67"/>
      <c r="BM154" s="67"/>
      <c r="BN154" s="67"/>
      <c r="BO154" s="67"/>
      <c r="BP154" s="67"/>
      <c r="BQ154" s="67"/>
      <c r="BR154" s="67"/>
      <c r="BS154" s="67"/>
      <c r="BT154" s="67"/>
      <c r="BU154" s="67"/>
      <c r="BV154" s="67"/>
      <c r="BW154" s="67"/>
      <c r="BX154" s="67"/>
      <c r="BY154" s="67"/>
      <c r="BZ154" s="67"/>
      <c r="CA154" s="67"/>
      <c r="CB154" s="67"/>
      <c r="CC154" s="67"/>
      <c r="CD154" s="67"/>
      <c r="CE154" s="67"/>
      <c r="CF154" s="67"/>
      <c r="CG154" s="67"/>
      <c r="CH154" s="67"/>
      <c r="CI154" s="67"/>
      <c r="CJ154" s="67"/>
      <c r="CK154" s="67"/>
      <c r="CL154" s="67"/>
      <c r="CM154" s="67"/>
      <c r="CN154" s="67"/>
      <c r="CO154" s="67"/>
      <c r="CP154" s="67"/>
      <c r="CQ154" s="67"/>
      <c r="CR154" s="67"/>
      <c r="CS154" s="67"/>
      <c r="CT154" s="67"/>
      <c r="CU154" s="67"/>
      <c r="CV154" s="67"/>
      <c r="CW154" s="67"/>
      <c r="CX154" s="67"/>
      <c r="CY154" s="67"/>
      <c r="CZ154" s="67"/>
      <c r="DA154" s="67"/>
      <c r="DB154" s="67"/>
      <c r="DC154" s="67"/>
      <c r="DD154" s="67"/>
      <c r="DE154" s="67"/>
      <c r="DF154" s="67"/>
      <c r="DG154" s="67"/>
      <c r="DH154" s="67"/>
      <c r="DI154" s="67"/>
      <c r="DJ154" s="67"/>
      <c r="DK154" s="67"/>
      <c r="DL154" s="67"/>
      <c r="DM154" s="67"/>
    </row>
    <row r="155" spans="1:117">
      <c r="A155" s="67"/>
      <c r="B155" s="67"/>
      <c r="C155" s="67"/>
      <c r="D155" s="67"/>
      <c r="E155" s="67"/>
      <c r="F155" s="67"/>
      <c r="G155" s="67"/>
      <c r="H155" s="67"/>
      <c r="I155" s="67"/>
      <c r="J155" s="67"/>
      <c r="K155" s="67"/>
      <c r="L155" s="67"/>
      <c r="M155" s="67"/>
      <c r="N155" s="67"/>
      <c r="O155" s="67"/>
      <c r="P155" s="67"/>
      <c r="Q155" s="67"/>
      <c r="R155" s="67"/>
      <c r="S155" s="67"/>
      <c r="T155" s="67"/>
      <c r="U155" s="67"/>
      <c r="V155" s="67"/>
      <c r="W155" s="67"/>
      <c r="X155" s="67"/>
      <c r="Y155" s="67"/>
      <c r="Z155" s="67"/>
      <c r="AA155" s="67"/>
      <c r="AB155" s="67"/>
      <c r="AC155" s="67"/>
      <c r="AD155" s="67"/>
      <c r="AE155" s="67"/>
      <c r="AF155" s="67"/>
      <c r="AG155" s="67"/>
      <c r="AH155" s="67"/>
      <c r="AI155" s="67"/>
      <c r="AJ155" s="67"/>
      <c r="AK155" s="67"/>
      <c r="AL155" s="67"/>
      <c r="AM155" s="67"/>
      <c r="AN155" s="67"/>
      <c r="AO155" s="67"/>
      <c r="AP155" s="67"/>
      <c r="AQ155" s="67"/>
      <c r="AR155" s="67"/>
      <c r="AS155" s="67"/>
      <c r="AT155" s="67"/>
      <c r="AU155" s="67"/>
      <c r="AV155" s="67"/>
      <c r="AW155" s="67"/>
      <c r="AX155" s="67"/>
      <c r="AY155" s="67"/>
      <c r="AZ155" s="67"/>
      <c r="BA155" s="67"/>
      <c r="BB155" s="67"/>
      <c r="BC155" s="67"/>
      <c r="BD155" s="67"/>
      <c r="BE155" s="67"/>
      <c r="BF155" s="67"/>
      <c r="BG155" s="67"/>
      <c r="BH155" s="67"/>
      <c r="BI155" s="67"/>
      <c r="BJ155" s="67"/>
      <c r="BK155" s="67"/>
      <c r="BL155" s="67"/>
      <c r="BM155" s="67"/>
      <c r="BN155" s="67"/>
      <c r="BO155" s="67"/>
      <c r="BP155" s="67"/>
      <c r="BQ155" s="67"/>
      <c r="BR155" s="67"/>
      <c r="BS155" s="67"/>
      <c r="BT155" s="67"/>
      <c r="BU155" s="67"/>
      <c r="BV155" s="67"/>
      <c r="BW155" s="67"/>
      <c r="BX155" s="67"/>
      <c r="BY155" s="67"/>
      <c r="BZ155" s="67"/>
      <c r="CA155" s="67"/>
      <c r="CB155" s="67"/>
      <c r="CC155" s="67"/>
      <c r="CD155" s="67"/>
      <c r="CE155" s="67"/>
      <c r="CF155" s="67"/>
      <c r="CG155" s="67"/>
      <c r="CH155" s="67"/>
      <c r="CI155" s="67"/>
      <c r="CJ155" s="67"/>
      <c r="CK155" s="67"/>
      <c r="CL155" s="67"/>
      <c r="CM155" s="67"/>
      <c r="CN155" s="67"/>
      <c r="CO155" s="67"/>
      <c r="CP155" s="67"/>
      <c r="CQ155" s="67"/>
      <c r="CR155" s="67"/>
      <c r="CS155" s="67"/>
      <c r="CT155" s="67"/>
      <c r="CU155" s="67"/>
      <c r="CV155" s="67"/>
      <c r="CW155" s="67"/>
      <c r="CX155" s="67"/>
      <c r="CY155" s="67"/>
      <c r="CZ155" s="67"/>
      <c r="DA155" s="67"/>
      <c r="DB155" s="67"/>
      <c r="DC155" s="67"/>
      <c r="DD155" s="67"/>
      <c r="DE155" s="67"/>
      <c r="DF155" s="67"/>
      <c r="DG155" s="67"/>
      <c r="DH155" s="67"/>
      <c r="DI155" s="67"/>
      <c r="DJ155" s="67"/>
      <c r="DK155" s="67"/>
      <c r="DL155" s="67"/>
      <c r="DM155" s="67"/>
    </row>
    <row r="156" spans="1:117">
      <c r="A156" s="67"/>
      <c r="B156" s="67"/>
      <c r="C156" s="67"/>
      <c r="D156" s="67"/>
      <c r="E156" s="67"/>
      <c r="F156" s="67"/>
      <c r="G156" s="67"/>
      <c r="H156" s="67"/>
      <c r="I156" s="67"/>
      <c r="J156" s="67"/>
      <c r="K156" s="67"/>
      <c r="L156" s="67"/>
      <c r="M156" s="67"/>
      <c r="N156" s="67"/>
      <c r="O156" s="67"/>
      <c r="P156" s="67"/>
      <c r="Q156" s="67"/>
      <c r="R156" s="67"/>
      <c r="S156" s="67"/>
      <c r="T156" s="67"/>
      <c r="U156" s="67"/>
      <c r="V156" s="67"/>
      <c r="W156" s="67"/>
      <c r="X156" s="67"/>
      <c r="Y156" s="67"/>
      <c r="Z156" s="67"/>
      <c r="AA156" s="67"/>
      <c r="AB156" s="67"/>
      <c r="AC156" s="67"/>
      <c r="AD156" s="67"/>
      <c r="AE156" s="67"/>
      <c r="AF156" s="67"/>
      <c r="AG156" s="67"/>
      <c r="AH156" s="67"/>
      <c r="AI156" s="67"/>
      <c r="AJ156" s="67"/>
      <c r="AK156" s="67"/>
      <c r="AL156" s="67"/>
      <c r="AM156" s="67"/>
      <c r="AN156" s="67"/>
      <c r="AO156" s="67"/>
      <c r="AP156" s="67"/>
      <c r="AQ156" s="67"/>
      <c r="AR156" s="67"/>
      <c r="AS156" s="67"/>
      <c r="AT156" s="67"/>
      <c r="AU156" s="67"/>
      <c r="AV156" s="67"/>
      <c r="AW156" s="67"/>
      <c r="AX156" s="67"/>
      <c r="AY156" s="67"/>
      <c r="AZ156" s="67"/>
      <c r="BA156" s="67"/>
      <c r="BB156" s="67"/>
      <c r="BC156" s="67"/>
      <c r="BD156" s="67"/>
      <c r="BE156" s="67"/>
      <c r="BF156" s="67"/>
      <c r="BG156" s="67"/>
      <c r="BH156" s="67"/>
      <c r="BI156" s="67"/>
      <c r="BJ156" s="67"/>
      <c r="BK156" s="67"/>
      <c r="BL156" s="67"/>
      <c r="BM156" s="67"/>
      <c r="BN156" s="67"/>
      <c r="BO156" s="67"/>
      <c r="BP156" s="67"/>
      <c r="BQ156" s="67"/>
      <c r="BR156" s="67"/>
      <c r="BS156" s="67"/>
      <c r="BT156" s="67"/>
      <c r="BU156" s="67"/>
      <c r="BV156" s="67"/>
      <c r="BW156" s="67"/>
      <c r="BX156" s="67"/>
      <c r="BY156" s="67"/>
      <c r="BZ156" s="67"/>
      <c r="CA156" s="67"/>
      <c r="CB156" s="67"/>
      <c r="CC156" s="67"/>
      <c r="CD156" s="67"/>
      <c r="CE156" s="67"/>
      <c r="CF156" s="67"/>
      <c r="CG156" s="67"/>
      <c r="CH156" s="67"/>
      <c r="CI156" s="67"/>
      <c r="CJ156" s="67"/>
      <c r="CK156" s="67"/>
      <c r="CL156" s="67"/>
      <c r="CM156" s="67"/>
      <c r="CN156" s="67"/>
      <c r="CO156" s="67"/>
      <c r="CP156" s="67"/>
      <c r="CQ156" s="67"/>
      <c r="CR156" s="67"/>
      <c r="CS156" s="67"/>
      <c r="CT156" s="67"/>
      <c r="CU156" s="67"/>
      <c r="CV156" s="67"/>
      <c r="CW156" s="67"/>
      <c r="CX156" s="67"/>
      <c r="CY156" s="67"/>
      <c r="CZ156" s="67"/>
      <c r="DA156" s="67"/>
      <c r="DB156" s="67"/>
      <c r="DC156" s="67"/>
      <c r="DD156" s="67"/>
      <c r="DE156" s="67"/>
      <c r="DF156" s="67"/>
      <c r="DG156" s="67"/>
      <c r="DH156" s="67"/>
      <c r="DI156" s="67"/>
      <c r="DJ156" s="67"/>
      <c r="DK156" s="67"/>
      <c r="DL156" s="67"/>
      <c r="DM156" s="67"/>
    </row>
    <row r="157" spans="1:117">
      <c r="A157" s="67"/>
      <c r="B157" s="67"/>
      <c r="C157" s="67"/>
      <c r="D157" s="67"/>
      <c r="E157" s="67"/>
      <c r="F157" s="67"/>
      <c r="G157" s="67"/>
      <c r="H157" s="67"/>
      <c r="I157" s="67"/>
      <c r="J157" s="67"/>
      <c r="K157" s="67"/>
      <c r="L157" s="67"/>
      <c r="M157" s="67"/>
      <c r="N157" s="67"/>
      <c r="O157" s="67"/>
      <c r="P157" s="67"/>
      <c r="Q157" s="67"/>
      <c r="R157" s="67"/>
      <c r="S157" s="67"/>
      <c r="T157" s="67"/>
      <c r="U157" s="67"/>
      <c r="V157" s="67"/>
      <c r="W157" s="67"/>
      <c r="X157" s="67"/>
      <c r="Y157" s="67"/>
      <c r="Z157" s="67"/>
      <c r="AA157" s="67"/>
      <c r="AB157" s="67"/>
      <c r="AC157" s="67"/>
      <c r="AD157" s="67"/>
      <c r="AE157" s="67"/>
      <c r="AF157" s="67"/>
      <c r="AG157" s="67"/>
      <c r="AH157" s="67"/>
      <c r="AI157" s="67"/>
      <c r="AJ157" s="67"/>
      <c r="AK157" s="67"/>
      <c r="AL157" s="67"/>
      <c r="AM157" s="67"/>
      <c r="AN157" s="67"/>
      <c r="AO157" s="67"/>
      <c r="AP157" s="67"/>
      <c r="AQ157" s="67"/>
      <c r="AR157" s="67"/>
      <c r="AS157" s="67"/>
      <c r="AT157" s="67"/>
      <c r="AU157" s="67"/>
      <c r="AV157" s="67"/>
      <c r="AW157" s="67"/>
      <c r="AX157" s="67"/>
      <c r="AY157" s="67"/>
      <c r="AZ157" s="67"/>
      <c r="BA157" s="67"/>
      <c r="BB157" s="67"/>
      <c r="BC157" s="67"/>
      <c r="BD157" s="67"/>
      <c r="BE157" s="67"/>
      <c r="BF157" s="67"/>
      <c r="BG157" s="67"/>
      <c r="BH157" s="67"/>
      <c r="BI157" s="67"/>
      <c r="BJ157" s="67"/>
      <c r="BK157" s="67"/>
      <c r="BL157" s="67"/>
      <c r="BM157" s="67"/>
      <c r="BN157" s="67"/>
      <c r="BO157" s="67"/>
      <c r="BP157" s="67"/>
      <c r="BQ157" s="67"/>
      <c r="BR157" s="67"/>
      <c r="BS157" s="67"/>
      <c r="BT157" s="67"/>
      <c r="BU157" s="67"/>
      <c r="BV157" s="67"/>
      <c r="BW157" s="67"/>
      <c r="BX157" s="67"/>
      <c r="BY157" s="67"/>
      <c r="BZ157" s="67"/>
      <c r="CA157" s="67"/>
      <c r="CB157" s="67"/>
      <c r="CC157" s="67"/>
      <c r="CD157" s="67"/>
      <c r="CE157" s="67"/>
      <c r="CF157" s="67"/>
      <c r="CG157" s="67"/>
      <c r="CH157" s="67"/>
      <c r="CI157" s="67"/>
      <c r="CJ157" s="67"/>
      <c r="CK157" s="67"/>
      <c r="CL157" s="67"/>
      <c r="CM157" s="67"/>
      <c r="CN157" s="67"/>
      <c r="CO157" s="67"/>
      <c r="CP157" s="67"/>
      <c r="CQ157" s="67"/>
      <c r="CR157" s="67"/>
      <c r="CS157" s="67"/>
      <c r="CT157" s="67"/>
      <c r="CU157" s="67"/>
      <c r="CV157" s="67"/>
      <c r="CW157" s="67"/>
      <c r="CX157" s="67"/>
      <c r="CY157" s="67"/>
      <c r="CZ157" s="67"/>
      <c r="DA157" s="67"/>
      <c r="DB157" s="67"/>
      <c r="DC157" s="67"/>
      <c r="DD157" s="67"/>
      <c r="DE157" s="67"/>
      <c r="DF157" s="67"/>
      <c r="DG157" s="67"/>
      <c r="DH157" s="67"/>
      <c r="DI157" s="67"/>
      <c r="DJ157" s="67"/>
      <c r="DK157" s="67"/>
      <c r="DL157" s="67"/>
      <c r="DM157" s="67"/>
    </row>
    <row r="158" spans="1:117">
      <c r="A158" s="67"/>
      <c r="B158" s="67"/>
      <c r="C158" s="67"/>
      <c r="D158" s="67"/>
      <c r="E158" s="67"/>
      <c r="F158" s="67"/>
      <c r="G158" s="67"/>
      <c r="H158" s="67"/>
      <c r="I158" s="67"/>
      <c r="J158" s="67"/>
      <c r="K158" s="67"/>
      <c r="L158" s="67"/>
      <c r="M158" s="67"/>
      <c r="N158" s="67"/>
      <c r="O158" s="67"/>
      <c r="P158" s="67"/>
      <c r="Q158" s="67"/>
      <c r="R158" s="67"/>
      <c r="S158" s="67"/>
      <c r="T158" s="67"/>
      <c r="U158" s="67"/>
      <c r="V158" s="67"/>
      <c r="W158" s="67"/>
      <c r="X158" s="67"/>
      <c r="Y158" s="67"/>
      <c r="Z158" s="67"/>
      <c r="AA158" s="67"/>
      <c r="AB158" s="67"/>
      <c r="AC158" s="67"/>
      <c r="AD158" s="67"/>
      <c r="AE158" s="67"/>
      <c r="AF158" s="67"/>
      <c r="AG158" s="67"/>
      <c r="AH158" s="67"/>
      <c r="AI158" s="67"/>
      <c r="AJ158" s="67"/>
      <c r="AK158" s="67"/>
      <c r="AL158" s="67"/>
      <c r="AM158" s="67"/>
      <c r="AN158" s="67"/>
      <c r="AO158" s="67"/>
      <c r="AP158" s="67"/>
      <c r="AQ158" s="67"/>
      <c r="AR158" s="67"/>
      <c r="AS158" s="67"/>
      <c r="AT158" s="67"/>
      <c r="AU158" s="67"/>
      <c r="AV158" s="67"/>
      <c r="AW158" s="67"/>
      <c r="AX158" s="67"/>
      <c r="AY158" s="67"/>
      <c r="AZ158" s="67"/>
      <c r="BA158" s="67"/>
      <c r="BB158" s="67"/>
      <c r="BC158" s="67"/>
      <c r="BD158" s="67"/>
      <c r="BE158" s="67"/>
      <c r="BF158" s="67"/>
      <c r="BG158" s="67"/>
      <c r="BH158" s="67"/>
      <c r="BI158" s="67"/>
      <c r="BJ158" s="67"/>
      <c r="BK158" s="67"/>
      <c r="BL158" s="67"/>
      <c r="BM158" s="67"/>
      <c r="BN158" s="67"/>
      <c r="BO158" s="67"/>
      <c r="BP158" s="67"/>
      <c r="BQ158" s="67"/>
      <c r="BR158" s="67"/>
      <c r="BS158" s="67"/>
      <c r="BT158" s="67"/>
      <c r="BU158" s="67"/>
      <c r="BV158" s="67"/>
      <c r="BW158" s="67"/>
      <c r="BX158" s="67"/>
      <c r="BY158" s="67"/>
      <c r="BZ158" s="67"/>
      <c r="CA158" s="67"/>
      <c r="CB158" s="67"/>
      <c r="CC158" s="67"/>
      <c r="CD158" s="67"/>
      <c r="CE158" s="67"/>
      <c r="CF158" s="67"/>
      <c r="CG158" s="67"/>
      <c r="CH158" s="67"/>
      <c r="CI158" s="67"/>
      <c r="CJ158" s="67"/>
      <c r="CK158" s="67"/>
      <c r="CL158" s="67"/>
      <c r="CM158" s="67"/>
      <c r="CN158" s="67"/>
      <c r="CO158" s="67"/>
      <c r="CP158" s="67"/>
      <c r="CQ158" s="67"/>
      <c r="CR158" s="67"/>
      <c r="CS158" s="67"/>
      <c r="CT158" s="67"/>
      <c r="CU158" s="67"/>
      <c r="CV158" s="67"/>
      <c r="CW158" s="67"/>
      <c r="CX158" s="67"/>
      <c r="CY158" s="67"/>
      <c r="CZ158" s="67"/>
      <c r="DA158" s="67"/>
      <c r="DB158" s="67"/>
      <c r="DC158" s="67"/>
      <c r="DD158" s="67"/>
      <c r="DE158" s="67"/>
      <c r="DF158" s="67"/>
      <c r="DG158" s="67"/>
      <c r="DH158" s="67"/>
      <c r="DI158" s="67"/>
      <c r="DJ158" s="67"/>
      <c r="DK158" s="67"/>
      <c r="DL158" s="67"/>
      <c r="DM158" s="67"/>
    </row>
    <row r="159" spans="1:117">
      <c r="A159" s="67"/>
      <c r="B159" s="67"/>
      <c r="C159" s="67"/>
      <c r="D159" s="67"/>
      <c r="E159" s="67"/>
      <c r="F159" s="67"/>
      <c r="G159" s="67"/>
      <c r="H159" s="67"/>
      <c r="I159" s="67"/>
      <c r="J159" s="67"/>
      <c r="K159" s="67"/>
      <c r="L159" s="67"/>
      <c r="M159" s="67"/>
      <c r="N159" s="67"/>
      <c r="O159" s="67"/>
      <c r="P159" s="67"/>
      <c r="Q159" s="67"/>
      <c r="R159" s="67"/>
      <c r="S159" s="67"/>
      <c r="T159" s="67"/>
      <c r="U159" s="67"/>
      <c r="V159" s="67"/>
      <c r="W159" s="67"/>
      <c r="X159" s="67"/>
      <c r="Y159" s="67"/>
      <c r="Z159" s="67"/>
      <c r="AA159" s="67"/>
      <c r="AB159" s="67"/>
      <c r="AC159" s="67"/>
      <c r="AD159" s="67"/>
      <c r="AE159" s="67"/>
      <c r="AF159" s="67"/>
      <c r="AG159" s="67"/>
      <c r="AH159" s="67"/>
      <c r="AI159" s="67"/>
      <c r="AJ159" s="67"/>
      <c r="AK159" s="67"/>
      <c r="AL159" s="67"/>
      <c r="AM159" s="67"/>
      <c r="AN159" s="67"/>
      <c r="AO159" s="67"/>
      <c r="AP159" s="67"/>
      <c r="AQ159" s="67"/>
      <c r="AR159" s="67"/>
      <c r="AS159" s="67"/>
      <c r="AT159" s="67"/>
      <c r="AU159" s="67"/>
      <c r="AV159" s="67"/>
      <c r="AW159" s="67"/>
      <c r="AX159" s="67"/>
      <c r="AY159" s="67"/>
      <c r="AZ159" s="67"/>
      <c r="BA159" s="67"/>
      <c r="BB159" s="67"/>
      <c r="BC159" s="67"/>
      <c r="BD159" s="67"/>
      <c r="BE159" s="67"/>
      <c r="BF159" s="67"/>
      <c r="BG159" s="67"/>
      <c r="BH159" s="67"/>
      <c r="BI159" s="67"/>
      <c r="BJ159" s="67"/>
      <c r="BK159" s="67"/>
      <c r="BL159" s="67"/>
      <c r="BM159" s="67"/>
      <c r="BN159" s="67"/>
      <c r="BO159" s="67"/>
      <c r="BP159" s="67"/>
      <c r="BQ159" s="67"/>
      <c r="BR159" s="67"/>
      <c r="BS159" s="67"/>
      <c r="BT159" s="67"/>
      <c r="BU159" s="67"/>
      <c r="BV159" s="67"/>
      <c r="BW159" s="67"/>
      <c r="BX159" s="67"/>
      <c r="BY159" s="67"/>
      <c r="BZ159" s="67"/>
      <c r="CA159" s="67"/>
      <c r="CB159" s="67"/>
      <c r="CC159" s="67"/>
      <c r="CD159" s="67"/>
      <c r="CE159" s="67"/>
      <c r="CF159" s="67"/>
      <c r="CG159" s="67"/>
      <c r="CH159" s="67"/>
      <c r="CI159" s="67"/>
      <c r="CJ159" s="67"/>
      <c r="CK159" s="67"/>
      <c r="CL159" s="67"/>
      <c r="CM159" s="67"/>
      <c r="CN159" s="67"/>
      <c r="CO159" s="67"/>
      <c r="CP159" s="67"/>
      <c r="CQ159" s="67"/>
      <c r="CR159" s="67"/>
      <c r="CS159" s="67"/>
      <c r="CT159" s="67"/>
      <c r="CU159" s="67"/>
      <c r="CV159" s="67"/>
      <c r="CW159" s="67"/>
      <c r="CX159" s="67"/>
      <c r="CY159" s="67"/>
      <c r="CZ159" s="67"/>
      <c r="DA159" s="67"/>
      <c r="DB159" s="67"/>
      <c r="DC159" s="67"/>
      <c r="DD159" s="67"/>
      <c r="DE159" s="67"/>
      <c r="DF159" s="67"/>
      <c r="DG159" s="67"/>
      <c r="DH159" s="67"/>
      <c r="DI159" s="67"/>
      <c r="DJ159" s="67"/>
      <c r="DK159" s="67"/>
      <c r="DL159" s="67"/>
      <c r="DM159" s="67"/>
    </row>
    <row r="160" spans="1:117">
      <c r="A160" s="67"/>
      <c r="B160" s="67"/>
      <c r="C160" s="67"/>
      <c r="D160" s="67"/>
      <c r="E160" s="67"/>
      <c r="F160" s="67"/>
      <c r="G160" s="67"/>
      <c r="H160" s="67"/>
      <c r="I160" s="67"/>
      <c r="J160" s="67"/>
      <c r="K160" s="67"/>
      <c r="L160" s="67"/>
      <c r="M160" s="67"/>
      <c r="N160" s="67"/>
      <c r="O160" s="67"/>
      <c r="P160" s="67"/>
      <c r="Q160" s="67"/>
      <c r="R160" s="67"/>
      <c r="S160" s="67"/>
      <c r="T160" s="67"/>
      <c r="U160" s="67"/>
      <c r="V160" s="67"/>
      <c r="W160" s="67"/>
      <c r="X160" s="67"/>
      <c r="Y160" s="67"/>
      <c r="Z160" s="67"/>
      <c r="AA160" s="67"/>
      <c r="AB160" s="67"/>
      <c r="AC160" s="67"/>
      <c r="AD160" s="67"/>
      <c r="AE160" s="67"/>
      <c r="AF160" s="67"/>
      <c r="AG160" s="67"/>
      <c r="AH160" s="67"/>
      <c r="AI160" s="67"/>
      <c r="AJ160" s="67"/>
      <c r="AK160" s="67"/>
      <c r="AL160" s="67"/>
      <c r="AM160" s="67"/>
      <c r="AN160" s="67"/>
      <c r="AO160" s="67"/>
      <c r="AP160" s="67"/>
      <c r="AQ160" s="67"/>
      <c r="AR160" s="67"/>
      <c r="AS160" s="67"/>
      <c r="AT160" s="67"/>
      <c r="AU160" s="67"/>
      <c r="AV160" s="67"/>
      <c r="AW160" s="67"/>
      <c r="AX160" s="67"/>
      <c r="AY160" s="67"/>
      <c r="AZ160" s="67"/>
      <c r="BA160" s="67"/>
      <c r="BB160" s="67"/>
      <c r="BC160" s="67"/>
      <c r="BD160" s="67"/>
      <c r="BE160" s="67"/>
      <c r="BF160" s="67"/>
      <c r="BG160" s="67"/>
      <c r="BH160" s="67"/>
      <c r="BI160" s="67"/>
      <c r="BJ160" s="67"/>
      <c r="BK160" s="67"/>
      <c r="BL160" s="67"/>
      <c r="BM160" s="67"/>
      <c r="BN160" s="67"/>
      <c r="BO160" s="67"/>
      <c r="BP160" s="67"/>
      <c r="BQ160" s="67"/>
      <c r="BR160" s="67"/>
      <c r="BS160" s="67"/>
      <c r="BT160" s="67"/>
      <c r="BU160" s="67"/>
      <c r="BV160" s="67"/>
      <c r="BW160" s="67"/>
      <c r="BX160" s="67"/>
      <c r="BY160" s="67"/>
      <c r="BZ160" s="67"/>
      <c r="CA160" s="67"/>
      <c r="CB160" s="67"/>
      <c r="CC160" s="67"/>
      <c r="CD160" s="67"/>
      <c r="CE160" s="67"/>
      <c r="CF160" s="67"/>
      <c r="CG160" s="67"/>
      <c r="CH160" s="67"/>
      <c r="CI160" s="67"/>
      <c r="CJ160" s="67"/>
      <c r="CK160" s="67"/>
      <c r="CL160" s="67"/>
      <c r="CM160" s="67"/>
      <c r="CN160" s="67"/>
      <c r="CO160" s="67"/>
      <c r="CP160" s="67"/>
      <c r="CQ160" s="67"/>
      <c r="CR160" s="67"/>
      <c r="CS160" s="67"/>
      <c r="CT160" s="67"/>
      <c r="CU160" s="67"/>
      <c r="CV160" s="67"/>
      <c r="CW160" s="67"/>
      <c r="CX160" s="67"/>
      <c r="CY160" s="67"/>
      <c r="CZ160" s="67"/>
      <c r="DA160" s="67"/>
      <c r="DB160" s="67"/>
      <c r="DC160" s="67"/>
      <c r="DD160" s="67"/>
      <c r="DE160" s="67"/>
      <c r="DF160" s="67"/>
      <c r="DG160" s="67"/>
      <c r="DH160" s="67"/>
      <c r="DI160" s="67"/>
      <c r="DJ160" s="67"/>
      <c r="DK160" s="67"/>
      <c r="DL160" s="67"/>
      <c r="DM160" s="67"/>
    </row>
    <row r="161" spans="1:117">
      <c r="A161" s="67"/>
      <c r="B161" s="67"/>
      <c r="C161" s="67"/>
      <c r="D161" s="67"/>
      <c r="E161" s="67"/>
      <c r="F161" s="67"/>
      <c r="G161" s="67"/>
      <c r="H161" s="67"/>
      <c r="I161" s="67"/>
      <c r="J161" s="67"/>
      <c r="K161" s="67"/>
      <c r="L161" s="67"/>
      <c r="M161" s="67"/>
      <c r="N161" s="67"/>
      <c r="O161" s="67"/>
      <c r="P161" s="67"/>
      <c r="Q161" s="67"/>
      <c r="R161" s="67"/>
      <c r="S161" s="67"/>
      <c r="T161" s="67"/>
      <c r="U161" s="67"/>
      <c r="V161" s="67"/>
      <c r="W161" s="67"/>
      <c r="X161" s="67"/>
      <c r="Y161" s="67"/>
      <c r="Z161" s="67"/>
      <c r="AA161" s="67"/>
      <c r="AB161" s="67"/>
      <c r="AC161" s="67"/>
      <c r="AD161" s="67"/>
      <c r="AE161" s="67"/>
      <c r="AF161" s="67"/>
      <c r="AG161" s="67"/>
      <c r="AH161" s="67"/>
      <c r="AI161" s="67"/>
      <c r="AJ161" s="67"/>
      <c r="AK161" s="67"/>
      <c r="AL161" s="67"/>
      <c r="AM161" s="67"/>
      <c r="AN161" s="67"/>
      <c r="AO161" s="67"/>
      <c r="AP161" s="67"/>
      <c r="AQ161" s="67"/>
      <c r="AR161" s="67"/>
      <c r="AS161" s="67"/>
      <c r="AT161" s="67"/>
      <c r="AU161" s="67"/>
      <c r="AV161" s="67"/>
      <c r="AW161" s="67"/>
      <c r="AX161" s="67"/>
      <c r="AY161" s="67"/>
      <c r="AZ161" s="67"/>
      <c r="BA161" s="67"/>
      <c r="BB161" s="67"/>
      <c r="BC161" s="67"/>
      <c r="BD161" s="67"/>
      <c r="BE161" s="67"/>
      <c r="BF161" s="67"/>
      <c r="BG161" s="67"/>
      <c r="BH161" s="67"/>
      <c r="BI161" s="67"/>
      <c r="BJ161" s="67"/>
      <c r="BK161" s="67"/>
      <c r="BL161" s="67"/>
      <c r="BM161" s="67"/>
      <c r="BN161" s="67"/>
      <c r="BO161" s="67"/>
      <c r="BP161" s="67"/>
      <c r="BQ161" s="67"/>
      <c r="BR161" s="67"/>
      <c r="BS161" s="67"/>
      <c r="BT161" s="67"/>
      <c r="BU161" s="67"/>
      <c r="BV161" s="67"/>
      <c r="BW161" s="67"/>
      <c r="BX161" s="67"/>
      <c r="BY161" s="67"/>
      <c r="BZ161" s="67"/>
      <c r="CA161" s="67"/>
      <c r="CB161" s="67"/>
      <c r="CC161" s="67"/>
      <c r="CD161" s="67"/>
      <c r="CE161" s="67"/>
      <c r="CF161" s="67"/>
      <c r="CG161" s="67"/>
      <c r="CH161" s="67"/>
      <c r="CI161" s="67"/>
      <c r="CJ161" s="67"/>
      <c r="CK161" s="67"/>
      <c r="CL161" s="67"/>
      <c r="CM161" s="67"/>
      <c r="CN161" s="67"/>
      <c r="CO161" s="67"/>
      <c r="CP161" s="67"/>
      <c r="CQ161" s="67"/>
      <c r="CR161" s="67"/>
      <c r="CS161" s="67"/>
      <c r="CT161" s="67"/>
      <c r="CU161" s="67"/>
      <c r="CV161" s="67"/>
      <c r="CW161" s="67"/>
      <c r="CX161" s="67"/>
      <c r="CY161" s="67"/>
      <c r="CZ161" s="67"/>
      <c r="DA161" s="67"/>
      <c r="DB161" s="67"/>
      <c r="DC161" s="67"/>
      <c r="DD161" s="67"/>
      <c r="DE161" s="67"/>
      <c r="DF161" s="67"/>
      <c r="DG161" s="67"/>
      <c r="DH161" s="67"/>
      <c r="DI161" s="67"/>
      <c r="DJ161" s="67"/>
      <c r="DK161" s="67"/>
      <c r="DL161" s="67"/>
      <c r="DM161" s="67"/>
    </row>
    <row r="162" spans="1:117">
      <c r="A162" s="67"/>
      <c r="B162" s="67"/>
      <c r="C162" s="67"/>
      <c r="D162" s="67"/>
      <c r="E162" s="67"/>
      <c r="F162" s="67"/>
      <c r="G162" s="67"/>
      <c r="H162" s="67"/>
      <c r="I162" s="67"/>
      <c r="J162" s="67"/>
      <c r="K162" s="67"/>
      <c r="L162" s="67"/>
      <c r="M162" s="67"/>
      <c r="N162" s="67"/>
      <c r="O162" s="67"/>
      <c r="P162" s="67"/>
      <c r="Q162" s="67"/>
      <c r="R162" s="67"/>
      <c r="S162" s="67"/>
      <c r="T162" s="67"/>
      <c r="U162" s="67"/>
      <c r="V162" s="67"/>
      <c r="W162" s="67"/>
      <c r="X162" s="67"/>
      <c r="Y162" s="67"/>
      <c r="Z162" s="67"/>
      <c r="AA162" s="67"/>
      <c r="AB162" s="67"/>
      <c r="AC162" s="67"/>
      <c r="AD162" s="67"/>
      <c r="AE162" s="67"/>
      <c r="AF162" s="67"/>
      <c r="AG162" s="67"/>
      <c r="AH162" s="67"/>
      <c r="AI162" s="67"/>
      <c r="AJ162" s="67"/>
      <c r="AK162" s="67"/>
      <c r="AL162" s="67"/>
      <c r="AM162" s="67"/>
      <c r="AN162" s="67"/>
      <c r="AO162" s="67"/>
      <c r="AP162" s="67"/>
      <c r="AQ162" s="67"/>
      <c r="AR162" s="67"/>
      <c r="AS162" s="67"/>
      <c r="AT162" s="67"/>
      <c r="AU162" s="67"/>
      <c r="AV162" s="67"/>
      <c r="AW162" s="67"/>
      <c r="AX162" s="67"/>
      <c r="AY162" s="67"/>
      <c r="AZ162" s="67"/>
      <c r="BA162" s="67"/>
      <c r="BB162" s="67"/>
      <c r="BC162" s="67"/>
      <c r="BD162" s="67"/>
      <c r="BE162" s="67"/>
      <c r="BF162" s="67"/>
      <c r="BG162" s="67"/>
      <c r="BH162" s="67"/>
      <c r="BI162" s="67"/>
      <c r="BJ162" s="67"/>
      <c r="BK162" s="67"/>
      <c r="BL162" s="67"/>
      <c r="BM162" s="67"/>
      <c r="BN162" s="67"/>
      <c r="BO162" s="67"/>
      <c r="BP162" s="67"/>
      <c r="BQ162" s="67"/>
      <c r="BR162" s="67"/>
      <c r="BS162" s="67"/>
      <c r="BT162" s="67"/>
      <c r="BU162" s="67"/>
      <c r="BV162" s="67"/>
      <c r="BW162" s="67"/>
      <c r="BX162" s="67"/>
      <c r="BY162" s="67"/>
      <c r="BZ162" s="67"/>
      <c r="CA162" s="67"/>
      <c r="CB162" s="67"/>
      <c r="CC162" s="67"/>
      <c r="CD162" s="67"/>
      <c r="CE162" s="67"/>
      <c r="CF162" s="67"/>
      <c r="CG162" s="67"/>
      <c r="CH162" s="67"/>
      <c r="CI162" s="67"/>
      <c r="CJ162" s="67"/>
      <c r="CK162" s="67"/>
      <c r="CL162" s="67"/>
      <c r="CM162" s="67"/>
      <c r="CN162" s="67"/>
      <c r="CO162" s="67"/>
      <c r="CP162" s="67"/>
      <c r="CQ162" s="67"/>
      <c r="CR162" s="67"/>
      <c r="CS162" s="67"/>
      <c r="CT162" s="67"/>
      <c r="CU162" s="67"/>
      <c r="CV162" s="67"/>
      <c r="CW162" s="67"/>
      <c r="CX162" s="67"/>
      <c r="CY162" s="67"/>
      <c r="CZ162" s="67"/>
      <c r="DA162" s="67"/>
      <c r="DB162" s="67"/>
      <c r="DC162" s="67"/>
      <c r="DD162" s="67"/>
      <c r="DE162" s="67"/>
      <c r="DF162" s="67"/>
      <c r="DG162" s="67"/>
      <c r="DH162" s="67"/>
      <c r="DI162" s="67"/>
      <c r="DJ162" s="67"/>
      <c r="DK162" s="67"/>
      <c r="DL162" s="67"/>
      <c r="DM162" s="67"/>
    </row>
    <row r="163" spans="1:117">
      <c r="A163" s="67"/>
      <c r="B163" s="67"/>
      <c r="C163" s="67"/>
      <c r="D163" s="67"/>
      <c r="E163" s="67"/>
      <c r="F163" s="67"/>
      <c r="G163" s="67"/>
      <c r="H163" s="67"/>
      <c r="I163" s="67"/>
      <c r="J163" s="67"/>
      <c r="K163" s="67"/>
      <c r="L163" s="67"/>
      <c r="M163" s="67"/>
      <c r="N163" s="67"/>
      <c r="O163" s="67"/>
      <c r="P163" s="67"/>
      <c r="Q163" s="67"/>
      <c r="R163" s="67"/>
      <c r="S163" s="67"/>
      <c r="T163" s="67"/>
      <c r="U163" s="67"/>
      <c r="V163" s="67"/>
      <c r="W163" s="67"/>
      <c r="X163" s="67"/>
      <c r="Y163" s="67"/>
      <c r="Z163" s="67"/>
      <c r="AA163" s="67"/>
      <c r="AB163" s="67"/>
      <c r="AC163" s="67"/>
      <c r="AD163" s="67"/>
      <c r="AE163" s="67"/>
      <c r="AF163" s="67"/>
      <c r="AG163" s="67"/>
      <c r="AH163" s="67"/>
      <c r="AI163" s="67"/>
      <c r="AJ163" s="67"/>
      <c r="AK163" s="67"/>
      <c r="AL163" s="67"/>
      <c r="AM163" s="67"/>
      <c r="AN163" s="67"/>
      <c r="AO163" s="67"/>
      <c r="AP163" s="67"/>
      <c r="AQ163" s="67"/>
      <c r="AR163" s="67"/>
      <c r="AS163" s="67"/>
      <c r="AT163" s="67"/>
      <c r="AU163" s="67"/>
      <c r="AV163" s="67"/>
      <c r="AW163" s="67"/>
      <c r="AX163" s="67"/>
      <c r="AY163" s="67"/>
      <c r="AZ163" s="67"/>
      <c r="BA163" s="67"/>
      <c r="BB163" s="67"/>
      <c r="BC163" s="67"/>
      <c r="BD163" s="67"/>
      <c r="BE163" s="67"/>
      <c r="BF163" s="67"/>
      <c r="BG163" s="67"/>
      <c r="BH163" s="67"/>
      <c r="BI163" s="67"/>
      <c r="BJ163" s="67"/>
      <c r="BK163" s="67"/>
      <c r="BL163" s="67"/>
      <c r="BM163" s="67"/>
      <c r="BN163" s="67"/>
      <c r="BO163" s="67"/>
      <c r="BP163" s="67"/>
      <c r="BQ163" s="67"/>
      <c r="BR163" s="67"/>
      <c r="BS163" s="67"/>
      <c r="BT163" s="67"/>
      <c r="BU163" s="67"/>
      <c r="BV163" s="67"/>
      <c r="BW163" s="67"/>
      <c r="BX163" s="67"/>
      <c r="BY163" s="67"/>
      <c r="BZ163" s="67"/>
      <c r="CA163" s="67"/>
      <c r="CB163" s="67"/>
      <c r="CC163" s="67"/>
      <c r="CD163" s="67"/>
      <c r="CE163" s="67"/>
      <c r="CF163" s="67"/>
      <c r="CG163" s="67"/>
      <c r="CH163" s="67"/>
      <c r="CI163" s="67"/>
      <c r="CJ163" s="67"/>
      <c r="CK163" s="67"/>
      <c r="CL163" s="67"/>
      <c r="CM163" s="67"/>
      <c r="CN163" s="67"/>
      <c r="CO163" s="67"/>
      <c r="CP163" s="67"/>
      <c r="CQ163" s="67"/>
      <c r="CR163" s="67"/>
      <c r="CS163" s="67"/>
      <c r="CT163" s="67"/>
      <c r="CU163" s="67"/>
      <c r="CV163" s="67"/>
      <c r="CW163" s="67"/>
      <c r="CX163" s="67"/>
      <c r="CY163" s="67"/>
      <c r="CZ163" s="67"/>
      <c r="DA163" s="67"/>
      <c r="DB163" s="67"/>
      <c r="DC163" s="67"/>
      <c r="DD163" s="67"/>
      <c r="DE163" s="67"/>
      <c r="DF163" s="67"/>
      <c r="DG163" s="67"/>
      <c r="DH163" s="67"/>
      <c r="DI163" s="67"/>
      <c r="DJ163" s="67"/>
      <c r="DK163" s="67"/>
      <c r="DL163" s="67"/>
      <c r="DM163" s="67"/>
    </row>
    <row r="164" spans="1:117">
      <c r="A164" s="67"/>
      <c r="B164" s="67"/>
      <c r="C164" s="67"/>
      <c r="D164" s="67"/>
      <c r="E164" s="67"/>
      <c r="F164" s="67"/>
      <c r="G164" s="67"/>
      <c r="H164" s="67"/>
      <c r="I164" s="67"/>
      <c r="J164" s="67"/>
      <c r="K164" s="67"/>
      <c r="L164" s="67"/>
      <c r="M164" s="67"/>
      <c r="N164" s="67"/>
      <c r="O164" s="67"/>
      <c r="P164" s="67"/>
      <c r="Q164" s="67"/>
      <c r="R164" s="67"/>
      <c r="S164" s="67"/>
      <c r="T164" s="67"/>
      <c r="U164" s="67"/>
      <c r="V164" s="67"/>
      <c r="W164" s="67"/>
      <c r="X164" s="67"/>
      <c r="Y164" s="67"/>
      <c r="Z164" s="67"/>
      <c r="AA164" s="67"/>
      <c r="AB164" s="67"/>
      <c r="AC164" s="67"/>
      <c r="AD164" s="67"/>
      <c r="AE164" s="67"/>
      <c r="AF164" s="67"/>
      <c r="AG164" s="67"/>
      <c r="AH164" s="67"/>
      <c r="AI164" s="67"/>
      <c r="AJ164" s="67"/>
      <c r="AK164" s="67"/>
      <c r="AL164" s="67"/>
      <c r="AM164" s="67"/>
      <c r="AN164" s="67"/>
      <c r="AO164" s="67"/>
      <c r="AP164" s="67"/>
      <c r="AQ164" s="67"/>
      <c r="AR164" s="67"/>
      <c r="AS164" s="67"/>
      <c r="AT164" s="67"/>
      <c r="AU164" s="67"/>
      <c r="AV164" s="67"/>
      <c r="AW164" s="67"/>
      <c r="AX164" s="67"/>
      <c r="AY164" s="67"/>
      <c r="AZ164" s="67"/>
      <c r="BA164" s="67"/>
      <c r="BB164" s="67"/>
      <c r="BC164" s="67"/>
      <c r="BD164" s="67"/>
      <c r="BE164" s="67"/>
      <c r="BF164" s="67"/>
      <c r="BG164" s="67"/>
      <c r="BH164" s="67"/>
      <c r="BI164" s="67"/>
      <c r="BJ164" s="67"/>
      <c r="BK164" s="67"/>
      <c r="BL164" s="67"/>
      <c r="BM164" s="67"/>
      <c r="BN164" s="67"/>
      <c r="BO164" s="67"/>
      <c r="BP164" s="67"/>
      <c r="BQ164" s="67"/>
      <c r="BR164" s="67"/>
      <c r="BS164" s="67"/>
      <c r="BT164" s="67"/>
      <c r="BU164" s="67"/>
      <c r="BV164" s="67"/>
      <c r="BW164" s="67"/>
      <c r="BX164" s="67"/>
      <c r="BY164" s="67"/>
      <c r="BZ164" s="67"/>
      <c r="CA164" s="67"/>
      <c r="CB164" s="67"/>
      <c r="CC164" s="67"/>
      <c r="CD164" s="67"/>
      <c r="CE164" s="67"/>
      <c r="CF164" s="67"/>
      <c r="CG164" s="67"/>
      <c r="CH164" s="67"/>
      <c r="CI164" s="67"/>
      <c r="CJ164" s="67"/>
      <c r="CK164" s="67"/>
      <c r="CL164" s="67"/>
      <c r="CM164" s="67"/>
      <c r="CN164" s="67"/>
      <c r="CO164" s="67"/>
      <c r="CP164" s="67"/>
      <c r="CQ164" s="67"/>
      <c r="CR164" s="67"/>
      <c r="CS164" s="67"/>
      <c r="CT164" s="67"/>
      <c r="CU164" s="67"/>
      <c r="CV164" s="67"/>
      <c r="CW164" s="67"/>
      <c r="CX164" s="67"/>
      <c r="CY164" s="67"/>
      <c r="CZ164" s="67"/>
      <c r="DA164" s="67"/>
      <c r="DB164" s="67"/>
      <c r="DC164" s="67"/>
      <c r="DD164" s="67"/>
      <c r="DE164" s="67"/>
      <c r="DF164" s="67"/>
      <c r="DG164" s="67"/>
      <c r="DH164" s="67"/>
      <c r="DI164" s="67"/>
      <c r="DJ164" s="67"/>
      <c r="DK164" s="67"/>
      <c r="DL164" s="67"/>
      <c r="DM164" s="67"/>
    </row>
    <row r="165" spans="1:117">
      <c r="A165" s="67"/>
      <c r="B165" s="67"/>
      <c r="C165" s="67"/>
      <c r="D165" s="67"/>
      <c r="E165" s="67"/>
      <c r="F165" s="67"/>
      <c r="G165" s="67"/>
      <c r="H165" s="67"/>
      <c r="I165" s="67"/>
      <c r="J165" s="67"/>
      <c r="K165" s="67"/>
      <c r="L165" s="67"/>
      <c r="M165" s="67"/>
      <c r="N165" s="67"/>
      <c r="O165" s="67"/>
      <c r="P165" s="67"/>
      <c r="Q165" s="67"/>
      <c r="R165" s="67"/>
      <c r="S165" s="67"/>
      <c r="T165" s="67"/>
      <c r="U165" s="67"/>
      <c r="V165" s="67"/>
      <c r="W165" s="67"/>
      <c r="X165" s="67"/>
      <c r="Y165" s="67"/>
      <c r="Z165" s="67"/>
      <c r="AA165" s="67"/>
      <c r="AB165" s="67"/>
      <c r="AC165" s="67"/>
      <c r="AD165" s="67"/>
      <c r="AE165" s="67"/>
      <c r="AF165" s="67"/>
      <c r="AG165" s="67"/>
      <c r="AH165" s="67"/>
      <c r="AI165" s="67"/>
      <c r="AJ165" s="67"/>
      <c r="AK165" s="67"/>
      <c r="AL165" s="67"/>
      <c r="AM165" s="67"/>
      <c r="AN165" s="67"/>
      <c r="AO165" s="67"/>
      <c r="AP165" s="67"/>
      <c r="AQ165" s="67"/>
      <c r="AR165" s="67"/>
      <c r="AS165" s="67"/>
      <c r="AT165" s="67"/>
      <c r="AU165" s="67"/>
      <c r="AV165" s="67"/>
      <c r="AW165" s="67"/>
      <c r="AX165" s="67"/>
      <c r="AY165" s="67"/>
      <c r="AZ165" s="67"/>
      <c r="BA165" s="67"/>
      <c r="BB165" s="67"/>
      <c r="BC165" s="67"/>
      <c r="BD165" s="67"/>
      <c r="BE165" s="67"/>
      <c r="BF165" s="67"/>
      <c r="BG165" s="67"/>
      <c r="BH165" s="67"/>
      <c r="BI165" s="67"/>
      <c r="BJ165" s="67"/>
      <c r="BK165" s="67"/>
      <c r="BL165" s="67"/>
      <c r="BM165" s="67"/>
      <c r="BN165" s="67"/>
      <c r="BO165" s="67"/>
      <c r="BP165" s="67"/>
      <c r="BQ165" s="67"/>
      <c r="BR165" s="67"/>
      <c r="BS165" s="67"/>
      <c r="BT165" s="67"/>
      <c r="BU165" s="67"/>
      <c r="BV165" s="67"/>
      <c r="BW165" s="67"/>
      <c r="BX165" s="67"/>
      <c r="BY165" s="67"/>
      <c r="BZ165" s="67"/>
      <c r="CA165" s="67"/>
      <c r="CB165" s="67"/>
      <c r="CC165" s="67"/>
      <c r="CD165" s="67"/>
      <c r="CE165" s="67"/>
      <c r="CF165" s="67"/>
      <c r="CG165" s="67"/>
      <c r="CH165" s="67"/>
      <c r="CI165" s="67"/>
      <c r="CJ165" s="67"/>
      <c r="CK165" s="67"/>
      <c r="CL165" s="67"/>
      <c r="CM165" s="67"/>
      <c r="CN165" s="67"/>
      <c r="CO165" s="67"/>
      <c r="CP165" s="67"/>
      <c r="CQ165" s="67"/>
      <c r="CR165" s="67"/>
      <c r="CS165" s="67"/>
      <c r="CT165" s="67"/>
      <c r="CU165" s="67"/>
      <c r="CV165" s="67"/>
      <c r="CW165" s="67"/>
      <c r="CX165" s="67"/>
      <c r="CY165" s="67"/>
      <c r="CZ165" s="67"/>
      <c r="DA165" s="67"/>
      <c r="DB165" s="67"/>
      <c r="DC165" s="67"/>
      <c r="DD165" s="67"/>
      <c r="DE165" s="67"/>
      <c r="DF165" s="67"/>
      <c r="DG165" s="67"/>
      <c r="DH165" s="67"/>
      <c r="DI165" s="67"/>
      <c r="DJ165" s="67"/>
      <c r="DK165" s="67"/>
      <c r="DL165" s="67"/>
      <c r="DM165" s="67"/>
    </row>
    <row r="166" spans="1:117">
      <c r="A166" s="67"/>
      <c r="B166" s="67"/>
      <c r="C166" s="67"/>
      <c r="D166" s="67"/>
      <c r="E166" s="67"/>
      <c r="F166" s="67"/>
      <c r="G166" s="67"/>
      <c r="H166" s="67"/>
      <c r="I166" s="67"/>
      <c r="J166" s="67"/>
      <c r="K166" s="67"/>
      <c r="L166" s="67"/>
      <c r="M166" s="67"/>
      <c r="N166" s="67"/>
      <c r="O166" s="67"/>
      <c r="P166" s="67"/>
      <c r="Q166" s="67"/>
      <c r="R166" s="67"/>
      <c r="S166" s="67"/>
      <c r="T166" s="67"/>
      <c r="U166" s="67"/>
      <c r="V166" s="67"/>
      <c r="W166" s="67"/>
      <c r="X166" s="67"/>
      <c r="Y166" s="67"/>
      <c r="Z166" s="67"/>
      <c r="AA166" s="67"/>
      <c r="AB166" s="67"/>
      <c r="AC166" s="67"/>
      <c r="AD166" s="67"/>
      <c r="AE166" s="67"/>
      <c r="AF166" s="67"/>
      <c r="AG166" s="67"/>
      <c r="AH166" s="67"/>
      <c r="AI166" s="67"/>
      <c r="AJ166" s="67"/>
      <c r="AK166" s="67"/>
      <c r="AL166" s="67"/>
      <c r="AM166" s="67"/>
      <c r="AN166" s="67"/>
      <c r="AO166" s="67"/>
      <c r="AP166" s="67"/>
      <c r="AQ166" s="67"/>
      <c r="AR166" s="67"/>
      <c r="AS166" s="67"/>
      <c r="AT166" s="67"/>
      <c r="AU166" s="67"/>
      <c r="AV166" s="67"/>
      <c r="AW166" s="67"/>
      <c r="AX166" s="67"/>
      <c r="AY166" s="67"/>
      <c r="AZ166" s="67"/>
      <c r="BA166" s="67"/>
      <c r="BB166" s="67"/>
      <c r="BC166" s="67"/>
      <c r="BD166" s="67"/>
      <c r="BE166" s="67"/>
      <c r="BF166" s="67"/>
      <c r="BG166" s="67"/>
      <c r="BH166" s="67"/>
      <c r="BI166" s="67"/>
      <c r="BJ166" s="67"/>
      <c r="BK166" s="67"/>
      <c r="BL166" s="67"/>
      <c r="BM166" s="67"/>
      <c r="BN166" s="67"/>
      <c r="BO166" s="67"/>
      <c r="BP166" s="67"/>
      <c r="BQ166" s="67"/>
      <c r="BR166" s="67"/>
      <c r="BS166" s="67"/>
      <c r="BT166" s="67"/>
      <c r="BU166" s="67"/>
      <c r="BV166" s="67"/>
      <c r="BW166" s="67"/>
      <c r="BX166" s="67"/>
      <c r="BY166" s="67"/>
      <c r="BZ166" s="67"/>
      <c r="CA166" s="67"/>
      <c r="CB166" s="67"/>
      <c r="CC166" s="67"/>
      <c r="CD166" s="67"/>
      <c r="CE166" s="67"/>
      <c r="CF166" s="67"/>
      <c r="CG166" s="67"/>
      <c r="CH166" s="67"/>
      <c r="CI166" s="67"/>
      <c r="CJ166" s="67"/>
      <c r="CK166" s="67"/>
      <c r="CL166" s="67"/>
      <c r="CM166" s="67"/>
      <c r="CN166" s="67"/>
      <c r="CO166" s="67"/>
      <c r="CP166" s="67"/>
      <c r="CQ166" s="67"/>
      <c r="CR166" s="67"/>
      <c r="CS166" s="67"/>
      <c r="CT166" s="67"/>
      <c r="CU166" s="67"/>
      <c r="CV166" s="67"/>
      <c r="CW166" s="67"/>
      <c r="CX166" s="67"/>
      <c r="CY166" s="67"/>
      <c r="CZ166" s="67"/>
      <c r="DA166" s="67"/>
      <c r="DB166" s="67"/>
      <c r="DC166" s="67"/>
      <c r="DD166" s="67"/>
      <c r="DE166" s="67"/>
      <c r="DF166" s="67"/>
      <c r="DG166" s="67"/>
      <c r="DH166" s="67"/>
      <c r="DI166" s="67"/>
      <c r="DJ166" s="67"/>
      <c r="DK166" s="67"/>
      <c r="DL166" s="67"/>
      <c r="DM166" s="67"/>
    </row>
    <row r="167" spans="1:117">
      <c r="A167" s="67"/>
      <c r="B167" s="67"/>
      <c r="C167" s="67"/>
      <c r="D167" s="67"/>
      <c r="E167" s="67"/>
      <c r="F167" s="67"/>
      <c r="G167" s="67"/>
      <c r="H167" s="67"/>
      <c r="I167" s="67"/>
      <c r="J167" s="67"/>
      <c r="K167" s="67"/>
      <c r="L167" s="67"/>
      <c r="M167" s="67"/>
      <c r="N167" s="67"/>
      <c r="O167" s="67"/>
      <c r="P167" s="67"/>
      <c r="Q167" s="67"/>
      <c r="R167" s="67"/>
      <c r="S167" s="67"/>
      <c r="T167" s="67"/>
      <c r="U167" s="67"/>
      <c r="V167" s="67"/>
      <c r="W167" s="67"/>
      <c r="X167" s="67"/>
      <c r="Y167" s="67"/>
      <c r="Z167" s="67"/>
      <c r="AA167" s="67"/>
      <c r="AB167" s="67"/>
      <c r="AC167" s="67"/>
      <c r="AD167" s="67"/>
      <c r="AE167" s="67"/>
      <c r="AF167" s="67"/>
      <c r="AG167" s="67"/>
      <c r="AH167" s="67"/>
      <c r="AI167" s="67"/>
      <c r="AJ167" s="67"/>
      <c r="AK167" s="67"/>
      <c r="AL167" s="67"/>
      <c r="AM167" s="67"/>
      <c r="AN167" s="67"/>
      <c r="AO167" s="67"/>
      <c r="AP167" s="67"/>
      <c r="AQ167" s="67"/>
      <c r="AR167" s="67"/>
      <c r="AS167" s="67"/>
      <c r="AT167" s="67"/>
      <c r="AU167" s="67"/>
      <c r="AV167" s="67"/>
      <c r="AW167" s="67"/>
      <c r="AX167" s="67"/>
      <c r="AY167" s="67"/>
      <c r="AZ167" s="67"/>
      <c r="BA167" s="67"/>
      <c r="BB167" s="67"/>
      <c r="BC167" s="67"/>
      <c r="BD167" s="67"/>
      <c r="BE167" s="67"/>
      <c r="BF167" s="67"/>
      <c r="BG167" s="67"/>
      <c r="BH167" s="67"/>
      <c r="BI167" s="67"/>
      <c r="BJ167" s="67"/>
      <c r="BK167" s="67"/>
      <c r="BL167" s="67"/>
      <c r="BM167" s="67"/>
      <c r="BN167" s="67"/>
      <c r="BO167" s="67"/>
      <c r="BP167" s="67"/>
      <c r="BQ167" s="67"/>
      <c r="BR167" s="67"/>
      <c r="BS167" s="67"/>
      <c r="BT167" s="67"/>
      <c r="BU167" s="67"/>
      <c r="BV167" s="67"/>
      <c r="BW167" s="67"/>
      <c r="BX167" s="67"/>
      <c r="BY167" s="67"/>
      <c r="BZ167" s="67"/>
      <c r="CA167" s="67"/>
      <c r="CB167" s="67"/>
      <c r="CC167" s="67"/>
      <c r="CD167" s="67"/>
      <c r="CE167" s="67"/>
      <c r="CF167" s="67"/>
      <c r="CG167" s="67"/>
      <c r="CH167" s="67"/>
      <c r="CI167" s="67"/>
      <c r="CJ167" s="67"/>
      <c r="CK167" s="67"/>
      <c r="CL167" s="67"/>
      <c r="CM167" s="67"/>
      <c r="CN167" s="67"/>
      <c r="CO167" s="67"/>
      <c r="CP167" s="67"/>
      <c r="CQ167" s="67"/>
      <c r="CR167" s="67"/>
      <c r="CS167" s="67"/>
      <c r="CT167" s="67"/>
      <c r="CU167" s="67"/>
      <c r="CV167" s="67"/>
      <c r="CW167" s="67"/>
      <c r="CX167" s="67"/>
      <c r="CY167" s="67"/>
      <c r="CZ167" s="67"/>
      <c r="DA167" s="67"/>
      <c r="DB167" s="67"/>
      <c r="DC167" s="67"/>
      <c r="DD167" s="67"/>
      <c r="DE167" s="67"/>
      <c r="DF167" s="67"/>
      <c r="DG167" s="67"/>
      <c r="DH167" s="67"/>
      <c r="DI167" s="67"/>
      <c r="DJ167" s="67"/>
      <c r="DK167" s="67"/>
      <c r="DL167" s="67"/>
      <c r="DM167" s="67"/>
    </row>
    <row r="168" spans="1:117" s="36" customFormat="1">
      <c r="A168" s="67"/>
      <c r="B168" s="67"/>
      <c r="C168" s="67"/>
      <c r="D168" s="67"/>
      <c r="E168" s="67"/>
      <c r="F168" s="67"/>
      <c r="G168" s="67"/>
      <c r="H168" s="67"/>
      <c r="I168" s="67"/>
      <c r="J168" s="67"/>
      <c r="K168" s="67"/>
      <c r="L168" s="67"/>
      <c r="M168" s="67"/>
      <c r="N168" s="67"/>
      <c r="O168" s="67"/>
      <c r="P168" s="67"/>
      <c r="Q168" s="67"/>
      <c r="R168" s="67"/>
      <c r="S168" s="67"/>
      <c r="T168" s="67"/>
      <c r="U168" s="67"/>
      <c r="V168" s="67"/>
      <c r="W168" s="67"/>
      <c r="X168" s="67"/>
      <c r="Y168" s="67"/>
      <c r="Z168" s="67"/>
      <c r="AA168" s="67"/>
      <c r="AB168" s="67"/>
      <c r="AC168" s="67"/>
      <c r="AD168" s="67"/>
      <c r="AE168" s="67"/>
      <c r="AF168" s="67"/>
      <c r="AG168" s="67"/>
      <c r="AH168" s="67"/>
      <c r="AI168" s="67"/>
      <c r="AJ168" s="67"/>
      <c r="AK168" s="67"/>
      <c r="AL168" s="67"/>
      <c r="AM168" s="67"/>
      <c r="AN168" s="67"/>
      <c r="AO168" s="67"/>
      <c r="AP168" s="67"/>
      <c r="AQ168" s="67"/>
      <c r="AR168" s="67"/>
      <c r="AS168" s="67"/>
      <c r="AT168" s="67"/>
      <c r="AU168" s="67"/>
      <c r="AV168" s="67"/>
      <c r="AW168" s="67"/>
      <c r="AX168" s="67"/>
      <c r="AY168" s="67"/>
      <c r="AZ168" s="67"/>
      <c r="BA168" s="67"/>
      <c r="BB168" s="67"/>
      <c r="BC168" s="67"/>
      <c r="BD168" s="67"/>
      <c r="BE168" s="67"/>
      <c r="BF168" s="67"/>
      <c r="BG168" s="67"/>
      <c r="BH168" s="67"/>
      <c r="BI168" s="67"/>
      <c r="BJ168" s="67"/>
      <c r="BK168" s="67"/>
      <c r="BL168" s="67"/>
      <c r="BM168" s="67"/>
      <c r="BN168" s="67"/>
      <c r="BO168" s="67"/>
      <c r="BP168" s="67"/>
      <c r="BQ168" s="67"/>
      <c r="BR168" s="67"/>
      <c r="BS168" s="67"/>
      <c r="BT168" s="67"/>
      <c r="BU168" s="67"/>
      <c r="BV168" s="67"/>
      <c r="BW168" s="67"/>
      <c r="BX168" s="67"/>
      <c r="BY168" s="67"/>
      <c r="BZ168" s="67"/>
      <c r="CA168" s="67"/>
      <c r="CB168" s="67"/>
      <c r="CC168" s="67"/>
      <c r="CD168" s="67"/>
      <c r="CE168" s="67"/>
      <c r="CF168" s="67"/>
      <c r="CG168" s="67"/>
      <c r="CH168" s="67"/>
      <c r="CI168" s="67"/>
      <c r="CJ168" s="67"/>
      <c r="CK168" s="67"/>
      <c r="CL168" s="67"/>
      <c r="CM168" s="67"/>
      <c r="CN168" s="67"/>
      <c r="CO168" s="67"/>
      <c r="CP168" s="67"/>
      <c r="CQ168" s="67"/>
      <c r="CR168" s="67"/>
      <c r="CS168" s="67"/>
      <c r="CT168" s="67"/>
      <c r="CU168" s="67"/>
      <c r="CV168" s="67"/>
      <c r="CW168" s="67"/>
      <c r="CX168" s="67"/>
      <c r="CY168" s="67"/>
      <c r="CZ168" s="67"/>
      <c r="DA168" s="67"/>
      <c r="DB168" s="67"/>
      <c r="DC168" s="67"/>
      <c r="DD168" s="67"/>
      <c r="DE168" s="67"/>
      <c r="DF168" s="67"/>
      <c r="DG168" s="67"/>
      <c r="DH168" s="67"/>
      <c r="DI168" s="67"/>
      <c r="DJ168" s="67"/>
      <c r="DK168" s="67"/>
      <c r="DL168" s="67"/>
      <c r="DM168" s="67"/>
    </row>
    <row r="169" spans="1:117">
      <c r="A169" s="67"/>
      <c r="B169" s="67"/>
      <c r="C169" s="67"/>
      <c r="D169" s="67"/>
      <c r="E169" s="67"/>
      <c r="F169" s="67"/>
      <c r="G169" s="67"/>
      <c r="H169" s="67"/>
      <c r="I169" s="67"/>
      <c r="J169" s="67"/>
      <c r="K169" s="67"/>
      <c r="L169" s="67"/>
      <c r="M169" s="67"/>
      <c r="N169" s="67"/>
      <c r="O169" s="67"/>
      <c r="P169" s="67"/>
      <c r="Q169" s="67"/>
      <c r="R169" s="67"/>
      <c r="S169" s="67"/>
      <c r="T169" s="67"/>
      <c r="U169" s="67"/>
      <c r="V169" s="67"/>
      <c r="W169" s="67"/>
      <c r="X169" s="67"/>
      <c r="Y169" s="67"/>
      <c r="Z169" s="67"/>
      <c r="AA169" s="67"/>
      <c r="AB169" s="67"/>
      <c r="AC169" s="67"/>
      <c r="AD169" s="67"/>
      <c r="AE169" s="67"/>
      <c r="AF169" s="67"/>
      <c r="AG169" s="67"/>
      <c r="AH169" s="67"/>
      <c r="AI169" s="67"/>
      <c r="AJ169" s="67"/>
      <c r="AK169" s="67"/>
      <c r="AL169" s="67"/>
      <c r="AM169" s="67"/>
      <c r="AN169" s="67"/>
      <c r="AO169" s="67"/>
      <c r="AP169" s="67"/>
      <c r="AQ169" s="67"/>
      <c r="AR169" s="67"/>
      <c r="AS169" s="67"/>
      <c r="AT169" s="67"/>
      <c r="AU169" s="67"/>
      <c r="AV169" s="67"/>
      <c r="AW169" s="67"/>
      <c r="AX169" s="67"/>
      <c r="AY169" s="67"/>
      <c r="AZ169" s="67"/>
      <c r="BA169" s="67"/>
      <c r="BB169" s="67"/>
      <c r="BC169" s="67"/>
      <c r="BD169" s="67"/>
      <c r="BE169" s="67"/>
      <c r="BF169" s="67"/>
      <c r="BG169" s="67"/>
      <c r="BH169" s="67"/>
      <c r="BI169" s="67"/>
      <c r="BJ169" s="67"/>
      <c r="BK169" s="67"/>
      <c r="BL169" s="67"/>
      <c r="BM169" s="67"/>
      <c r="BN169" s="67"/>
      <c r="BO169" s="67"/>
      <c r="BP169" s="67"/>
      <c r="BQ169" s="67"/>
      <c r="BR169" s="67"/>
      <c r="BS169" s="67"/>
      <c r="BT169" s="67"/>
      <c r="BU169" s="67"/>
      <c r="BV169" s="67"/>
      <c r="BW169" s="67"/>
      <c r="BX169" s="67"/>
      <c r="BY169" s="67"/>
      <c r="BZ169" s="67"/>
      <c r="CA169" s="67"/>
      <c r="CB169" s="67"/>
      <c r="CC169" s="67"/>
      <c r="CD169" s="67"/>
      <c r="CE169" s="67"/>
      <c r="CF169" s="67"/>
      <c r="CG169" s="67"/>
      <c r="CH169" s="67"/>
      <c r="CI169" s="67"/>
      <c r="CJ169" s="67"/>
      <c r="CK169" s="67"/>
      <c r="CL169" s="67"/>
      <c r="CM169" s="67"/>
      <c r="CN169" s="67"/>
      <c r="CO169" s="67"/>
      <c r="CP169" s="67"/>
      <c r="CQ169" s="67"/>
      <c r="CR169" s="67"/>
      <c r="CS169" s="67"/>
      <c r="CT169" s="67"/>
      <c r="CU169" s="67"/>
      <c r="CV169" s="67"/>
      <c r="CW169" s="67"/>
      <c r="CX169" s="67"/>
      <c r="CY169" s="67"/>
      <c r="CZ169" s="67"/>
      <c r="DA169" s="67"/>
      <c r="DB169" s="67"/>
      <c r="DC169" s="67"/>
      <c r="DD169" s="67"/>
      <c r="DE169" s="67"/>
      <c r="DF169" s="67"/>
      <c r="DG169" s="67"/>
      <c r="DH169" s="67"/>
      <c r="DI169" s="67"/>
      <c r="DJ169" s="67"/>
      <c r="DK169" s="67"/>
      <c r="DL169" s="67"/>
      <c r="DM169" s="67"/>
    </row>
    <row r="170" spans="1:117">
      <c r="A170" s="67"/>
      <c r="B170" s="67"/>
      <c r="C170" s="67"/>
      <c r="D170" s="67"/>
      <c r="E170" s="67"/>
      <c r="F170" s="67"/>
      <c r="G170" s="67"/>
      <c r="H170" s="67"/>
      <c r="I170" s="67"/>
      <c r="J170" s="67"/>
      <c r="K170" s="67"/>
      <c r="L170" s="67"/>
      <c r="M170" s="67"/>
      <c r="N170" s="67"/>
      <c r="O170" s="67"/>
      <c r="P170" s="67"/>
      <c r="Q170" s="67"/>
      <c r="R170" s="67"/>
      <c r="S170" s="67"/>
      <c r="T170" s="67"/>
      <c r="U170" s="67"/>
      <c r="V170" s="67"/>
      <c r="W170" s="67"/>
      <c r="X170" s="67"/>
      <c r="Y170" s="67"/>
      <c r="Z170" s="67"/>
      <c r="AA170" s="67"/>
      <c r="AB170" s="67"/>
      <c r="AC170" s="67"/>
      <c r="AD170" s="67"/>
      <c r="AE170" s="67"/>
      <c r="AF170" s="67"/>
      <c r="AG170" s="67"/>
      <c r="AH170" s="67"/>
      <c r="AI170" s="67"/>
      <c r="AJ170" s="67"/>
      <c r="AK170" s="67"/>
      <c r="AL170" s="67"/>
      <c r="AM170" s="67"/>
      <c r="AN170" s="67"/>
      <c r="AO170" s="67"/>
      <c r="AP170" s="67"/>
      <c r="AQ170" s="67"/>
      <c r="AR170" s="67"/>
      <c r="AS170" s="67"/>
      <c r="AT170" s="67"/>
      <c r="AU170" s="67"/>
      <c r="AV170" s="67"/>
      <c r="AW170" s="67"/>
      <c r="AX170" s="67"/>
      <c r="AY170" s="67"/>
      <c r="AZ170" s="67"/>
      <c r="BA170" s="67"/>
      <c r="BB170" s="67"/>
      <c r="BC170" s="67"/>
      <c r="BD170" s="67"/>
      <c r="BE170" s="67"/>
      <c r="BF170" s="67"/>
      <c r="BG170" s="67"/>
      <c r="BH170" s="67"/>
      <c r="BI170" s="67"/>
      <c r="BJ170" s="67"/>
      <c r="BK170" s="67"/>
      <c r="BL170" s="67"/>
      <c r="BM170" s="67"/>
      <c r="BN170" s="67"/>
      <c r="BO170" s="67"/>
      <c r="BP170" s="67"/>
      <c r="BQ170" s="67"/>
      <c r="BR170" s="67"/>
      <c r="BS170" s="67"/>
      <c r="BT170" s="67"/>
      <c r="BU170" s="67"/>
      <c r="BV170" s="67"/>
      <c r="BW170" s="67"/>
      <c r="BX170" s="67"/>
      <c r="BY170" s="67"/>
      <c r="BZ170" s="67"/>
      <c r="CA170" s="67"/>
      <c r="CB170" s="67"/>
      <c r="CC170" s="67"/>
      <c r="CD170" s="67"/>
      <c r="CE170" s="67"/>
      <c r="CF170" s="67"/>
      <c r="CG170" s="67"/>
      <c r="CH170" s="67"/>
      <c r="CI170" s="67"/>
      <c r="CJ170" s="67"/>
      <c r="CK170" s="67"/>
      <c r="CL170" s="67"/>
      <c r="CM170" s="67"/>
      <c r="CN170" s="67"/>
      <c r="CO170" s="67"/>
      <c r="CP170" s="67"/>
      <c r="CQ170" s="67"/>
      <c r="CR170" s="67"/>
      <c r="CS170" s="67"/>
      <c r="CT170" s="67"/>
      <c r="CU170" s="67"/>
      <c r="CV170" s="67"/>
      <c r="CW170" s="67"/>
      <c r="CX170" s="67"/>
      <c r="CY170" s="67"/>
      <c r="CZ170" s="67"/>
      <c r="DA170" s="67"/>
      <c r="DB170" s="67"/>
      <c r="DC170" s="67"/>
      <c r="DD170" s="67"/>
      <c r="DE170" s="67"/>
      <c r="DF170" s="67"/>
      <c r="DG170" s="67"/>
      <c r="DH170" s="67"/>
      <c r="DI170" s="67"/>
      <c r="DJ170" s="67"/>
      <c r="DK170" s="67"/>
      <c r="DL170" s="67"/>
      <c r="DM170" s="67"/>
    </row>
    <row r="171" spans="1:117" s="36" customFormat="1">
      <c r="A171" s="67"/>
      <c r="B171" s="67"/>
      <c r="C171" s="67"/>
      <c r="D171" s="67"/>
      <c r="E171" s="67"/>
      <c r="F171" s="67"/>
      <c r="G171" s="67"/>
      <c r="H171" s="67"/>
      <c r="I171" s="67"/>
      <c r="J171" s="67"/>
      <c r="K171" s="67"/>
      <c r="L171" s="67"/>
      <c r="M171" s="67"/>
      <c r="N171" s="67"/>
      <c r="O171" s="67"/>
      <c r="P171" s="67"/>
      <c r="Q171" s="67"/>
      <c r="R171" s="67"/>
      <c r="S171" s="67"/>
      <c r="T171" s="67"/>
      <c r="U171" s="67"/>
      <c r="V171" s="67"/>
      <c r="W171" s="67"/>
      <c r="X171" s="67"/>
      <c r="Y171" s="67"/>
      <c r="Z171" s="67"/>
      <c r="AA171" s="67"/>
      <c r="AB171" s="67"/>
      <c r="AC171" s="67"/>
      <c r="AD171" s="67"/>
      <c r="AE171" s="67"/>
      <c r="AF171" s="67"/>
      <c r="AG171" s="67"/>
      <c r="AH171" s="67"/>
      <c r="AI171" s="67"/>
      <c r="AJ171" s="67"/>
      <c r="AK171" s="67"/>
      <c r="AL171" s="67"/>
      <c r="AM171" s="67"/>
      <c r="AN171" s="67"/>
      <c r="AO171" s="67"/>
      <c r="AP171" s="67"/>
      <c r="AQ171" s="67"/>
      <c r="AR171" s="67"/>
      <c r="AS171" s="67"/>
      <c r="AT171" s="67"/>
      <c r="AU171" s="67"/>
      <c r="AV171" s="67"/>
      <c r="AW171" s="67"/>
      <c r="AX171" s="67"/>
      <c r="AY171" s="67"/>
      <c r="AZ171" s="67"/>
      <c r="BA171" s="67"/>
      <c r="BB171" s="67"/>
      <c r="BC171" s="67"/>
      <c r="BD171" s="67"/>
      <c r="BE171" s="67"/>
      <c r="BF171" s="67"/>
      <c r="BG171" s="67"/>
      <c r="BH171" s="67"/>
      <c r="BI171" s="67"/>
      <c r="BJ171" s="67"/>
      <c r="BK171" s="67"/>
      <c r="BL171" s="67"/>
      <c r="BM171" s="67"/>
      <c r="BN171" s="67"/>
      <c r="BO171" s="67"/>
      <c r="BP171" s="67"/>
      <c r="BQ171" s="67"/>
      <c r="BR171" s="67"/>
      <c r="BS171" s="67"/>
      <c r="BT171" s="67"/>
      <c r="BU171" s="67"/>
      <c r="BV171" s="67"/>
      <c r="BW171" s="67"/>
      <c r="BX171" s="67"/>
      <c r="BY171" s="67"/>
      <c r="BZ171" s="67"/>
      <c r="CA171" s="67"/>
      <c r="CB171" s="67"/>
      <c r="CC171" s="67"/>
      <c r="CD171" s="67"/>
      <c r="CE171" s="67"/>
      <c r="CF171" s="67"/>
      <c r="CG171" s="67"/>
      <c r="CH171" s="67"/>
      <c r="CI171" s="67"/>
      <c r="CJ171" s="67"/>
      <c r="CK171" s="67"/>
      <c r="CL171" s="67"/>
      <c r="CM171" s="67"/>
      <c r="CN171" s="67"/>
      <c r="CO171" s="67"/>
      <c r="CP171" s="67"/>
      <c r="CQ171" s="67"/>
      <c r="CR171" s="67"/>
      <c r="CS171" s="67"/>
      <c r="CT171" s="67"/>
      <c r="CU171" s="67"/>
      <c r="CV171" s="67"/>
      <c r="CW171" s="67"/>
      <c r="CX171" s="67"/>
      <c r="CY171" s="67"/>
      <c r="CZ171" s="67"/>
      <c r="DA171" s="67"/>
      <c r="DB171" s="67"/>
      <c r="DC171" s="67"/>
      <c r="DD171" s="67"/>
      <c r="DE171" s="67"/>
      <c r="DF171" s="67"/>
      <c r="DG171" s="67"/>
      <c r="DH171" s="67"/>
      <c r="DI171" s="67"/>
      <c r="DJ171" s="67"/>
      <c r="DK171" s="67"/>
      <c r="DL171" s="67"/>
      <c r="DM171" s="67"/>
    </row>
    <row r="172" spans="1:117" s="36" customFormat="1">
      <c r="A172" s="67"/>
      <c r="B172" s="67"/>
      <c r="C172" s="67"/>
      <c r="D172" s="67"/>
      <c r="E172" s="67"/>
      <c r="F172" s="67"/>
      <c r="G172" s="67"/>
      <c r="H172" s="67"/>
      <c r="I172" s="67"/>
      <c r="J172" s="67"/>
      <c r="K172" s="67"/>
      <c r="L172" s="67"/>
      <c r="M172" s="67"/>
      <c r="N172" s="67"/>
      <c r="O172" s="67"/>
      <c r="P172" s="67"/>
      <c r="Q172" s="67"/>
      <c r="R172" s="67"/>
      <c r="S172" s="67"/>
      <c r="T172" s="67"/>
      <c r="U172" s="67"/>
      <c r="V172" s="67"/>
      <c r="W172" s="67"/>
      <c r="X172" s="67"/>
      <c r="Y172" s="67"/>
      <c r="Z172" s="67"/>
      <c r="AA172" s="67"/>
      <c r="AB172" s="67"/>
      <c r="AC172" s="67"/>
      <c r="AD172" s="67"/>
      <c r="AE172" s="67"/>
      <c r="AF172" s="67"/>
      <c r="AG172" s="67"/>
      <c r="AH172" s="67"/>
      <c r="AI172" s="67"/>
      <c r="AJ172" s="67"/>
      <c r="AK172" s="67"/>
      <c r="AL172" s="67"/>
      <c r="AM172" s="67"/>
      <c r="AN172" s="67"/>
      <c r="AO172" s="67"/>
      <c r="AP172" s="67"/>
      <c r="AQ172" s="67"/>
      <c r="AR172" s="67"/>
      <c r="AS172" s="67"/>
      <c r="AT172" s="67"/>
      <c r="AU172" s="67"/>
      <c r="AV172" s="67"/>
      <c r="AW172" s="67"/>
      <c r="AX172" s="67"/>
      <c r="AY172" s="67"/>
      <c r="AZ172" s="67"/>
      <c r="BA172" s="67"/>
      <c r="BB172" s="67"/>
      <c r="BC172" s="67"/>
      <c r="BD172" s="67"/>
      <c r="BE172" s="67"/>
      <c r="BF172" s="67"/>
      <c r="BG172" s="67"/>
      <c r="BH172" s="67"/>
      <c r="BI172" s="67"/>
      <c r="BJ172" s="67"/>
      <c r="BK172" s="67"/>
      <c r="BL172" s="67"/>
      <c r="BM172" s="67"/>
      <c r="BN172" s="67"/>
      <c r="BO172" s="67"/>
      <c r="BP172" s="67"/>
      <c r="BQ172" s="67"/>
      <c r="BR172" s="67"/>
      <c r="BS172" s="67"/>
      <c r="BT172" s="67"/>
      <c r="BU172" s="67"/>
      <c r="BV172" s="67"/>
      <c r="BW172" s="67"/>
      <c r="BX172" s="67"/>
      <c r="BY172" s="67"/>
      <c r="BZ172" s="67"/>
      <c r="CA172" s="67"/>
      <c r="CB172" s="67"/>
      <c r="CC172" s="67"/>
      <c r="CD172" s="67"/>
      <c r="CE172" s="67"/>
      <c r="CF172" s="67"/>
      <c r="CG172" s="67"/>
      <c r="CH172" s="67"/>
      <c r="CI172" s="67"/>
      <c r="CJ172" s="67"/>
      <c r="CK172" s="67"/>
      <c r="CL172" s="67"/>
      <c r="CM172" s="67"/>
      <c r="CN172" s="67"/>
      <c r="CO172" s="67"/>
      <c r="CP172" s="67"/>
      <c r="CQ172" s="67"/>
      <c r="CR172" s="67"/>
      <c r="CS172" s="67"/>
      <c r="CT172" s="67"/>
      <c r="CU172" s="67"/>
      <c r="CV172" s="67"/>
      <c r="CW172" s="67"/>
      <c r="CX172" s="67"/>
      <c r="CY172" s="67"/>
      <c r="CZ172" s="67"/>
      <c r="DA172" s="67"/>
      <c r="DB172" s="67"/>
      <c r="DC172" s="67"/>
      <c r="DD172" s="67"/>
      <c r="DE172" s="67"/>
      <c r="DF172" s="67"/>
      <c r="DG172" s="67"/>
      <c r="DH172" s="67"/>
      <c r="DI172" s="67"/>
      <c r="DJ172" s="67"/>
      <c r="DK172" s="67"/>
      <c r="DL172" s="67"/>
      <c r="DM172" s="67"/>
    </row>
    <row r="173" spans="1:117" s="36" customFormat="1">
      <c r="A173" s="67"/>
      <c r="B173" s="67"/>
      <c r="C173" s="67"/>
      <c r="D173" s="67"/>
      <c r="E173" s="67"/>
      <c r="F173" s="67"/>
      <c r="G173" s="67"/>
      <c r="H173" s="67"/>
      <c r="I173" s="67"/>
      <c r="J173" s="67"/>
      <c r="K173" s="67"/>
      <c r="L173" s="67"/>
      <c r="M173" s="67"/>
      <c r="N173" s="67"/>
      <c r="O173" s="67"/>
      <c r="P173" s="67"/>
      <c r="Q173" s="67"/>
      <c r="R173" s="67"/>
      <c r="S173" s="67"/>
      <c r="T173" s="67"/>
      <c r="U173" s="67"/>
      <c r="V173" s="67"/>
      <c r="W173" s="67"/>
      <c r="X173" s="67"/>
      <c r="Y173" s="67"/>
      <c r="Z173" s="67"/>
      <c r="AA173" s="67"/>
      <c r="AB173" s="67"/>
      <c r="AC173" s="67"/>
      <c r="AD173" s="67"/>
      <c r="AE173" s="67"/>
      <c r="AF173" s="67"/>
      <c r="AG173" s="67"/>
      <c r="AH173" s="67"/>
      <c r="AI173" s="67"/>
      <c r="AJ173" s="67"/>
      <c r="AK173" s="67"/>
      <c r="AL173" s="67"/>
      <c r="AM173" s="67"/>
      <c r="AN173" s="67"/>
      <c r="AO173" s="67"/>
      <c r="AP173" s="67"/>
      <c r="AQ173" s="67"/>
      <c r="AR173" s="67"/>
      <c r="AS173" s="67"/>
      <c r="AT173" s="67"/>
      <c r="AU173" s="67"/>
      <c r="AV173" s="67"/>
      <c r="AW173" s="67"/>
      <c r="AX173" s="67"/>
      <c r="AY173" s="67"/>
      <c r="AZ173" s="67"/>
      <c r="BA173" s="67"/>
      <c r="BB173" s="67"/>
      <c r="BC173" s="67"/>
      <c r="BD173" s="67"/>
      <c r="BE173" s="67"/>
      <c r="BF173" s="67"/>
      <c r="BG173" s="67"/>
      <c r="BH173" s="67"/>
      <c r="BI173" s="67"/>
      <c r="BJ173" s="67"/>
      <c r="BK173" s="67"/>
      <c r="BL173" s="67"/>
      <c r="BM173" s="67"/>
      <c r="BN173" s="67"/>
      <c r="BO173" s="67"/>
      <c r="BP173" s="67"/>
      <c r="BQ173" s="67"/>
      <c r="BR173" s="67"/>
      <c r="BS173" s="67"/>
      <c r="BT173" s="67"/>
      <c r="BU173" s="67"/>
      <c r="BV173" s="67"/>
      <c r="BW173" s="67"/>
      <c r="BX173" s="67"/>
      <c r="BY173" s="67"/>
      <c r="BZ173" s="67"/>
      <c r="CA173" s="67"/>
      <c r="CB173" s="67"/>
      <c r="CC173" s="67"/>
      <c r="CD173" s="67"/>
      <c r="CE173" s="67"/>
      <c r="CF173" s="67"/>
      <c r="CG173" s="67"/>
      <c r="CH173" s="67"/>
      <c r="CI173" s="67"/>
      <c r="CJ173" s="67"/>
      <c r="CK173" s="67"/>
      <c r="CL173" s="67"/>
      <c r="CM173" s="67"/>
      <c r="CN173" s="67"/>
      <c r="CO173" s="67"/>
      <c r="CP173" s="67"/>
      <c r="CQ173" s="67"/>
      <c r="CR173" s="67"/>
      <c r="CS173" s="67"/>
      <c r="CT173" s="67"/>
      <c r="CU173" s="67"/>
      <c r="CV173" s="67"/>
      <c r="CW173" s="67"/>
      <c r="CX173" s="67"/>
      <c r="CY173" s="67"/>
      <c r="CZ173" s="67"/>
      <c r="DA173" s="67"/>
      <c r="DB173" s="67"/>
      <c r="DC173" s="67"/>
      <c r="DD173" s="67"/>
      <c r="DE173" s="67"/>
      <c r="DF173" s="67"/>
      <c r="DG173" s="67"/>
      <c r="DH173" s="67"/>
      <c r="DI173" s="67"/>
      <c r="DJ173" s="67"/>
      <c r="DK173" s="67"/>
      <c r="DL173" s="67"/>
      <c r="DM173" s="67"/>
    </row>
    <row r="174" spans="1:117">
      <c r="A174" s="67"/>
      <c r="B174" s="67"/>
      <c r="C174" s="67"/>
      <c r="D174" s="67"/>
      <c r="E174" s="67"/>
      <c r="F174" s="67"/>
      <c r="G174" s="67"/>
      <c r="H174" s="67"/>
      <c r="I174" s="67"/>
      <c r="J174" s="67"/>
      <c r="K174" s="67"/>
      <c r="L174" s="67"/>
      <c r="M174" s="67"/>
      <c r="N174" s="67"/>
      <c r="O174" s="67"/>
      <c r="P174" s="67"/>
      <c r="Q174" s="67"/>
      <c r="R174" s="67"/>
      <c r="S174" s="67"/>
      <c r="T174" s="67"/>
      <c r="U174" s="67"/>
      <c r="V174" s="67"/>
      <c r="W174" s="67"/>
      <c r="X174" s="67"/>
      <c r="Y174" s="67"/>
      <c r="Z174" s="67"/>
      <c r="AA174" s="67"/>
      <c r="AB174" s="67"/>
      <c r="AC174" s="67"/>
      <c r="AD174" s="67"/>
      <c r="AE174" s="67"/>
      <c r="AF174" s="67"/>
      <c r="AG174" s="67"/>
      <c r="AH174" s="67"/>
      <c r="AI174" s="67"/>
      <c r="AJ174" s="67"/>
      <c r="AK174" s="67"/>
      <c r="AL174" s="67"/>
      <c r="AM174" s="67"/>
      <c r="AN174" s="67"/>
      <c r="AO174" s="67"/>
      <c r="AP174" s="67"/>
      <c r="AQ174" s="67"/>
      <c r="AR174" s="67"/>
      <c r="AS174" s="67"/>
      <c r="AT174" s="67"/>
      <c r="AU174" s="67"/>
      <c r="AV174" s="67"/>
      <c r="AW174" s="67"/>
      <c r="AX174" s="67"/>
      <c r="AY174" s="67"/>
      <c r="AZ174" s="67"/>
      <c r="BA174" s="67"/>
      <c r="BB174" s="67"/>
      <c r="BC174" s="67"/>
      <c r="BD174" s="67"/>
      <c r="BE174" s="67"/>
      <c r="BF174" s="67"/>
      <c r="BG174" s="67"/>
      <c r="BH174" s="67"/>
      <c r="BI174" s="67"/>
      <c r="BJ174" s="67"/>
      <c r="BK174" s="67"/>
      <c r="BL174" s="67"/>
      <c r="BM174" s="67"/>
      <c r="BN174" s="67"/>
      <c r="BO174" s="67"/>
      <c r="BP174" s="67"/>
      <c r="BQ174" s="67"/>
      <c r="BR174" s="67"/>
      <c r="BS174" s="67"/>
      <c r="BT174" s="67"/>
      <c r="BU174" s="67"/>
      <c r="BV174" s="67"/>
      <c r="BW174" s="67"/>
      <c r="BX174" s="67"/>
      <c r="BY174" s="67"/>
      <c r="BZ174" s="67"/>
      <c r="CA174" s="67"/>
      <c r="CB174" s="67"/>
      <c r="CC174" s="67"/>
      <c r="CD174" s="67"/>
      <c r="CE174" s="67"/>
      <c r="CF174" s="67"/>
      <c r="CG174" s="67"/>
      <c r="CH174" s="67"/>
      <c r="CI174" s="67"/>
      <c r="CJ174" s="67"/>
      <c r="CK174" s="67"/>
      <c r="CL174" s="67"/>
      <c r="CM174" s="67"/>
      <c r="CN174" s="67"/>
      <c r="CO174" s="67"/>
      <c r="CP174" s="67"/>
      <c r="CQ174" s="67"/>
      <c r="CR174" s="67"/>
      <c r="CS174" s="67"/>
      <c r="CT174" s="67"/>
      <c r="CU174" s="67"/>
      <c r="CV174" s="67"/>
      <c r="CW174" s="67"/>
      <c r="CX174" s="67"/>
      <c r="CY174" s="67"/>
      <c r="CZ174" s="67"/>
      <c r="DA174" s="67"/>
      <c r="DB174" s="67"/>
      <c r="DC174" s="67"/>
      <c r="DD174" s="67"/>
      <c r="DE174" s="67"/>
      <c r="DF174" s="67"/>
      <c r="DG174" s="67"/>
      <c r="DH174" s="67"/>
      <c r="DI174" s="67"/>
      <c r="DJ174" s="67"/>
      <c r="DK174" s="67"/>
      <c r="DL174" s="67"/>
      <c r="DM174" s="67"/>
    </row>
    <row r="175" spans="1:117" s="36" customFormat="1">
      <c r="A175" s="67"/>
      <c r="B175" s="67"/>
      <c r="C175" s="67"/>
      <c r="D175" s="67"/>
      <c r="E175" s="67"/>
      <c r="F175" s="67"/>
      <c r="G175" s="67"/>
      <c r="H175" s="67"/>
      <c r="I175" s="67"/>
      <c r="J175" s="67"/>
      <c r="K175" s="67"/>
      <c r="L175" s="67"/>
      <c r="M175" s="67"/>
      <c r="N175" s="67"/>
      <c r="O175" s="67"/>
      <c r="P175" s="67"/>
      <c r="Q175" s="67"/>
      <c r="R175" s="67"/>
      <c r="S175" s="67"/>
      <c r="T175" s="67"/>
      <c r="U175" s="67"/>
      <c r="V175" s="67"/>
      <c r="W175" s="67"/>
      <c r="X175" s="67"/>
      <c r="Y175" s="67"/>
      <c r="Z175" s="67"/>
      <c r="AA175" s="67"/>
      <c r="AB175" s="67"/>
      <c r="AC175" s="67"/>
      <c r="AD175" s="67"/>
      <c r="AE175" s="67"/>
      <c r="AF175" s="67"/>
      <c r="AG175" s="67"/>
      <c r="AH175" s="67"/>
      <c r="AI175" s="67"/>
      <c r="AJ175" s="67"/>
      <c r="AK175" s="67"/>
      <c r="AL175" s="67"/>
      <c r="AM175" s="67"/>
      <c r="AN175" s="67"/>
      <c r="AO175" s="67"/>
      <c r="AP175" s="67"/>
      <c r="AQ175" s="67"/>
      <c r="AR175" s="67"/>
      <c r="AS175" s="67"/>
      <c r="AT175" s="67"/>
      <c r="AU175" s="67"/>
      <c r="AV175" s="67"/>
      <c r="AW175" s="67"/>
      <c r="AX175" s="67"/>
      <c r="AY175" s="67"/>
      <c r="AZ175" s="67"/>
      <c r="BA175" s="67"/>
      <c r="BB175" s="67"/>
      <c r="BC175" s="67"/>
      <c r="BD175" s="67"/>
      <c r="BE175" s="67"/>
      <c r="BF175" s="67"/>
      <c r="BG175" s="67"/>
      <c r="BH175" s="67"/>
      <c r="BI175" s="67"/>
      <c r="BJ175" s="67"/>
      <c r="BK175" s="67"/>
      <c r="BL175" s="67"/>
      <c r="BM175" s="67"/>
      <c r="BN175" s="67"/>
      <c r="BO175" s="67"/>
      <c r="BP175" s="67"/>
      <c r="BQ175" s="67"/>
      <c r="BR175" s="67"/>
      <c r="BS175" s="67"/>
      <c r="BT175" s="67"/>
      <c r="BU175" s="67"/>
      <c r="BV175" s="67"/>
      <c r="BW175" s="67"/>
      <c r="BX175" s="67"/>
      <c r="BY175" s="67"/>
      <c r="BZ175" s="67"/>
      <c r="CA175" s="67"/>
      <c r="CB175" s="67"/>
      <c r="CC175" s="67"/>
      <c r="CD175" s="67"/>
      <c r="CE175" s="67"/>
      <c r="CF175" s="67"/>
      <c r="CG175" s="67"/>
      <c r="CH175" s="67"/>
      <c r="CI175" s="67"/>
      <c r="CJ175" s="67"/>
      <c r="CK175" s="67"/>
      <c r="CL175" s="67"/>
      <c r="CM175" s="67"/>
      <c r="CN175" s="67"/>
      <c r="CO175" s="67"/>
      <c r="CP175" s="67"/>
      <c r="CQ175" s="67"/>
      <c r="CR175" s="67"/>
      <c r="CS175" s="67"/>
      <c r="CT175" s="67"/>
      <c r="CU175" s="67"/>
      <c r="CV175" s="67"/>
      <c r="CW175" s="67"/>
      <c r="CX175" s="67"/>
      <c r="CY175" s="67"/>
      <c r="CZ175" s="67"/>
      <c r="DA175" s="67"/>
      <c r="DB175" s="67"/>
      <c r="DC175" s="67"/>
      <c r="DD175" s="67"/>
      <c r="DE175" s="67"/>
      <c r="DF175" s="67"/>
      <c r="DG175" s="67"/>
      <c r="DH175" s="67"/>
      <c r="DI175" s="67"/>
      <c r="DJ175" s="67"/>
      <c r="DK175" s="67"/>
      <c r="DL175" s="67"/>
      <c r="DM175" s="67"/>
    </row>
    <row r="176" spans="1:117" s="36" customFormat="1">
      <c r="A176" s="67"/>
      <c r="B176" s="67"/>
      <c r="C176" s="67"/>
      <c r="D176" s="67"/>
      <c r="E176" s="67"/>
      <c r="F176" s="67"/>
      <c r="G176" s="67"/>
      <c r="H176" s="67"/>
      <c r="I176" s="67"/>
      <c r="J176" s="67"/>
      <c r="K176" s="67"/>
      <c r="L176" s="67"/>
      <c r="M176" s="67"/>
      <c r="N176" s="67"/>
      <c r="O176" s="67"/>
      <c r="P176" s="67"/>
      <c r="Q176" s="67"/>
      <c r="R176" s="67"/>
      <c r="S176" s="67"/>
      <c r="T176" s="67"/>
      <c r="U176" s="67"/>
      <c r="V176" s="67"/>
      <c r="W176" s="67"/>
      <c r="X176" s="67"/>
      <c r="Y176" s="67"/>
      <c r="Z176" s="67"/>
      <c r="AA176" s="67"/>
      <c r="AB176" s="67"/>
      <c r="AC176" s="67"/>
      <c r="AD176" s="67"/>
      <c r="AE176" s="67"/>
      <c r="AF176" s="67"/>
      <c r="AG176" s="67"/>
      <c r="AH176" s="67"/>
      <c r="AI176" s="67"/>
      <c r="AJ176" s="67"/>
      <c r="AK176" s="67"/>
      <c r="AL176" s="67"/>
      <c r="AM176" s="67"/>
      <c r="AN176" s="67"/>
      <c r="AO176" s="67"/>
      <c r="AP176" s="67"/>
      <c r="AQ176" s="67"/>
      <c r="AR176" s="67"/>
      <c r="AS176" s="67"/>
      <c r="AT176" s="67"/>
      <c r="AU176" s="67"/>
      <c r="AV176" s="67"/>
      <c r="AW176" s="67"/>
      <c r="AX176" s="67"/>
      <c r="AY176" s="67"/>
      <c r="AZ176" s="67"/>
      <c r="BA176" s="67"/>
      <c r="BB176" s="67"/>
      <c r="BC176" s="67"/>
      <c r="BD176" s="67"/>
      <c r="BE176" s="67"/>
      <c r="BF176" s="67"/>
      <c r="BG176" s="67"/>
      <c r="BH176" s="67"/>
      <c r="BI176" s="67"/>
      <c r="BJ176" s="67"/>
      <c r="BK176" s="67"/>
      <c r="BL176" s="67"/>
      <c r="BM176" s="67"/>
      <c r="BN176" s="67"/>
      <c r="BO176" s="67"/>
      <c r="BP176" s="67"/>
      <c r="BQ176" s="67"/>
      <c r="BR176" s="67"/>
      <c r="BS176" s="67"/>
      <c r="BT176" s="67"/>
      <c r="BU176" s="67"/>
      <c r="BV176" s="67"/>
      <c r="BW176" s="67"/>
      <c r="BX176" s="67"/>
      <c r="BY176" s="67"/>
      <c r="BZ176" s="67"/>
      <c r="CA176" s="67"/>
      <c r="CB176" s="67"/>
      <c r="CC176" s="67"/>
      <c r="CD176" s="67"/>
      <c r="CE176" s="67"/>
      <c r="CF176" s="67"/>
      <c r="CG176" s="67"/>
      <c r="CH176" s="67"/>
      <c r="CI176" s="67"/>
      <c r="CJ176" s="67"/>
      <c r="CK176" s="67"/>
      <c r="CL176" s="67"/>
      <c r="CM176" s="67"/>
      <c r="CN176" s="67"/>
      <c r="CO176" s="67"/>
      <c r="CP176" s="67"/>
      <c r="CQ176" s="67"/>
      <c r="CR176" s="67"/>
      <c r="CS176" s="67"/>
      <c r="CT176" s="67"/>
      <c r="CU176" s="67"/>
      <c r="CV176" s="67"/>
      <c r="CW176" s="67"/>
      <c r="CX176" s="67"/>
      <c r="CY176" s="67"/>
      <c r="CZ176" s="67"/>
      <c r="DA176" s="67"/>
      <c r="DB176" s="67"/>
      <c r="DC176" s="67"/>
      <c r="DD176" s="67"/>
      <c r="DE176" s="67"/>
      <c r="DF176" s="67"/>
      <c r="DG176" s="67"/>
      <c r="DH176" s="67"/>
      <c r="DI176" s="67"/>
      <c r="DJ176" s="67"/>
      <c r="DK176" s="67"/>
      <c r="DL176" s="67"/>
      <c r="DM176" s="67"/>
    </row>
    <row r="177" spans="1:117" s="36" customFormat="1">
      <c r="A177" s="67"/>
      <c r="B177" s="67"/>
      <c r="C177" s="67"/>
      <c r="D177" s="67"/>
      <c r="E177" s="67"/>
      <c r="F177" s="67"/>
      <c r="G177" s="67"/>
      <c r="H177" s="67"/>
      <c r="I177" s="67"/>
      <c r="J177" s="67"/>
      <c r="K177" s="67"/>
      <c r="L177" s="67"/>
      <c r="M177" s="67"/>
      <c r="N177" s="67"/>
      <c r="O177" s="67"/>
      <c r="P177" s="67"/>
      <c r="Q177" s="67"/>
      <c r="R177" s="67"/>
      <c r="S177" s="67"/>
      <c r="T177" s="67"/>
      <c r="U177" s="67"/>
      <c r="V177" s="67"/>
      <c r="W177" s="67"/>
      <c r="X177" s="67"/>
      <c r="Y177" s="67"/>
      <c r="Z177" s="67"/>
      <c r="AA177" s="67"/>
      <c r="AB177" s="67"/>
      <c r="AC177" s="67"/>
      <c r="AD177" s="67"/>
      <c r="AE177" s="67"/>
      <c r="AF177" s="67"/>
      <c r="AG177" s="67"/>
      <c r="AH177" s="67"/>
      <c r="AI177" s="67"/>
      <c r="AJ177" s="67"/>
      <c r="AK177" s="67"/>
      <c r="AL177" s="67"/>
      <c r="AM177" s="67"/>
      <c r="AN177" s="67"/>
      <c r="AO177" s="67"/>
      <c r="AP177" s="67"/>
      <c r="AQ177" s="67"/>
      <c r="AR177" s="67"/>
      <c r="AS177" s="67"/>
      <c r="AT177" s="67"/>
      <c r="AU177" s="67"/>
      <c r="AV177" s="67"/>
      <c r="AW177" s="67"/>
      <c r="AX177" s="67"/>
      <c r="AY177" s="67"/>
      <c r="AZ177" s="67"/>
      <c r="BA177" s="67"/>
      <c r="BB177" s="67"/>
      <c r="BC177" s="67"/>
      <c r="BD177" s="67"/>
      <c r="BE177" s="67"/>
      <c r="BF177" s="67"/>
      <c r="BG177" s="67"/>
      <c r="BH177" s="67"/>
      <c r="BI177" s="67"/>
      <c r="BJ177" s="67"/>
      <c r="BK177" s="67"/>
      <c r="BL177" s="67"/>
      <c r="BM177" s="67"/>
      <c r="BN177" s="67"/>
      <c r="BO177" s="67"/>
      <c r="BP177" s="67"/>
      <c r="BQ177" s="67"/>
      <c r="BR177" s="67"/>
      <c r="BS177" s="67"/>
      <c r="BT177" s="67"/>
      <c r="BU177" s="67"/>
      <c r="BV177" s="67"/>
      <c r="BW177" s="67"/>
      <c r="BX177" s="67"/>
      <c r="BY177" s="67"/>
      <c r="BZ177" s="67"/>
      <c r="CA177" s="67"/>
      <c r="CB177" s="67"/>
      <c r="CC177" s="67"/>
      <c r="CD177" s="67"/>
      <c r="CE177" s="67"/>
      <c r="CF177" s="67"/>
      <c r="CG177" s="67"/>
      <c r="CH177" s="67"/>
      <c r="CI177" s="67"/>
      <c r="CJ177" s="67"/>
      <c r="CK177" s="67"/>
      <c r="CL177" s="67"/>
      <c r="CM177" s="67"/>
      <c r="CN177" s="67"/>
      <c r="CO177" s="67"/>
      <c r="CP177" s="67"/>
      <c r="CQ177" s="67"/>
      <c r="CR177" s="67"/>
      <c r="CS177" s="67"/>
      <c r="CT177" s="67"/>
      <c r="CU177" s="67"/>
      <c r="CV177" s="67"/>
      <c r="CW177" s="67"/>
      <c r="CX177" s="67"/>
      <c r="CY177" s="67"/>
      <c r="CZ177" s="67"/>
      <c r="DA177" s="67"/>
      <c r="DB177" s="67"/>
      <c r="DC177" s="67"/>
      <c r="DD177" s="67"/>
      <c r="DE177" s="67"/>
      <c r="DF177" s="67"/>
      <c r="DG177" s="67"/>
      <c r="DH177" s="67"/>
      <c r="DI177" s="67"/>
      <c r="DJ177" s="67"/>
      <c r="DK177" s="67"/>
      <c r="DL177" s="67"/>
      <c r="DM177" s="67"/>
    </row>
    <row r="178" spans="1:117" s="36" customFormat="1">
      <c r="A178" s="67"/>
      <c r="B178" s="67"/>
      <c r="C178" s="67"/>
      <c r="D178" s="67"/>
      <c r="E178" s="67"/>
      <c r="F178" s="67"/>
      <c r="G178" s="67"/>
      <c r="H178" s="67"/>
      <c r="I178" s="67"/>
      <c r="J178" s="67"/>
      <c r="K178" s="67"/>
      <c r="L178" s="67"/>
      <c r="M178" s="67"/>
      <c r="N178" s="67"/>
      <c r="O178" s="67"/>
      <c r="P178" s="67"/>
      <c r="Q178" s="67"/>
      <c r="R178" s="67"/>
      <c r="S178" s="67"/>
      <c r="T178" s="67"/>
      <c r="U178" s="67"/>
      <c r="V178" s="67"/>
      <c r="W178" s="67"/>
      <c r="X178" s="67"/>
      <c r="Y178" s="67"/>
      <c r="Z178" s="67"/>
      <c r="AA178" s="67"/>
      <c r="AB178" s="67"/>
      <c r="AC178" s="67"/>
      <c r="AD178" s="67"/>
      <c r="AE178" s="67"/>
      <c r="AF178" s="67"/>
      <c r="AG178" s="67"/>
      <c r="AH178" s="67"/>
      <c r="AI178" s="67"/>
      <c r="AJ178" s="67"/>
      <c r="AK178" s="67"/>
      <c r="AL178" s="67"/>
      <c r="AM178" s="67"/>
      <c r="AN178" s="67"/>
      <c r="AO178" s="67"/>
      <c r="AP178" s="67"/>
      <c r="AQ178" s="67"/>
      <c r="AR178" s="67"/>
      <c r="AS178" s="67"/>
      <c r="AT178" s="67"/>
      <c r="AU178" s="67"/>
      <c r="AV178" s="67"/>
      <c r="AW178" s="67"/>
      <c r="AX178" s="67"/>
      <c r="AY178" s="67"/>
      <c r="AZ178" s="67"/>
      <c r="BA178" s="67"/>
      <c r="BB178" s="67"/>
      <c r="BC178" s="67"/>
      <c r="BD178" s="67"/>
      <c r="BE178" s="67"/>
      <c r="BF178" s="67"/>
      <c r="BG178" s="67"/>
      <c r="BH178" s="67"/>
      <c r="BI178" s="67"/>
      <c r="BJ178" s="67"/>
      <c r="BK178" s="67"/>
      <c r="BL178" s="67"/>
      <c r="BM178" s="67"/>
      <c r="BN178" s="67"/>
      <c r="BO178" s="67"/>
      <c r="BP178" s="67"/>
      <c r="BQ178" s="67"/>
      <c r="BR178" s="67"/>
      <c r="BS178" s="67"/>
      <c r="BT178" s="67"/>
      <c r="BU178" s="67"/>
      <c r="BV178" s="67"/>
      <c r="BW178" s="67"/>
      <c r="BX178" s="67"/>
      <c r="BY178" s="67"/>
      <c r="BZ178" s="67"/>
      <c r="CA178" s="67"/>
      <c r="CB178" s="67"/>
      <c r="CC178" s="67"/>
      <c r="CD178" s="67"/>
      <c r="CE178" s="67"/>
      <c r="CF178" s="67"/>
      <c r="CG178" s="67"/>
      <c r="CH178" s="67"/>
      <c r="CI178" s="67"/>
      <c r="CJ178" s="67"/>
      <c r="CK178" s="67"/>
      <c r="CL178" s="67"/>
      <c r="CM178" s="67"/>
      <c r="CN178" s="67"/>
      <c r="CO178" s="67"/>
      <c r="CP178" s="67"/>
      <c r="CQ178" s="67"/>
      <c r="CR178" s="67"/>
      <c r="CS178" s="67"/>
      <c r="CT178" s="67"/>
      <c r="CU178" s="67"/>
      <c r="CV178" s="67"/>
      <c r="CW178" s="67"/>
      <c r="CX178" s="67"/>
      <c r="CY178" s="67"/>
      <c r="CZ178" s="67"/>
      <c r="DA178" s="67"/>
      <c r="DB178" s="67"/>
      <c r="DC178" s="67"/>
      <c r="DD178" s="67"/>
      <c r="DE178" s="67"/>
      <c r="DF178" s="67"/>
      <c r="DG178" s="67"/>
      <c r="DH178" s="67"/>
      <c r="DI178" s="67"/>
      <c r="DJ178" s="67"/>
      <c r="DK178" s="67"/>
      <c r="DL178" s="67"/>
      <c r="DM178" s="67"/>
    </row>
    <row r="179" spans="1:117" s="36" customFormat="1">
      <c r="A179" s="67"/>
      <c r="B179" s="67"/>
      <c r="C179" s="67"/>
      <c r="D179" s="67"/>
      <c r="E179" s="67"/>
      <c r="F179" s="67"/>
      <c r="G179" s="67"/>
      <c r="H179" s="67"/>
      <c r="I179" s="67"/>
      <c r="J179" s="67"/>
      <c r="K179" s="67"/>
      <c r="L179" s="67"/>
      <c r="M179" s="67"/>
      <c r="N179" s="67"/>
      <c r="O179" s="67"/>
      <c r="P179" s="67"/>
      <c r="Q179" s="67"/>
      <c r="R179" s="67"/>
      <c r="S179" s="67"/>
      <c r="T179" s="67"/>
      <c r="U179" s="67"/>
      <c r="V179" s="67"/>
      <c r="W179" s="67"/>
      <c r="X179" s="67"/>
      <c r="Y179" s="67"/>
      <c r="Z179" s="67"/>
      <c r="AA179" s="67"/>
      <c r="AB179" s="67"/>
      <c r="AC179" s="67"/>
      <c r="AD179" s="67"/>
      <c r="AE179" s="67"/>
      <c r="AF179" s="67"/>
      <c r="AG179" s="67"/>
      <c r="AH179" s="67"/>
      <c r="AI179" s="67"/>
      <c r="AJ179" s="67"/>
      <c r="AK179" s="67"/>
      <c r="AL179" s="67"/>
      <c r="AM179" s="67"/>
      <c r="AN179" s="67"/>
      <c r="AO179" s="67"/>
      <c r="AP179" s="67"/>
      <c r="AQ179" s="67"/>
      <c r="AR179" s="67"/>
      <c r="AS179" s="67"/>
      <c r="AT179" s="67"/>
      <c r="AU179" s="67"/>
      <c r="AV179" s="67"/>
      <c r="AW179" s="67"/>
      <c r="AX179" s="67"/>
      <c r="AY179" s="67"/>
      <c r="AZ179" s="67"/>
      <c r="BA179" s="67"/>
      <c r="BB179" s="67"/>
      <c r="BC179" s="67"/>
      <c r="BD179" s="67"/>
      <c r="BE179" s="67"/>
      <c r="BF179" s="67"/>
      <c r="BG179" s="67"/>
      <c r="BH179" s="67"/>
      <c r="BI179" s="67"/>
      <c r="BJ179" s="67"/>
      <c r="BK179" s="67"/>
      <c r="BL179" s="67"/>
      <c r="BM179" s="67"/>
      <c r="BN179" s="67"/>
      <c r="BO179" s="67"/>
      <c r="BP179" s="67"/>
      <c r="BQ179" s="67"/>
      <c r="BR179" s="67"/>
      <c r="BS179" s="67"/>
      <c r="BT179" s="67"/>
      <c r="BU179" s="67"/>
      <c r="BV179" s="67"/>
      <c r="BW179" s="67"/>
      <c r="BX179" s="67"/>
      <c r="BY179" s="67"/>
      <c r="BZ179" s="67"/>
      <c r="CA179" s="67"/>
      <c r="CB179" s="67"/>
      <c r="CC179" s="67"/>
      <c r="CD179" s="67"/>
      <c r="CE179" s="67"/>
      <c r="CF179" s="67"/>
      <c r="CG179" s="67"/>
      <c r="CH179" s="67"/>
      <c r="CI179" s="67"/>
      <c r="CJ179" s="67"/>
      <c r="CK179" s="67"/>
      <c r="CL179" s="67"/>
      <c r="CM179" s="67"/>
      <c r="CN179" s="67"/>
      <c r="CO179" s="67"/>
      <c r="CP179" s="67"/>
      <c r="CQ179" s="67"/>
      <c r="CR179" s="67"/>
      <c r="CS179" s="67"/>
      <c r="CT179" s="67"/>
      <c r="CU179" s="67"/>
      <c r="CV179" s="67"/>
      <c r="CW179" s="67"/>
      <c r="CX179" s="67"/>
      <c r="CY179" s="67"/>
      <c r="CZ179" s="67"/>
      <c r="DA179" s="67"/>
      <c r="DB179" s="67"/>
      <c r="DC179" s="67"/>
      <c r="DD179" s="67"/>
      <c r="DE179" s="67"/>
      <c r="DF179" s="67"/>
      <c r="DG179" s="67"/>
      <c r="DH179" s="67"/>
      <c r="DI179" s="67"/>
      <c r="DJ179" s="67"/>
      <c r="DK179" s="67"/>
      <c r="DL179" s="67"/>
      <c r="DM179" s="67"/>
    </row>
    <row r="180" spans="1:117">
      <c r="A180" s="67"/>
      <c r="B180" s="67"/>
      <c r="C180" s="67"/>
      <c r="D180" s="67"/>
      <c r="E180" s="67"/>
      <c r="F180" s="67"/>
      <c r="G180" s="67"/>
      <c r="H180" s="67"/>
      <c r="I180" s="67"/>
      <c r="J180" s="67"/>
      <c r="K180" s="67"/>
      <c r="L180" s="67"/>
      <c r="M180" s="67"/>
      <c r="N180" s="67"/>
      <c r="O180" s="67"/>
      <c r="P180" s="67"/>
      <c r="Q180" s="67"/>
      <c r="R180" s="67"/>
      <c r="S180" s="67"/>
      <c r="T180" s="67"/>
      <c r="U180" s="67"/>
      <c r="V180" s="67"/>
      <c r="W180" s="67"/>
      <c r="X180" s="67"/>
      <c r="Y180" s="67"/>
      <c r="Z180" s="67"/>
      <c r="AA180" s="67"/>
      <c r="AB180" s="67"/>
      <c r="AC180" s="67"/>
      <c r="AD180" s="67"/>
      <c r="AE180" s="67"/>
      <c r="AF180" s="67"/>
      <c r="AG180" s="67"/>
      <c r="AH180" s="67"/>
      <c r="AI180" s="67"/>
      <c r="AJ180" s="67"/>
      <c r="AK180" s="67"/>
      <c r="AL180" s="67"/>
      <c r="AM180" s="67"/>
      <c r="AN180" s="67"/>
      <c r="AO180" s="67"/>
      <c r="AP180" s="67"/>
      <c r="AQ180" s="67"/>
      <c r="AR180" s="67"/>
      <c r="AS180" s="67"/>
      <c r="AT180" s="67"/>
      <c r="AU180" s="67"/>
      <c r="AV180" s="67"/>
      <c r="AW180" s="67"/>
      <c r="AX180" s="67"/>
      <c r="AY180" s="67"/>
      <c r="AZ180" s="67"/>
      <c r="BA180" s="67"/>
      <c r="BB180" s="67"/>
      <c r="BC180" s="67"/>
      <c r="BD180" s="67"/>
      <c r="BE180" s="67"/>
      <c r="BF180" s="67"/>
      <c r="BG180" s="67"/>
      <c r="BH180" s="67"/>
      <c r="BI180" s="67"/>
      <c r="BJ180" s="67"/>
      <c r="BK180" s="67"/>
      <c r="BL180" s="67"/>
      <c r="BM180" s="67"/>
      <c r="BN180" s="67"/>
      <c r="BO180" s="67"/>
      <c r="BP180" s="67"/>
      <c r="BQ180" s="67"/>
      <c r="BR180" s="67"/>
      <c r="BS180" s="67"/>
      <c r="BT180" s="67"/>
      <c r="BU180" s="67"/>
      <c r="BV180" s="67"/>
      <c r="BW180" s="67"/>
      <c r="BX180" s="67"/>
      <c r="BY180" s="67"/>
      <c r="BZ180" s="67"/>
      <c r="CA180" s="67"/>
      <c r="CB180" s="67"/>
      <c r="CC180" s="67"/>
      <c r="CD180" s="67"/>
      <c r="CE180" s="67"/>
      <c r="CF180" s="67"/>
      <c r="CG180" s="67"/>
      <c r="CH180" s="67"/>
      <c r="CI180" s="67"/>
      <c r="CJ180" s="67"/>
      <c r="CK180" s="67"/>
      <c r="CL180" s="67"/>
      <c r="CM180" s="67"/>
      <c r="CN180" s="67"/>
      <c r="CO180" s="67"/>
      <c r="CP180" s="67"/>
      <c r="CQ180" s="67"/>
      <c r="CR180" s="67"/>
      <c r="CS180" s="67"/>
      <c r="CT180" s="67"/>
      <c r="CU180" s="67"/>
      <c r="CV180" s="67"/>
      <c r="CW180" s="67"/>
      <c r="CX180" s="67"/>
      <c r="CY180" s="67"/>
      <c r="CZ180" s="67"/>
      <c r="DA180" s="67"/>
      <c r="DB180" s="67"/>
      <c r="DC180" s="67"/>
      <c r="DD180" s="67"/>
      <c r="DE180" s="67"/>
      <c r="DF180" s="67"/>
      <c r="DG180" s="67"/>
      <c r="DH180" s="67"/>
      <c r="DI180" s="67"/>
      <c r="DJ180" s="67"/>
      <c r="DK180" s="67"/>
      <c r="DL180" s="67"/>
      <c r="DM180" s="67"/>
    </row>
    <row r="181" spans="1:117">
      <c r="A181" s="67"/>
      <c r="B181" s="67"/>
      <c r="C181" s="67"/>
      <c r="D181" s="67"/>
      <c r="E181" s="67"/>
      <c r="F181" s="67"/>
      <c r="G181" s="67"/>
      <c r="H181" s="67"/>
      <c r="I181" s="67"/>
      <c r="J181" s="67"/>
      <c r="K181" s="67"/>
      <c r="L181" s="67"/>
      <c r="M181" s="67"/>
      <c r="N181" s="67"/>
      <c r="O181" s="67"/>
      <c r="P181" s="67"/>
      <c r="Q181" s="67"/>
      <c r="R181" s="67"/>
      <c r="S181" s="67"/>
      <c r="T181" s="67"/>
      <c r="U181" s="67"/>
      <c r="V181" s="67"/>
      <c r="W181" s="67"/>
      <c r="X181" s="67"/>
      <c r="Y181" s="67"/>
      <c r="Z181" s="67"/>
      <c r="AA181" s="67"/>
      <c r="AB181" s="67"/>
      <c r="AC181" s="67"/>
      <c r="AD181" s="67"/>
      <c r="AE181" s="67"/>
      <c r="AF181" s="67"/>
      <c r="AG181" s="67"/>
      <c r="AH181" s="67"/>
      <c r="AI181" s="67"/>
      <c r="AJ181" s="67"/>
      <c r="AK181" s="67"/>
      <c r="AL181" s="67"/>
      <c r="AM181" s="67"/>
      <c r="AN181" s="67"/>
      <c r="AO181" s="67"/>
      <c r="AP181" s="67"/>
      <c r="AQ181" s="67"/>
      <c r="AR181" s="67"/>
      <c r="AS181" s="67"/>
      <c r="AT181" s="67"/>
      <c r="AU181" s="67"/>
      <c r="AV181" s="67"/>
      <c r="AW181" s="67"/>
      <c r="AX181" s="67"/>
      <c r="AY181" s="67"/>
      <c r="AZ181" s="67"/>
      <c r="BA181" s="67"/>
      <c r="BB181" s="67"/>
      <c r="BC181" s="67"/>
      <c r="BD181" s="67"/>
      <c r="BE181" s="67"/>
      <c r="BF181" s="67"/>
      <c r="BG181" s="67"/>
      <c r="BH181" s="67"/>
      <c r="BI181" s="67"/>
      <c r="BJ181" s="67"/>
      <c r="BK181" s="67"/>
      <c r="BL181" s="67"/>
      <c r="BM181" s="67"/>
      <c r="BN181" s="67"/>
      <c r="BO181" s="67"/>
      <c r="BP181" s="67"/>
      <c r="BQ181" s="67"/>
      <c r="BR181" s="67"/>
      <c r="BS181" s="67"/>
      <c r="BT181" s="67"/>
      <c r="BU181" s="67"/>
      <c r="BV181" s="67"/>
      <c r="BW181" s="67"/>
      <c r="BX181" s="67"/>
      <c r="BY181" s="67"/>
      <c r="BZ181" s="67"/>
      <c r="CA181" s="67"/>
      <c r="CB181" s="67"/>
      <c r="CC181" s="67"/>
      <c r="CD181" s="67"/>
      <c r="CE181" s="67"/>
      <c r="CF181" s="67"/>
      <c r="CG181" s="67"/>
      <c r="CH181" s="67"/>
      <c r="CI181" s="67"/>
      <c r="CJ181" s="67"/>
      <c r="CK181" s="67"/>
      <c r="CL181" s="67"/>
      <c r="CM181" s="67"/>
      <c r="CN181" s="67"/>
      <c r="CO181" s="67"/>
      <c r="CP181" s="67"/>
      <c r="CQ181" s="67"/>
      <c r="CR181" s="67"/>
      <c r="CS181" s="67"/>
      <c r="CT181" s="67"/>
      <c r="CU181" s="67"/>
      <c r="CV181" s="67"/>
      <c r="CW181" s="67"/>
      <c r="CX181" s="67"/>
      <c r="CY181" s="67"/>
      <c r="CZ181" s="67"/>
      <c r="DA181" s="67"/>
      <c r="DB181" s="67"/>
      <c r="DC181" s="67"/>
      <c r="DD181" s="67"/>
      <c r="DE181" s="67"/>
      <c r="DF181" s="67"/>
      <c r="DG181" s="67"/>
      <c r="DH181" s="67"/>
      <c r="DI181" s="67"/>
      <c r="DJ181" s="67"/>
      <c r="DK181" s="67"/>
      <c r="DL181" s="67"/>
      <c r="DM181" s="67"/>
    </row>
    <row r="182" spans="1:117" s="36" customFormat="1">
      <c r="A182" s="67"/>
      <c r="B182" s="67"/>
      <c r="C182" s="67"/>
      <c r="D182" s="67"/>
      <c r="E182" s="67"/>
      <c r="F182" s="67"/>
      <c r="G182" s="67"/>
      <c r="H182" s="67"/>
      <c r="I182" s="67"/>
      <c r="J182" s="67"/>
      <c r="K182" s="67"/>
      <c r="L182" s="67"/>
      <c r="M182" s="67"/>
      <c r="N182" s="67"/>
      <c r="O182" s="67"/>
      <c r="P182" s="67"/>
      <c r="Q182" s="67"/>
      <c r="R182" s="67"/>
      <c r="S182" s="67"/>
      <c r="T182" s="67"/>
      <c r="U182" s="67"/>
      <c r="V182" s="67"/>
      <c r="W182" s="67"/>
      <c r="X182" s="67"/>
      <c r="Y182" s="67"/>
      <c r="Z182" s="67"/>
      <c r="AA182" s="67"/>
      <c r="AB182" s="67"/>
      <c r="AC182" s="67"/>
      <c r="AD182" s="67"/>
      <c r="AE182" s="67"/>
      <c r="AF182" s="67"/>
      <c r="AG182" s="67"/>
      <c r="AH182" s="67"/>
      <c r="AI182" s="67"/>
      <c r="AJ182" s="67"/>
      <c r="AK182" s="67"/>
      <c r="AL182" s="67"/>
      <c r="AM182" s="67"/>
      <c r="AN182" s="67"/>
      <c r="AO182" s="67"/>
      <c r="AP182" s="67"/>
      <c r="AQ182" s="67"/>
      <c r="AR182" s="67"/>
      <c r="AS182" s="67"/>
      <c r="AT182" s="67"/>
      <c r="AU182" s="67"/>
      <c r="AV182" s="67"/>
      <c r="AW182" s="67"/>
      <c r="AX182" s="67"/>
      <c r="AY182" s="67"/>
      <c r="AZ182" s="67"/>
      <c r="BA182" s="67"/>
      <c r="BB182" s="67"/>
      <c r="BC182" s="67"/>
      <c r="BD182" s="67"/>
      <c r="BE182" s="67"/>
      <c r="BF182" s="67"/>
      <c r="BG182" s="67"/>
      <c r="BH182" s="67"/>
      <c r="BI182" s="67"/>
      <c r="BJ182" s="67"/>
      <c r="BK182" s="67"/>
      <c r="BL182" s="67"/>
      <c r="BM182" s="67"/>
      <c r="BN182" s="67"/>
      <c r="BO182" s="67"/>
      <c r="BP182" s="67"/>
      <c r="BQ182" s="67"/>
      <c r="BR182" s="67"/>
      <c r="BS182" s="67"/>
      <c r="BT182" s="67"/>
      <c r="BU182" s="67"/>
      <c r="BV182" s="67"/>
      <c r="BW182" s="67"/>
      <c r="BX182" s="67"/>
      <c r="BY182" s="67"/>
      <c r="BZ182" s="67"/>
      <c r="CA182" s="67"/>
      <c r="CB182" s="67"/>
      <c r="CC182" s="67"/>
      <c r="CD182" s="67"/>
      <c r="CE182" s="67"/>
      <c r="CF182" s="67"/>
      <c r="CG182" s="67"/>
      <c r="CH182" s="67"/>
      <c r="CI182" s="67"/>
      <c r="CJ182" s="67"/>
      <c r="CK182" s="67"/>
      <c r="CL182" s="67"/>
      <c r="CM182" s="67"/>
      <c r="CN182" s="67"/>
      <c r="CO182" s="67"/>
      <c r="CP182" s="67"/>
      <c r="CQ182" s="67"/>
      <c r="CR182" s="67"/>
      <c r="CS182" s="67"/>
      <c r="CT182" s="67"/>
      <c r="CU182" s="67"/>
      <c r="CV182" s="67"/>
      <c r="CW182" s="67"/>
      <c r="CX182" s="67"/>
      <c r="CY182" s="67"/>
      <c r="CZ182" s="67"/>
      <c r="DA182" s="67"/>
      <c r="DB182" s="67"/>
      <c r="DC182" s="67"/>
      <c r="DD182" s="67"/>
      <c r="DE182" s="67"/>
      <c r="DF182" s="67"/>
      <c r="DG182" s="67"/>
      <c r="DH182" s="67"/>
      <c r="DI182" s="67"/>
      <c r="DJ182" s="67"/>
      <c r="DK182" s="67"/>
      <c r="DL182" s="67"/>
      <c r="DM182" s="67"/>
    </row>
    <row r="183" spans="1:117">
      <c r="A183" s="67"/>
      <c r="B183" s="67"/>
      <c r="C183" s="67"/>
      <c r="D183" s="67"/>
      <c r="E183" s="67"/>
      <c r="F183" s="67"/>
      <c r="G183" s="67"/>
      <c r="H183" s="67"/>
      <c r="I183" s="67"/>
      <c r="J183" s="67"/>
      <c r="K183" s="67"/>
      <c r="L183" s="67"/>
      <c r="M183" s="67"/>
      <c r="N183" s="67"/>
      <c r="O183" s="67"/>
      <c r="P183" s="67"/>
      <c r="Q183" s="67"/>
      <c r="R183" s="67"/>
      <c r="S183" s="67"/>
      <c r="T183" s="67"/>
      <c r="U183" s="67"/>
      <c r="V183" s="67"/>
      <c r="W183" s="67"/>
      <c r="X183" s="67"/>
      <c r="Y183" s="67"/>
      <c r="Z183" s="67"/>
      <c r="AA183" s="67"/>
      <c r="AB183" s="67"/>
      <c r="AC183" s="67"/>
      <c r="AD183" s="67"/>
      <c r="AE183" s="67"/>
      <c r="AF183" s="67"/>
      <c r="AG183" s="67"/>
      <c r="AH183" s="67"/>
      <c r="AI183" s="67"/>
      <c r="AJ183" s="67"/>
      <c r="AK183" s="67"/>
      <c r="AL183" s="67"/>
      <c r="AM183" s="67"/>
      <c r="AN183" s="67"/>
      <c r="AO183" s="67"/>
      <c r="AP183" s="67"/>
      <c r="AQ183" s="67"/>
      <c r="AR183" s="67"/>
      <c r="AS183" s="67"/>
      <c r="AT183" s="67"/>
      <c r="AU183" s="67"/>
      <c r="AV183" s="67"/>
      <c r="AW183" s="67"/>
      <c r="AX183" s="67"/>
      <c r="AY183" s="67"/>
      <c r="AZ183" s="67"/>
      <c r="BA183" s="67"/>
      <c r="BB183" s="67"/>
      <c r="BC183" s="67"/>
      <c r="BD183" s="67"/>
      <c r="BE183" s="67"/>
      <c r="BF183" s="67"/>
      <c r="BG183" s="67"/>
      <c r="BH183" s="67"/>
      <c r="BI183" s="67"/>
      <c r="BJ183" s="67"/>
      <c r="BK183" s="67"/>
      <c r="BL183" s="67"/>
      <c r="BM183" s="67"/>
      <c r="BN183" s="67"/>
      <c r="BO183" s="67"/>
      <c r="BP183" s="67"/>
      <c r="BQ183" s="67"/>
      <c r="BR183" s="67"/>
      <c r="BS183" s="67"/>
      <c r="BT183" s="67"/>
      <c r="BU183" s="67"/>
      <c r="BV183" s="67"/>
      <c r="BW183" s="67"/>
      <c r="BX183" s="67"/>
      <c r="BY183" s="67"/>
      <c r="BZ183" s="67"/>
      <c r="CA183" s="67"/>
      <c r="CB183" s="67"/>
      <c r="CC183" s="67"/>
      <c r="CD183" s="67"/>
      <c r="CE183" s="67"/>
      <c r="CF183" s="67"/>
      <c r="CG183" s="67"/>
      <c r="CH183" s="67"/>
      <c r="CI183" s="67"/>
      <c r="CJ183" s="67"/>
      <c r="CK183" s="67"/>
      <c r="CL183" s="67"/>
      <c r="CM183" s="67"/>
      <c r="CN183" s="67"/>
      <c r="CO183" s="67"/>
      <c r="CP183" s="67"/>
      <c r="CQ183" s="67"/>
      <c r="CR183" s="67"/>
      <c r="CS183" s="67"/>
      <c r="CT183" s="67"/>
      <c r="CU183" s="67"/>
      <c r="CV183" s="67"/>
      <c r="CW183" s="67"/>
      <c r="CX183" s="67"/>
      <c r="CY183" s="67"/>
      <c r="CZ183" s="67"/>
      <c r="DA183" s="67"/>
      <c r="DB183" s="67"/>
      <c r="DC183" s="67"/>
      <c r="DD183" s="67"/>
      <c r="DE183" s="67"/>
      <c r="DF183" s="67"/>
      <c r="DG183" s="67"/>
      <c r="DH183" s="67"/>
      <c r="DI183" s="67"/>
      <c r="DJ183" s="67"/>
      <c r="DK183" s="67"/>
      <c r="DL183" s="67"/>
      <c r="DM183" s="67"/>
    </row>
    <row r="184" spans="1:117" s="36" customFormat="1">
      <c r="A184" s="67"/>
      <c r="B184" s="67"/>
      <c r="C184" s="67"/>
      <c r="D184" s="67"/>
      <c r="E184" s="67"/>
      <c r="F184" s="67"/>
      <c r="G184" s="67"/>
      <c r="H184" s="67"/>
      <c r="I184" s="67"/>
      <c r="J184" s="67"/>
      <c r="K184" s="67"/>
      <c r="L184" s="67"/>
      <c r="M184" s="67"/>
      <c r="N184" s="67"/>
      <c r="O184" s="67"/>
      <c r="P184" s="67"/>
      <c r="Q184" s="67"/>
      <c r="R184" s="67"/>
      <c r="S184" s="67"/>
      <c r="T184" s="67"/>
      <c r="U184" s="67"/>
      <c r="V184" s="67"/>
      <c r="W184" s="67"/>
      <c r="X184" s="67"/>
      <c r="Y184" s="67"/>
      <c r="Z184" s="67"/>
      <c r="AA184" s="67"/>
      <c r="AB184" s="67"/>
      <c r="AC184" s="67"/>
      <c r="AD184" s="67"/>
      <c r="AE184" s="67"/>
      <c r="AF184" s="67"/>
      <c r="AG184" s="67"/>
      <c r="AH184" s="67"/>
      <c r="AI184" s="67"/>
      <c r="AJ184" s="67"/>
      <c r="AK184" s="67"/>
      <c r="AL184" s="67"/>
      <c r="AM184" s="67"/>
      <c r="AN184" s="67"/>
      <c r="AO184" s="67"/>
      <c r="AP184" s="67"/>
      <c r="AQ184" s="67"/>
      <c r="AR184" s="67"/>
      <c r="AS184" s="67"/>
      <c r="AT184" s="67"/>
      <c r="AU184" s="67"/>
      <c r="AV184" s="67"/>
      <c r="AW184" s="67"/>
      <c r="AX184" s="67"/>
      <c r="AY184" s="67"/>
      <c r="AZ184" s="67"/>
      <c r="BA184" s="67"/>
      <c r="BB184" s="67"/>
      <c r="BC184" s="67"/>
      <c r="BD184" s="67"/>
      <c r="BE184" s="67"/>
      <c r="BF184" s="67"/>
      <c r="BG184" s="67"/>
      <c r="BH184" s="67"/>
      <c r="BI184" s="67"/>
      <c r="BJ184" s="67"/>
      <c r="BK184" s="67"/>
      <c r="BL184" s="67"/>
      <c r="BM184" s="67"/>
      <c r="BN184" s="67"/>
      <c r="BO184" s="67"/>
      <c r="BP184" s="67"/>
      <c r="BQ184" s="67"/>
      <c r="BR184" s="67"/>
      <c r="BS184" s="67"/>
      <c r="BT184" s="67"/>
      <c r="BU184" s="67"/>
      <c r="BV184" s="67"/>
      <c r="BW184" s="67"/>
      <c r="BX184" s="67"/>
      <c r="BY184" s="67"/>
      <c r="BZ184" s="67"/>
      <c r="CA184" s="67"/>
      <c r="CB184" s="67"/>
      <c r="CC184" s="67"/>
      <c r="CD184" s="67"/>
      <c r="CE184" s="67"/>
      <c r="CF184" s="67"/>
      <c r="CG184" s="67"/>
      <c r="CH184" s="67"/>
      <c r="CI184" s="67"/>
      <c r="CJ184" s="67"/>
      <c r="CK184" s="67"/>
      <c r="CL184" s="67"/>
      <c r="CM184" s="67"/>
      <c r="CN184" s="67"/>
      <c r="CO184" s="67"/>
      <c r="CP184" s="67"/>
      <c r="CQ184" s="67"/>
      <c r="CR184" s="67"/>
      <c r="CS184" s="67"/>
      <c r="CT184" s="67"/>
      <c r="CU184" s="67"/>
      <c r="CV184" s="67"/>
      <c r="CW184" s="67"/>
      <c r="CX184" s="67"/>
      <c r="CY184" s="67"/>
      <c r="CZ184" s="67"/>
      <c r="DA184" s="67"/>
      <c r="DB184" s="67"/>
      <c r="DC184" s="67"/>
      <c r="DD184" s="67"/>
      <c r="DE184" s="67"/>
      <c r="DF184" s="67"/>
      <c r="DG184" s="67"/>
      <c r="DH184" s="67"/>
      <c r="DI184" s="67"/>
      <c r="DJ184" s="67"/>
      <c r="DK184" s="67"/>
      <c r="DL184" s="67"/>
      <c r="DM184" s="67"/>
    </row>
    <row r="185" spans="1:117">
      <c r="A185" s="67"/>
      <c r="B185" s="67"/>
      <c r="C185" s="67"/>
      <c r="D185" s="67"/>
      <c r="E185" s="67"/>
      <c r="F185" s="67"/>
      <c r="G185" s="67"/>
      <c r="H185" s="67"/>
      <c r="I185" s="67"/>
      <c r="J185" s="67"/>
      <c r="K185" s="67"/>
      <c r="L185" s="67"/>
      <c r="M185" s="67"/>
      <c r="N185" s="67"/>
      <c r="O185" s="67"/>
      <c r="P185" s="67"/>
      <c r="Q185" s="67"/>
      <c r="R185" s="67"/>
      <c r="S185" s="67"/>
      <c r="T185" s="67"/>
      <c r="U185" s="67"/>
      <c r="V185" s="67"/>
      <c r="W185" s="67"/>
      <c r="X185" s="67"/>
      <c r="Y185" s="67"/>
      <c r="Z185" s="67"/>
      <c r="AA185" s="67"/>
      <c r="AB185" s="67"/>
      <c r="AC185" s="67"/>
      <c r="AD185" s="67"/>
      <c r="AE185" s="67"/>
      <c r="AF185" s="67"/>
      <c r="AG185" s="67"/>
      <c r="AH185" s="67"/>
      <c r="AI185" s="67"/>
      <c r="AJ185" s="67"/>
      <c r="AK185" s="67"/>
      <c r="AL185" s="67"/>
      <c r="AM185" s="67"/>
      <c r="AN185" s="67"/>
      <c r="AO185" s="67"/>
      <c r="AP185" s="67"/>
      <c r="AQ185" s="67"/>
      <c r="AR185" s="67"/>
      <c r="AS185" s="67"/>
      <c r="AT185" s="67"/>
      <c r="AU185" s="67"/>
      <c r="AV185" s="67"/>
      <c r="AW185" s="67"/>
      <c r="AX185" s="67"/>
      <c r="AY185" s="67"/>
      <c r="AZ185" s="67"/>
      <c r="BA185" s="67"/>
      <c r="BB185" s="67"/>
      <c r="BC185" s="67"/>
      <c r="BD185" s="67"/>
      <c r="BE185" s="67"/>
      <c r="BF185" s="67"/>
      <c r="BG185" s="67"/>
      <c r="BH185" s="67"/>
      <c r="BI185" s="67"/>
      <c r="BJ185" s="67"/>
      <c r="BK185" s="67"/>
      <c r="BL185" s="67"/>
      <c r="BM185" s="67"/>
      <c r="BN185" s="67"/>
      <c r="BO185" s="67"/>
      <c r="BP185" s="67"/>
      <c r="BQ185" s="67"/>
      <c r="BR185" s="67"/>
      <c r="BS185" s="67"/>
      <c r="BT185" s="67"/>
      <c r="BU185" s="67"/>
      <c r="BV185" s="67"/>
      <c r="BW185" s="67"/>
      <c r="BX185" s="67"/>
      <c r="BY185" s="67"/>
      <c r="BZ185" s="67"/>
      <c r="CA185" s="67"/>
      <c r="CB185" s="67"/>
      <c r="CC185" s="67"/>
      <c r="CD185" s="67"/>
      <c r="CE185" s="67"/>
      <c r="CF185" s="67"/>
      <c r="CG185" s="67"/>
      <c r="CH185" s="67"/>
      <c r="CI185" s="67"/>
      <c r="CJ185" s="67"/>
      <c r="CK185" s="67"/>
      <c r="CL185" s="67"/>
      <c r="CM185" s="67"/>
      <c r="CN185" s="67"/>
      <c r="CO185" s="67"/>
      <c r="CP185" s="67"/>
      <c r="CQ185" s="67"/>
      <c r="CR185" s="67"/>
      <c r="CS185" s="67"/>
      <c r="CT185" s="67"/>
      <c r="CU185" s="67"/>
      <c r="CV185" s="67"/>
      <c r="CW185" s="67"/>
      <c r="CX185" s="67"/>
      <c r="CY185" s="67"/>
      <c r="CZ185" s="67"/>
      <c r="DA185" s="67"/>
      <c r="DB185" s="67"/>
      <c r="DC185" s="67"/>
      <c r="DD185" s="67"/>
      <c r="DE185" s="67"/>
      <c r="DF185" s="67"/>
      <c r="DG185" s="67"/>
      <c r="DH185" s="67"/>
      <c r="DI185" s="67"/>
      <c r="DJ185" s="67"/>
      <c r="DK185" s="67"/>
      <c r="DL185" s="67"/>
      <c r="DM185" s="67"/>
    </row>
    <row r="186" spans="1:117">
      <c r="A186" s="67"/>
      <c r="B186" s="67"/>
      <c r="C186" s="67"/>
      <c r="D186" s="67"/>
      <c r="E186" s="67"/>
      <c r="F186" s="67"/>
      <c r="G186" s="67"/>
      <c r="H186" s="67"/>
      <c r="I186" s="67"/>
      <c r="J186" s="67"/>
      <c r="K186" s="67"/>
      <c r="L186" s="67"/>
      <c r="M186" s="67"/>
      <c r="N186" s="67"/>
      <c r="O186" s="67"/>
      <c r="P186" s="67"/>
      <c r="Q186" s="67"/>
      <c r="R186" s="67"/>
      <c r="S186" s="67"/>
      <c r="T186" s="67"/>
      <c r="U186" s="67"/>
      <c r="V186" s="67"/>
      <c r="W186" s="67"/>
      <c r="X186" s="67"/>
      <c r="Y186" s="67"/>
      <c r="Z186" s="67"/>
      <c r="AA186" s="67"/>
      <c r="AB186" s="67"/>
      <c r="AC186" s="67"/>
      <c r="AD186" s="67"/>
      <c r="AE186" s="67"/>
      <c r="AF186" s="67"/>
      <c r="AG186" s="67"/>
      <c r="AH186" s="67"/>
      <c r="AI186" s="67"/>
      <c r="AJ186" s="67"/>
      <c r="AK186" s="67"/>
      <c r="AL186" s="67"/>
      <c r="AM186" s="67"/>
      <c r="AN186" s="67"/>
      <c r="AO186" s="67"/>
      <c r="AP186" s="67"/>
      <c r="AQ186" s="67"/>
      <c r="AR186" s="67"/>
      <c r="AS186" s="67"/>
      <c r="AT186" s="67"/>
      <c r="AU186" s="67"/>
      <c r="AV186" s="67"/>
      <c r="AW186" s="67"/>
      <c r="AX186" s="67"/>
      <c r="AY186" s="67"/>
      <c r="AZ186" s="67"/>
      <c r="BA186" s="67"/>
      <c r="BB186" s="67"/>
      <c r="BC186" s="67"/>
      <c r="BD186" s="67"/>
      <c r="BE186" s="67"/>
      <c r="BF186" s="67"/>
      <c r="BG186" s="67"/>
      <c r="BH186" s="67"/>
      <c r="BI186" s="67"/>
      <c r="BJ186" s="67"/>
      <c r="BK186" s="67"/>
      <c r="BL186" s="67"/>
      <c r="BM186" s="67"/>
      <c r="BN186" s="67"/>
      <c r="BO186" s="67"/>
      <c r="BP186" s="67"/>
      <c r="BQ186" s="67"/>
      <c r="BR186" s="67"/>
      <c r="BS186" s="67"/>
      <c r="BT186" s="67"/>
      <c r="BU186" s="67"/>
      <c r="BV186" s="67"/>
      <c r="BW186" s="67"/>
      <c r="BX186" s="67"/>
      <c r="BY186" s="67"/>
      <c r="BZ186" s="67"/>
      <c r="CA186" s="67"/>
      <c r="CB186" s="67"/>
      <c r="CC186" s="67"/>
      <c r="CD186" s="67"/>
      <c r="CE186" s="67"/>
      <c r="CF186" s="67"/>
      <c r="CG186" s="67"/>
      <c r="CH186" s="67"/>
      <c r="CI186" s="67"/>
      <c r="CJ186" s="67"/>
      <c r="CK186" s="67"/>
      <c r="CL186" s="67"/>
      <c r="CM186" s="67"/>
      <c r="CN186" s="67"/>
      <c r="CO186" s="67"/>
      <c r="CP186" s="67"/>
      <c r="CQ186" s="67"/>
      <c r="CR186" s="67"/>
      <c r="CS186" s="67"/>
      <c r="CT186" s="67"/>
      <c r="CU186" s="67"/>
      <c r="CV186" s="67"/>
      <c r="CW186" s="67"/>
      <c r="CX186" s="67"/>
      <c r="CY186" s="67"/>
      <c r="CZ186" s="67"/>
      <c r="DA186" s="67"/>
      <c r="DB186" s="67"/>
      <c r="DC186" s="67"/>
      <c r="DD186" s="67"/>
      <c r="DE186" s="67"/>
      <c r="DF186" s="67"/>
      <c r="DG186" s="67"/>
      <c r="DH186" s="67"/>
      <c r="DI186" s="67"/>
      <c r="DJ186" s="67"/>
      <c r="DK186" s="67"/>
      <c r="DL186" s="67"/>
      <c r="DM186" s="67"/>
    </row>
    <row r="187" spans="1:117" s="36" customFormat="1">
      <c r="A187" s="67"/>
      <c r="B187" s="67"/>
      <c r="C187" s="67"/>
      <c r="D187" s="67"/>
      <c r="E187" s="67"/>
      <c r="F187" s="67"/>
      <c r="G187" s="67"/>
      <c r="H187" s="67"/>
      <c r="I187" s="67"/>
      <c r="J187" s="67"/>
      <c r="K187" s="67"/>
      <c r="L187" s="67"/>
      <c r="M187" s="67"/>
      <c r="N187" s="67"/>
      <c r="O187" s="67"/>
      <c r="P187" s="67"/>
      <c r="Q187" s="67"/>
      <c r="R187" s="67"/>
      <c r="S187" s="67"/>
      <c r="T187" s="67"/>
      <c r="U187" s="67"/>
      <c r="V187" s="67"/>
      <c r="W187" s="67"/>
      <c r="X187" s="67"/>
      <c r="Y187" s="67"/>
      <c r="Z187" s="67"/>
      <c r="AA187" s="67"/>
      <c r="AB187" s="67"/>
      <c r="AC187" s="67"/>
      <c r="AD187" s="67"/>
      <c r="AE187" s="67"/>
      <c r="AF187" s="67"/>
      <c r="AG187" s="67"/>
      <c r="AH187" s="67"/>
      <c r="AI187" s="67"/>
      <c r="AJ187" s="67"/>
      <c r="AK187" s="67"/>
      <c r="AL187" s="67"/>
      <c r="AM187" s="67"/>
      <c r="AN187" s="67"/>
      <c r="AO187" s="67"/>
      <c r="AP187" s="67"/>
      <c r="AQ187" s="67"/>
      <c r="AR187" s="67"/>
      <c r="AS187" s="67"/>
      <c r="AT187" s="67"/>
      <c r="AU187" s="67"/>
      <c r="AV187" s="67"/>
      <c r="AW187" s="67"/>
      <c r="AX187" s="67"/>
      <c r="AY187" s="67"/>
      <c r="AZ187" s="67"/>
      <c r="BA187" s="67"/>
      <c r="BB187" s="67"/>
      <c r="BC187" s="67"/>
      <c r="BD187" s="67"/>
      <c r="BE187" s="67"/>
      <c r="BF187" s="67"/>
      <c r="BG187" s="67"/>
      <c r="BH187" s="67"/>
      <c r="BI187" s="67"/>
      <c r="BJ187" s="67"/>
      <c r="BK187" s="67"/>
      <c r="BL187" s="67"/>
      <c r="BM187" s="67"/>
      <c r="BN187" s="67"/>
      <c r="BO187" s="67"/>
      <c r="BP187" s="67"/>
      <c r="BQ187" s="67"/>
      <c r="BR187" s="67"/>
      <c r="BS187" s="67"/>
      <c r="BT187" s="67"/>
      <c r="BU187" s="67"/>
      <c r="BV187" s="67"/>
      <c r="BW187" s="67"/>
      <c r="BX187" s="67"/>
      <c r="BY187" s="67"/>
      <c r="BZ187" s="67"/>
      <c r="CA187" s="67"/>
      <c r="CB187" s="67"/>
      <c r="CC187" s="67"/>
      <c r="CD187" s="67"/>
      <c r="CE187" s="67"/>
      <c r="CF187" s="67"/>
      <c r="CG187" s="67"/>
      <c r="CH187" s="67"/>
      <c r="CI187" s="67"/>
      <c r="CJ187" s="67"/>
      <c r="CK187" s="67"/>
      <c r="CL187" s="67"/>
      <c r="CM187" s="67"/>
      <c r="CN187" s="67"/>
      <c r="CO187" s="67"/>
      <c r="CP187" s="67"/>
      <c r="CQ187" s="67"/>
      <c r="CR187" s="67"/>
      <c r="CS187" s="67"/>
      <c r="CT187" s="67"/>
      <c r="CU187" s="67"/>
      <c r="CV187" s="67"/>
      <c r="CW187" s="67"/>
      <c r="CX187" s="67"/>
      <c r="CY187" s="67"/>
      <c r="CZ187" s="67"/>
      <c r="DA187" s="67"/>
      <c r="DB187" s="67"/>
      <c r="DC187" s="67"/>
      <c r="DD187" s="67"/>
      <c r="DE187" s="67"/>
      <c r="DF187" s="67"/>
      <c r="DG187" s="67"/>
      <c r="DH187" s="67"/>
      <c r="DI187" s="67"/>
      <c r="DJ187" s="67"/>
      <c r="DK187" s="67"/>
      <c r="DL187" s="67"/>
      <c r="DM187" s="67"/>
    </row>
    <row r="188" spans="1:117">
      <c r="A188" s="67"/>
      <c r="B188" s="67"/>
      <c r="C188" s="67"/>
      <c r="D188" s="67"/>
      <c r="E188" s="67"/>
      <c r="F188" s="67"/>
      <c r="G188" s="67"/>
      <c r="H188" s="67"/>
      <c r="I188" s="67"/>
      <c r="J188" s="67"/>
      <c r="K188" s="67"/>
      <c r="L188" s="67"/>
      <c r="M188" s="67"/>
      <c r="N188" s="67"/>
      <c r="O188" s="67"/>
      <c r="P188" s="67"/>
      <c r="Q188" s="67"/>
      <c r="R188" s="67"/>
      <c r="S188" s="67"/>
      <c r="T188" s="67"/>
      <c r="U188" s="67"/>
      <c r="V188" s="67"/>
      <c r="W188" s="67"/>
      <c r="X188" s="67"/>
      <c r="Y188" s="67"/>
      <c r="Z188" s="67"/>
      <c r="AA188" s="67"/>
      <c r="AB188" s="67"/>
      <c r="AC188" s="67"/>
      <c r="AD188" s="67"/>
      <c r="AE188" s="67"/>
      <c r="AF188" s="67"/>
      <c r="AG188" s="67"/>
      <c r="AH188" s="67"/>
      <c r="AI188" s="67"/>
      <c r="AJ188" s="67"/>
      <c r="AK188" s="67"/>
      <c r="AL188" s="67"/>
      <c r="AM188" s="67"/>
      <c r="AN188" s="67"/>
      <c r="AO188" s="67"/>
      <c r="AP188" s="67"/>
      <c r="AQ188" s="67"/>
      <c r="AR188" s="67"/>
      <c r="AS188" s="67"/>
      <c r="AT188" s="67"/>
      <c r="AU188" s="67"/>
      <c r="AV188" s="67"/>
      <c r="AW188" s="67"/>
      <c r="AX188" s="67"/>
      <c r="AY188" s="67"/>
      <c r="AZ188" s="67"/>
      <c r="BA188" s="67"/>
      <c r="BB188" s="67"/>
      <c r="BC188" s="67"/>
      <c r="BD188" s="67"/>
      <c r="BE188" s="67"/>
      <c r="BF188" s="67"/>
      <c r="BG188" s="67"/>
      <c r="BH188" s="67"/>
      <c r="BI188" s="67"/>
      <c r="BJ188" s="67"/>
      <c r="BK188" s="67"/>
      <c r="BL188" s="67"/>
      <c r="BM188" s="67"/>
      <c r="BN188" s="67"/>
      <c r="BO188" s="67"/>
      <c r="BP188" s="67"/>
      <c r="BQ188" s="67"/>
      <c r="BR188" s="67"/>
      <c r="BS188" s="67"/>
      <c r="BT188" s="67"/>
      <c r="BU188" s="67"/>
      <c r="BV188" s="67"/>
      <c r="BW188" s="67"/>
      <c r="BX188" s="67"/>
      <c r="BY188" s="67"/>
      <c r="BZ188" s="67"/>
      <c r="CA188" s="67"/>
      <c r="CB188" s="67"/>
      <c r="CC188" s="67"/>
      <c r="CD188" s="67"/>
      <c r="CE188" s="67"/>
      <c r="CF188" s="67"/>
      <c r="CG188" s="67"/>
      <c r="CH188" s="67"/>
      <c r="CI188" s="67"/>
      <c r="CJ188" s="67"/>
      <c r="CK188" s="67"/>
      <c r="CL188" s="67"/>
      <c r="CM188" s="67"/>
      <c r="CN188" s="67"/>
      <c r="CO188" s="67"/>
      <c r="CP188" s="67"/>
      <c r="CQ188" s="67"/>
      <c r="CR188" s="67"/>
      <c r="CS188" s="67"/>
      <c r="CT188" s="67"/>
      <c r="CU188" s="67"/>
      <c r="CV188" s="67"/>
      <c r="CW188" s="67"/>
      <c r="CX188" s="67"/>
      <c r="CY188" s="67"/>
      <c r="CZ188" s="67"/>
      <c r="DA188" s="67"/>
      <c r="DB188" s="67"/>
      <c r="DC188" s="67"/>
      <c r="DD188" s="67"/>
      <c r="DE188" s="67"/>
      <c r="DF188" s="67"/>
      <c r="DG188" s="67"/>
      <c r="DH188" s="67"/>
      <c r="DI188" s="67"/>
      <c r="DJ188" s="67"/>
      <c r="DK188" s="67"/>
      <c r="DL188" s="67"/>
      <c r="DM188" s="67"/>
    </row>
    <row r="189" spans="1:117">
      <c r="A189" s="67"/>
      <c r="B189" s="67"/>
      <c r="C189" s="67"/>
      <c r="D189" s="67"/>
      <c r="E189" s="67"/>
      <c r="F189" s="67"/>
      <c r="G189" s="67"/>
      <c r="H189" s="67"/>
      <c r="I189" s="67"/>
      <c r="J189" s="67"/>
      <c r="K189" s="67"/>
      <c r="L189" s="67"/>
      <c r="M189" s="67"/>
      <c r="N189" s="67"/>
      <c r="O189" s="67"/>
      <c r="P189" s="67"/>
      <c r="Q189" s="67"/>
      <c r="R189" s="67"/>
      <c r="S189" s="67"/>
      <c r="T189" s="67"/>
      <c r="U189" s="67"/>
      <c r="V189" s="67"/>
      <c r="W189" s="67"/>
      <c r="X189" s="67"/>
      <c r="Y189" s="67"/>
      <c r="Z189" s="67"/>
      <c r="AA189" s="67"/>
      <c r="AB189" s="67"/>
      <c r="AC189" s="67"/>
      <c r="AD189" s="67"/>
      <c r="AE189" s="67"/>
      <c r="AF189" s="67"/>
      <c r="AG189" s="67"/>
      <c r="AH189" s="67"/>
      <c r="AI189" s="67"/>
      <c r="AJ189" s="67"/>
      <c r="AK189" s="67"/>
      <c r="AL189" s="67"/>
      <c r="AM189" s="67"/>
      <c r="AN189" s="67"/>
      <c r="AO189" s="67"/>
      <c r="AP189" s="67"/>
      <c r="AQ189" s="67"/>
      <c r="AR189" s="67"/>
      <c r="AS189" s="67"/>
      <c r="AT189" s="67"/>
      <c r="AU189" s="67"/>
      <c r="AV189" s="67"/>
      <c r="AW189" s="67"/>
      <c r="AX189" s="67"/>
      <c r="AY189" s="67"/>
      <c r="AZ189" s="67"/>
      <c r="BA189" s="67"/>
      <c r="BB189" s="67"/>
      <c r="BC189" s="67"/>
      <c r="BD189" s="67"/>
      <c r="BE189" s="67"/>
      <c r="BF189" s="67"/>
      <c r="BG189" s="67"/>
      <c r="BH189" s="67"/>
      <c r="BI189" s="67"/>
      <c r="BJ189" s="67"/>
      <c r="BK189" s="67"/>
      <c r="BL189" s="67"/>
      <c r="BM189" s="67"/>
      <c r="BN189" s="67"/>
      <c r="BO189" s="67"/>
      <c r="BP189" s="67"/>
      <c r="BQ189" s="67"/>
      <c r="BR189" s="67"/>
      <c r="BS189" s="67"/>
      <c r="BT189" s="67"/>
      <c r="BU189" s="67"/>
      <c r="BV189" s="67"/>
      <c r="BW189" s="67"/>
      <c r="BX189" s="67"/>
      <c r="BY189" s="67"/>
      <c r="BZ189" s="67"/>
      <c r="CA189" s="67"/>
      <c r="CB189" s="67"/>
      <c r="CC189" s="67"/>
      <c r="CD189" s="67"/>
      <c r="CE189" s="67"/>
      <c r="CF189" s="67"/>
      <c r="CG189" s="67"/>
      <c r="CH189" s="67"/>
      <c r="CI189" s="67"/>
      <c r="CJ189" s="67"/>
      <c r="CK189" s="67"/>
      <c r="CL189" s="67"/>
      <c r="CM189" s="67"/>
      <c r="CN189" s="67"/>
      <c r="CO189" s="67"/>
      <c r="CP189" s="67"/>
      <c r="CQ189" s="67"/>
      <c r="CR189" s="67"/>
      <c r="CS189" s="67"/>
      <c r="CT189" s="67"/>
      <c r="CU189" s="67"/>
      <c r="CV189" s="67"/>
      <c r="CW189" s="67"/>
      <c r="CX189" s="67"/>
      <c r="CY189" s="67"/>
      <c r="CZ189" s="67"/>
      <c r="DA189" s="67"/>
      <c r="DB189" s="67"/>
      <c r="DC189" s="67"/>
      <c r="DD189" s="67"/>
      <c r="DE189" s="67"/>
      <c r="DF189" s="67"/>
      <c r="DG189" s="67"/>
      <c r="DH189" s="67"/>
      <c r="DI189" s="67"/>
      <c r="DJ189" s="67"/>
      <c r="DK189" s="67"/>
      <c r="DL189" s="67"/>
      <c r="DM189" s="67"/>
    </row>
    <row r="190" spans="1:117">
      <c r="A190" s="67"/>
      <c r="B190" s="67"/>
      <c r="C190" s="67"/>
      <c r="D190" s="67"/>
      <c r="E190" s="67"/>
      <c r="F190" s="67"/>
      <c r="G190" s="67"/>
      <c r="H190" s="67"/>
      <c r="I190" s="67"/>
      <c r="J190" s="67"/>
      <c r="K190" s="67"/>
      <c r="L190" s="67"/>
      <c r="M190" s="67"/>
      <c r="N190" s="67"/>
      <c r="O190" s="67"/>
      <c r="P190" s="67"/>
      <c r="Q190" s="67"/>
      <c r="R190" s="67"/>
      <c r="S190" s="67"/>
      <c r="T190" s="67"/>
      <c r="U190" s="67"/>
      <c r="V190" s="67"/>
      <c r="W190" s="67"/>
      <c r="X190" s="67"/>
      <c r="Y190" s="67"/>
      <c r="Z190" s="67"/>
      <c r="AA190" s="67"/>
      <c r="AB190" s="67"/>
      <c r="AC190" s="67"/>
      <c r="AD190" s="67"/>
      <c r="AE190" s="67"/>
      <c r="AF190" s="67"/>
      <c r="AG190" s="67"/>
      <c r="AH190" s="67"/>
      <c r="AI190" s="67"/>
      <c r="AJ190" s="67"/>
      <c r="AK190" s="67"/>
      <c r="AL190" s="67"/>
      <c r="AM190" s="67"/>
      <c r="AN190" s="67"/>
      <c r="AO190" s="67"/>
      <c r="AP190" s="67"/>
      <c r="AQ190" s="67"/>
      <c r="AR190" s="67"/>
      <c r="AS190" s="67"/>
      <c r="AT190" s="67"/>
      <c r="AU190" s="67"/>
      <c r="AV190" s="67"/>
      <c r="AW190" s="67"/>
      <c r="AX190" s="67"/>
      <c r="AY190" s="67"/>
      <c r="AZ190" s="67"/>
      <c r="BA190" s="67"/>
      <c r="BB190" s="67"/>
      <c r="BC190" s="67"/>
      <c r="BD190" s="67"/>
      <c r="BE190" s="67"/>
      <c r="BF190" s="67"/>
      <c r="BG190" s="67"/>
      <c r="BH190" s="67"/>
      <c r="BI190" s="67"/>
      <c r="BJ190" s="67"/>
      <c r="BK190" s="67"/>
      <c r="BL190" s="67"/>
      <c r="BM190" s="67"/>
      <c r="BN190" s="67"/>
      <c r="BO190" s="67"/>
      <c r="BP190" s="67"/>
      <c r="BQ190" s="67"/>
      <c r="BR190" s="67"/>
      <c r="BS190" s="67"/>
      <c r="BT190" s="67"/>
      <c r="BU190" s="67"/>
      <c r="BV190" s="67"/>
      <c r="BW190" s="67"/>
      <c r="BX190" s="67"/>
      <c r="BY190" s="67"/>
      <c r="BZ190" s="67"/>
      <c r="CA190" s="67"/>
      <c r="CB190" s="67"/>
      <c r="CC190" s="67"/>
      <c r="CD190" s="67"/>
      <c r="CE190" s="67"/>
      <c r="CF190" s="67"/>
      <c r="CG190" s="67"/>
      <c r="CH190" s="67"/>
      <c r="CI190" s="67"/>
      <c r="CJ190" s="67"/>
      <c r="CK190" s="67"/>
      <c r="CL190" s="67"/>
      <c r="CM190" s="67"/>
      <c r="CN190" s="67"/>
      <c r="CO190" s="67"/>
      <c r="CP190" s="67"/>
      <c r="CQ190" s="67"/>
      <c r="CR190" s="67"/>
      <c r="CS190" s="67"/>
      <c r="CT190" s="67"/>
      <c r="CU190" s="67"/>
      <c r="CV190" s="67"/>
      <c r="CW190" s="67"/>
      <c r="CX190" s="67"/>
      <c r="CY190" s="67"/>
      <c r="CZ190" s="67"/>
      <c r="DA190" s="67"/>
      <c r="DB190" s="67"/>
      <c r="DC190" s="67"/>
      <c r="DD190" s="67"/>
      <c r="DE190" s="67"/>
      <c r="DF190" s="67"/>
      <c r="DG190" s="67"/>
      <c r="DH190" s="67"/>
      <c r="DI190" s="67"/>
      <c r="DJ190" s="67"/>
      <c r="DK190" s="67"/>
      <c r="DL190" s="67"/>
      <c r="DM190" s="67"/>
    </row>
    <row r="191" spans="1:117">
      <c r="A191" s="67"/>
      <c r="B191" s="67"/>
      <c r="C191" s="67"/>
      <c r="D191" s="67"/>
      <c r="E191" s="67"/>
      <c r="F191" s="67"/>
      <c r="G191" s="67"/>
      <c r="H191" s="67"/>
      <c r="I191" s="67"/>
      <c r="J191" s="67"/>
      <c r="K191" s="67"/>
      <c r="L191" s="67"/>
      <c r="M191" s="67"/>
      <c r="N191" s="67"/>
      <c r="O191" s="67"/>
      <c r="P191" s="67"/>
      <c r="Q191" s="67"/>
      <c r="R191" s="67"/>
      <c r="S191" s="67"/>
      <c r="T191" s="67"/>
      <c r="U191" s="67"/>
      <c r="V191" s="67"/>
      <c r="W191" s="67"/>
      <c r="X191" s="67"/>
      <c r="Y191" s="67"/>
      <c r="Z191" s="67"/>
      <c r="AA191" s="67"/>
      <c r="AB191" s="67"/>
      <c r="AC191" s="67"/>
      <c r="AD191" s="67"/>
      <c r="AE191" s="67"/>
      <c r="AF191" s="67"/>
      <c r="AG191" s="67"/>
      <c r="AH191" s="67"/>
      <c r="AI191" s="67"/>
      <c r="AJ191" s="67"/>
      <c r="AK191" s="67"/>
      <c r="AL191" s="67"/>
      <c r="AM191" s="67"/>
      <c r="AN191" s="67"/>
      <c r="AO191" s="67"/>
      <c r="AP191" s="67"/>
      <c r="AQ191" s="67"/>
      <c r="AR191" s="67"/>
      <c r="AS191" s="67"/>
      <c r="AT191" s="67"/>
      <c r="AU191" s="67"/>
      <c r="AV191" s="67"/>
      <c r="AW191" s="67"/>
      <c r="AX191" s="67"/>
      <c r="AY191" s="67"/>
      <c r="AZ191" s="67"/>
      <c r="BA191" s="67"/>
      <c r="BB191" s="67"/>
      <c r="BC191" s="67"/>
      <c r="BD191" s="67"/>
      <c r="BE191" s="67"/>
      <c r="BF191" s="67"/>
      <c r="BG191" s="67"/>
      <c r="BH191" s="67"/>
      <c r="BI191" s="67"/>
      <c r="BJ191" s="67"/>
      <c r="BK191" s="67"/>
      <c r="BL191" s="67"/>
      <c r="BM191" s="67"/>
      <c r="BN191" s="67"/>
      <c r="BO191" s="67"/>
      <c r="BP191" s="67"/>
      <c r="BQ191" s="67"/>
      <c r="BR191" s="67"/>
      <c r="BS191" s="67"/>
      <c r="BT191" s="67"/>
      <c r="BU191" s="67"/>
      <c r="BV191" s="67"/>
      <c r="BW191" s="67"/>
      <c r="BX191" s="67"/>
      <c r="BY191" s="67"/>
      <c r="BZ191" s="67"/>
      <c r="CA191" s="67"/>
      <c r="CB191" s="67"/>
      <c r="CC191" s="67"/>
      <c r="CD191" s="67"/>
      <c r="CE191" s="67"/>
      <c r="CF191" s="67"/>
      <c r="CG191" s="67"/>
      <c r="CH191" s="67"/>
      <c r="CI191" s="67"/>
      <c r="CJ191" s="67"/>
      <c r="CK191" s="67"/>
      <c r="CL191" s="67"/>
      <c r="CM191" s="67"/>
      <c r="CN191" s="67"/>
      <c r="CO191" s="67"/>
      <c r="CP191" s="67"/>
      <c r="CQ191" s="67"/>
      <c r="CR191" s="67"/>
      <c r="CS191" s="67"/>
      <c r="CT191" s="67"/>
      <c r="CU191" s="67"/>
      <c r="CV191" s="67"/>
      <c r="CW191" s="67"/>
      <c r="CX191" s="67"/>
      <c r="CY191" s="67"/>
      <c r="CZ191" s="67"/>
      <c r="DA191" s="67"/>
      <c r="DB191" s="67"/>
      <c r="DC191" s="67"/>
      <c r="DD191" s="67"/>
      <c r="DE191" s="67"/>
      <c r="DF191" s="67"/>
      <c r="DG191" s="67"/>
      <c r="DH191" s="67"/>
      <c r="DI191" s="67"/>
      <c r="DJ191" s="67"/>
      <c r="DK191" s="67"/>
      <c r="DL191" s="67"/>
      <c r="DM191" s="67"/>
    </row>
    <row r="192" spans="1:117">
      <c r="A192" s="67"/>
      <c r="B192" s="67"/>
      <c r="C192" s="67"/>
      <c r="D192" s="67"/>
      <c r="E192" s="67"/>
      <c r="F192" s="67"/>
      <c r="G192" s="67"/>
      <c r="H192" s="67"/>
      <c r="I192" s="67"/>
      <c r="J192" s="67"/>
      <c r="K192" s="67"/>
      <c r="L192" s="67"/>
      <c r="M192" s="67"/>
      <c r="N192" s="67"/>
      <c r="O192" s="67"/>
      <c r="P192" s="67"/>
      <c r="Q192" s="67"/>
      <c r="R192" s="67"/>
      <c r="S192" s="67"/>
      <c r="T192" s="67"/>
      <c r="U192" s="67"/>
      <c r="V192" s="67"/>
      <c r="W192" s="67"/>
      <c r="X192" s="67"/>
      <c r="Y192" s="67"/>
      <c r="Z192" s="67"/>
      <c r="AA192" s="67"/>
      <c r="AB192" s="67"/>
      <c r="AC192" s="67"/>
      <c r="AD192" s="67"/>
      <c r="AE192" s="67"/>
      <c r="AF192" s="67"/>
      <c r="AG192" s="67"/>
      <c r="AH192" s="67"/>
      <c r="AI192" s="67"/>
      <c r="AJ192" s="67"/>
      <c r="AK192" s="67"/>
      <c r="AL192" s="67"/>
      <c r="AM192" s="67"/>
      <c r="AN192" s="67"/>
      <c r="AO192" s="67"/>
      <c r="AP192" s="67"/>
      <c r="AQ192" s="67"/>
      <c r="AR192" s="67"/>
      <c r="AS192" s="67"/>
      <c r="AT192" s="67"/>
      <c r="AU192" s="67"/>
      <c r="AV192" s="67"/>
      <c r="AW192" s="67"/>
      <c r="AX192" s="67"/>
      <c r="AY192" s="67"/>
      <c r="AZ192" s="67"/>
      <c r="BA192" s="67"/>
      <c r="BB192" s="67"/>
      <c r="BC192" s="67"/>
      <c r="BD192" s="67"/>
      <c r="BE192" s="67"/>
      <c r="BF192" s="67"/>
      <c r="BG192" s="67"/>
      <c r="BH192" s="67"/>
      <c r="BI192" s="67"/>
      <c r="BJ192" s="67"/>
      <c r="BK192" s="67"/>
      <c r="BL192" s="67"/>
      <c r="BM192" s="67"/>
      <c r="BN192" s="67"/>
      <c r="BO192" s="67"/>
      <c r="BP192" s="67"/>
      <c r="BQ192" s="67"/>
      <c r="BR192" s="67"/>
      <c r="BS192" s="67"/>
      <c r="BT192" s="67"/>
      <c r="BU192" s="67"/>
      <c r="BV192" s="67"/>
      <c r="BW192" s="67"/>
      <c r="BX192" s="67"/>
      <c r="BY192" s="67"/>
      <c r="BZ192" s="67"/>
      <c r="CA192" s="67"/>
      <c r="CB192" s="67"/>
      <c r="CC192" s="67"/>
      <c r="CD192" s="67"/>
      <c r="CE192" s="67"/>
      <c r="CF192" s="67"/>
      <c r="CG192" s="67"/>
      <c r="CH192" s="67"/>
      <c r="CI192" s="67"/>
      <c r="CJ192" s="67"/>
      <c r="CK192" s="67"/>
      <c r="CL192" s="67"/>
      <c r="CM192" s="67"/>
      <c r="CN192" s="67"/>
      <c r="CO192" s="67"/>
      <c r="CP192" s="67"/>
      <c r="CQ192" s="67"/>
      <c r="CR192" s="67"/>
      <c r="CS192" s="67"/>
      <c r="CT192" s="67"/>
      <c r="CU192" s="67"/>
      <c r="CV192" s="67"/>
      <c r="CW192" s="67"/>
      <c r="CX192" s="67"/>
      <c r="CY192" s="67"/>
      <c r="CZ192" s="67"/>
      <c r="DA192" s="67"/>
      <c r="DB192" s="67"/>
      <c r="DC192" s="67"/>
      <c r="DD192" s="67"/>
      <c r="DE192" s="67"/>
      <c r="DF192" s="67"/>
      <c r="DG192" s="67"/>
      <c r="DH192" s="67"/>
      <c r="DI192" s="67"/>
      <c r="DJ192" s="67"/>
      <c r="DK192" s="67"/>
      <c r="DL192" s="67"/>
      <c r="DM192" s="67"/>
    </row>
    <row r="193" spans="1:117">
      <c r="A193" s="67"/>
      <c r="B193" s="67"/>
      <c r="C193" s="67"/>
      <c r="D193" s="67"/>
      <c r="E193" s="67"/>
      <c r="F193" s="67"/>
      <c r="G193" s="67"/>
      <c r="H193" s="67"/>
      <c r="I193" s="67"/>
      <c r="J193" s="67"/>
      <c r="K193" s="67"/>
      <c r="L193" s="67"/>
      <c r="M193" s="67"/>
      <c r="N193" s="67"/>
      <c r="O193" s="67"/>
      <c r="P193" s="67"/>
      <c r="Q193" s="67"/>
      <c r="R193" s="67"/>
      <c r="S193" s="67"/>
      <c r="T193" s="67"/>
      <c r="U193" s="67"/>
      <c r="V193" s="67"/>
      <c r="W193" s="67"/>
      <c r="X193" s="67"/>
      <c r="Y193" s="67"/>
      <c r="Z193" s="67"/>
      <c r="AA193" s="67"/>
      <c r="AB193" s="67"/>
      <c r="AC193" s="67"/>
      <c r="AD193" s="67"/>
      <c r="AE193" s="67"/>
      <c r="AF193" s="67"/>
      <c r="AG193" s="67"/>
      <c r="AH193" s="67"/>
      <c r="AI193" s="67"/>
      <c r="AJ193" s="67"/>
      <c r="AK193" s="67"/>
      <c r="AL193" s="67"/>
      <c r="AM193" s="67"/>
      <c r="AN193" s="67"/>
      <c r="AO193" s="67"/>
      <c r="AP193" s="67"/>
      <c r="AQ193" s="67"/>
      <c r="AR193" s="67"/>
      <c r="AS193" s="67"/>
      <c r="AT193" s="67"/>
      <c r="AU193" s="67"/>
      <c r="AV193" s="67"/>
      <c r="AW193" s="67"/>
      <c r="AX193" s="67"/>
      <c r="AY193" s="67"/>
      <c r="AZ193" s="67"/>
      <c r="BA193" s="67"/>
      <c r="BB193" s="67"/>
      <c r="BC193" s="67"/>
      <c r="BD193" s="67"/>
      <c r="BE193" s="67"/>
      <c r="BF193" s="67"/>
      <c r="BG193" s="67"/>
      <c r="BH193" s="67"/>
      <c r="BI193" s="67"/>
      <c r="BJ193" s="67"/>
      <c r="BK193" s="67"/>
      <c r="BL193" s="67"/>
      <c r="BM193" s="67"/>
      <c r="BN193" s="67"/>
      <c r="BO193" s="67"/>
      <c r="BP193" s="67"/>
      <c r="BQ193" s="67"/>
      <c r="BR193" s="67"/>
      <c r="BS193" s="67"/>
      <c r="BT193" s="67"/>
      <c r="BU193" s="67"/>
      <c r="BV193" s="67"/>
      <c r="BW193" s="67"/>
      <c r="BX193" s="67"/>
      <c r="BY193" s="67"/>
      <c r="BZ193" s="67"/>
      <c r="CA193" s="67"/>
      <c r="CB193" s="67"/>
      <c r="CC193" s="67"/>
      <c r="CD193" s="67"/>
      <c r="CE193" s="67"/>
      <c r="CF193" s="67"/>
      <c r="CG193" s="67"/>
      <c r="CH193" s="67"/>
      <c r="CI193" s="67"/>
      <c r="CJ193" s="67"/>
      <c r="CK193" s="67"/>
      <c r="CL193" s="67"/>
      <c r="CM193" s="67"/>
      <c r="CN193" s="67"/>
      <c r="CO193" s="67"/>
      <c r="CP193" s="67"/>
      <c r="CQ193" s="67"/>
      <c r="CR193" s="67"/>
      <c r="CS193" s="67"/>
      <c r="CT193" s="67"/>
      <c r="CU193" s="67"/>
      <c r="CV193" s="67"/>
      <c r="CW193" s="67"/>
      <c r="CX193" s="67"/>
      <c r="CY193" s="67"/>
      <c r="CZ193" s="67"/>
      <c r="DA193" s="67"/>
      <c r="DB193" s="67"/>
      <c r="DC193" s="67"/>
      <c r="DD193" s="67"/>
      <c r="DE193" s="67"/>
      <c r="DF193" s="67"/>
      <c r="DG193" s="67"/>
      <c r="DH193" s="67"/>
      <c r="DI193" s="67"/>
      <c r="DJ193" s="67"/>
      <c r="DK193" s="67"/>
      <c r="DL193" s="67"/>
      <c r="DM193" s="67"/>
    </row>
    <row r="194" spans="1:117">
      <c r="A194" s="67"/>
      <c r="B194" s="67"/>
      <c r="C194" s="67"/>
      <c r="D194" s="67"/>
      <c r="E194" s="67"/>
      <c r="F194" s="67"/>
      <c r="G194" s="67"/>
      <c r="H194" s="67"/>
      <c r="I194" s="67"/>
      <c r="J194" s="67"/>
      <c r="K194" s="67"/>
      <c r="L194" s="67"/>
      <c r="M194" s="67"/>
      <c r="N194" s="67"/>
      <c r="O194" s="67"/>
      <c r="P194" s="67"/>
      <c r="Q194" s="67"/>
      <c r="R194" s="67"/>
      <c r="S194" s="67"/>
      <c r="T194" s="67"/>
      <c r="U194" s="67"/>
      <c r="V194" s="67"/>
      <c r="W194" s="67"/>
      <c r="X194" s="67"/>
      <c r="Y194" s="67"/>
      <c r="Z194" s="67"/>
      <c r="AA194" s="67"/>
      <c r="AB194" s="67"/>
      <c r="AC194" s="67"/>
      <c r="AD194" s="67"/>
      <c r="AE194" s="67"/>
      <c r="AF194" s="67"/>
      <c r="AG194" s="67"/>
      <c r="AH194" s="67"/>
      <c r="AI194" s="67"/>
      <c r="AJ194" s="67"/>
      <c r="AK194" s="67"/>
      <c r="AL194" s="67"/>
      <c r="AM194" s="67"/>
      <c r="AN194" s="67"/>
      <c r="AO194" s="67"/>
      <c r="AP194" s="67"/>
      <c r="AQ194" s="67"/>
      <c r="AR194" s="67"/>
      <c r="AS194" s="67"/>
      <c r="AT194" s="67"/>
      <c r="AU194" s="67"/>
      <c r="AV194" s="67"/>
      <c r="AW194" s="67"/>
      <c r="AX194" s="67"/>
      <c r="AY194" s="67"/>
      <c r="AZ194" s="67"/>
      <c r="BA194" s="67"/>
      <c r="BB194" s="67"/>
      <c r="BC194" s="67"/>
      <c r="BD194" s="67"/>
      <c r="BE194" s="67"/>
      <c r="BF194" s="67"/>
      <c r="BG194" s="67"/>
      <c r="BH194" s="67"/>
      <c r="BI194" s="67"/>
      <c r="BJ194" s="67"/>
      <c r="BK194" s="67"/>
      <c r="BL194" s="67"/>
      <c r="BM194" s="67"/>
      <c r="BN194" s="67"/>
      <c r="BO194" s="67"/>
      <c r="BP194" s="67"/>
      <c r="BQ194" s="67"/>
      <c r="BR194" s="67"/>
      <c r="BS194" s="67"/>
      <c r="BT194" s="67"/>
      <c r="BU194" s="67"/>
      <c r="BV194" s="67"/>
      <c r="BW194" s="67"/>
      <c r="BX194" s="67"/>
      <c r="BY194" s="67"/>
      <c r="BZ194" s="67"/>
      <c r="CA194" s="67"/>
      <c r="CB194" s="67"/>
      <c r="CC194" s="67"/>
      <c r="CD194" s="67"/>
      <c r="CE194" s="67"/>
      <c r="CF194" s="67"/>
      <c r="CG194" s="67"/>
      <c r="CH194" s="67"/>
      <c r="CI194" s="67"/>
      <c r="CJ194" s="67"/>
      <c r="CK194" s="67"/>
      <c r="CL194" s="67"/>
      <c r="CM194" s="67"/>
      <c r="CN194" s="67"/>
      <c r="CO194" s="67"/>
      <c r="CP194" s="67"/>
      <c r="CQ194" s="67"/>
      <c r="CR194" s="67"/>
      <c r="CS194" s="67"/>
      <c r="CT194" s="67"/>
      <c r="CU194" s="67"/>
      <c r="CV194" s="67"/>
      <c r="CW194" s="67"/>
      <c r="CX194" s="67"/>
      <c r="CY194" s="67"/>
      <c r="CZ194" s="67"/>
      <c r="DA194" s="67"/>
      <c r="DB194" s="67"/>
      <c r="DC194" s="67"/>
      <c r="DD194" s="67"/>
      <c r="DE194" s="67"/>
      <c r="DF194" s="67"/>
      <c r="DG194" s="67"/>
      <c r="DH194" s="67"/>
      <c r="DI194" s="67"/>
      <c r="DJ194" s="67"/>
      <c r="DK194" s="67"/>
      <c r="DL194" s="67"/>
      <c r="DM194" s="67"/>
    </row>
    <row r="195" spans="1:117">
      <c r="A195" s="67"/>
      <c r="B195" s="67"/>
      <c r="C195" s="67"/>
      <c r="D195" s="67"/>
      <c r="E195" s="67"/>
      <c r="F195" s="67"/>
      <c r="G195" s="67"/>
      <c r="H195" s="67"/>
      <c r="I195" s="67"/>
      <c r="J195" s="67"/>
      <c r="K195" s="67"/>
      <c r="L195" s="67"/>
      <c r="M195" s="67"/>
      <c r="N195" s="67"/>
      <c r="O195" s="67"/>
      <c r="P195" s="67"/>
      <c r="Q195" s="67"/>
      <c r="R195" s="67"/>
      <c r="S195" s="67"/>
      <c r="T195" s="67"/>
      <c r="U195" s="67"/>
      <c r="V195" s="67"/>
      <c r="W195" s="67"/>
      <c r="X195" s="67"/>
      <c r="Y195" s="67"/>
      <c r="Z195" s="67"/>
      <c r="AA195" s="67"/>
      <c r="AB195" s="67"/>
      <c r="AC195" s="67"/>
      <c r="AD195" s="67"/>
      <c r="AE195" s="67"/>
      <c r="AF195" s="67"/>
      <c r="AG195" s="67"/>
      <c r="AH195" s="67"/>
      <c r="AI195" s="67"/>
      <c r="AJ195" s="67"/>
      <c r="AK195" s="67"/>
      <c r="AL195" s="67"/>
      <c r="AM195" s="67"/>
      <c r="AN195" s="67"/>
      <c r="AO195" s="67"/>
      <c r="AP195" s="67"/>
      <c r="AQ195" s="67"/>
      <c r="AR195" s="67"/>
      <c r="AS195" s="67"/>
      <c r="AT195" s="67"/>
      <c r="AU195" s="67"/>
      <c r="AV195" s="67"/>
      <c r="AW195" s="67"/>
      <c r="AX195" s="67"/>
      <c r="AY195" s="67"/>
      <c r="AZ195" s="67"/>
      <c r="BA195" s="67"/>
      <c r="BB195" s="67"/>
      <c r="BC195" s="67"/>
      <c r="BD195" s="67"/>
      <c r="BE195" s="67"/>
      <c r="BF195" s="67"/>
      <c r="BG195" s="67"/>
      <c r="BH195" s="67"/>
      <c r="BI195" s="67"/>
      <c r="BJ195" s="67"/>
      <c r="BK195" s="67"/>
      <c r="BL195" s="67"/>
      <c r="BM195" s="67"/>
      <c r="BN195" s="67"/>
      <c r="BO195" s="67"/>
      <c r="BP195" s="67"/>
      <c r="BQ195" s="67"/>
      <c r="BR195" s="67"/>
      <c r="BS195" s="67"/>
      <c r="BT195" s="67"/>
      <c r="BU195" s="67"/>
      <c r="BV195" s="67"/>
      <c r="BW195" s="67"/>
      <c r="BX195" s="67"/>
      <c r="BY195" s="67"/>
      <c r="BZ195" s="67"/>
      <c r="CA195" s="67"/>
      <c r="CB195" s="67"/>
      <c r="CC195" s="67"/>
      <c r="CD195" s="67"/>
      <c r="CE195" s="67"/>
      <c r="CF195" s="67"/>
      <c r="CG195" s="67"/>
      <c r="CH195" s="67"/>
      <c r="CI195" s="67"/>
      <c r="CJ195" s="67"/>
      <c r="CK195" s="67"/>
      <c r="CL195" s="67"/>
      <c r="CM195" s="67"/>
      <c r="CN195" s="67"/>
      <c r="CO195" s="67"/>
      <c r="CP195" s="67"/>
      <c r="CQ195" s="67"/>
      <c r="CR195" s="67"/>
      <c r="CS195" s="67"/>
      <c r="CT195" s="67"/>
      <c r="CU195" s="67"/>
      <c r="CV195" s="67"/>
      <c r="CW195" s="67"/>
      <c r="CX195" s="67"/>
      <c r="CY195" s="67"/>
      <c r="CZ195" s="67"/>
      <c r="DA195" s="67"/>
      <c r="DB195" s="67"/>
      <c r="DC195" s="67"/>
      <c r="DD195" s="67"/>
      <c r="DE195" s="67"/>
      <c r="DF195" s="67"/>
      <c r="DG195" s="67"/>
      <c r="DH195" s="67"/>
      <c r="DI195" s="67"/>
      <c r="DJ195" s="67"/>
      <c r="DK195" s="67"/>
      <c r="DL195" s="67"/>
      <c r="DM195" s="67"/>
    </row>
    <row r="196" spans="1:117">
      <c r="A196" s="67"/>
      <c r="B196" s="67"/>
      <c r="C196" s="67"/>
      <c r="D196" s="67"/>
      <c r="E196" s="67"/>
      <c r="F196" s="67"/>
      <c r="G196" s="67"/>
      <c r="H196" s="67"/>
      <c r="I196" s="67"/>
      <c r="J196" s="67"/>
      <c r="K196" s="67"/>
      <c r="L196" s="67"/>
      <c r="M196" s="67"/>
      <c r="N196" s="67"/>
      <c r="O196" s="67"/>
      <c r="P196" s="67"/>
      <c r="Q196" s="67"/>
      <c r="R196" s="67"/>
      <c r="S196" s="67"/>
      <c r="T196" s="67"/>
      <c r="U196" s="67"/>
      <c r="V196" s="67"/>
      <c r="W196" s="67"/>
      <c r="X196" s="67"/>
      <c r="Y196" s="67"/>
      <c r="Z196" s="67"/>
      <c r="AA196" s="67"/>
      <c r="AB196" s="67"/>
      <c r="AC196" s="67"/>
      <c r="AD196" s="67"/>
      <c r="AE196" s="67"/>
      <c r="AF196" s="67"/>
      <c r="AG196" s="67"/>
      <c r="AH196" s="67"/>
      <c r="AI196" s="67"/>
      <c r="AJ196" s="67"/>
      <c r="AK196" s="67"/>
      <c r="AL196" s="67"/>
      <c r="AM196" s="67"/>
      <c r="AN196" s="67"/>
      <c r="AO196" s="67"/>
      <c r="AP196" s="67"/>
      <c r="AQ196" s="67"/>
      <c r="AR196" s="67"/>
      <c r="AS196" s="67"/>
      <c r="AT196" s="67"/>
      <c r="AU196" s="67"/>
      <c r="AV196" s="67"/>
      <c r="AW196" s="67"/>
      <c r="AX196" s="67"/>
      <c r="AY196" s="67"/>
      <c r="AZ196" s="67"/>
      <c r="BA196" s="67"/>
      <c r="BB196" s="67"/>
      <c r="BC196" s="67"/>
      <c r="BD196" s="67"/>
      <c r="BE196" s="67"/>
      <c r="BF196" s="67"/>
      <c r="BG196" s="67"/>
      <c r="BH196" s="67"/>
      <c r="BI196" s="67"/>
      <c r="BJ196" s="67"/>
      <c r="BK196" s="67"/>
      <c r="BL196" s="67"/>
      <c r="BM196" s="67"/>
      <c r="BN196" s="67"/>
      <c r="BO196" s="67"/>
      <c r="BP196" s="67"/>
      <c r="BQ196" s="67"/>
      <c r="BR196" s="67"/>
      <c r="BS196" s="67"/>
      <c r="BT196" s="67"/>
      <c r="BU196" s="67"/>
      <c r="BV196" s="67"/>
      <c r="BW196" s="67"/>
      <c r="BX196" s="67"/>
      <c r="BY196" s="67"/>
      <c r="BZ196" s="67"/>
      <c r="CA196" s="67"/>
      <c r="CB196" s="67"/>
      <c r="CC196" s="67"/>
      <c r="CD196" s="67"/>
      <c r="CE196" s="67"/>
      <c r="CF196" s="67"/>
      <c r="CG196" s="67"/>
      <c r="CH196" s="67"/>
      <c r="CI196" s="67"/>
      <c r="CJ196" s="67"/>
      <c r="CK196" s="67"/>
      <c r="CL196" s="67"/>
      <c r="CM196" s="67"/>
      <c r="CN196" s="67"/>
      <c r="CO196" s="67"/>
      <c r="CP196" s="67"/>
      <c r="CQ196" s="67"/>
      <c r="CR196" s="67"/>
      <c r="CS196" s="67"/>
      <c r="CT196" s="67"/>
      <c r="CU196" s="67"/>
      <c r="CV196" s="67"/>
      <c r="CW196" s="67"/>
      <c r="CX196" s="67"/>
      <c r="CY196" s="67"/>
      <c r="CZ196" s="67"/>
      <c r="DA196" s="67"/>
      <c r="DB196" s="67"/>
      <c r="DC196" s="67"/>
      <c r="DD196" s="67"/>
      <c r="DE196" s="67"/>
      <c r="DF196" s="67"/>
      <c r="DG196" s="67"/>
      <c r="DH196" s="67"/>
      <c r="DI196" s="67"/>
      <c r="DJ196" s="67"/>
      <c r="DK196" s="67"/>
      <c r="DL196" s="67"/>
      <c r="DM196" s="67"/>
    </row>
    <row r="197" spans="1:117" s="36" customFormat="1">
      <c r="A197" s="67"/>
      <c r="B197" s="67"/>
      <c r="C197" s="67"/>
      <c r="D197" s="67"/>
      <c r="E197" s="67"/>
      <c r="F197" s="67"/>
      <c r="G197" s="67"/>
      <c r="H197" s="67"/>
      <c r="I197" s="67"/>
      <c r="J197" s="67"/>
      <c r="K197" s="67"/>
      <c r="L197" s="67"/>
      <c r="M197" s="67"/>
      <c r="N197" s="67"/>
      <c r="O197" s="67"/>
      <c r="P197" s="67"/>
      <c r="Q197" s="67"/>
      <c r="R197" s="67"/>
      <c r="S197" s="67"/>
      <c r="T197" s="67"/>
      <c r="U197" s="67"/>
      <c r="V197" s="67"/>
      <c r="W197" s="67"/>
      <c r="X197" s="67"/>
      <c r="Y197" s="67"/>
      <c r="Z197" s="67"/>
      <c r="AA197" s="67"/>
      <c r="AB197" s="67"/>
      <c r="AC197" s="67"/>
      <c r="AD197" s="67"/>
      <c r="AE197" s="67"/>
      <c r="AF197" s="67"/>
      <c r="AG197" s="67"/>
      <c r="AH197" s="67"/>
      <c r="AI197" s="67"/>
      <c r="AJ197" s="67"/>
      <c r="AK197" s="67"/>
      <c r="AL197" s="67"/>
      <c r="AM197" s="67"/>
      <c r="AN197" s="67"/>
      <c r="AO197" s="67"/>
      <c r="AP197" s="67"/>
      <c r="AQ197" s="67"/>
      <c r="AR197" s="67"/>
      <c r="AS197" s="67"/>
      <c r="AT197" s="67"/>
      <c r="AU197" s="67"/>
      <c r="AV197" s="67"/>
      <c r="AW197" s="67"/>
      <c r="AX197" s="67"/>
      <c r="AY197" s="67"/>
      <c r="AZ197" s="67"/>
      <c r="BA197" s="67"/>
      <c r="BB197" s="67"/>
      <c r="BC197" s="67"/>
      <c r="BD197" s="67"/>
      <c r="BE197" s="67"/>
      <c r="BF197" s="67"/>
      <c r="BG197" s="67"/>
      <c r="BH197" s="67"/>
      <c r="BI197" s="67"/>
      <c r="BJ197" s="67"/>
      <c r="BK197" s="67"/>
      <c r="BL197" s="67"/>
      <c r="BM197" s="67"/>
      <c r="BN197" s="67"/>
      <c r="BO197" s="67"/>
      <c r="BP197" s="67"/>
      <c r="BQ197" s="67"/>
      <c r="BR197" s="67"/>
      <c r="BS197" s="67"/>
      <c r="BT197" s="67"/>
      <c r="BU197" s="67"/>
      <c r="BV197" s="67"/>
      <c r="BW197" s="67"/>
      <c r="BX197" s="67"/>
      <c r="BY197" s="67"/>
      <c r="BZ197" s="67"/>
      <c r="CA197" s="67"/>
      <c r="CB197" s="67"/>
      <c r="CC197" s="67"/>
      <c r="CD197" s="67"/>
      <c r="CE197" s="67"/>
      <c r="CF197" s="67"/>
      <c r="CG197" s="67"/>
      <c r="CH197" s="67"/>
      <c r="CI197" s="67"/>
      <c r="CJ197" s="67"/>
      <c r="CK197" s="67"/>
      <c r="CL197" s="67"/>
      <c r="CM197" s="67"/>
      <c r="CN197" s="67"/>
      <c r="CO197" s="67"/>
      <c r="CP197" s="67"/>
      <c r="CQ197" s="67"/>
      <c r="CR197" s="67"/>
      <c r="CS197" s="67"/>
      <c r="CT197" s="67"/>
      <c r="CU197" s="67"/>
      <c r="CV197" s="67"/>
      <c r="CW197" s="67"/>
      <c r="CX197" s="67"/>
      <c r="CY197" s="67"/>
      <c r="CZ197" s="67"/>
      <c r="DA197" s="67"/>
      <c r="DB197" s="67"/>
      <c r="DC197" s="67"/>
      <c r="DD197" s="67"/>
      <c r="DE197" s="67"/>
      <c r="DF197" s="67"/>
      <c r="DG197" s="67"/>
      <c r="DH197" s="67"/>
      <c r="DI197" s="67"/>
      <c r="DJ197" s="67"/>
      <c r="DK197" s="67"/>
      <c r="DL197" s="67"/>
      <c r="DM197" s="67"/>
    </row>
    <row r="198" spans="1:117">
      <c r="A198"/>
    </row>
    <row r="199" spans="1:117">
      <c r="A199"/>
    </row>
    <row r="200" spans="1:117">
      <c r="A200"/>
    </row>
    <row r="201" spans="1:117">
      <c r="A201"/>
    </row>
    <row r="202" spans="1:117">
      <c r="A202"/>
    </row>
    <row r="203" spans="1:117">
      <c r="A203"/>
    </row>
    <row r="204" spans="1:117">
      <c r="A204"/>
    </row>
    <row r="205" spans="1:117">
      <c r="A205"/>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DFE108-A265-4DAD-83E7-62694424E721}">
  <dimension ref="A1:Z206"/>
  <sheetViews>
    <sheetView zoomScale="85" zoomScaleNormal="85" workbookViewId="0">
      <selection activeCell="M65" sqref="M65"/>
    </sheetView>
  </sheetViews>
  <sheetFormatPr defaultRowHeight="14.5"/>
  <cols>
    <col min="2" max="2" width="31.36328125" bestFit="1" customWidth="1"/>
    <col min="3" max="3" width="13.6328125" bestFit="1" customWidth="1"/>
  </cols>
  <sheetData>
    <row r="1" spans="1:26" ht="15.5">
      <c r="A1" s="55" t="s">
        <v>46</v>
      </c>
      <c r="B1" s="55" t="s">
        <v>18</v>
      </c>
      <c r="C1" s="55" t="s">
        <v>20</v>
      </c>
      <c r="D1" s="72" t="s">
        <v>179</v>
      </c>
      <c r="E1" s="73"/>
      <c r="F1" s="73"/>
      <c r="G1" s="73"/>
      <c r="H1" s="73"/>
      <c r="I1" s="73"/>
      <c r="J1" s="73"/>
      <c r="K1" s="73"/>
      <c r="L1" s="73"/>
      <c r="M1" s="73"/>
      <c r="N1" s="73"/>
      <c r="O1" s="73"/>
      <c r="P1" s="73"/>
      <c r="Q1" s="73"/>
      <c r="R1" s="73"/>
      <c r="S1" s="73"/>
      <c r="T1" s="73"/>
      <c r="U1" s="73"/>
      <c r="V1" s="73"/>
      <c r="W1" s="73"/>
      <c r="X1" s="73"/>
      <c r="Y1" s="73"/>
      <c r="Z1" s="74"/>
    </row>
    <row r="2" spans="1:26" ht="16" thickBot="1">
      <c r="A2" s="55"/>
      <c r="B2" s="55"/>
      <c r="C2" s="55"/>
      <c r="D2" s="44">
        <v>1</v>
      </c>
      <c r="E2" s="44">
        <v>2</v>
      </c>
      <c r="F2" s="44">
        <v>3</v>
      </c>
      <c r="G2" s="44">
        <v>4</v>
      </c>
      <c r="H2" s="44">
        <v>5</v>
      </c>
      <c r="I2" s="44">
        <v>6</v>
      </c>
      <c r="J2" s="44">
        <v>7</v>
      </c>
      <c r="K2" s="44">
        <v>8</v>
      </c>
      <c r="L2" s="44">
        <v>9</v>
      </c>
      <c r="M2" s="44">
        <v>10</v>
      </c>
      <c r="N2" s="44">
        <v>11</v>
      </c>
      <c r="O2" s="44">
        <v>12</v>
      </c>
      <c r="P2" s="44">
        <v>13</v>
      </c>
      <c r="Q2" s="44">
        <v>14</v>
      </c>
      <c r="R2" s="44">
        <v>15</v>
      </c>
      <c r="S2" s="44">
        <v>16</v>
      </c>
      <c r="T2" s="44">
        <v>17</v>
      </c>
      <c r="U2" s="44">
        <v>18</v>
      </c>
      <c r="V2" s="44">
        <v>19</v>
      </c>
      <c r="W2" s="44">
        <v>20</v>
      </c>
      <c r="X2" s="44">
        <v>21</v>
      </c>
      <c r="Y2" s="44">
        <v>22</v>
      </c>
      <c r="Z2" s="44">
        <v>23</v>
      </c>
    </row>
    <row r="3" spans="1:26" ht="16" thickBot="1">
      <c r="A3" s="44">
        <v>1</v>
      </c>
      <c r="B3" s="60" t="s">
        <v>180</v>
      </c>
      <c r="C3" s="69" t="s">
        <v>229</v>
      </c>
      <c r="D3" s="75">
        <v>4.2179487179999997</v>
      </c>
      <c r="E3" s="75">
        <v>4.038461538</v>
      </c>
      <c r="F3" s="75">
        <v>4.2435897440000003</v>
      </c>
      <c r="G3" s="75">
        <v>3.6666666669999999</v>
      </c>
      <c r="H3" s="75">
        <v>0</v>
      </c>
      <c r="I3" s="75">
        <v>0</v>
      </c>
      <c r="J3" s="75">
        <v>3.4358974359999999</v>
      </c>
      <c r="K3" s="75">
        <v>4.2564102559999997</v>
      </c>
      <c r="L3" s="75">
        <v>3.8333333330000001</v>
      </c>
      <c r="M3" s="75">
        <v>3.615384615</v>
      </c>
      <c r="N3" s="75">
        <v>0</v>
      </c>
      <c r="O3" s="75">
        <v>4.2435897440000003</v>
      </c>
      <c r="P3" s="75">
        <v>4.6282051280000003</v>
      </c>
      <c r="Q3" s="75">
        <v>4.4487179489999997</v>
      </c>
      <c r="R3" s="75">
        <v>4.3717948719999997</v>
      </c>
      <c r="S3" s="75">
        <v>3.7820512819999998</v>
      </c>
      <c r="T3" s="75">
        <v>4.4102564099999997</v>
      </c>
      <c r="U3" s="75">
        <v>4.2564102559999997</v>
      </c>
      <c r="V3" s="75">
        <v>0</v>
      </c>
      <c r="W3" s="75">
        <v>4.192307692</v>
      </c>
      <c r="X3" s="75">
        <v>4.2179487179999997</v>
      </c>
      <c r="Y3" s="75">
        <v>4.076923077</v>
      </c>
      <c r="Z3" s="75">
        <v>3.269230769</v>
      </c>
    </row>
    <row r="4" spans="1:26" ht="16" thickBot="1">
      <c r="A4" s="44">
        <v>2</v>
      </c>
      <c r="B4" s="61" t="s">
        <v>181</v>
      </c>
      <c r="C4" s="70" t="s">
        <v>230</v>
      </c>
      <c r="D4" s="75">
        <v>3.6282051279999998</v>
      </c>
      <c r="E4" s="75">
        <v>2.8589743589999999</v>
      </c>
      <c r="F4" s="75">
        <v>2.230769231</v>
      </c>
      <c r="G4" s="75">
        <v>4.4487179489999997</v>
      </c>
      <c r="H4" s="75">
        <v>3.807692308</v>
      </c>
      <c r="I4" s="75">
        <v>3.8333333330000001</v>
      </c>
      <c r="J4" s="75">
        <v>1.9871794869999999</v>
      </c>
      <c r="K4" s="75">
        <v>3.230769231</v>
      </c>
      <c r="L4" s="75">
        <v>2.9871794870000001</v>
      </c>
      <c r="M4" s="75">
        <v>2.846153846</v>
      </c>
      <c r="N4" s="75">
        <v>3.2051282049999998</v>
      </c>
      <c r="O4" s="75">
        <v>2</v>
      </c>
      <c r="P4" s="75">
        <v>2.423076923</v>
      </c>
      <c r="Q4" s="75">
        <v>3.2435897439999999</v>
      </c>
      <c r="R4" s="75">
        <v>3.230769231</v>
      </c>
      <c r="S4" s="75">
        <v>3.3974358969999998</v>
      </c>
      <c r="T4" s="75">
        <v>4.6025641029999997</v>
      </c>
      <c r="U4" s="75">
        <v>3.0256410260000002</v>
      </c>
      <c r="V4" s="75">
        <v>3.038461538</v>
      </c>
      <c r="W4" s="75">
        <v>3.038461538</v>
      </c>
      <c r="X4" s="75">
        <v>4.192307692</v>
      </c>
      <c r="Y4" s="75">
        <v>3.4358974359999999</v>
      </c>
      <c r="Z4" s="75">
        <v>2.6025641030000002</v>
      </c>
    </row>
    <row r="5" spans="1:26" ht="16" thickBot="1">
      <c r="A5" s="44">
        <v>3</v>
      </c>
      <c r="B5" s="62" t="s">
        <v>182</v>
      </c>
      <c r="C5" s="71" t="s">
        <v>230</v>
      </c>
      <c r="D5" s="75">
        <v>3.807692308</v>
      </c>
      <c r="E5" s="75">
        <v>4.6282051280000003</v>
      </c>
      <c r="F5" s="75">
        <v>3.615384615</v>
      </c>
      <c r="G5" s="75">
        <v>4.5897435900000003</v>
      </c>
      <c r="H5" s="75">
        <v>4.038461538</v>
      </c>
      <c r="I5" s="75">
        <v>3.3974358969999998</v>
      </c>
      <c r="J5" s="75">
        <v>3</v>
      </c>
      <c r="K5" s="75">
        <v>4.2179487179999997</v>
      </c>
      <c r="L5" s="75">
        <v>3</v>
      </c>
      <c r="M5" s="75">
        <v>5</v>
      </c>
      <c r="N5" s="75">
        <v>5</v>
      </c>
      <c r="O5" s="75">
        <v>4.7820512820000003</v>
      </c>
      <c r="P5" s="75">
        <v>5</v>
      </c>
      <c r="Q5" s="75">
        <v>4.0128205130000003</v>
      </c>
      <c r="R5" s="75">
        <v>4.2564102559999997</v>
      </c>
      <c r="S5" s="75">
        <v>4.5641025639999997</v>
      </c>
      <c r="T5" s="75">
        <v>5</v>
      </c>
      <c r="U5" s="75">
        <v>5</v>
      </c>
      <c r="V5" s="75">
        <v>5</v>
      </c>
      <c r="W5" s="75">
        <v>4.2179487179999997</v>
      </c>
      <c r="X5" s="75">
        <v>3.7820512819999998</v>
      </c>
      <c r="Y5" s="75">
        <v>5</v>
      </c>
      <c r="Z5" s="75">
        <v>3.807692308</v>
      </c>
    </row>
    <row r="6" spans="1:26" ht="16" thickBot="1">
      <c r="A6" s="44">
        <v>4</v>
      </c>
      <c r="B6" s="61" t="s">
        <v>183</v>
      </c>
      <c r="C6" s="70" t="s">
        <v>230</v>
      </c>
      <c r="D6" s="75">
        <v>3.615384615</v>
      </c>
      <c r="E6" s="75">
        <v>3.846153846</v>
      </c>
      <c r="F6" s="75">
        <v>4.2179487179999997</v>
      </c>
      <c r="G6" s="75">
        <v>4.038461538</v>
      </c>
      <c r="H6" s="75">
        <v>4.2179487179999997</v>
      </c>
      <c r="I6" s="75">
        <v>4.0256410259999997</v>
      </c>
      <c r="J6" s="75">
        <v>3.6282051279999998</v>
      </c>
      <c r="K6" s="75">
        <v>4.2179487179999997</v>
      </c>
      <c r="L6" s="75">
        <v>3.4358974359999999</v>
      </c>
      <c r="M6" s="75">
        <v>4.0128205130000003</v>
      </c>
      <c r="N6" s="75">
        <v>4.2179487179999997</v>
      </c>
      <c r="O6" s="75">
        <v>3.807692308</v>
      </c>
      <c r="P6" s="75">
        <v>3.8333333330000001</v>
      </c>
      <c r="Q6" s="75">
        <v>3.807692308</v>
      </c>
      <c r="R6" s="75">
        <v>3.846153846</v>
      </c>
      <c r="S6" s="75">
        <v>4.0256410259999997</v>
      </c>
      <c r="T6" s="75">
        <v>4.2179487179999997</v>
      </c>
      <c r="U6" s="75">
        <v>3.846153846</v>
      </c>
      <c r="V6" s="75">
        <v>3.615384615</v>
      </c>
      <c r="W6" s="75">
        <v>4.2179487179999997</v>
      </c>
      <c r="X6" s="75">
        <v>4.2179487179999997</v>
      </c>
      <c r="Y6" s="75">
        <v>4.2179487179999997</v>
      </c>
      <c r="Z6" s="75">
        <v>3.615384615</v>
      </c>
    </row>
    <row r="7" spans="1:26" ht="16" thickBot="1">
      <c r="A7" s="44">
        <v>5</v>
      </c>
      <c r="B7" s="62" t="s">
        <v>184</v>
      </c>
      <c r="C7" s="71" t="s">
        <v>230</v>
      </c>
      <c r="D7" s="75">
        <v>4.038461538</v>
      </c>
      <c r="E7" s="75">
        <v>4.2179487179999997</v>
      </c>
      <c r="F7" s="75">
        <v>4</v>
      </c>
      <c r="G7" s="75">
        <v>3.4358974359999999</v>
      </c>
      <c r="H7" s="75">
        <v>3.5512820509999998</v>
      </c>
      <c r="I7" s="75">
        <v>4.2179487179999997</v>
      </c>
      <c r="J7" s="75">
        <v>4.7820512820000003</v>
      </c>
      <c r="K7" s="75">
        <v>4.4102564099999997</v>
      </c>
      <c r="L7" s="75">
        <v>4</v>
      </c>
      <c r="M7" s="75">
        <v>4</v>
      </c>
      <c r="N7" s="75">
        <v>4.615384615</v>
      </c>
      <c r="O7" s="75">
        <v>4.423076923</v>
      </c>
      <c r="P7" s="75">
        <v>4.2179487179999997</v>
      </c>
      <c r="Q7" s="75">
        <v>4.038461538</v>
      </c>
      <c r="R7" s="75">
        <v>3</v>
      </c>
      <c r="S7" s="75">
        <v>3</v>
      </c>
      <c r="T7" s="75">
        <v>4.3974358970000003</v>
      </c>
      <c r="U7" s="75">
        <v>3.5897435899999999</v>
      </c>
      <c r="V7" s="75">
        <v>4.2051282050000003</v>
      </c>
      <c r="W7" s="75">
        <v>4.6282051280000003</v>
      </c>
      <c r="X7" s="75">
        <v>4</v>
      </c>
      <c r="Y7" s="75">
        <v>4</v>
      </c>
      <c r="Z7" s="75">
        <v>4.2179487179999997</v>
      </c>
    </row>
    <row r="8" spans="1:26" ht="16" thickBot="1">
      <c r="A8" s="44">
        <v>6</v>
      </c>
      <c r="B8" s="61" t="s">
        <v>185</v>
      </c>
      <c r="C8" s="70" t="s">
        <v>229</v>
      </c>
      <c r="D8" s="75">
        <v>3.384615385</v>
      </c>
      <c r="E8" s="75">
        <v>3.7948717950000002</v>
      </c>
      <c r="F8" s="75">
        <v>2.615384615</v>
      </c>
      <c r="G8" s="75">
        <v>4.384615385</v>
      </c>
      <c r="H8" s="75">
        <v>3.7948717950000002</v>
      </c>
      <c r="I8" s="75">
        <v>3.8589743589999999</v>
      </c>
      <c r="J8" s="75">
        <v>3.576923077</v>
      </c>
      <c r="K8" s="75">
        <v>3.615384615</v>
      </c>
      <c r="L8" s="75">
        <v>2.846153846</v>
      </c>
      <c r="M8" s="75">
        <v>3.4102564100000001</v>
      </c>
      <c r="N8" s="75">
        <v>3.807692308</v>
      </c>
      <c r="O8" s="75">
        <v>2.7564102560000001</v>
      </c>
      <c r="P8" s="75">
        <v>3.2179487180000002</v>
      </c>
      <c r="Q8" s="75">
        <v>1.8333333329999999</v>
      </c>
      <c r="R8" s="75">
        <v>4.0256410259999997</v>
      </c>
      <c r="S8" s="75">
        <v>2.846153846</v>
      </c>
      <c r="T8" s="75">
        <v>4.192307692</v>
      </c>
      <c r="U8" s="75">
        <v>4.2179487179999997</v>
      </c>
      <c r="V8" s="75">
        <v>3.807692308</v>
      </c>
      <c r="W8" s="75">
        <v>4.0256410259999997</v>
      </c>
      <c r="X8" s="75">
        <v>3.5512820509999998</v>
      </c>
      <c r="Y8" s="75">
        <v>4.038461538</v>
      </c>
      <c r="Z8" s="75">
        <v>4.384615385</v>
      </c>
    </row>
    <row r="9" spans="1:26" ht="16" thickBot="1">
      <c r="A9" s="44">
        <v>7</v>
      </c>
      <c r="B9" s="62" t="s">
        <v>186</v>
      </c>
      <c r="C9" s="71" t="s">
        <v>229</v>
      </c>
      <c r="D9" s="75">
        <v>4.2179487179999997</v>
      </c>
      <c r="E9" s="75">
        <v>4</v>
      </c>
      <c r="F9" s="75">
        <v>0</v>
      </c>
      <c r="G9" s="75">
        <v>1.0897435900000001</v>
      </c>
      <c r="H9" s="75">
        <v>1.0897435900000001</v>
      </c>
      <c r="I9" s="75">
        <v>1.0897435900000001</v>
      </c>
      <c r="J9" s="75">
        <v>0.87179487200000005</v>
      </c>
      <c r="K9" s="75">
        <v>1.0897435900000001</v>
      </c>
      <c r="L9" s="75">
        <v>1.0897435900000001</v>
      </c>
      <c r="M9" s="75">
        <v>1.0897435900000001</v>
      </c>
      <c r="N9" s="75">
        <v>1.0897435900000001</v>
      </c>
      <c r="O9" s="75">
        <v>1.0897435900000001</v>
      </c>
      <c r="P9" s="75">
        <v>1.0897435900000001</v>
      </c>
      <c r="Q9" s="75">
        <v>1.0897435900000001</v>
      </c>
      <c r="R9" s="75">
        <v>1.0897435900000001</v>
      </c>
      <c r="S9" s="75">
        <v>1.0897435900000001</v>
      </c>
      <c r="T9" s="75">
        <v>0.65384615400000001</v>
      </c>
      <c r="U9" s="75">
        <v>1.4487179489999999</v>
      </c>
      <c r="V9" s="75">
        <v>1.0897435900000001</v>
      </c>
      <c r="W9" s="75">
        <v>1.0897435900000001</v>
      </c>
      <c r="X9" s="75">
        <v>0.87179487200000005</v>
      </c>
      <c r="Y9" s="75">
        <v>1.0897435900000001</v>
      </c>
      <c r="Z9" s="75">
        <v>1.0897435900000001</v>
      </c>
    </row>
    <row r="10" spans="1:26" ht="16" thickBot="1">
      <c r="A10" s="44">
        <v>8</v>
      </c>
      <c r="B10" s="61" t="s">
        <v>187</v>
      </c>
      <c r="C10" s="70" t="s">
        <v>229</v>
      </c>
      <c r="D10" s="75">
        <v>3.5897435899999999</v>
      </c>
      <c r="E10" s="75">
        <v>3.4102564100000001</v>
      </c>
      <c r="F10" s="75">
        <v>3.1666666669999999</v>
      </c>
      <c r="G10" s="75">
        <v>3.5897435899999999</v>
      </c>
      <c r="H10" s="75">
        <v>2.5897435899999999</v>
      </c>
      <c r="I10" s="75">
        <v>3.0128205129999999</v>
      </c>
      <c r="J10" s="75">
        <v>3.653846154</v>
      </c>
      <c r="K10" s="75">
        <v>2.9871794870000001</v>
      </c>
      <c r="L10" s="75">
        <v>3</v>
      </c>
      <c r="M10" s="75">
        <v>3.5897435899999999</v>
      </c>
      <c r="N10" s="75">
        <v>2.9871794870000001</v>
      </c>
      <c r="O10" s="75">
        <v>3.6282051279999998</v>
      </c>
      <c r="P10" s="75">
        <v>2.769230769</v>
      </c>
      <c r="Q10" s="75">
        <v>0</v>
      </c>
      <c r="R10" s="75">
        <v>0</v>
      </c>
      <c r="S10" s="75">
        <v>0</v>
      </c>
      <c r="T10" s="75">
        <v>3.3717948720000002</v>
      </c>
      <c r="U10" s="75">
        <v>2.576923077</v>
      </c>
      <c r="V10" s="75">
        <v>2.576923077</v>
      </c>
      <c r="W10" s="75">
        <v>2.5897435899999999</v>
      </c>
      <c r="X10" s="75">
        <v>3.2435897439999999</v>
      </c>
      <c r="Y10" s="75">
        <v>2.3974358969999998</v>
      </c>
      <c r="Z10" s="75">
        <v>2.7948717950000002</v>
      </c>
    </row>
    <row r="11" spans="1:26" ht="16" thickBot="1">
      <c r="A11" s="44">
        <v>9</v>
      </c>
      <c r="B11" s="62" t="s">
        <v>188</v>
      </c>
      <c r="C11" s="71" t="s">
        <v>230</v>
      </c>
      <c r="D11" s="75">
        <v>2.9871794870000001</v>
      </c>
      <c r="E11" s="75">
        <v>2.807692308</v>
      </c>
      <c r="F11" s="75">
        <v>2.769230769</v>
      </c>
      <c r="G11" s="75">
        <v>3.038461538</v>
      </c>
      <c r="H11" s="75">
        <v>3.1794871790000001</v>
      </c>
      <c r="I11" s="75">
        <v>3.3717948720000002</v>
      </c>
      <c r="J11" s="75">
        <v>3</v>
      </c>
      <c r="K11" s="75">
        <v>2.7948717950000002</v>
      </c>
      <c r="L11" s="75">
        <v>2.3974358969999998</v>
      </c>
      <c r="M11" s="75">
        <v>3.384615385</v>
      </c>
      <c r="N11" s="75">
        <v>3.384615385</v>
      </c>
      <c r="O11" s="75">
        <v>3.3974358969999998</v>
      </c>
      <c r="P11" s="75">
        <v>3.5641025640000001</v>
      </c>
      <c r="Q11" s="75">
        <v>3.3974358969999998</v>
      </c>
      <c r="R11" s="75">
        <v>2.9743589739999998</v>
      </c>
      <c r="S11" s="75">
        <v>3.2179487180000002</v>
      </c>
      <c r="T11" s="75">
        <v>3.1794871790000001</v>
      </c>
      <c r="U11" s="75">
        <v>3.1794871790000001</v>
      </c>
      <c r="V11" s="75">
        <v>2.961538462</v>
      </c>
      <c r="W11" s="75">
        <v>3.423076923</v>
      </c>
      <c r="X11" s="75">
        <v>2.9743589739999998</v>
      </c>
      <c r="Y11" s="75">
        <v>3.576923077</v>
      </c>
      <c r="Z11" s="75">
        <v>4.5897435900000003</v>
      </c>
    </row>
    <row r="12" spans="1:26" ht="16" thickBot="1">
      <c r="A12" s="44">
        <v>10</v>
      </c>
      <c r="B12" s="61" t="s">
        <v>189</v>
      </c>
      <c r="C12" s="70" t="s">
        <v>230</v>
      </c>
      <c r="D12" s="75">
        <v>4.7948717949999997</v>
      </c>
      <c r="E12" s="75">
        <v>4</v>
      </c>
      <c r="F12" s="75">
        <v>4</v>
      </c>
      <c r="G12" s="75">
        <v>4.2051282050000003</v>
      </c>
      <c r="H12" s="75">
        <v>4.384615385</v>
      </c>
      <c r="I12" s="75">
        <v>4.4102564099999997</v>
      </c>
      <c r="J12" s="75">
        <v>4.5897435900000003</v>
      </c>
      <c r="K12" s="75">
        <v>4</v>
      </c>
      <c r="L12" s="75">
        <v>4.192307692</v>
      </c>
      <c r="M12" s="75">
        <v>4.384615385</v>
      </c>
      <c r="N12" s="75">
        <v>4</v>
      </c>
      <c r="O12" s="75">
        <v>4</v>
      </c>
      <c r="P12" s="75">
        <v>4.4102564099999997</v>
      </c>
      <c r="Q12" s="75">
        <v>4.8205128210000003</v>
      </c>
      <c r="R12" s="75">
        <v>4.192307692</v>
      </c>
      <c r="S12" s="75">
        <v>4.7948717949999997</v>
      </c>
      <c r="T12" s="75">
        <v>4.4102564099999997</v>
      </c>
      <c r="U12" s="75">
        <v>4.6282051280000003</v>
      </c>
      <c r="V12" s="75">
        <v>4.384615385</v>
      </c>
      <c r="W12" s="75">
        <v>4.807692308</v>
      </c>
      <c r="X12" s="75">
        <v>4.6025641029999997</v>
      </c>
      <c r="Y12" s="75">
        <v>4.192307692</v>
      </c>
      <c r="Z12" s="75">
        <v>4.615384615</v>
      </c>
    </row>
    <row r="13" spans="1:26" ht="16" thickBot="1">
      <c r="A13" s="44">
        <v>11</v>
      </c>
      <c r="B13" s="62" t="s">
        <v>190</v>
      </c>
      <c r="C13" s="71" t="s">
        <v>229</v>
      </c>
      <c r="D13" s="75">
        <v>3.5897435899999999</v>
      </c>
      <c r="E13" s="75">
        <v>4.0256410259999997</v>
      </c>
      <c r="F13" s="75">
        <v>3.846153846</v>
      </c>
      <c r="G13" s="75">
        <v>3.846153846</v>
      </c>
      <c r="H13" s="75">
        <v>3.6410256410000001</v>
      </c>
      <c r="I13" s="75">
        <v>4.6025641029999997</v>
      </c>
      <c r="J13" s="75">
        <v>4.6282051280000003</v>
      </c>
      <c r="K13" s="75">
        <v>4.3974358970000003</v>
      </c>
      <c r="L13" s="75">
        <v>4.4102564099999997</v>
      </c>
      <c r="M13" s="75">
        <v>3.8205128209999999</v>
      </c>
      <c r="N13" s="75">
        <v>3.4358974359999999</v>
      </c>
      <c r="O13" s="75">
        <v>3.576923077</v>
      </c>
      <c r="P13" s="75">
        <v>3.7948717950000002</v>
      </c>
      <c r="Q13" s="75">
        <v>4.4358974360000003</v>
      </c>
      <c r="R13" s="75">
        <v>4.8205128210000003</v>
      </c>
      <c r="S13" s="75">
        <v>4.230769231</v>
      </c>
      <c r="T13" s="75">
        <v>4.192307692</v>
      </c>
      <c r="U13" s="75">
        <v>4.4102564099999997</v>
      </c>
      <c r="V13" s="75">
        <v>4.6025641029999997</v>
      </c>
      <c r="W13" s="75">
        <v>4.4102564099999997</v>
      </c>
      <c r="X13" s="75">
        <v>3.923076923</v>
      </c>
      <c r="Y13" s="75">
        <v>4.2179487179999997</v>
      </c>
      <c r="Z13" s="75">
        <v>3.8333333330000001</v>
      </c>
    </row>
    <row r="14" spans="1:26" ht="16" thickBot="1">
      <c r="A14" s="44">
        <v>12</v>
      </c>
      <c r="B14" s="61" t="s">
        <v>191</v>
      </c>
      <c r="C14" s="70" t="s">
        <v>230</v>
      </c>
      <c r="D14" s="75">
        <v>3.3717948720000002</v>
      </c>
      <c r="E14" s="75">
        <v>3.7948717950000002</v>
      </c>
      <c r="F14" s="75">
        <v>3.8205128209999999</v>
      </c>
      <c r="G14" s="75">
        <v>3.423076923</v>
      </c>
      <c r="H14" s="75">
        <v>2.7948717950000002</v>
      </c>
      <c r="I14" s="75">
        <v>3.192307692</v>
      </c>
      <c r="J14" s="75">
        <v>4.192307692</v>
      </c>
      <c r="K14" s="75">
        <v>3.9743589739999998</v>
      </c>
      <c r="L14" s="75">
        <v>4.5897435900000003</v>
      </c>
      <c r="M14" s="75">
        <v>3.576923077</v>
      </c>
      <c r="N14" s="75">
        <v>4.192307692</v>
      </c>
      <c r="O14" s="75">
        <v>3.4102564100000001</v>
      </c>
      <c r="P14" s="75">
        <v>3.7948717950000002</v>
      </c>
      <c r="Q14" s="75">
        <v>3.3589743589999999</v>
      </c>
      <c r="R14" s="75">
        <v>3.807692308</v>
      </c>
      <c r="S14" s="75">
        <v>4.192307692</v>
      </c>
      <c r="T14" s="75">
        <v>3.8205128209999999</v>
      </c>
      <c r="U14" s="75">
        <v>3.9871794870000001</v>
      </c>
      <c r="V14" s="75">
        <v>3.9871794870000001</v>
      </c>
      <c r="W14" s="75">
        <v>4.1666666670000003</v>
      </c>
      <c r="X14" s="75">
        <v>4.230769231</v>
      </c>
      <c r="Y14" s="75">
        <v>3.4358974359999999</v>
      </c>
      <c r="Z14" s="75">
        <v>2.7948717950000002</v>
      </c>
    </row>
    <row r="15" spans="1:26" ht="16" thickBot="1">
      <c r="A15" s="44">
        <v>13</v>
      </c>
      <c r="B15" s="62" t="s">
        <v>192</v>
      </c>
      <c r="C15" s="71" t="s">
        <v>230</v>
      </c>
      <c r="D15" s="75">
        <v>4.3974358970000003</v>
      </c>
      <c r="E15" s="75">
        <v>4.5897435900000003</v>
      </c>
      <c r="F15" s="75">
        <v>5</v>
      </c>
      <c r="G15" s="75">
        <v>5</v>
      </c>
      <c r="H15" s="75">
        <v>5</v>
      </c>
      <c r="I15" s="75">
        <v>5</v>
      </c>
      <c r="J15" s="75">
        <v>4.7820512820000003</v>
      </c>
      <c r="K15" s="75">
        <v>5</v>
      </c>
      <c r="L15" s="75">
        <v>5</v>
      </c>
      <c r="M15" s="75">
        <v>5</v>
      </c>
      <c r="N15" s="75">
        <v>5</v>
      </c>
      <c r="O15" s="75">
        <v>5</v>
      </c>
      <c r="P15" s="75">
        <v>5</v>
      </c>
      <c r="Q15" s="75">
        <v>5</v>
      </c>
      <c r="R15" s="75">
        <v>5</v>
      </c>
      <c r="S15" s="75">
        <v>5</v>
      </c>
      <c r="T15" s="75">
        <v>5</v>
      </c>
      <c r="U15" s="75">
        <v>5</v>
      </c>
      <c r="V15" s="75">
        <v>5</v>
      </c>
      <c r="W15" s="75">
        <v>5</v>
      </c>
      <c r="X15" s="75">
        <v>5</v>
      </c>
      <c r="Y15" s="75">
        <v>5</v>
      </c>
      <c r="Z15" s="75">
        <v>5</v>
      </c>
    </row>
    <row r="16" spans="1:26" ht="16" thickBot="1">
      <c r="A16" s="44">
        <v>14</v>
      </c>
      <c r="B16" s="61" t="s">
        <v>193</v>
      </c>
      <c r="C16" s="70" t="s">
        <v>229</v>
      </c>
      <c r="D16" s="75">
        <v>5</v>
      </c>
      <c r="E16" s="75">
        <v>5</v>
      </c>
      <c r="F16" s="75">
        <v>5</v>
      </c>
      <c r="G16" s="75">
        <v>5</v>
      </c>
      <c r="H16" s="75">
        <v>5</v>
      </c>
      <c r="I16" s="75">
        <v>5</v>
      </c>
      <c r="J16" s="75">
        <v>5</v>
      </c>
      <c r="K16" s="75">
        <v>5</v>
      </c>
      <c r="L16" s="75">
        <v>5</v>
      </c>
      <c r="M16" s="75">
        <v>5</v>
      </c>
      <c r="N16" s="75">
        <v>5</v>
      </c>
      <c r="O16" s="75">
        <v>5</v>
      </c>
      <c r="P16" s="75">
        <v>5</v>
      </c>
      <c r="Q16" s="75">
        <v>5</v>
      </c>
      <c r="R16" s="75">
        <v>5</v>
      </c>
      <c r="S16" s="75">
        <v>5</v>
      </c>
      <c r="T16" s="75">
        <v>5</v>
      </c>
      <c r="U16" s="75">
        <v>4.5897435900000003</v>
      </c>
      <c r="V16" s="75">
        <v>5</v>
      </c>
      <c r="W16" s="75">
        <v>5</v>
      </c>
      <c r="X16" s="75">
        <v>4.192307692</v>
      </c>
      <c r="Y16" s="75">
        <v>4.615384615</v>
      </c>
      <c r="Z16" s="75">
        <v>4.0128205130000003</v>
      </c>
    </row>
    <row r="17" spans="1:26" ht="16" thickBot="1">
      <c r="A17" s="44">
        <v>15</v>
      </c>
      <c r="B17" s="62" t="s">
        <v>194</v>
      </c>
      <c r="C17" s="71" t="s">
        <v>229</v>
      </c>
      <c r="D17" s="75">
        <v>5</v>
      </c>
      <c r="E17" s="75">
        <v>4.2179487179999997</v>
      </c>
      <c r="F17" s="75">
        <v>4.192307692</v>
      </c>
      <c r="G17" s="75">
        <v>0</v>
      </c>
      <c r="H17" s="75">
        <v>3.192307692</v>
      </c>
      <c r="I17" s="75">
        <v>0</v>
      </c>
      <c r="J17" s="75">
        <v>4.192307692</v>
      </c>
      <c r="K17" s="75">
        <v>1.974358974</v>
      </c>
      <c r="L17" s="75">
        <v>4.1794871789999997</v>
      </c>
      <c r="M17" s="75">
        <v>4.2435897440000003</v>
      </c>
      <c r="N17" s="75">
        <v>3.384615385</v>
      </c>
      <c r="O17" s="75">
        <v>5</v>
      </c>
      <c r="P17" s="75">
        <v>3.8205128209999999</v>
      </c>
      <c r="Q17" s="75">
        <v>4</v>
      </c>
      <c r="R17" s="75">
        <v>0</v>
      </c>
      <c r="S17" s="75">
        <v>4.384615385</v>
      </c>
      <c r="T17" s="75">
        <v>5</v>
      </c>
      <c r="U17" s="75">
        <v>0</v>
      </c>
      <c r="V17" s="75">
        <v>0</v>
      </c>
      <c r="W17" s="75">
        <v>2.576923077</v>
      </c>
      <c r="X17" s="75">
        <v>3.807692308</v>
      </c>
      <c r="Y17" s="75">
        <v>3.4102564100000001</v>
      </c>
      <c r="Z17" s="75">
        <v>2.0128205129999999</v>
      </c>
    </row>
    <row r="18" spans="1:26" ht="16" thickBot="1">
      <c r="A18" s="44">
        <v>16</v>
      </c>
      <c r="B18" s="61" t="s">
        <v>195</v>
      </c>
      <c r="C18" s="70" t="s">
        <v>229</v>
      </c>
      <c r="D18" s="75">
        <v>3.230769231</v>
      </c>
      <c r="E18" s="75">
        <v>3.8333333330000001</v>
      </c>
      <c r="F18" s="75">
        <v>2.615384615</v>
      </c>
      <c r="G18" s="75">
        <v>3.1794871790000001</v>
      </c>
      <c r="H18" s="75">
        <v>3.3974358969999998</v>
      </c>
      <c r="I18" s="75">
        <v>3</v>
      </c>
      <c r="J18" s="75">
        <v>3.807692308</v>
      </c>
      <c r="K18" s="75">
        <v>3.3717948720000002</v>
      </c>
      <c r="L18" s="75">
        <v>3.615384615</v>
      </c>
      <c r="M18" s="75">
        <v>3.192307692</v>
      </c>
      <c r="N18" s="75">
        <v>3.2179487180000002</v>
      </c>
      <c r="O18" s="75">
        <v>3.0128205129999999</v>
      </c>
      <c r="P18" s="75">
        <v>2.8205128209999999</v>
      </c>
      <c r="Q18" s="75">
        <v>3.3974358969999998</v>
      </c>
      <c r="R18" s="75">
        <v>3.6282051279999998</v>
      </c>
      <c r="S18" s="75">
        <v>3.423076923</v>
      </c>
      <c r="T18" s="75">
        <v>0</v>
      </c>
      <c r="U18" s="75">
        <v>3.576923077</v>
      </c>
      <c r="V18" s="75">
        <v>2.615384615</v>
      </c>
      <c r="W18" s="75">
        <v>3.0256410260000002</v>
      </c>
      <c r="X18" s="75">
        <v>3.384615385</v>
      </c>
      <c r="Y18" s="75">
        <v>3.2051282049999998</v>
      </c>
      <c r="Z18" s="75">
        <v>3.3974358969999998</v>
      </c>
    </row>
    <row r="19" spans="1:26" ht="16" thickBot="1">
      <c r="A19" s="44">
        <v>17</v>
      </c>
      <c r="B19" s="62" t="s">
        <v>196</v>
      </c>
      <c r="C19" s="71" t="s">
        <v>230</v>
      </c>
      <c r="D19" s="75">
        <v>3.3974358969999998</v>
      </c>
      <c r="E19" s="75">
        <v>3</v>
      </c>
      <c r="F19" s="75">
        <v>3.3974358969999998</v>
      </c>
      <c r="G19" s="75">
        <v>3.2179487180000002</v>
      </c>
      <c r="H19" s="75">
        <v>3.192307692</v>
      </c>
      <c r="I19" s="75">
        <v>3.2179487180000002</v>
      </c>
      <c r="J19" s="75">
        <v>3</v>
      </c>
      <c r="K19" s="75">
        <v>3.4358974359999999</v>
      </c>
      <c r="L19" s="75">
        <v>3.615384615</v>
      </c>
      <c r="M19" s="75">
        <v>3.6025641030000002</v>
      </c>
      <c r="N19" s="75">
        <v>3.5897435899999999</v>
      </c>
      <c r="O19" s="75">
        <v>2.6025641030000002</v>
      </c>
      <c r="P19" s="75">
        <v>3.192307692</v>
      </c>
      <c r="Q19" s="75">
        <v>3.4358974359999999</v>
      </c>
      <c r="R19" s="75">
        <v>3</v>
      </c>
      <c r="S19" s="75">
        <v>2.6282051279999998</v>
      </c>
      <c r="T19" s="75">
        <v>3.2179487180000002</v>
      </c>
      <c r="U19" s="75">
        <v>3.615384615</v>
      </c>
      <c r="V19" s="75">
        <v>3.5897435899999999</v>
      </c>
      <c r="W19" s="75">
        <v>3.3974358969999998</v>
      </c>
      <c r="X19" s="75">
        <v>2.9871794870000001</v>
      </c>
      <c r="Y19" s="75">
        <v>3.615384615</v>
      </c>
      <c r="Z19" s="75">
        <v>3.3717948720000002</v>
      </c>
    </row>
    <row r="20" spans="1:26" ht="16" thickBot="1">
      <c r="A20" s="44">
        <v>18</v>
      </c>
      <c r="B20" s="61" t="s">
        <v>197</v>
      </c>
      <c r="C20" s="70" t="s">
        <v>230</v>
      </c>
      <c r="D20" s="75">
        <v>4.1794871789999997</v>
      </c>
      <c r="E20" s="75">
        <v>4.4102564099999997</v>
      </c>
      <c r="F20" s="75">
        <v>4.2179487179999997</v>
      </c>
      <c r="G20" s="75">
        <v>4.2179487179999997</v>
      </c>
      <c r="H20" s="75">
        <v>4.5897435900000003</v>
      </c>
      <c r="I20" s="75">
        <v>4</v>
      </c>
      <c r="J20" s="75">
        <v>4.2179487179999997</v>
      </c>
      <c r="K20" s="75">
        <v>4.5897435900000003</v>
      </c>
      <c r="L20" s="75">
        <v>4.2179487179999997</v>
      </c>
      <c r="M20" s="75">
        <v>4.2179487179999997</v>
      </c>
      <c r="N20" s="75">
        <v>4.192307692</v>
      </c>
      <c r="O20" s="75">
        <v>4.3717948719999997</v>
      </c>
      <c r="P20" s="75">
        <v>4.2179487179999997</v>
      </c>
      <c r="Q20" s="75">
        <v>4.5897435900000003</v>
      </c>
      <c r="R20" s="75">
        <v>4</v>
      </c>
      <c r="S20" s="75">
        <v>4</v>
      </c>
      <c r="T20" s="75">
        <v>4.192307692</v>
      </c>
      <c r="U20" s="75">
        <v>4.5897435900000003</v>
      </c>
      <c r="V20" s="75">
        <v>4.2179487179999997</v>
      </c>
      <c r="W20" s="75">
        <v>4.5897435900000003</v>
      </c>
      <c r="X20" s="75">
        <v>3.7820512819999998</v>
      </c>
      <c r="Y20" s="75">
        <v>4.2179487179999997</v>
      </c>
      <c r="Z20" s="75">
        <v>4</v>
      </c>
    </row>
    <row r="21" spans="1:26" ht="16" thickBot="1">
      <c r="A21" s="44">
        <v>19</v>
      </c>
      <c r="B21" s="62" t="s">
        <v>198</v>
      </c>
      <c r="C21" s="71" t="s">
        <v>230</v>
      </c>
      <c r="D21" s="75">
        <v>4.0128205130000003</v>
      </c>
      <c r="E21" s="75">
        <v>4.2179487179999997</v>
      </c>
      <c r="F21" s="75">
        <v>4.4102564099999997</v>
      </c>
      <c r="G21" s="75">
        <v>4.3974358970000003</v>
      </c>
      <c r="H21" s="75">
        <v>4.4102564099999997</v>
      </c>
      <c r="I21" s="75">
        <v>4.2435897440000003</v>
      </c>
      <c r="J21" s="75">
        <v>3.7948717950000002</v>
      </c>
      <c r="K21" s="75">
        <v>4.0128205130000003</v>
      </c>
      <c r="L21" s="75">
        <v>4.0128205130000003</v>
      </c>
      <c r="M21" s="75">
        <v>4.423076923</v>
      </c>
      <c r="N21" s="75">
        <v>3.807692308</v>
      </c>
      <c r="O21" s="75">
        <v>3.8205128209999999</v>
      </c>
      <c r="P21" s="75">
        <v>3.7948717950000002</v>
      </c>
      <c r="Q21" s="75">
        <v>0</v>
      </c>
      <c r="R21" s="75">
        <v>4.8205128210000003</v>
      </c>
      <c r="S21" s="75">
        <v>4.8205128210000003</v>
      </c>
      <c r="T21" s="75">
        <v>4</v>
      </c>
      <c r="U21" s="75">
        <v>4.3974358970000003</v>
      </c>
      <c r="V21" s="75">
        <v>4.0256410259999997</v>
      </c>
      <c r="W21" s="75">
        <v>4</v>
      </c>
      <c r="X21" s="75">
        <v>3.7820512819999998</v>
      </c>
      <c r="Y21" s="75">
        <v>3.8333333330000001</v>
      </c>
      <c r="Z21" s="75">
        <v>4.0256410259999997</v>
      </c>
    </row>
    <row r="22" spans="1:26" ht="16" thickBot="1">
      <c r="A22" s="44">
        <v>20</v>
      </c>
      <c r="B22" s="61" t="s">
        <v>199</v>
      </c>
      <c r="C22" s="70" t="s">
        <v>230</v>
      </c>
      <c r="D22" s="75">
        <v>3.192307692</v>
      </c>
      <c r="E22" s="75">
        <v>3.4487179490000002</v>
      </c>
      <c r="F22" s="75">
        <v>2.6794871790000001</v>
      </c>
      <c r="G22" s="75">
        <v>3.461538462</v>
      </c>
      <c r="H22" s="75">
        <v>3.4102564100000001</v>
      </c>
      <c r="I22" s="75">
        <v>3.423076923</v>
      </c>
      <c r="J22" s="75">
        <v>3.0256410260000002</v>
      </c>
      <c r="K22" s="75">
        <v>4.2435897440000003</v>
      </c>
      <c r="L22" s="75">
        <v>3.0256410260000002</v>
      </c>
      <c r="M22" s="75">
        <v>3.0641025640000001</v>
      </c>
      <c r="N22" s="75">
        <v>2.8205128209999999</v>
      </c>
      <c r="O22" s="75">
        <v>3.038461538</v>
      </c>
      <c r="P22" s="75">
        <v>3.2435897439999999</v>
      </c>
      <c r="Q22" s="75">
        <v>3.4487179490000002</v>
      </c>
      <c r="R22" s="75">
        <v>2.8589743589999999</v>
      </c>
      <c r="S22" s="75">
        <v>3.8205128209999999</v>
      </c>
      <c r="T22" s="75">
        <v>4.2179487179999997</v>
      </c>
      <c r="U22" s="75">
        <v>2.8589743589999999</v>
      </c>
      <c r="V22" s="75">
        <v>3.4743589739999998</v>
      </c>
      <c r="W22" s="75">
        <v>3.2179487180000002</v>
      </c>
      <c r="X22" s="75">
        <v>4.0128205130000003</v>
      </c>
      <c r="Y22" s="75">
        <v>2.653846154</v>
      </c>
      <c r="Z22" s="75">
        <v>2.8333333330000001</v>
      </c>
    </row>
    <row r="23" spans="1:26" ht="16" thickBot="1">
      <c r="A23" s="44">
        <v>21</v>
      </c>
      <c r="B23" s="62" t="s">
        <v>200</v>
      </c>
      <c r="C23" s="71" t="s">
        <v>229</v>
      </c>
      <c r="D23" s="75">
        <v>2.192307692</v>
      </c>
      <c r="E23" s="75">
        <v>2</v>
      </c>
      <c r="F23" s="75">
        <v>2.2179487180000002</v>
      </c>
      <c r="G23" s="75">
        <v>1.5641025639999999</v>
      </c>
      <c r="H23" s="75">
        <v>2</v>
      </c>
      <c r="I23" s="75">
        <v>1.7435897440000001</v>
      </c>
      <c r="J23" s="75">
        <v>2.153846154</v>
      </c>
      <c r="K23" s="75">
        <v>2.1794871790000001</v>
      </c>
      <c r="L23" s="75">
        <v>2.192307692</v>
      </c>
      <c r="M23" s="75">
        <v>2</v>
      </c>
      <c r="N23" s="75">
        <v>2</v>
      </c>
      <c r="O23" s="75">
        <v>2</v>
      </c>
      <c r="P23" s="75">
        <v>2</v>
      </c>
      <c r="Q23" s="75">
        <v>2</v>
      </c>
      <c r="R23" s="75">
        <v>2</v>
      </c>
      <c r="S23" s="75">
        <v>2</v>
      </c>
      <c r="T23" s="75">
        <v>1.7820512820000001</v>
      </c>
      <c r="U23" s="75">
        <v>2.1666666669999999</v>
      </c>
      <c r="V23" s="75">
        <v>1.7948717949999999</v>
      </c>
      <c r="W23" s="75">
        <v>1.7820512820000001</v>
      </c>
      <c r="X23" s="75">
        <v>5</v>
      </c>
      <c r="Y23" s="75">
        <v>2</v>
      </c>
      <c r="Z23" s="75">
        <v>2.615384615</v>
      </c>
    </row>
    <row r="24" spans="1:26" ht="16" thickBot="1">
      <c r="A24" s="44">
        <v>22</v>
      </c>
      <c r="B24" s="61" t="s">
        <v>201</v>
      </c>
      <c r="C24" s="70" t="s">
        <v>229</v>
      </c>
      <c r="D24" s="75">
        <v>4.384615385</v>
      </c>
      <c r="E24" s="75">
        <v>4.0256410259999997</v>
      </c>
      <c r="F24" s="75">
        <v>4.4102564099999997</v>
      </c>
      <c r="G24" s="75">
        <v>4.0256410259999997</v>
      </c>
      <c r="H24" s="75">
        <v>4.3974358970000003</v>
      </c>
      <c r="I24" s="75">
        <v>4.2179487179999997</v>
      </c>
      <c r="J24" s="75">
        <v>4.423076923</v>
      </c>
      <c r="K24" s="75">
        <v>4.2179487179999997</v>
      </c>
      <c r="L24" s="75">
        <v>5</v>
      </c>
      <c r="M24" s="75">
        <v>5</v>
      </c>
      <c r="N24" s="75">
        <v>4.6025641029999997</v>
      </c>
      <c r="O24" s="75">
        <v>3.3974358969999998</v>
      </c>
      <c r="P24" s="75">
        <v>4.2179487179999997</v>
      </c>
      <c r="Q24" s="75">
        <v>5</v>
      </c>
      <c r="R24" s="75">
        <v>4.0256410259999997</v>
      </c>
      <c r="S24" s="75">
        <v>4.2179487179999997</v>
      </c>
      <c r="T24" s="75">
        <v>4.5897435900000003</v>
      </c>
      <c r="U24" s="75">
        <v>4.2051282050000003</v>
      </c>
      <c r="V24" s="75">
        <v>4.2179487179999997</v>
      </c>
      <c r="W24" s="75">
        <v>4.807692308</v>
      </c>
      <c r="X24" s="75">
        <v>4.5897435900000003</v>
      </c>
      <c r="Y24" s="75">
        <v>4.2179487179999997</v>
      </c>
      <c r="Z24" s="75">
        <v>4.038461538</v>
      </c>
    </row>
    <row r="25" spans="1:26" ht="16" thickBot="1">
      <c r="A25" s="44">
        <v>23</v>
      </c>
      <c r="B25" s="62" t="s">
        <v>202</v>
      </c>
      <c r="C25" s="71" t="s">
        <v>230</v>
      </c>
      <c r="D25" s="75">
        <v>4.2179487179999997</v>
      </c>
      <c r="E25" s="75">
        <v>4.4102564099999997</v>
      </c>
      <c r="F25" s="75">
        <v>4.2179487179999997</v>
      </c>
      <c r="G25" s="75">
        <v>4.230769231</v>
      </c>
      <c r="H25" s="75">
        <v>4.423076923</v>
      </c>
      <c r="I25" s="75">
        <v>4.2051282050000003</v>
      </c>
      <c r="J25" s="75">
        <v>4.038461538</v>
      </c>
      <c r="K25" s="75">
        <v>4.230769231</v>
      </c>
      <c r="L25" s="75">
        <v>3.9871794870000001</v>
      </c>
      <c r="M25" s="75">
        <v>3.3717948720000002</v>
      </c>
      <c r="N25" s="75">
        <v>3.9871794870000001</v>
      </c>
      <c r="O25" s="75">
        <v>4.2179487179999997</v>
      </c>
      <c r="P25" s="75">
        <v>4.230769231</v>
      </c>
      <c r="Q25" s="75">
        <v>4.2051282050000003</v>
      </c>
      <c r="R25" s="75">
        <v>4.4102564099999997</v>
      </c>
      <c r="S25" s="75">
        <v>4.0128205130000003</v>
      </c>
      <c r="T25" s="75">
        <v>4.2179487179999997</v>
      </c>
      <c r="U25" s="75">
        <v>4.423076923</v>
      </c>
      <c r="V25" s="75">
        <v>4.423076923</v>
      </c>
      <c r="W25" s="75">
        <v>4.2179487179999997</v>
      </c>
      <c r="X25" s="75">
        <v>3.961538462</v>
      </c>
      <c r="Y25" s="75">
        <v>4.4102564099999997</v>
      </c>
      <c r="Z25" s="75">
        <v>4.0256410259999997</v>
      </c>
    </row>
    <row r="26" spans="1:26" ht="16" thickBot="1">
      <c r="A26" s="44">
        <v>24</v>
      </c>
      <c r="B26" s="61" t="s">
        <v>203</v>
      </c>
      <c r="C26" s="70" t="s">
        <v>229</v>
      </c>
      <c r="D26" s="75">
        <v>3.423076923</v>
      </c>
      <c r="E26" s="75">
        <v>3.1794871790000001</v>
      </c>
      <c r="F26" s="75">
        <v>3.6025641030000002</v>
      </c>
      <c r="G26" s="75">
        <v>3.5897435899999999</v>
      </c>
      <c r="H26" s="75">
        <v>3.8205128209999999</v>
      </c>
      <c r="I26" s="75">
        <v>4.038461538</v>
      </c>
      <c r="J26" s="75">
        <v>3.6025641030000002</v>
      </c>
      <c r="K26" s="75">
        <v>3.5897435899999999</v>
      </c>
      <c r="L26" s="75">
        <v>3.6282051279999998</v>
      </c>
      <c r="M26" s="75">
        <v>3.192307692</v>
      </c>
      <c r="N26" s="75">
        <v>3.5897435899999999</v>
      </c>
      <c r="O26" s="75">
        <v>4</v>
      </c>
      <c r="P26" s="75">
        <v>3.4102564100000001</v>
      </c>
      <c r="Q26" s="75">
        <v>3.5897435899999999</v>
      </c>
      <c r="R26" s="75">
        <v>3.6025641030000002</v>
      </c>
      <c r="S26" s="75">
        <v>2.384615385</v>
      </c>
      <c r="T26" s="75">
        <v>3.5897435899999999</v>
      </c>
      <c r="U26" s="75">
        <v>3.8205128209999999</v>
      </c>
      <c r="V26" s="75">
        <v>2.9871794870000001</v>
      </c>
      <c r="W26" s="75">
        <v>3</v>
      </c>
      <c r="X26" s="75">
        <v>2.7820512819999998</v>
      </c>
      <c r="Y26" s="75">
        <v>2.9743589739999998</v>
      </c>
      <c r="Z26" s="75">
        <v>3.2051282049999998</v>
      </c>
    </row>
    <row r="27" spans="1:26" ht="16" thickBot="1">
      <c r="A27" s="44">
        <v>25</v>
      </c>
      <c r="B27" s="62" t="s">
        <v>204</v>
      </c>
      <c r="C27" s="71" t="s">
        <v>230</v>
      </c>
      <c r="D27" s="75">
        <v>4.2051282050000003</v>
      </c>
      <c r="E27" s="75">
        <v>4.4487179489999997</v>
      </c>
      <c r="F27" s="75">
        <v>3.4102564100000001</v>
      </c>
      <c r="G27" s="75">
        <v>5</v>
      </c>
      <c r="H27" s="75">
        <v>4.2179487179999997</v>
      </c>
      <c r="I27" s="75">
        <v>4.2179487179999997</v>
      </c>
      <c r="J27" s="75">
        <v>4.2179487179999997</v>
      </c>
      <c r="K27" s="75">
        <v>5</v>
      </c>
      <c r="L27" s="75">
        <v>4.2179487179999997</v>
      </c>
      <c r="M27" s="75">
        <v>4.2179487179999997</v>
      </c>
      <c r="N27" s="75">
        <v>4.2179487179999997</v>
      </c>
      <c r="O27" s="75">
        <v>4.423076923</v>
      </c>
      <c r="P27" s="75">
        <v>4.2179487179999997</v>
      </c>
      <c r="Q27" s="75">
        <v>4.2179487179999997</v>
      </c>
      <c r="R27" s="75">
        <v>5</v>
      </c>
      <c r="S27" s="75">
        <v>4.2179487179999997</v>
      </c>
      <c r="T27" s="75">
        <v>4.2179487179999997</v>
      </c>
      <c r="U27" s="75">
        <v>4.2179487179999997</v>
      </c>
      <c r="V27" s="75">
        <v>4.2051282050000003</v>
      </c>
      <c r="W27" s="75">
        <v>5</v>
      </c>
      <c r="X27" s="75">
        <v>4.807692308</v>
      </c>
      <c r="Y27" s="75">
        <v>4.8205128210000003</v>
      </c>
      <c r="Z27" s="75">
        <v>5</v>
      </c>
    </row>
    <row r="28" spans="1:26" ht="16" thickBot="1">
      <c r="A28" s="44">
        <v>26</v>
      </c>
      <c r="B28" s="61" t="s">
        <v>205</v>
      </c>
      <c r="C28" s="70" t="s">
        <v>229</v>
      </c>
      <c r="D28" s="75">
        <v>4.0128205130000003</v>
      </c>
      <c r="E28" s="75">
        <v>3</v>
      </c>
      <c r="F28" s="75">
        <v>4.2179487179999997</v>
      </c>
      <c r="G28" s="75">
        <v>3.5897435899999999</v>
      </c>
      <c r="H28" s="75">
        <v>4</v>
      </c>
      <c r="I28" s="75">
        <v>4.7948717949999997</v>
      </c>
      <c r="J28" s="75">
        <v>3</v>
      </c>
      <c r="K28" s="75">
        <v>4.3974358970000003</v>
      </c>
      <c r="L28" s="75">
        <v>4</v>
      </c>
      <c r="M28" s="75">
        <v>4</v>
      </c>
      <c r="N28" s="75">
        <v>4.2179487179999997</v>
      </c>
      <c r="O28" s="75">
        <v>3.2179487180000002</v>
      </c>
      <c r="P28" s="75">
        <v>3.615384615</v>
      </c>
      <c r="Q28" s="75">
        <v>3.8333333330000001</v>
      </c>
      <c r="R28" s="75">
        <v>3.615384615</v>
      </c>
      <c r="S28" s="75">
        <v>4.3974358970000003</v>
      </c>
      <c r="T28" s="75">
        <v>4</v>
      </c>
      <c r="U28" s="75">
        <v>4.2179487179999997</v>
      </c>
      <c r="V28" s="75">
        <v>4.2179487179999997</v>
      </c>
      <c r="W28" s="75">
        <v>4.3974358970000003</v>
      </c>
      <c r="X28" s="75">
        <v>3.961538462</v>
      </c>
      <c r="Y28" s="75">
        <v>3</v>
      </c>
      <c r="Z28" s="75">
        <v>3.8205128209999999</v>
      </c>
    </row>
    <row r="29" spans="1:26" ht="16" thickBot="1">
      <c r="A29" s="44">
        <v>27</v>
      </c>
      <c r="B29" s="62" t="s">
        <v>184</v>
      </c>
      <c r="C29" s="71" t="s">
        <v>230</v>
      </c>
      <c r="D29" s="75">
        <v>5</v>
      </c>
      <c r="E29" s="75">
        <v>5</v>
      </c>
      <c r="F29" s="75">
        <v>5</v>
      </c>
      <c r="G29" s="75">
        <v>1.0897435900000001</v>
      </c>
      <c r="H29" s="75">
        <v>1.0897435900000001</v>
      </c>
      <c r="I29" s="75">
        <v>1.0897435900000001</v>
      </c>
      <c r="J29" s="75">
        <v>4</v>
      </c>
      <c r="K29" s="75">
        <v>4.2179487179999997</v>
      </c>
      <c r="L29" s="75">
        <v>4.2564102559999997</v>
      </c>
      <c r="M29" s="75">
        <v>4.2179487179999997</v>
      </c>
      <c r="N29" s="75">
        <v>5</v>
      </c>
      <c r="O29" s="75">
        <v>4</v>
      </c>
      <c r="P29" s="75">
        <v>1.0897435900000001</v>
      </c>
      <c r="Q29" s="75">
        <v>4.2179487179999997</v>
      </c>
      <c r="R29" s="75">
        <v>1.0897435900000001</v>
      </c>
      <c r="S29" s="75">
        <v>1.0897435900000001</v>
      </c>
      <c r="T29" s="75">
        <v>1.0897435900000001</v>
      </c>
      <c r="U29" s="75">
        <v>1.0897435900000001</v>
      </c>
      <c r="V29" s="75">
        <v>1.0897435900000001</v>
      </c>
      <c r="W29" s="75">
        <v>1.0897435900000001</v>
      </c>
      <c r="X29" s="75">
        <v>0.87179487200000005</v>
      </c>
      <c r="Y29" s="75">
        <v>1.0897435900000001</v>
      </c>
      <c r="Z29" s="75">
        <v>0.87179487200000005</v>
      </c>
    </row>
    <row r="30" spans="1:26" ht="16" thickBot="1">
      <c r="A30" s="44">
        <v>28</v>
      </c>
      <c r="B30" s="61" t="s">
        <v>206</v>
      </c>
      <c r="C30" s="70" t="s">
        <v>229</v>
      </c>
      <c r="D30" s="75">
        <v>5</v>
      </c>
      <c r="E30" s="75">
        <v>5</v>
      </c>
      <c r="F30" s="75">
        <v>5</v>
      </c>
      <c r="G30" s="75">
        <v>5</v>
      </c>
      <c r="H30" s="75">
        <v>5</v>
      </c>
      <c r="I30" s="75">
        <v>5</v>
      </c>
      <c r="J30" s="75">
        <v>5</v>
      </c>
      <c r="K30" s="75">
        <v>5</v>
      </c>
      <c r="L30" s="75">
        <v>5</v>
      </c>
      <c r="M30" s="75">
        <v>5</v>
      </c>
      <c r="N30" s="75">
        <v>5</v>
      </c>
      <c r="O30" s="75">
        <v>5</v>
      </c>
      <c r="P30" s="75">
        <v>5</v>
      </c>
      <c r="Q30" s="75">
        <v>5</v>
      </c>
      <c r="R30" s="75">
        <v>5</v>
      </c>
      <c r="S30" s="75">
        <v>5</v>
      </c>
      <c r="T30" s="75">
        <v>5</v>
      </c>
      <c r="U30" s="75">
        <v>5</v>
      </c>
      <c r="V30" s="75">
        <v>5</v>
      </c>
      <c r="W30" s="75">
        <v>5</v>
      </c>
      <c r="X30" s="75">
        <v>5</v>
      </c>
      <c r="Y30" s="75">
        <v>5</v>
      </c>
      <c r="Z30" s="75">
        <v>5</v>
      </c>
    </row>
    <row r="31" spans="1:26" ht="16" thickBot="1">
      <c r="A31" s="44">
        <v>29</v>
      </c>
      <c r="B31" s="62" t="s">
        <v>207</v>
      </c>
      <c r="C31" s="71" t="s">
        <v>230</v>
      </c>
      <c r="D31" s="75">
        <v>5</v>
      </c>
      <c r="E31" s="75">
        <v>4.5641025639999997</v>
      </c>
      <c r="F31" s="75">
        <v>5</v>
      </c>
      <c r="G31" s="75">
        <v>0</v>
      </c>
      <c r="H31" s="75">
        <v>0</v>
      </c>
      <c r="I31" s="75">
        <v>5</v>
      </c>
      <c r="J31" s="75">
        <v>4.2051282050000003</v>
      </c>
      <c r="K31" s="75">
        <v>5</v>
      </c>
      <c r="L31" s="75">
        <v>4.6410256409999997</v>
      </c>
      <c r="M31" s="75">
        <v>0</v>
      </c>
      <c r="N31" s="75">
        <v>5</v>
      </c>
      <c r="O31" s="75">
        <v>5</v>
      </c>
      <c r="P31" s="75">
        <v>5</v>
      </c>
      <c r="Q31" s="75">
        <v>0</v>
      </c>
      <c r="R31" s="75">
        <v>5</v>
      </c>
      <c r="S31" s="75">
        <v>0</v>
      </c>
      <c r="T31" s="75">
        <v>0</v>
      </c>
      <c r="U31" s="75">
        <v>0</v>
      </c>
      <c r="V31" s="75">
        <v>0</v>
      </c>
      <c r="W31" s="75">
        <v>0</v>
      </c>
      <c r="X31" s="75">
        <v>0</v>
      </c>
      <c r="Y31" s="75">
        <v>0</v>
      </c>
      <c r="Z31" s="75">
        <v>0</v>
      </c>
    </row>
    <row r="32" spans="1:26" ht="16" thickBot="1">
      <c r="A32" s="44">
        <v>30</v>
      </c>
      <c r="B32" s="61" t="s">
        <v>208</v>
      </c>
      <c r="C32" s="70" t="s">
        <v>230</v>
      </c>
      <c r="D32" s="75">
        <v>3.615384615</v>
      </c>
      <c r="E32" s="75">
        <v>4.0128205130000003</v>
      </c>
      <c r="F32" s="75">
        <v>3.846153846</v>
      </c>
      <c r="G32" s="75">
        <v>4.2179487179999997</v>
      </c>
      <c r="H32" s="75">
        <v>3.807692308</v>
      </c>
      <c r="I32" s="75">
        <v>4.2179487179999997</v>
      </c>
      <c r="J32" s="75">
        <v>3.807692308</v>
      </c>
      <c r="K32" s="75">
        <v>3.807692308</v>
      </c>
      <c r="L32" s="75">
        <v>3.846153846</v>
      </c>
      <c r="M32" s="75">
        <v>4.0256410259999997</v>
      </c>
      <c r="N32" s="75">
        <v>3.807692308</v>
      </c>
      <c r="O32" s="75">
        <v>3.6282051279999998</v>
      </c>
      <c r="P32" s="75">
        <v>4.0256410259999997</v>
      </c>
      <c r="Q32" s="75">
        <v>3.846153846</v>
      </c>
      <c r="R32" s="75">
        <v>3.6282051279999998</v>
      </c>
      <c r="S32" s="75">
        <v>4</v>
      </c>
      <c r="T32" s="75">
        <v>4.384615385</v>
      </c>
      <c r="U32" s="75">
        <v>4.2179487179999997</v>
      </c>
      <c r="V32" s="75">
        <v>4.6282051280000003</v>
      </c>
      <c r="W32" s="75">
        <v>4.2564102559999997</v>
      </c>
      <c r="X32" s="75">
        <v>4.3717948719999997</v>
      </c>
      <c r="Y32" s="75">
        <v>4.4487179489999997</v>
      </c>
      <c r="Z32" s="75">
        <v>3.846153846</v>
      </c>
    </row>
    <row r="33" spans="1:26" ht="16" thickBot="1">
      <c r="A33" s="44">
        <v>31</v>
      </c>
      <c r="B33" s="62" t="s">
        <v>209</v>
      </c>
      <c r="C33" s="71" t="s">
        <v>230</v>
      </c>
      <c r="D33" s="75">
        <v>0.65384615400000001</v>
      </c>
      <c r="E33" s="75">
        <v>0.65384615400000001</v>
      </c>
      <c r="F33" s="75">
        <v>0.65384615400000001</v>
      </c>
      <c r="G33" s="75">
        <v>0.65384615400000001</v>
      </c>
      <c r="H33" s="75">
        <v>0.65384615400000001</v>
      </c>
      <c r="I33" s="75">
        <v>0.65384615400000001</v>
      </c>
      <c r="J33" s="75">
        <v>0.65384615400000001</v>
      </c>
      <c r="K33" s="75">
        <v>0.65384615400000001</v>
      </c>
      <c r="L33" s="75">
        <v>0.65384615400000001</v>
      </c>
      <c r="M33" s="75">
        <v>0.65384615400000001</v>
      </c>
      <c r="N33" s="75">
        <v>0.65384615400000001</v>
      </c>
      <c r="O33" s="75">
        <v>0.65384615400000001</v>
      </c>
      <c r="P33" s="75">
        <v>0.65384615400000001</v>
      </c>
      <c r="Q33" s="75">
        <v>0.65384615400000001</v>
      </c>
      <c r="R33" s="75">
        <v>0.65384615400000001</v>
      </c>
      <c r="S33" s="75">
        <v>0.65384615400000001</v>
      </c>
      <c r="T33" s="75">
        <v>0.65384615400000001</v>
      </c>
      <c r="U33" s="75">
        <v>0.65384615400000001</v>
      </c>
      <c r="V33" s="75">
        <v>0.65384615400000001</v>
      </c>
      <c r="W33" s="75">
        <v>0.65384615400000001</v>
      </c>
      <c r="X33" s="75">
        <v>0.65384615400000001</v>
      </c>
      <c r="Y33" s="75">
        <v>0.65384615400000001</v>
      </c>
      <c r="Z33" s="75">
        <v>0.65384615400000001</v>
      </c>
    </row>
    <row r="34" spans="1:26" ht="16" thickBot="1">
      <c r="A34" s="44">
        <v>32</v>
      </c>
      <c r="B34" s="61" t="s">
        <v>210</v>
      </c>
      <c r="C34" s="70" t="s">
        <v>229</v>
      </c>
      <c r="D34" s="75">
        <v>4</v>
      </c>
      <c r="E34" s="75">
        <v>4</v>
      </c>
      <c r="F34" s="75">
        <v>3.6410256410000001</v>
      </c>
      <c r="G34" s="75">
        <v>3.4358974359999999</v>
      </c>
      <c r="H34" s="75">
        <v>3.2179487180000002</v>
      </c>
      <c r="I34" s="75">
        <v>4.2179487179999997</v>
      </c>
      <c r="J34" s="75">
        <v>4</v>
      </c>
      <c r="K34" s="75">
        <v>3.2179487180000002</v>
      </c>
      <c r="L34" s="75">
        <v>3.807692308</v>
      </c>
      <c r="M34" s="75">
        <v>3.423076923</v>
      </c>
      <c r="N34" s="75">
        <v>3.615384615</v>
      </c>
      <c r="O34" s="75">
        <v>3.6282051279999998</v>
      </c>
      <c r="P34" s="75">
        <v>3.615384615</v>
      </c>
      <c r="Q34" s="75">
        <v>3.6282051279999998</v>
      </c>
      <c r="R34" s="75">
        <v>4</v>
      </c>
      <c r="S34" s="75">
        <v>4</v>
      </c>
      <c r="T34" s="75">
        <v>4</v>
      </c>
      <c r="U34" s="75">
        <v>4</v>
      </c>
      <c r="V34" s="75">
        <v>4.2179487179999997</v>
      </c>
      <c r="W34" s="75">
        <v>4</v>
      </c>
      <c r="X34" s="75">
        <v>3.7820512819999998</v>
      </c>
      <c r="Y34" s="75">
        <v>4</v>
      </c>
      <c r="Z34" s="75">
        <v>3.6282051279999998</v>
      </c>
    </row>
    <row r="35" spans="1:26" ht="16" thickBot="1">
      <c r="A35" s="44">
        <v>33</v>
      </c>
      <c r="B35" s="62" t="s">
        <v>211</v>
      </c>
      <c r="C35" s="71" t="s">
        <v>229</v>
      </c>
      <c r="D35" s="75">
        <v>3.384615385</v>
      </c>
      <c r="E35" s="75">
        <v>3.3717948720000002</v>
      </c>
      <c r="F35" s="75">
        <v>3.576923077</v>
      </c>
      <c r="G35" s="75">
        <v>2.9871794870000001</v>
      </c>
      <c r="H35" s="75">
        <v>2.5641025640000001</v>
      </c>
      <c r="I35" s="75">
        <v>3.1794871790000001</v>
      </c>
      <c r="J35" s="75">
        <v>3.807692308</v>
      </c>
      <c r="K35" s="75">
        <v>2.9743589739999998</v>
      </c>
      <c r="L35" s="75">
        <v>3.1794871790000001</v>
      </c>
      <c r="M35" s="75">
        <v>2.9871794870000001</v>
      </c>
      <c r="N35" s="75">
        <v>3.7948717950000002</v>
      </c>
      <c r="O35" s="75">
        <v>3.576923077</v>
      </c>
      <c r="P35" s="75">
        <v>4.192307692</v>
      </c>
      <c r="Q35" s="75">
        <v>3.7820512819999998</v>
      </c>
      <c r="R35" s="75">
        <v>3.1794871790000001</v>
      </c>
      <c r="S35" s="75">
        <v>3.5641025640000001</v>
      </c>
      <c r="T35" s="75">
        <v>3.4487179490000002</v>
      </c>
      <c r="U35" s="75">
        <v>4.0256410259999997</v>
      </c>
      <c r="V35" s="75">
        <v>4.2051282050000003</v>
      </c>
      <c r="W35" s="75">
        <v>3.7948717950000002</v>
      </c>
      <c r="X35" s="75">
        <v>3.192307692</v>
      </c>
      <c r="Y35" s="75">
        <v>4</v>
      </c>
      <c r="Z35" s="75">
        <v>3.7820512819999998</v>
      </c>
    </row>
    <row r="36" spans="1:26" ht="16" thickBot="1">
      <c r="A36" s="44">
        <v>34</v>
      </c>
      <c r="B36" s="61" t="s">
        <v>212</v>
      </c>
      <c r="C36" s="70" t="s">
        <v>229</v>
      </c>
      <c r="D36" s="75">
        <v>3.2179487180000002</v>
      </c>
      <c r="E36" s="75">
        <v>3.2179487180000002</v>
      </c>
      <c r="F36" s="75">
        <v>3.2179487180000002</v>
      </c>
      <c r="G36" s="75">
        <v>3.6025641030000002</v>
      </c>
      <c r="H36" s="75">
        <v>3</v>
      </c>
      <c r="I36" s="75">
        <v>3</v>
      </c>
      <c r="J36" s="75">
        <v>3</v>
      </c>
      <c r="K36" s="75">
        <v>3</v>
      </c>
      <c r="L36" s="75">
        <v>3</v>
      </c>
      <c r="M36" s="75">
        <v>3</v>
      </c>
      <c r="N36" s="75">
        <v>3</v>
      </c>
      <c r="O36" s="75">
        <v>3</v>
      </c>
      <c r="P36" s="75">
        <v>3</v>
      </c>
      <c r="Q36" s="75">
        <v>3</v>
      </c>
      <c r="R36" s="75">
        <v>3.423076923</v>
      </c>
      <c r="S36" s="75">
        <v>2.6282051279999998</v>
      </c>
      <c r="T36" s="75">
        <v>3</v>
      </c>
      <c r="U36" s="75">
        <v>4</v>
      </c>
      <c r="V36" s="75">
        <v>3</v>
      </c>
      <c r="W36" s="75">
        <v>3</v>
      </c>
      <c r="X36" s="75">
        <v>2.1794871790000001</v>
      </c>
      <c r="Y36" s="75">
        <v>2.7948717950000002</v>
      </c>
      <c r="Z36" s="75">
        <v>2.6025641030000002</v>
      </c>
    </row>
    <row r="37" spans="1:26" ht="16" thickBot="1">
      <c r="A37" s="44">
        <v>35</v>
      </c>
      <c r="B37" s="62" t="s">
        <v>213</v>
      </c>
      <c r="C37" s="71" t="s">
        <v>229</v>
      </c>
      <c r="D37" s="75">
        <v>0</v>
      </c>
      <c r="E37" s="75">
        <v>4.4102564099999997</v>
      </c>
      <c r="F37" s="75">
        <v>4.6282051280000003</v>
      </c>
      <c r="G37" s="75">
        <v>4</v>
      </c>
      <c r="H37" s="75">
        <v>0</v>
      </c>
      <c r="I37" s="75">
        <v>4.2564102559999997</v>
      </c>
      <c r="J37" s="75">
        <v>4.2564102559999997</v>
      </c>
      <c r="K37" s="75">
        <v>0</v>
      </c>
      <c r="L37" s="75">
        <v>4.6282051280000003</v>
      </c>
      <c r="M37" s="75">
        <v>4.2179487179999997</v>
      </c>
      <c r="N37" s="75">
        <v>1.9871794869999999</v>
      </c>
      <c r="O37" s="75">
        <v>0</v>
      </c>
      <c r="P37" s="75">
        <v>0</v>
      </c>
      <c r="Q37" s="75">
        <v>0</v>
      </c>
      <c r="R37" s="75">
        <v>4.6282051280000003</v>
      </c>
      <c r="S37" s="75">
        <v>5</v>
      </c>
      <c r="T37" s="75">
        <v>3.7948717950000002</v>
      </c>
      <c r="U37" s="75">
        <v>4.807692308</v>
      </c>
      <c r="V37" s="75">
        <v>0</v>
      </c>
      <c r="W37" s="75">
        <v>4.4358974360000003</v>
      </c>
      <c r="X37" s="75">
        <v>4.807692308</v>
      </c>
      <c r="Y37" s="75">
        <v>4.230769231</v>
      </c>
      <c r="Z37" s="75">
        <v>0</v>
      </c>
    </row>
    <row r="38" spans="1:26" ht="16" thickBot="1">
      <c r="A38" s="44">
        <v>36</v>
      </c>
      <c r="B38" s="61" t="s">
        <v>214</v>
      </c>
      <c r="C38" s="70" t="s">
        <v>229</v>
      </c>
      <c r="D38" s="75">
        <v>4.6025641029999997</v>
      </c>
      <c r="E38" s="75">
        <v>4.2179487179999997</v>
      </c>
      <c r="F38" s="75">
        <v>4.3974358970000003</v>
      </c>
      <c r="G38" s="75">
        <v>4.8205128210000003</v>
      </c>
      <c r="H38" s="75">
        <v>4.6025641029999997</v>
      </c>
      <c r="I38" s="75">
        <v>4.807692308</v>
      </c>
      <c r="J38" s="75">
        <v>4.2179487179999997</v>
      </c>
      <c r="K38" s="75">
        <v>4.3974358970000003</v>
      </c>
      <c r="L38" s="75">
        <v>4.3974358970000003</v>
      </c>
      <c r="M38" s="75">
        <v>4.2179487179999997</v>
      </c>
      <c r="N38" s="75">
        <v>4.2179487179999997</v>
      </c>
      <c r="O38" s="75">
        <v>3.807692308</v>
      </c>
      <c r="P38" s="75">
        <v>4.2179487179999997</v>
      </c>
      <c r="Q38" s="75">
        <v>4.2179487179999997</v>
      </c>
      <c r="R38" s="75">
        <v>4.4358974360000003</v>
      </c>
      <c r="S38" s="75">
        <v>4.4358974360000003</v>
      </c>
      <c r="T38" s="75">
        <v>4.6282051280000003</v>
      </c>
      <c r="U38" s="75">
        <v>4.0256410259999997</v>
      </c>
      <c r="V38" s="75">
        <v>4.3974358970000003</v>
      </c>
      <c r="W38" s="75">
        <v>4.3974358970000003</v>
      </c>
      <c r="X38" s="75">
        <v>4.1794871789999997</v>
      </c>
      <c r="Y38" s="75">
        <v>4.3974358970000003</v>
      </c>
      <c r="Z38" s="75">
        <v>4.2179487179999997</v>
      </c>
    </row>
    <row r="39" spans="1:26" ht="16" thickBot="1">
      <c r="A39" s="44">
        <v>37</v>
      </c>
      <c r="B39" s="62" t="s">
        <v>215</v>
      </c>
      <c r="C39" s="71" t="s">
        <v>229</v>
      </c>
      <c r="D39" s="75">
        <v>3.2179487180000002</v>
      </c>
      <c r="E39" s="75">
        <v>3.3974358969999998</v>
      </c>
      <c r="F39" s="75">
        <v>3.423076923</v>
      </c>
      <c r="G39" s="75">
        <v>3.269230769</v>
      </c>
      <c r="H39" s="75">
        <v>3.0256410260000002</v>
      </c>
      <c r="I39" s="75">
        <v>3.6282051279999998</v>
      </c>
      <c r="J39" s="75">
        <v>3.6025641030000002</v>
      </c>
      <c r="K39" s="75">
        <v>3.6282051279999998</v>
      </c>
      <c r="L39" s="75">
        <v>3.2179487180000002</v>
      </c>
      <c r="M39" s="75">
        <v>3.0512820509999998</v>
      </c>
      <c r="N39" s="75">
        <v>3.2179487180000002</v>
      </c>
      <c r="O39" s="75">
        <v>3.615384615</v>
      </c>
      <c r="P39" s="75">
        <v>3.423076923</v>
      </c>
      <c r="Q39" s="75">
        <v>3.423076923</v>
      </c>
      <c r="R39" s="75">
        <v>4.6025641029999997</v>
      </c>
      <c r="S39" s="75">
        <v>4.7820512820000003</v>
      </c>
      <c r="T39" s="75">
        <v>3.807692308</v>
      </c>
      <c r="U39" s="75">
        <v>4.0256410259999997</v>
      </c>
      <c r="V39" s="75">
        <v>3.4358974359999999</v>
      </c>
      <c r="W39" s="75">
        <v>3.4358974359999999</v>
      </c>
      <c r="X39" s="75">
        <v>3.5897435899999999</v>
      </c>
      <c r="Y39" s="75">
        <v>3.2435897439999999</v>
      </c>
      <c r="Z39" s="75">
        <v>3.2179487180000002</v>
      </c>
    </row>
    <row r="40" spans="1:26" ht="16" thickBot="1">
      <c r="A40" s="44">
        <v>38</v>
      </c>
      <c r="B40" s="61" t="s">
        <v>216</v>
      </c>
      <c r="C40" s="70" t="s">
        <v>229</v>
      </c>
      <c r="D40" s="75">
        <v>0.78205128199999996</v>
      </c>
      <c r="E40" s="75">
        <v>1.5641025639999999</v>
      </c>
      <c r="F40" s="75">
        <v>1.5641025639999999</v>
      </c>
      <c r="G40" s="75">
        <v>1.5641025639999999</v>
      </c>
      <c r="H40" s="75">
        <v>1.5641025639999999</v>
      </c>
      <c r="I40" s="75">
        <v>2.346153846</v>
      </c>
      <c r="J40" s="75">
        <v>1.5641025639999999</v>
      </c>
      <c r="K40" s="75">
        <v>1.5641025639999999</v>
      </c>
      <c r="L40" s="75">
        <v>1.5641025639999999</v>
      </c>
      <c r="M40" s="75">
        <v>1.5641025639999999</v>
      </c>
      <c r="N40" s="75">
        <v>1.5641025639999999</v>
      </c>
      <c r="O40" s="75">
        <v>1.5641025639999999</v>
      </c>
      <c r="P40" s="75">
        <v>1.5641025639999999</v>
      </c>
      <c r="Q40" s="75">
        <v>1.5641025639999999</v>
      </c>
      <c r="R40" s="75">
        <v>1.5641025639999999</v>
      </c>
      <c r="S40" s="75">
        <v>1.5641025639999999</v>
      </c>
      <c r="T40" s="75">
        <v>2</v>
      </c>
      <c r="U40" s="75">
        <v>2</v>
      </c>
      <c r="V40" s="75">
        <v>2</v>
      </c>
      <c r="W40" s="75">
        <v>2</v>
      </c>
      <c r="X40" s="75">
        <v>2</v>
      </c>
      <c r="Y40" s="75">
        <v>2</v>
      </c>
      <c r="Z40" s="75">
        <v>2</v>
      </c>
    </row>
    <row r="41" spans="1:26" ht="16" thickBot="1">
      <c r="A41" s="44">
        <v>39</v>
      </c>
      <c r="B41" s="62" t="s">
        <v>217</v>
      </c>
      <c r="C41" s="71" t="s">
        <v>229</v>
      </c>
      <c r="D41" s="75">
        <v>5</v>
      </c>
      <c r="E41" s="75">
        <v>5</v>
      </c>
      <c r="F41" s="75">
        <v>5</v>
      </c>
      <c r="G41" s="75">
        <v>5</v>
      </c>
      <c r="H41" s="75">
        <v>5</v>
      </c>
      <c r="I41" s="75">
        <v>5</v>
      </c>
      <c r="J41" s="75">
        <v>5</v>
      </c>
      <c r="K41" s="75">
        <v>5</v>
      </c>
      <c r="L41" s="75">
        <v>5</v>
      </c>
      <c r="M41" s="75">
        <v>4.230769231</v>
      </c>
      <c r="N41" s="75">
        <v>4.230769231</v>
      </c>
      <c r="O41" s="75">
        <v>4.0256410259999997</v>
      </c>
      <c r="P41" s="75">
        <v>4.423076923</v>
      </c>
      <c r="Q41" s="75">
        <v>4.230769231</v>
      </c>
      <c r="R41" s="75">
        <v>4.3717948719999997</v>
      </c>
      <c r="S41" s="75">
        <v>4.807692308</v>
      </c>
      <c r="T41" s="75">
        <v>4.0256410259999997</v>
      </c>
      <c r="U41" s="75">
        <v>3.9871794870000001</v>
      </c>
      <c r="V41" s="75">
        <v>4.4102564099999997</v>
      </c>
      <c r="W41" s="75">
        <v>4.230769231</v>
      </c>
      <c r="X41" s="75">
        <v>4.4102564099999997</v>
      </c>
      <c r="Y41" s="75">
        <v>3.8205128209999999</v>
      </c>
      <c r="Z41" s="75">
        <v>3.807692308</v>
      </c>
    </row>
    <row r="42" spans="1:26" ht="16" thickBot="1">
      <c r="A42" s="44">
        <v>40</v>
      </c>
      <c r="B42" s="61" t="s">
        <v>218</v>
      </c>
      <c r="C42" s="70" t="s">
        <v>229</v>
      </c>
      <c r="D42" s="75">
        <v>5</v>
      </c>
      <c r="E42" s="75">
        <v>4.2179487179999997</v>
      </c>
      <c r="F42" s="75">
        <v>5</v>
      </c>
      <c r="G42" s="75">
        <v>4.6282051280000003</v>
      </c>
      <c r="H42" s="75">
        <v>4.5897435900000003</v>
      </c>
      <c r="I42" s="75">
        <v>5</v>
      </c>
      <c r="J42" s="75">
        <v>4.807692308</v>
      </c>
      <c r="K42" s="75">
        <v>5</v>
      </c>
      <c r="L42" s="75">
        <v>4.7948717949999997</v>
      </c>
      <c r="M42" s="75">
        <v>4.615384615</v>
      </c>
      <c r="N42" s="75">
        <v>4.5897435900000003</v>
      </c>
      <c r="O42" s="75">
        <v>4.3974358970000003</v>
      </c>
      <c r="P42" s="75">
        <v>5</v>
      </c>
      <c r="Q42" s="75">
        <v>5</v>
      </c>
      <c r="R42" s="75">
        <v>5</v>
      </c>
      <c r="S42" s="75">
        <v>5</v>
      </c>
      <c r="T42" s="75">
        <v>4.7820512820000003</v>
      </c>
      <c r="U42" s="75">
        <v>5</v>
      </c>
      <c r="V42" s="75">
        <v>5</v>
      </c>
      <c r="W42" s="75">
        <v>5</v>
      </c>
      <c r="X42" s="75">
        <v>5</v>
      </c>
      <c r="Y42" s="75">
        <v>4.384615385</v>
      </c>
      <c r="Z42" s="75">
        <v>5</v>
      </c>
    </row>
    <row r="43" spans="1:26" ht="16" thickBot="1">
      <c r="A43" s="44">
        <v>41</v>
      </c>
      <c r="B43" s="62" t="s">
        <v>219</v>
      </c>
      <c r="C43" s="71" t="s">
        <v>230</v>
      </c>
      <c r="D43" s="75">
        <v>3.7948717950000002</v>
      </c>
      <c r="E43" s="75">
        <v>4.0256410259999997</v>
      </c>
      <c r="F43" s="75">
        <v>3.4102564100000001</v>
      </c>
      <c r="G43" s="75">
        <v>3.6025641030000002</v>
      </c>
      <c r="H43" s="75">
        <v>4.3974358970000003</v>
      </c>
      <c r="I43" s="75">
        <v>4.192307692</v>
      </c>
      <c r="J43" s="75">
        <v>3.6410256410000001</v>
      </c>
      <c r="K43" s="75">
        <v>3.6410256410000001</v>
      </c>
      <c r="L43" s="75">
        <v>4.6025641029999997</v>
      </c>
      <c r="M43" s="75">
        <v>4.2051282050000003</v>
      </c>
      <c r="N43" s="75">
        <v>3.6410256410000001</v>
      </c>
      <c r="O43" s="75">
        <v>3.8333333330000001</v>
      </c>
      <c r="P43" s="75">
        <v>3.4102564100000001</v>
      </c>
      <c r="Q43" s="75">
        <v>3.615384615</v>
      </c>
      <c r="R43" s="75">
        <v>2.3974358969999998</v>
      </c>
      <c r="S43" s="75">
        <v>3</v>
      </c>
      <c r="T43" s="75">
        <v>3.1794871790000001</v>
      </c>
      <c r="U43" s="75">
        <v>3.615384615</v>
      </c>
      <c r="V43" s="75">
        <v>3.6025641030000002</v>
      </c>
      <c r="W43" s="75">
        <v>4</v>
      </c>
      <c r="X43" s="75">
        <v>3.807692308</v>
      </c>
      <c r="Y43" s="75">
        <v>4.6282051280000003</v>
      </c>
      <c r="Z43" s="75">
        <v>3.4102564100000001</v>
      </c>
    </row>
    <row r="44" spans="1:26" ht="16" thickBot="1">
      <c r="A44" s="44">
        <v>42</v>
      </c>
      <c r="B44" s="61" t="s">
        <v>220</v>
      </c>
      <c r="C44" s="70" t="s">
        <v>230</v>
      </c>
      <c r="D44" s="75">
        <v>4.192307692</v>
      </c>
      <c r="E44" s="75">
        <v>4</v>
      </c>
      <c r="F44" s="75">
        <v>4</v>
      </c>
      <c r="G44" s="75">
        <v>4</v>
      </c>
      <c r="H44" s="75">
        <v>4</v>
      </c>
      <c r="I44" s="75">
        <v>4</v>
      </c>
      <c r="J44" s="75">
        <v>4</v>
      </c>
      <c r="K44" s="75">
        <v>4</v>
      </c>
      <c r="L44" s="75">
        <v>4</v>
      </c>
      <c r="M44" s="75">
        <v>4</v>
      </c>
      <c r="N44" s="75">
        <v>4</v>
      </c>
      <c r="O44" s="75">
        <v>4</v>
      </c>
      <c r="P44" s="75">
        <v>4</v>
      </c>
      <c r="Q44" s="75">
        <v>4</v>
      </c>
      <c r="R44" s="75">
        <v>4</v>
      </c>
      <c r="S44" s="75">
        <v>4</v>
      </c>
      <c r="T44" s="75">
        <v>4</v>
      </c>
      <c r="U44" s="75">
        <v>4</v>
      </c>
      <c r="V44" s="75">
        <v>4</v>
      </c>
      <c r="W44" s="75">
        <v>4</v>
      </c>
      <c r="X44" s="75">
        <v>4</v>
      </c>
      <c r="Y44" s="75">
        <v>4</v>
      </c>
      <c r="Z44" s="75">
        <v>4</v>
      </c>
    </row>
    <row r="45" spans="1:26" ht="16" thickBot="1">
      <c r="A45" s="44">
        <v>43</v>
      </c>
      <c r="B45" s="62" t="s">
        <v>105</v>
      </c>
      <c r="C45" s="71" t="s">
        <v>230</v>
      </c>
      <c r="D45" s="75">
        <v>4.576923077</v>
      </c>
      <c r="E45" s="75">
        <v>4.423076923</v>
      </c>
      <c r="F45" s="75">
        <v>4.3974358970000003</v>
      </c>
      <c r="G45" s="75">
        <v>4.423076923</v>
      </c>
      <c r="H45" s="75">
        <v>4.0128205130000003</v>
      </c>
      <c r="I45" s="75">
        <v>4.8205128210000003</v>
      </c>
      <c r="J45" s="75">
        <v>4.423076923</v>
      </c>
      <c r="K45" s="75">
        <v>4.423076923</v>
      </c>
      <c r="L45" s="75">
        <v>4.423076923</v>
      </c>
      <c r="M45" s="75">
        <v>4.5897435900000003</v>
      </c>
      <c r="N45" s="75">
        <v>4.4102564099999997</v>
      </c>
      <c r="O45" s="75">
        <v>4.3974358970000003</v>
      </c>
      <c r="P45" s="75">
        <v>4.0128205130000003</v>
      </c>
      <c r="Q45" s="75">
        <v>4.384615385</v>
      </c>
      <c r="R45" s="75">
        <v>4.5897435900000003</v>
      </c>
      <c r="S45" s="75">
        <v>4.3974358970000003</v>
      </c>
      <c r="T45" s="75">
        <v>4.192307692</v>
      </c>
      <c r="U45" s="75">
        <v>4.2179487179999997</v>
      </c>
      <c r="V45" s="75">
        <v>4.807692308</v>
      </c>
      <c r="W45" s="75">
        <v>4.423076923</v>
      </c>
      <c r="X45" s="75">
        <v>3.9743589739999998</v>
      </c>
      <c r="Y45" s="75">
        <v>4.2179487179999997</v>
      </c>
      <c r="Z45" s="75">
        <v>4.423076923</v>
      </c>
    </row>
    <row r="46" spans="1:26" ht="16" thickBot="1">
      <c r="A46" s="44">
        <v>44</v>
      </c>
      <c r="B46" s="61" t="s">
        <v>221</v>
      </c>
      <c r="C46" s="70" t="s">
        <v>229</v>
      </c>
      <c r="D46" s="75">
        <v>2.4358974359999999</v>
      </c>
      <c r="E46" s="75">
        <v>2.615384615</v>
      </c>
      <c r="F46" s="75">
        <v>2.6410256410000001</v>
      </c>
      <c r="G46" s="75">
        <v>3.2179487180000002</v>
      </c>
      <c r="H46" s="75">
        <v>2.8205128209999999</v>
      </c>
      <c r="I46" s="75">
        <v>3.2179487180000002</v>
      </c>
      <c r="J46" s="75">
        <v>2.4102564100000001</v>
      </c>
      <c r="K46" s="75">
        <v>3.038461538</v>
      </c>
      <c r="L46" s="75">
        <v>2.8205128209999999</v>
      </c>
      <c r="M46" s="75">
        <v>3.2435897439999999</v>
      </c>
      <c r="N46" s="75">
        <v>3.230769231</v>
      </c>
      <c r="O46" s="75">
        <v>2.423076923</v>
      </c>
      <c r="P46" s="75">
        <v>3.461538462</v>
      </c>
      <c r="Q46" s="75">
        <v>3.0256410260000002</v>
      </c>
      <c r="R46" s="75">
        <v>5</v>
      </c>
      <c r="S46" s="75">
        <v>3.0128205129999999</v>
      </c>
      <c r="T46" s="75">
        <v>2.0512820509999998</v>
      </c>
      <c r="U46" s="75">
        <v>2.8333333330000001</v>
      </c>
      <c r="V46" s="75">
        <v>0</v>
      </c>
      <c r="W46" s="75">
        <v>3.2051282049999998</v>
      </c>
      <c r="X46" s="75">
        <v>2.5897435899999999</v>
      </c>
      <c r="Y46" s="75">
        <v>3.038461538</v>
      </c>
      <c r="Z46" s="75">
        <v>3.6410256410000001</v>
      </c>
    </row>
    <row r="47" spans="1:26" ht="16" thickBot="1">
      <c r="A47" s="44">
        <v>45</v>
      </c>
      <c r="B47" s="62" t="s">
        <v>222</v>
      </c>
      <c r="C47" s="71" t="s">
        <v>229</v>
      </c>
      <c r="D47" s="75">
        <v>2.3974358969999998</v>
      </c>
      <c r="E47" s="75">
        <v>1.0128205130000001</v>
      </c>
      <c r="F47" s="75">
        <v>2.653846154</v>
      </c>
      <c r="G47" s="75">
        <v>4.2435897440000003</v>
      </c>
      <c r="H47" s="75">
        <v>2.2051282049999998</v>
      </c>
      <c r="I47" s="75">
        <v>3.4358974359999999</v>
      </c>
      <c r="J47" s="75">
        <v>2.230769231</v>
      </c>
      <c r="K47" s="75">
        <v>3.4102564100000001</v>
      </c>
      <c r="L47" s="75">
        <v>2.2435897439999999</v>
      </c>
      <c r="M47" s="75">
        <v>2.0128205129999999</v>
      </c>
      <c r="N47" s="75">
        <v>2.423076923</v>
      </c>
      <c r="O47" s="75">
        <v>2.6282051279999998</v>
      </c>
      <c r="P47" s="75">
        <v>2.3974358969999998</v>
      </c>
      <c r="Q47" s="75">
        <v>3.2179487180000002</v>
      </c>
      <c r="R47" s="75">
        <v>3.0512820509999998</v>
      </c>
      <c r="S47" s="75">
        <v>3.0256410260000002</v>
      </c>
      <c r="T47" s="75">
        <v>3.5897435899999999</v>
      </c>
      <c r="U47" s="75">
        <v>3.653846154</v>
      </c>
      <c r="V47" s="75">
        <v>3.807692308</v>
      </c>
      <c r="W47" s="75">
        <v>3</v>
      </c>
      <c r="X47" s="75">
        <v>2.9871794870000001</v>
      </c>
      <c r="Y47" s="75">
        <v>4.230769231</v>
      </c>
      <c r="Z47" s="75">
        <v>2.5641025640000001</v>
      </c>
    </row>
    <row r="48" spans="1:26" ht="16" thickBot="1">
      <c r="A48" s="44">
        <v>46</v>
      </c>
      <c r="B48" s="61" t="s">
        <v>223</v>
      </c>
      <c r="C48" s="70" t="s">
        <v>229</v>
      </c>
      <c r="D48" s="75">
        <v>3.1794871790000001</v>
      </c>
      <c r="E48" s="75">
        <v>4</v>
      </c>
      <c r="F48" s="75">
        <v>2.7820512819999998</v>
      </c>
      <c r="G48" s="75">
        <v>3.1794871790000001</v>
      </c>
      <c r="H48" s="75">
        <v>3.807692308</v>
      </c>
      <c r="I48" s="75">
        <v>3.807692308</v>
      </c>
      <c r="J48" s="75">
        <v>4</v>
      </c>
      <c r="K48" s="75">
        <v>3.4102564100000001</v>
      </c>
      <c r="L48" s="75">
        <v>2.576923077</v>
      </c>
      <c r="M48" s="75">
        <v>4</v>
      </c>
      <c r="N48" s="75">
        <v>4</v>
      </c>
      <c r="O48" s="75">
        <v>3.1794871790000001</v>
      </c>
      <c r="P48" s="75">
        <v>3.1794871790000001</v>
      </c>
      <c r="Q48" s="75">
        <v>4</v>
      </c>
      <c r="R48" s="75">
        <v>3</v>
      </c>
      <c r="S48" s="75">
        <v>3.5897435899999999</v>
      </c>
      <c r="T48" s="75">
        <v>3</v>
      </c>
      <c r="U48" s="75">
        <v>4</v>
      </c>
      <c r="V48" s="75">
        <v>4</v>
      </c>
      <c r="W48" s="75">
        <v>4</v>
      </c>
      <c r="X48" s="75">
        <v>2.7820512819999998</v>
      </c>
      <c r="Y48" s="75">
        <v>4</v>
      </c>
      <c r="Z48" s="75">
        <v>3.2051282049999998</v>
      </c>
    </row>
    <row r="49" spans="1:26" ht="16" thickBot="1">
      <c r="A49" s="44">
        <v>47</v>
      </c>
      <c r="B49" s="62" t="s">
        <v>224</v>
      </c>
      <c r="C49" s="71" t="s">
        <v>229</v>
      </c>
      <c r="D49" s="75">
        <v>4.0256410259999997</v>
      </c>
      <c r="E49" s="75">
        <v>4.2564102559999997</v>
      </c>
      <c r="F49" s="75">
        <v>3.846153846</v>
      </c>
      <c r="G49" s="75">
        <v>4.2564102559999997</v>
      </c>
      <c r="H49" s="75">
        <v>3.615384615</v>
      </c>
      <c r="I49" s="75">
        <v>4.8205128210000003</v>
      </c>
      <c r="J49" s="75">
        <v>4.038461538</v>
      </c>
      <c r="K49" s="75">
        <v>5</v>
      </c>
      <c r="L49" s="75">
        <v>4.2564102559999997</v>
      </c>
      <c r="M49" s="75">
        <v>3.4358974359999999</v>
      </c>
      <c r="N49" s="75">
        <v>3.2179487180000002</v>
      </c>
      <c r="O49" s="75">
        <v>3.2179487180000002</v>
      </c>
      <c r="P49" s="75">
        <v>3.846153846</v>
      </c>
      <c r="Q49" s="75">
        <v>3.4358974359999999</v>
      </c>
      <c r="R49" s="75">
        <v>4.6410256409999997</v>
      </c>
      <c r="S49" s="75">
        <v>5</v>
      </c>
      <c r="T49" s="75">
        <v>4.7820512820000003</v>
      </c>
      <c r="U49" s="75">
        <v>4.2564102559999997</v>
      </c>
      <c r="V49" s="75">
        <v>4.6410256409999997</v>
      </c>
      <c r="W49" s="75">
        <v>4.6282051280000003</v>
      </c>
      <c r="X49" s="75">
        <v>5</v>
      </c>
      <c r="Y49" s="75">
        <v>4.2564102559999997</v>
      </c>
      <c r="Z49" s="75">
        <v>3.4358974359999999</v>
      </c>
    </row>
    <row r="50" spans="1:26" ht="16" thickBot="1">
      <c r="A50" s="44">
        <v>48</v>
      </c>
      <c r="B50" s="61" t="s">
        <v>225</v>
      </c>
      <c r="C50" s="70" t="s">
        <v>229</v>
      </c>
      <c r="D50" s="75">
        <v>3.2051282049999998</v>
      </c>
      <c r="E50" s="75">
        <v>3.2051282049999998</v>
      </c>
      <c r="F50" s="75">
        <v>3.2051282049999998</v>
      </c>
      <c r="G50" s="75">
        <v>3</v>
      </c>
      <c r="H50" s="75">
        <v>3.384615385</v>
      </c>
      <c r="I50" s="75">
        <v>2.807692308</v>
      </c>
      <c r="J50" s="75">
        <v>3.0128205129999999</v>
      </c>
      <c r="K50" s="75">
        <v>3</v>
      </c>
      <c r="L50" s="75">
        <v>3</v>
      </c>
      <c r="M50" s="75">
        <v>3</v>
      </c>
      <c r="N50" s="75">
        <v>3.2051282049999998</v>
      </c>
      <c r="O50" s="75">
        <v>3.2179487180000002</v>
      </c>
      <c r="P50" s="75">
        <v>3</v>
      </c>
      <c r="Q50" s="75">
        <v>2.807692308</v>
      </c>
      <c r="R50" s="75">
        <v>3</v>
      </c>
      <c r="S50" s="75">
        <v>2.7948717950000002</v>
      </c>
      <c r="T50" s="75">
        <v>3</v>
      </c>
      <c r="U50" s="75">
        <v>2.7948717950000002</v>
      </c>
      <c r="V50" s="75">
        <v>2.7948717950000002</v>
      </c>
      <c r="W50" s="75">
        <v>3</v>
      </c>
      <c r="X50" s="75">
        <v>3</v>
      </c>
      <c r="Y50" s="75">
        <v>3</v>
      </c>
      <c r="Z50" s="75">
        <v>2.807692308</v>
      </c>
    </row>
    <row r="51" spans="1:26" ht="16" thickBot="1">
      <c r="A51" s="44">
        <v>49</v>
      </c>
      <c r="B51" s="62" t="s">
        <v>226</v>
      </c>
      <c r="C51" s="71" t="s">
        <v>230</v>
      </c>
      <c r="D51" s="75">
        <v>3.7948717950000002</v>
      </c>
      <c r="E51" s="75">
        <v>3.7948717950000002</v>
      </c>
      <c r="F51" s="75">
        <v>3</v>
      </c>
      <c r="G51" s="75">
        <v>4.1794871789999997</v>
      </c>
      <c r="H51" s="75">
        <v>3.615384615</v>
      </c>
      <c r="I51" s="75">
        <v>4.3974358970000003</v>
      </c>
      <c r="J51" s="75">
        <v>3.192307692</v>
      </c>
      <c r="K51" s="75">
        <v>2</v>
      </c>
      <c r="L51" s="75">
        <v>2</v>
      </c>
      <c r="M51" s="75">
        <v>3.9871794870000001</v>
      </c>
      <c r="N51" s="75">
        <v>3.192307692</v>
      </c>
      <c r="O51" s="75">
        <v>2.5897435899999999</v>
      </c>
      <c r="P51" s="75">
        <v>3.0128205129999999</v>
      </c>
      <c r="Q51" s="75">
        <v>2.230769231</v>
      </c>
      <c r="R51" s="75">
        <v>2.5897435899999999</v>
      </c>
      <c r="S51" s="75">
        <v>3.5897435899999999</v>
      </c>
      <c r="T51" s="75">
        <v>3.3974358969999998</v>
      </c>
      <c r="U51" s="75">
        <v>3.7948717950000002</v>
      </c>
      <c r="V51" s="75">
        <v>3.615384615</v>
      </c>
      <c r="W51" s="75">
        <v>3.615384615</v>
      </c>
      <c r="X51" s="75">
        <v>3.2179487180000002</v>
      </c>
      <c r="Y51" s="75">
        <v>3.615384615</v>
      </c>
      <c r="Z51" s="75">
        <v>3.615384615</v>
      </c>
    </row>
    <row r="52" spans="1:26" ht="16" thickBot="1">
      <c r="A52" s="44">
        <v>50</v>
      </c>
      <c r="B52" s="61" t="s">
        <v>227</v>
      </c>
      <c r="C52" s="70" t="s">
        <v>230</v>
      </c>
      <c r="D52" s="75">
        <v>4.0128205130000003</v>
      </c>
      <c r="E52" s="75">
        <v>4.4102564099999997</v>
      </c>
      <c r="F52" s="75">
        <v>4.3974358970000003</v>
      </c>
      <c r="G52" s="75">
        <v>0</v>
      </c>
      <c r="H52" s="75">
        <v>0</v>
      </c>
      <c r="I52" s="75">
        <v>4.384615385</v>
      </c>
      <c r="J52" s="75">
        <v>0</v>
      </c>
      <c r="K52" s="75">
        <v>0</v>
      </c>
      <c r="L52" s="75">
        <v>0</v>
      </c>
      <c r="M52" s="75">
        <v>0</v>
      </c>
      <c r="N52" s="75">
        <v>3.7948717950000002</v>
      </c>
      <c r="O52" s="75">
        <v>0</v>
      </c>
      <c r="P52" s="75">
        <v>4.2051282050000003</v>
      </c>
      <c r="Q52" s="75">
        <v>0</v>
      </c>
      <c r="R52" s="75">
        <v>4.4102564099999997</v>
      </c>
      <c r="S52" s="75">
        <v>0</v>
      </c>
      <c r="T52" s="75">
        <v>0</v>
      </c>
      <c r="U52" s="75">
        <v>5</v>
      </c>
      <c r="V52" s="75">
        <v>0</v>
      </c>
      <c r="W52" s="75">
        <v>3.807692308</v>
      </c>
      <c r="X52" s="75">
        <v>0</v>
      </c>
      <c r="Y52" s="75">
        <v>0</v>
      </c>
      <c r="Z52" s="75">
        <v>0</v>
      </c>
    </row>
    <row r="53" spans="1:26" ht="16" thickBot="1">
      <c r="A53" s="44">
        <v>51</v>
      </c>
      <c r="B53" s="62" t="s">
        <v>228</v>
      </c>
      <c r="C53" s="71" t="s">
        <v>230</v>
      </c>
      <c r="D53" s="75">
        <v>3.5897435899999999</v>
      </c>
      <c r="E53" s="75">
        <v>4.192307692</v>
      </c>
      <c r="F53" s="75">
        <v>4.7948717949999997</v>
      </c>
      <c r="G53" s="75">
        <v>4.807692308</v>
      </c>
      <c r="H53" s="75">
        <v>4.4102564099999997</v>
      </c>
      <c r="I53" s="75">
        <v>4.807692308</v>
      </c>
      <c r="J53" s="75">
        <v>2.576923077</v>
      </c>
      <c r="K53" s="75">
        <v>4.3717948719999997</v>
      </c>
      <c r="L53" s="75">
        <v>3.6025641030000002</v>
      </c>
      <c r="M53" s="75">
        <v>3.0128205129999999</v>
      </c>
      <c r="N53" s="75">
        <v>3.615384615</v>
      </c>
      <c r="O53" s="75">
        <v>2.576923077</v>
      </c>
      <c r="P53" s="75">
        <v>2.1794871790000001</v>
      </c>
      <c r="Q53" s="75">
        <v>3.7948717950000002</v>
      </c>
      <c r="R53" s="75">
        <v>0</v>
      </c>
      <c r="S53" s="75">
        <v>0</v>
      </c>
      <c r="T53" s="75">
        <v>3.615384615</v>
      </c>
      <c r="U53" s="75">
        <v>4</v>
      </c>
      <c r="V53" s="75">
        <v>4</v>
      </c>
      <c r="W53" s="75">
        <v>4.2051282050000003</v>
      </c>
      <c r="X53" s="75">
        <v>3.9487179490000002</v>
      </c>
      <c r="Y53" s="75">
        <v>4.807692308</v>
      </c>
      <c r="Z53" s="75">
        <v>3.0256410260000002</v>
      </c>
    </row>
    <row r="54" spans="1:26" ht="15.5">
      <c r="A54" s="44">
        <v>52</v>
      </c>
    </row>
    <row r="55" spans="1:26" ht="15.5">
      <c r="A55" s="44">
        <v>53</v>
      </c>
    </row>
    <row r="56" spans="1:26" ht="15.5">
      <c r="A56" s="44">
        <v>54</v>
      </c>
    </row>
    <row r="57" spans="1:26" ht="15.5">
      <c r="A57" s="44">
        <v>55</v>
      </c>
    </row>
    <row r="58" spans="1:26" ht="15.5">
      <c r="A58" s="44">
        <v>56</v>
      </c>
    </row>
    <row r="59" spans="1:26" ht="15.5">
      <c r="A59" s="44">
        <v>57</v>
      </c>
    </row>
    <row r="60" spans="1:26" ht="15.5">
      <c r="A60" s="44">
        <v>58</v>
      </c>
    </row>
    <row r="61" spans="1:26" ht="15.5">
      <c r="A61" s="44">
        <v>59</v>
      </c>
    </row>
    <row r="62" spans="1:26" ht="15.5">
      <c r="A62" s="44">
        <v>60</v>
      </c>
    </row>
    <row r="63" spans="1:26" ht="15.5">
      <c r="A63" s="44">
        <v>61</v>
      </c>
    </row>
    <row r="64" spans="1:26" ht="15.5">
      <c r="A64" s="44">
        <v>62</v>
      </c>
    </row>
    <row r="65" spans="1:1" ht="15.5">
      <c r="A65" s="44">
        <v>63</v>
      </c>
    </row>
    <row r="66" spans="1:1" ht="15.5">
      <c r="A66" s="44">
        <v>64</v>
      </c>
    </row>
    <row r="67" spans="1:1" ht="15.5">
      <c r="A67" s="44">
        <v>65</v>
      </c>
    </row>
    <row r="68" spans="1:1" ht="15.5">
      <c r="A68" s="44">
        <v>66</v>
      </c>
    </row>
    <row r="69" spans="1:1" ht="15.5">
      <c r="A69" s="44">
        <v>67</v>
      </c>
    </row>
    <row r="70" spans="1:1" ht="15.5">
      <c r="A70" s="44">
        <v>68</v>
      </c>
    </row>
    <row r="71" spans="1:1" ht="15.5">
      <c r="A71" s="44">
        <v>69</v>
      </c>
    </row>
    <row r="72" spans="1:1" ht="15.5">
      <c r="A72" s="44">
        <v>70</v>
      </c>
    </row>
    <row r="73" spans="1:1" ht="15.5">
      <c r="A73" s="44">
        <v>71</v>
      </c>
    </row>
    <row r="74" spans="1:1" ht="15.5">
      <c r="A74" s="44">
        <v>72</v>
      </c>
    </row>
    <row r="75" spans="1:1" ht="15.5">
      <c r="A75" s="44">
        <v>73</v>
      </c>
    </row>
    <row r="76" spans="1:1" ht="15.5">
      <c r="A76" s="44">
        <v>74</v>
      </c>
    </row>
    <row r="77" spans="1:1" ht="15.5">
      <c r="A77" s="44">
        <v>75</v>
      </c>
    </row>
    <row r="78" spans="1:1" ht="15.5">
      <c r="A78" s="44">
        <v>76</v>
      </c>
    </row>
    <row r="79" spans="1:1" ht="15.5">
      <c r="A79" s="44">
        <v>77</v>
      </c>
    </row>
    <row r="80" spans="1:1" ht="15.5">
      <c r="A80" s="44">
        <v>78</v>
      </c>
    </row>
    <row r="81" spans="1:1" ht="15.5">
      <c r="A81" s="44">
        <v>79</v>
      </c>
    </row>
    <row r="82" spans="1:1" ht="15.5">
      <c r="A82" s="44">
        <v>80</v>
      </c>
    </row>
    <row r="83" spans="1:1" ht="15.5">
      <c r="A83" s="44">
        <v>81</v>
      </c>
    </row>
    <row r="84" spans="1:1" ht="15.5">
      <c r="A84" s="44">
        <v>82</v>
      </c>
    </row>
    <row r="85" spans="1:1" ht="15.5">
      <c r="A85" s="44">
        <v>83</v>
      </c>
    </row>
    <row r="86" spans="1:1" ht="15.5">
      <c r="A86" s="44">
        <v>84</v>
      </c>
    </row>
    <row r="87" spans="1:1" ht="15.5">
      <c r="A87" s="44">
        <v>85</v>
      </c>
    </row>
    <row r="88" spans="1:1" ht="15.5">
      <c r="A88" s="44">
        <v>86</v>
      </c>
    </row>
    <row r="89" spans="1:1" ht="15.5">
      <c r="A89" s="44">
        <v>87</v>
      </c>
    </row>
    <row r="90" spans="1:1" ht="15.5">
      <c r="A90" s="44">
        <v>88</v>
      </c>
    </row>
    <row r="91" spans="1:1" ht="15.5">
      <c r="A91" s="44">
        <v>89</v>
      </c>
    </row>
    <row r="92" spans="1:1" ht="15.5">
      <c r="A92" s="44">
        <v>90</v>
      </c>
    </row>
    <row r="93" spans="1:1" ht="15.5">
      <c r="A93" s="44">
        <v>91</v>
      </c>
    </row>
    <row r="94" spans="1:1" ht="15.5">
      <c r="A94" s="44">
        <v>92</v>
      </c>
    </row>
    <row r="95" spans="1:1" ht="15.5">
      <c r="A95" s="44">
        <v>93</v>
      </c>
    </row>
    <row r="96" spans="1:1" ht="15.5">
      <c r="A96" s="44">
        <v>94</v>
      </c>
    </row>
    <row r="97" spans="1:1" ht="15.5">
      <c r="A97" s="44">
        <v>95</v>
      </c>
    </row>
    <row r="98" spans="1:1" ht="15.5">
      <c r="A98" s="44">
        <v>96</v>
      </c>
    </row>
    <row r="99" spans="1:1" ht="15.5">
      <c r="A99" s="44">
        <v>97</v>
      </c>
    </row>
    <row r="100" spans="1:1" ht="15.5">
      <c r="A100" s="44">
        <v>98</v>
      </c>
    </row>
    <row r="101" spans="1:1" ht="15.5">
      <c r="A101" s="44">
        <v>99</v>
      </c>
    </row>
    <row r="102" spans="1:1" ht="15.5">
      <c r="A102" s="44">
        <v>100</v>
      </c>
    </row>
    <row r="103" spans="1:1" ht="15.5">
      <c r="A103" s="44">
        <v>101</v>
      </c>
    </row>
    <row r="104" spans="1:1" ht="15.5">
      <c r="A104" s="44">
        <v>102</v>
      </c>
    </row>
    <row r="105" spans="1:1" ht="15.5">
      <c r="A105" s="44">
        <v>103</v>
      </c>
    </row>
    <row r="106" spans="1:1" ht="15.5">
      <c r="A106" s="44">
        <v>104</v>
      </c>
    </row>
    <row r="107" spans="1:1" ht="15.5">
      <c r="A107" s="44">
        <v>105</v>
      </c>
    </row>
    <row r="108" spans="1:1" ht="15.5">
      <c r="A108" s="44">
        <v>106</v>
      </c>
    </row>
    <row r="109" spans="1:1" ht="15.5">
      <c r="A109" s="44">
        <v>107</v>
      </c>
    </row>
    <row r="110" spans="1:1" ht="15.5">
      <c r="A110" s="44">
        <v>108</v>
      </c>
    </row>
    <row r="111" spans="1:1" ht="15.5">
      <c r="A111" s="44">
        <v>109</v>
      </c>
    </row>
    <row r="112" spans="1:1" ht="15.5">
      <c r="A112" s="44">
        <v>110</v>
      </c>
    </row>
    <row r="113" spans="1:1" ht="15.5">
      <c r="A113" s="44">
        <v>111</v>
      </c>
    </row>
    <row r="114" spans="1:1" ht="15.5">
      <c r="A114" s="44">
        <v>112</v>
      </c>
    </row>
    <row r="115" spans="1:1" ht="15.5">
      <c r="A115" s="44">
        <v>113</v>
      </c>
    </row>
    <row r="116" spans="1:1" ht="15.5">
      <c r="A116" s="44">
        <v>114</v>
      </c>
    </row>
    <row r="117" spans="1:1" ht="15.5">
      <c r="A117" s="44">
        <v>115</v>
      </c>
    </row>
    <row r="118" spans="1:1" ht="15.5">
      <c r="A118" s="44">
        <v>116</v>
      </c>
    </row>
    <row r="119" spans="1:1" ht="15.5">
      <c r="A119" s="44">
        <v>117</v>
      </c>
    </row>
    <row r="120" spans="1:1" ht="15.5">
      <c r="A120" s="44">
        <v>118</v>
      </c>
    </row>
    <row r="121" spans="1:1" ht="15.5">
      <c r="A121" s="44">
        <v>119</v>
      </c>
    </row>
    <row r="122" spans="1:1" ht="15.5">
      <c r="A122" s="44">
        <v>120</v>
      </c>
    </row>
    <row r="123" spans="1:1" ht="15.5">
      <c r="A123" s="44">
        <v>121</v>
      </c>
    </row>
    <row r="124" spans="1:1" ht="15.5">
      <c r="A124" s="44">
        <v>122</v>
      </c>
    </row>
    <row r="125" spans="1:1" ht="15.5">
      <c r="A125" s="44">
        <v>123</v>
      </c>
    </row>
    <row r="126" spans="1:1" ht="15.5">
      <c r="A126" s="44">
        <v>124</v>
      </c>
    </row>
    <row r="127" spans="1:1" ht="15.5">
      <c r="A127" s="44">
        <v>125</v>
      </c>
    </row>
    <row r="128" spans="1:1" ht="15.5">
      <c r="A128" s="44">
        <v>126</v>
      </c>
    </row>
    <row r="129" spans="1:1" ht="15.5">
      <c r="A129" s="44">
        <v>127</v>
      </c>
    </row>
    <row r="130" spans="1:1" ht="15.5">
      <c r="A130" s="44">
        <v>128</v>
      </c>
    </row>
    <row r="131" spans="1:1" ht="15.5">
      <c r="A131" s="44">
        <v>129</v>
      </c>
    </row>
    <row r="132" spans="1:1" ht="15.5">
      <c r="A132" s="44">
        <v>130</v>
      </c>
    </row>
    <row r="133" spans="1:1" ht="15.5">
      <c r="A133" s="44">
        <v>131</v>
      </c>
    </row>
    <row r="134" spans="1:1" ht="15.5">
      <c r="A134" s="44">
        <v>132</v>
      </c>
    </row>
    <row r="135" spans="1:1" ht="15.5">
      <c r="A135" s="44">
        <v>133</v>
      </c>
    </row>
    <row r="136" spans="1:1" ht="15.5">
      <c r="A136" s="44">
        <v>134</v>
      </c>
    </row>
    <row r="137" spans="1:1" ht="15.5">
      <c r="A137" s="44">
        <v>135</v>
      </c>
    </row>
    <row r="138" spans="1:1" ht="15.5">
      <c r="A138" s="44">
        <v>136</v>
      </c>
    </row>
    <row r="139" spans="1:1" ht="15.5">
      <c r="A139" s="44">
        <v>137</v>
      </c>
    </row>
    <row r="140" spans="1:1" ht="15.5">
      <c r="A140" s="44">
        <v>138</v>
      </c>
    </row>
    <row r="141" spans="1:1" ht="15.5">
      <c r="A141" s="44">
        <v>139</v>
      </c>
    </row>
    <row r="142" spans="1:1" ht="15.5">
      <c r="A142" s="44">
        <v>140</v>
      </c>
    </row>
    <row r="143" spans="1:1" ht="15.5">
      <c r="A143" s="44">
        <v>141</v>
      </c>
    </row>
    <row r="144" spans="1:1" ht="15.5">
      <c r="A144" s="44">
        <v>142</v>
      </c>
    </row>
    <row r="145" spans="1:1" ht="15.5">
      <c r="A145" s="44">
        <v>143</v>
      </c>
    </row>
    <row r="146" spans="1:1" ht="15.5">
      <c r="A146" s="44">
        <v>144</v>
      </c>
    </row>
    <row r="147" spans="1:1" ht="15.5">
      <c r="A147" s="44">
        <v>145</v>
      </c>
    </row>
    <row r="148" spans="1:1" ht="15.5">
      <c r="A148" s="44">
        <v>146</v>
      </c>
    </row>
    <row r="149" spans="1:1" ht="15.5">
      <c r="A149" s="44">
        <v>147</v>
      </c>
    </row>
    <row r="150" spans="1:1" ht="15.5">
      <c r="A150" s="44">
        <v>148</v>
      </c>
    </row>
    <row r="151" spans="1:1" ht="15.5">
      <c r="A151" s="44">
        <v>149</v>
      </c>
    </row>
    <row r="152" spans="1:1" ht="15.5">
      <c r="A152" s="44">
        <v>150</v>
      </c>
    </row>
    <row r="153" spans="1:1" ht="15.5">
      <c r="A153" s="44">
        <v>151</v>
      </c>
    </row>
    <row r="154" spans="1:1" ht="15.5">
      <c r="A154" s="44">
        <v>152</v>
      </c>
    </row>
    <row r="155" spans="1:1" ht="15.5">
      <c r="A155" s="44">
        <v>153</v>
      </c>
    </row>
    <row r="156" spans="1:1" ht="15.5">
      <c r="A156" s="44">
        <v>154</v>
      </c>
    </row>
    <row r="157" spans="1:1" ht="15.5">
      <c r="A157" s="44">
        <v>155</v>
      </c>
    </row>
    <row r="158" spans="1:1" ht="15.5">
      <c r="A158" s="44">
        <v>156</v>
      </c>
    </row>
    <row r="159" spans="1:1" ht="15.5">
      <c r="A159" s="44">
        <v>157</v>
      </c>
    </row>
    <row r="160" spans="1:1" ht="15.5">
      <c r="A160" s="44">
        <v>158</v>
      </c>
    </row>
    <row r="161" spans="1:1" ht="15.5">
      <c r="A161" s="44">
        <v>159</v>
      </c>
    </row>
    <row r="162" spans="1:1" ht="15.5">
      <c r="A162" s="44">
        <v>160</v>
      </c>
    </row>
    <row r="163" spans="1:1" ht="15.5">
      <c r="A163" s="44">
        <v>161</v>
      </c>
    </row>
    <row r="164" spans="1:1" ht="15.5">
      <c r="A164" s="44">
        <v>162</v>
      </c>
    </row>
    <row r="165" spans="1:1" ht="15.5">
      <c r="A165" s="44">
        <v>163</v>
      </c>
    </row>
    <row r="166" spans="1:1" ht="15.5">
      <c r="A166" s="44">
        <v>164</v>
      </c>
    </row>
    <row r="167" spans="1:1" ht="15.5">
      <c r="A167" s="44">
        <v>165</v>
      </c>
    </row>
    <row r="168" spans="1:1" ht="15.5">
      <c r="A168" s="44">
        <v>166</v>
      </c>
    </row>
    <row r="169" spans="1:1" ht="15.5">
      <c r="A169" s="44">
        <v>167</v>
      </c>
    </row>
    <row r="170" spans="1:1" ht="15.5">
      <c r="A170" s="44">
        <v>168</v>
      </c>
    </row>
    <row r="171" spans="1:1" ht="15.5">
      <c r="A171" s="44">
        <v>169</v>
      </c>
    </row>
    <row r="172" spans="1:1" ht="15.5">
      <c r="A172" s="44">
        <v>170</v>
      </c>
    </row>
    <row r="173" spans="1:1" ht="15.5">
      <c r="A173" s="44">
        <v>171</v>
      </c>
    </row>
    <row r="174" spans="1:1" ht="15.5">
      <c r="A174" s="44">
        <v>172</v>
      </c>
    </row>
    <row r="175" spans="1:1" ht="15.5">
      <c r="A175" s="44">
        <v>173</v>
      </c>
    </row>
    <row r="176" spans="1:1" ht="15.5">
      <c r="A176" s="44">
        <v>174</v>
      </c>
    </row>
    <row r="177" spans="1:1" ht="15.5">
      <c r="A177" s="44">
        <v>175</v>
      </c>
    </row>
    <row r="178" spans="1:1" ht="15.5">
      <c r="A178" s="44">
        <v>176</v>
      </c>
    </row>
    <row r="179" spans="1:1" ht="15.5">
      <c r="A179" s="44">
        <v>177</v>
      </c>
    </row>
    <row r="180" spans="1:1" ht="15.5">
      <c r="A180" s="44">
        <v>178</v>
      </c>
    </row>
    <row r="181" spans="1:1" ht="15.5">
      <c r="A181" s="44">
        <v>179</v>
      </c>
    </row>
    <row r="182" spans="1:1" ht="15.5">
      <c r="A182" s="44">
        <v>180</v>
      </c>
    </row>
    <row r="183" spans="1:1" ht="15.5">
      <c r="A183" s="44">
        <v>181</v>
      </c>
    </row>
    <row r="184" spans="1:1" ht="15.5">
      <c r="A184" s="44">
        <v>182</v>
      </c>
    </row>
    <row r="185" spans="1:1" ht="15.5">
      <c r="A185" s="44">
        <v>183</v>
      </c>
    </row>
    <row r="186" spans="1:1" ht="15.5">
      <c r="A186" s="44">
        <v>184</v>
      </c>
    </row>
    <row r="187" spans="1:1" ht="15.5">
      <c r="A187" s="44">
        <v>185</v>
      </c>
    </row>
    <row r="188" spans="1:1" ht="15.5">
      <c r="A188" s="44">
        <v>186</v>
      </c>
    </row>
    <row r="189" spans="1:1" ht="15.5">
      <c r="A189" s="44">
        <v>187</v>
      </c>
    </row>
    <row r="190" spans="1:1" ht="15.5">
      <c r="A190" s="44">
        <v>188</v>
      </c>
    </row>
    <row r="191" spans="1:1" ht="15.5">
      <c r="A191" s="44">
        <v>189</v>
      </c>
    </row>
    <row r="192" spans="1:1" ht="15.5">
      <c r="A192" s="44">
        <v>190</v>
      </c>
    </row>
    <row r="193" spans="1:1" ht="15.5">
      <c r="A193" s="44">
        <v>191</v>
      </c>
    </row>
    <row r="194" spans="1:1" ht="15.5">
      <c r="A194" s="44">
        <v>192</v>
      </c>
    </row>
    <row r="195" spans="1:1" ht="15.5">
      <c r="A195" s="44">
        <v>193</v>
      </c>
    </row>
    <row r="196" spans="1:1" ht="15.5">
      <c r="A196" s="44">
        <v>194</v>
      </c>
    </row>
    <row r="197" spans="1:1" ht="15.5">
      <c r="A197" s="44">
        <v>195</v>
      </c>
    </row>
    <row r="198" spans="1:1" ht="15.5">
      <c r="A198" s="44">
        <v>196</v>
      </c>
    </row>
    <row r="199" spans="1:1" ht="15.5">
      <c r="A199" s="44">
        <v>197</v>
      </c>
    </row>
    <row r="200" spans="1:1" ht="15.5">
      <c r="A200" s="44">
        <v>198</v>
      </c>
    </row>
    <row r="201" spans="1:1" ht="15.5">
      <c r="A201" s="44">
        <v>199</v>
      </c>
    </row>
    <row r="202" spans="1:1" ht="15.5">
      <c r="A202" s="44">
        <v>200</v>
      </c>
    </row>
    <row r="203" spans="1:1" ht="15.5">
      <c r="A203" s="44">
        <v>201</v>
      </c>
    </row>
    <row r="204" spans="1:1" ht="15.5">
      <c r="A204" s="44">
        <v>202</v>
      </c>
    </row>
    <row r="205" spans="1:1" ht="15.5">
      <c r="A205" s="44">
        <v>203</v>
      </c>
    </row>
    <row r="206" spans="1:1" ht="15.5">
      <c r="A206" s="44">
        <v>204</v>
      </c>
    </row>
  </sheetData>
  <mergeCells count="4">
    <mergeCell ref="A1:A2"/>
    <mergeCell ref="B1:B2"/>
    <mergeCell ref="C1:C2"/>
    <mergeCell ref="D1:Z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24A787-F8F1-4298-BD1A-0A5D78FDFC03}">
  <dimension ref="A1:AC206"/>
  <sheetViews>
    <sheetView topLeftCell="B1" zoomScale="80" zoomScaleNormal="80" workbookViewId="0">
      <selection activeCell="J52" sqref="J52"/>
    </sheetView>
  </sheetViews>
  <sheetFormatPr defaultRowHeight="14.5"/>
  <cols>
    <col min="1" max="1" width="4.453125" style="32" bestFit="1" customWidth="1"/>
    <col min="2" max="2" width="38.453125" bestFit="1" customWidth="1"/>
    <col min="3" max="3" width="5.6328125" bestFit="1" customWidth="1"/>
    <col min="4" max="4" width="15" style="32" bestFit="1" customWidth="1"/>
  </cols>
  <sheetData>
    <row r="1" spans="1:29">
      <c r="A1" s="56" t="s">
        <v>46</v>
      </c>
      <c r="B1" s="56" t="s">
        <v>18</v>
      </c>
      <c r="C1" s="56" t="s">
        <v>44</v>
      </c>
      <c r="D1" s="56" t="s">
        <v>20</v>
      </c>
      <c r="E1" s="57" t="s">
        <v>177</v>
      </c>
      <c r="F1" s="57"/>
      <c r="G1" s="57"/>
      <c r="H1" s="57"/>
      <c r="I1" s="57"/>
      <c r="J1" s="57"/>
      <c r="K1" s="57"/>
      <c r="L1" s="57"/>
      <c r="M1" s="57"/>
      <c r="N1" s="57"/>
      <c r="O1" s="57"/>
      <c r="P1" s="57"/>
      <c r="Q1" s="57"/>
      <c r="R1" s="57"/>
      <c r="S1" s="57"/>
      <c r="T1" s="57"/>
      <c r="U1" s="57"/>
      <c r="V1" s="57"/>
      <c r="W1" s="57"/>
      <c r="X1" s="57"/>
      <c r="Y1" s="57"/>
      <c r="Z1" s="57"/>
      <c r="AA1" s="57"/>
      <c r="AB1" s="57"/>
      <c r="AC1" s="57"/>
    </row>
    <row r="2" spans="1:29" ht="15" thickBot="1">
      <c r="A2" s="56"/>
      <c r="B2" s="56"/>
      <c r="C2" s="56"/>
      <c r="D2" s="56"/>
      <c r="E2" s="26">
        <v>1</v>
      </c>
      <c r="F2" s="26">
        <v>2</v>
      </c>
      <c r="G2" s="26">
        <v>3</v>
      </c>
      <c r="H2" s="26">
        <v>4</v>
      </c>
      <c r="I2" s="26">
        <v>5</v>
      </c>
      <c r="J2" s="26">
        <v>6</v>
      </c>
      <c r="K2" s="26">
        <v>7</v>
      </c>
      <c r="L2" s="26">
        <v>8</v>
      </c>
      <c r="M2" s="26">
        <v>9</v>
      </c>
      <c r="N2" s="26">
        <v>10</v>
      </c>
      <c r="O2" s="26">
        <v>11</v>
      </c>
      <c r="P2" s="26">
        <v>12</v>
      </c>
      <c r="Q2" s="26">
        <v>13</v>
      </c>
      <c r="R2" s="26">
        <v>14</v>
      </c>
      <c r="S2" s="26">
        <v>15</v>
      </c>
      <c r="T2" s="26">
        <v>16</v>
      </c>
      <c r="U2" s="26">
        <v>17</v>
      </c>
      <c r="V2" s="26">
        <v>18</v>
      </c>
      <c r="W2" s="26">
        <v>19</v>
      </c>
      <c r="X2" s="26">
        <v>20</v>
      </c>
      <c r="Y2" s="26">
        <v>21</v>
      </c>
      <c r="Z2" s="26">
        <v>22</v>
      </c>
      <c r="AA2" s="26">
        <v>23</v>
      </c>
    </row>
    <row r="3" spans="1:29" ht="15" thickBot="1">
      <c r="A3" s="26">
        <v>1</v>
      </c>
      <c r="B3" s="60" t="s">
        <v>180</v>
      </c>
      <c r="C3" s="59">
        <v>20</v>
      </c>
      <c r="D3" s="69" t="s">
        <v>229</v>
      </c>
      <c r="E3" s="27">
        <v>4.2179487179999997</v>
      </c>
      <c r="F3" s="27">
        <v>4.038461538</v>
      </c>
      <c r="G3" s="27">
        <v>4.2435897440000003</v>
      </c>
      <c r="H3" s="27">
        <v>3.6666666669999999</v>
      </c>
      <c r="I3" s="27">
        <v>0</v>
      </c>
      <c r="J3" s="27">
        <v>0</v>
      </c>
      <c r="K3" s="27">
        <v>3.4358974359999999</v>
      </c>
      <c r="L3" s="27">
        <v>4.2564102559999997</v>
      </c>
      <c r="M3" s="27">
        <v>3.8333333330000001</v>
      </c>
      <c r="N3" s="27">
        <v>3.615384615</v>
      </c>
      <c r="O3" s="27">
        <v>0</v>
      </c>
      <c r="P3" s="27">
        <v>4.2435897440000003</v>
      </c>
      <c r="Q3" s="27">
        <v>4.6282051280000003</v>
      </c>
      <c r="R3" s="27">
        <v>4.4487179489999997</v>
      </c>
      <c r="S3" s="27">
        <v>4.3717948719999997</v>
      </c>
      <c r="T3" s="27">
        <v>3.7820512819999998</v>
      </c>
      <c r="U3" s="27">
        <v>4.4102564099999997</v>
      </c>
      <c r="V3" s="27">
        <v>4.2564102559999997</v>
      </c>
      <c r="W3" s="27">
        <v>0</v>
      </c>
      <c r="X3" s="27">
        <v>4.192307692</v>
      </c>
      <c r="Y3" s="27">
        <v>4.2179487179999997</v>
      </c>
      <c r="Z3" s="27">
        <v>4.076923077</v>
      </c>
      <c r="AA3" s="27">
        <v>3.269230769</v>
      </c>
      <c r="AB3">
        <v>1</v>
      </c>
    </row>
    <row r="4" spans="1:29" ht="15" thickBot="1">
      <c r="A4" s="26">
        <v>2</v>
      </c>
      <c r="B4" s="61" t="s">
        <v>181</v>
      </c>
      <c r="C4" s="63">
        <v>21</v>
      </c>
      <c r="D4" s="70" t="s">
        <v>230</v>
      </c>
      <c r="E4" s="27">
        <v>3.6282051279999998</v>
      </c>
      <c r="F4" s="27">
        <v>2.8589743589999999</v>
      </c>
      <c r="G4" s="27">
        <v>2.230769231</v>
      </c>
      <c r="H4" s="27">
        <v>4.4487179489999997</v>
      </c>
      <c r="I4" s="27">
        <v>3.807692308</v>
      </c>
      <c r="J4" s="27">
        <v>3.8333333330000001</v>
      </c>
      <c r="K4" s="27">
        <v>1.9871794869999999</v>
      </c>
      <c r="L4" s="27">
        <v>3.230769231</v>
      </c>
      <c r="M4" s="27">
        <v>2.9871794870000001</v>
      </c>
      <c r="N4" s="27">
        <v>2.846153846</v>
      </c>
      <c r="O4" s="27">
        <v>3.2051282049999998</v>
      </c>
      <c r="P4" s="27">
        <v>2</v>
      </c>
      <c r="Q4" s="27">
        <v>2.423076923</v>
      </c>
      <c r="R4" s="27">
        <v>3.2435897439999999</v>
      </c>
      <c r="S4" s="27">
        <v>3.230769231</v>
      </c>
      <c r="T4" s="27">
        <v>3.3974358969999998</v>
      </c>
      <c r="U4" s="27">
        <v>4.6025641029999997</v>
      </c>
      <c r="V4" s="27">
        <v>3.0256410260000002</v>
      </c>
      <c r="W4" s="27">
        <v>3.038461538</v>
      </c>
      <c r="X4" s="27">
        <v>3.038461538</v>
      </c>
      <c r="Y4" s="27">
        <v>4.192307692</v>
      </c>
      <c r="Z4" s="27">
        <v>3.4358974359999999</v>
      </c>
      <c r="AA4" s="27">
        <v>2.6025641030000002</v>
      </c>
      <c r="AB4">
        <v>2</v>
      </c>
    </row>
    <row r="5" spans="1:29" ht="15" thickBot="1">
      <c r="A5" s="26">
        <v>3</v>
      </c>
      <c r="B5" s="62" t="s">
        <v>182</v>
      </c>
      <c r="C5" s="64">
        <v>21</v>
      </c>
      <c r="D5" s="71" t="s">
        <v>230</v>
      </c>
      <c r="E5" s="27">
        <v>3.807692308</v>
      </c>
      <c r="F5" s="27">
        <v>4.6282051280000003</v>
      </c>
      <c r="G5" s="27">
        <v>3.615384615</v>
      </c>
      <c r="H5" s="27">
        <v>4.5897435900000003</v>
      </c>
      <c r="I5" s="27">
        <v>4.038461538</v>
      </c>
      <c r="J5" s="27">
        <v>3.3974358969999998</v>
      </c>
      <c r="K5" s="27">
        <v>3</v>
      </c>
      <c r="L5" s="27">
        <v>4.2179487179999997</v>
      </c>
      <c r="M5" s="27">
        <v>3</v>
      </c>
      <c r="N5" s="27">
        <v>5</v>
      </c>
      <c r="O5" s="27">
        <v>5</v>
      </c>
      <c r="P5" s="27">
        <v>4.7820512820000003</v>
      </c>
      <c r="Q5" s="27">
        <v>5</v>
      </c>
      <c r="R5" s="27">
        <v>4.0128205130000003</v>
      </c>
      <c r="S5" s="27">
        <v>4.2564102559999997</v>
      </c>
      <c r="T5" s="27">
        <v>4.5641025639999997</v>
      </c>
      <c r="U5" s="27">
        <v>5</v>
      </c>
      <c r="V5" s="27">
        <v>5</v>
      </c>
      <c r="W5" s="27">
        <v>5</v>
      </c>
      <c r="X5" s="27">
        <v>4.2179487179999997</v>
      </c>
      <c r="Y5" s="27">
        <v>3.7820512819999998</v>
      </c>
      <c r="Z5" s="27">
        <v>5</v>
      </c>
      <c r="AA5" s="27">
        <v>3.807692308</v>
      </c>
      <c r="AB5">
        <v>3</v>
      </c>
    </row>
    <row r="6" spans="1:29" ht="15" thickBot="1">
      <c r="A6" s="26">
        <v>4</v>
      </c>
      <c r="B6" s="61" t="s">
        <v>183</v>
      </c>
      <c r="C6" s="63">
        <v>20</v>
      </c>
      <c r="D6" s="70" t="s">
        <v>230</v>
      </c>
      <c r="E6" s="27">
        <v>3.615384615</v>
      </c>
      <c r="F6" s="27">
        <v>3.846153846</v>
      </c>
      <c r="G6" s="27">
        <v>4.2179487179999997</v>
      </c>
      <c r="H6" s="27">
        <v>4.038461538</v>
      </c>
      <c r="I6" s="27">
        <v>4.2179487179999997</v>
      </c>
      <c r="J6" s="27">
        <v>4.0256410259999997</v>
      </c>
      <c r="K6" s="27">
        <v>3.6282051279999998</v>
      </c>
      <c r="L6" s="27">
        <v>4.2179487179999997</v>
      </c>
      <c r="M6" s="27">
        <v>3.4358974359999999</v>
      </c>
      <c r="N6" s="27">
        <v>4.0128205130000003</v>
      </c>
      <c r="O6" s="27">
        <v>4.2179487179999997</v>
      </c>
      <c r="P6" s="27">
        <v>3.807692308</v>
      </c>
      <c r="Q6" s="27">
        <v>3.8333333330000001</v>
      </c>
      <c r="R6" s="27">
        <v>3.807692308</v>
      </c>
      <c r="S6" s="27">
        <v>3.846153846</v>
      </c>
      <c r="T6" s="27">
        <v>4.0256410259999997</v>
      </c>
      <c r="U6" s="27">
        <v>4.2179487179999997</v>
      </c>
      <c r="V6" s="27">
        <v>3.846153846</v>
      </c>
      <c r="W6" s="27">
        <v>3.615384615</v>
      </c>
      <c r="X6" s="27">
        <v>4.2179487179999997</v>
      </c>
      <c r="Y6" s="27">
        <v>4.2179487179999997</v>
      </c>
      <c r="Z6" s="27">
        <v>4.2179487179999997</v>
      </c>
      <c r="AA6" s="27">
        <v>3.615384615</v>
      </c>
      <c r="AB6">
        <v>4</v>
      </c>
    </row>
    <row r="7" spans="1:29" ht="15" thickBot="1">
      <c r="A7" s="26">
        <v>5</v>
      </c>
      <c r="B7" s="62" t="s">
        <v>184</v>
      </c>
      <c r="C7" s="64">
        <v>19</v>
      </c>
      <c r="D7" s="71" t="s">
        <v>230</v>
      </c>
      <c r="E7" s="27">
        <v>4.038461538</v>
      </c>
      <c r="F7" s="27">
        <v>4.2179487179999997</v>
      </c>
      <c r="G7" s="27">
        <v>4</v>
      </c>
      <c r="H7" s="27">
        <v>3.4358974359999999</v>
      </c>
      <c r="I7" s="27">
        <v>3.5512820509999998</v>
      </c>
      <c r="J7" s="27">
        <v>4.2179487179999997</v>
      </c>
      <c r="K7" s="27">
        <v>4.7820512820000003</v>
      </c>
      <c r="L7" s="27">
        <v>4.4102564099999997</v>
      </c>
      <c r="M7" s="27">
        <v>4</v>
      </c>
      <c r="N7" s="27">
        <v>4</v>
      </c>
      <c r="O7" s="27">
        <v>4.615384615</v>
      </c>
      <c r="P7" s="27">
        <v>4.423076923</v>
      </c>
      <c r="Q7" s="27">
        <v>4.2179487179999997</v>
      </c>
      <c r="R7" s="27">
        <v>4.038461538</v>
      </c>
      <c r="S7" s="27">
        <v>3</v>
      </c>
      <c r="T7" s="27">
        <v>3</v>
      </c>
      <c r="U7" s="27">
        <v>4.3974358970000003</v>
      </c>
      <c r="V7" s="27">
        <v>3.5897435899999999</v>
      </c>
      <c r="W7" s="27">
        <v>4.2051282050000003</v>
      </c>
      <c r="X7" s="27">
        <v>4.6282051280000003</v>
      </c>
      <c r="Y7" s="27">
        <v>4</v>
      </c>
      <c r="Z7" s="27">
        <v>4</v>
      </c>
      <c r="AA7" s="27">
        <v>4.2179487179999997</v>
      </c>
      <c r="AB7">
        <v>5</v>
      </c>
    </row>
    <row r="8" spans="1:29" ht="15" thickBot="1">
      <c r="A8" s="26">
        <v>6</v>
      </c>
      <c r="B8" s="61" t="s">
        <v>185</v>
      </c>
      <c r="C8" s="63">
        <v>21</v>
      </c>
      <c r="D8" s="70" t="s">
        <v>229</v>
      </c>
      <c r="E8" s="27">
        <v>3.384615385</v>
      </c>
      <c r="F8" s="27">
        <v>3.7948717950000002</v>
      </c>
      <c r="G8" s="27">
        <v>2.615384615</v>
      </c>
      <c r="H8" s="27">
        <v>4.384615385</v>
      </c>
      <c r="I8" s="27">
        <v>3.7948717950000002</v>
      </c>
      <c r="J8" s="27">
        <v>3.8589743589999999</v>
      </c>
      <c r="K8" s="27">
        <v>3.576923077</v>
      </c>
      <c r="L8" s="27">
        <v>3.615384615</v>
      </c>
      <c r="M8" s="27">
        <v>2.846153846</v>
      </c>
      <c r="N8" s="27">
        <v>3.4102564100000001</v>
      </c>
      <c r="O8" s="27">
        <v>3.807692308</v>
      </c>
      <c r="P8" s="27">
        <v>2.7564102560000001</v>
      </c>
      <c r="Q8" s="27">
        <v>3.2179487180000002</v>
      </c>
      <c r="R8" s="27">
        <v>1.8333333329999999</v>
      </c>
      <c r="S8" s="27">
        <v>4.0256410259999997</v>
      </c>
      <c r="T8" s="27">
        <v>2.846153846</v>
      </c>
      <c r="U8" s="27">
        <v>4.192307692</v>
      </c>
      <c r="V8" s="27">
        <v>4.2179487179999997</v>
      </c>
      <c r="W8" s="27">
        <v>3.807692308</v>
      </c>
      <c r="X8" s="27">
        <v>4.0256410259999997</v>
      </c>
      <c r="Y8" s="27">
        <v>3.5512820509999998</v>
      </c>
      <c r="Z8" s="27">
        <v>4.038461538</v>
      </c>
      <c r="AA8" s="27">
        <v>4.384615385</v>
      </c>
      <c r="AB8">
        <v>6</v>
      </c>
    </row>
    <row r="9" spans="1:29" ht="15" thickBot="1">
      <c r="A9" s="26">
        <v>7</v>
      </c>
      <c r="B9" s="62" t="s">
        <v>186</v>
      </c>
      <c r="C9" s="64">
        <v>20</v>
      </c>
      <c r="D9" s="71" t="s">
        <v>229</v>
      </c>
      <c r="E9" s="27">
        <v>4.2179487179999997</v>
      </c>
      <c r="F9" s="27">
        <v>4</v>
      </c>
      <c r="G9" s="27">
        <v>0</v>
      </c>
      <c r="H9" s="27">
        <v>1.0897435900000001</v>
      </c>
      <c r="I9" s="27">
        <v>1.0897435900000001</v>
      </c>
      <c r="J9" s="27">
        <v>1.0897435900000001</v>
      </c>
      <c r="K9" s="27">
        <v>0.87179487200000005</v>
      </c>
      <c r="L9" s="27">
        <v>1.0897435900000001</v>
      </c>
      <c r="M9" s="27">
        <v>1.0897435900000001</v>
      </c>
      <c r="N9" s="27">
        <v>1.0897435900000001</v>
      </c>
      <c r="O9" s="27">
        <v>1.0897435900000001</v>
      </c>
      <c r="P9" s="27">
        <v>1.0897435900000001</v>
      </c>
      <c r="Q9" s="27">
        <v>1.0897435900000001</v>
      </c>
      <c r="R9" s="27">
        <v>1.0897435900000001</v>
      </c>
      <c r="S9" s="27">
        <v>1.0897435900000001</v>
      </c>
      <c r="T9" s="27">
        <v>1.0897435900000001</v>
      </c>
      <c r="U9" s="27">
        <v>0.65384615400000001</v>
      </c>
      <c r="V9" s="27">
        <v>1.4487179489999999</v>
      </c>
      <c r="W9" s="27">
        <v>1.0897435900000001</v>
      </c>
      <c r="X9" s="27">
        <v>1.0897435900000001</v>
      </c>
      <c r="Y9" s="27">
        <v>0.87179487200000005</v>
      </c>
      <c r="Z9" s="27">
        <v>1.0897435900000001</v>
      </c>
      <c r="AA9" s="27">
        <v>1.0897435900000001</v>
      </c>
      <c r="AB9">
        <v>7</v>
      </c>
    </row>
    <row r="10" spans="1:29" ht="15" thickBot="1">
      <c r="A10" s="26">
        <v>8</v>
      </c>
      <c r="B10" s="61" t="s">
        <v>187</v>
      </c>
      <c r="C10" s="63">
        <v>21</v>
      </c>
      <c r="D10" s="70" t="s">
        <v>229</v>
      </c>
      <c r="E10" s="27">
        <v>3.5897435899999999</v>
      </c>
      <c r="F10" s="27">
        <v>3.4102564100000001</v>
      </c>
      <c r="G10" s="27">
        <v>3.1666666669999999</v>
      </c>
      <c r="H10" s="27">
        <v>3.5897435899999999</v>
      </c>
      <c r="I10" s="27">
        <v>2.5897435899999999</v>
      </c>
      <c r="J10" s="27">
        <v>3.0128205129999999</v>
      </c>
      <c r="K10" s="27">
        <v>3.653846154</v>
      </c>
      <c r="L10" s="27">
        <v>2.9871794870000001</v>
      </c>
      <c r="M10" s="27">
        <v>3</v>
      </c>
      <c r="N10" s="27">
        <v>3.5897435899999999</v>
      </c>
      <c r="O10" s="27">
        <v>2.9871794870000001</v>
      </c>
      <c r="P10" s="27">
        <v>3.6282051279999998</v>
      </c>
      <c r="Q10" s="27">
        <v>2.769230769</v>
      </c>
      <c r="R10" s="27">
        <v>0</v>
      </c>
      <c r="S10" s="27">
        <v>0</v>
      </c>
      <c r="T10" s="27">
        <v>0</v>
      </c>
      <c r="U10" s="27">
        <v>3.3717948720000002</v>
      </c>
      <c r="V10" s="27">
        <v>2.576923077</v>
      </c>
      <c r="W10" s="27">
        <v>2.576923077</v>
      </c>
      <c r="X10" s="27">
        <v>2.5897435899999999</v>
      </c>
      <c r="Y10" s="27">
        <v>3.2435897439999999</v>
      </c>
      <c r="Z10" s="27">
        <v>2.3974358969999998</v>
      </c>
      <c r="AA10" s="27">
        <v>2.7948717950000002</v>
      </c>
      <c r="AB10">
        <v>8</v>
      </c>
    </row>
    <row r="11" spans="1:29" ht="15" thickBot="1">
      <c r="A11" s="26">
        <v>9</v>
      </c>
      <c r="B11" s="62" t="s">
        <v>188</v>
      </c>
      <c r="C11" s="64">
        <v>20</v>
      </c>
      <c r="D11" s="71" t="s">
        <v>230</v>
      </c>
      <c r="E11" s="27">
        <v>2.9871794870000001</v>
      </c>
      <c r="F11" s="27">
        <v>2.807692308</v>
      </c>
      <c r="G11" s="27">
        <v>2.769230769</v>
      </c>
      <c r="H11" s="27">
        <v>3.038461538</v>
      </c>
      <c r="I11" s="27">
        <v>3.1794871790000001</v>
      </c>
      <c r="J11" s="27">
        <v>3.3717948720000002</v>
      </c>
      <c r="K11" s="27">
        <v>3</v>
      </c>
      <c r="L11" s="27">
        <v>2.7948717950000002</v>
      </c>
      <c r="M11" s="27">
        <v>2.3974358969999998</v>
      </c>
      <c r="N11" s="27">
        <v>3.384615385</v>
      </c>
      <c r="O11" s="27">
        <v>3.384615385</v>
      </c>
      <c r="P11" s="27">
        <v>3.3974358969999998</v>
      </c>
      <c r="Q11" s="27">
        <v>3.5641025640000001</v>
      </c>
      <c r="R11" s="27">
        <v>3.3974358969999998</v>
      </c>
      <c r="S11" s="27">
        <v>2.9743589739999998</v>
      </c>
      <c r="T11" s="27">
        <v>3.2179487180000002</v>
      </c>
      <c r="U11" s="27">
        <v>3.1794871790000001</v>
      </c>
      <c r="V11" s="27">
        <v>3.1794871790000001</v>
      </c>
      <c r="W11" s="27">
        <v>2.961538462</v>
      </c>
      <c r="X11" s="27">
        <v>3.423076923</v>
      </c>
      <c r="Y11" s="27">
        <v>2.9743589739999998</v>
      </c>
      <c r="Z11" s="27">
        <v>3.576923077</v>
      </c>
      <c r="AA11" s="27">
        <v>4.5897435900000003</v>
      </c>
      <c r="AB11">
        <v>9</v>
      </c>
    </row>
    <row r="12" spans="1:29" ht="15" thickBot="1">
      <c r="A12" s="26">
        <v>10</v>
      </c>
      <c r="B12" s="61" t="s">
        <v>189</v>
      </c>
      <c r="C12" s="63">
        <v>21</v>
      </c>
      <c r="D12" s="70" t="s">
        <v>230</v>
      </c>
      <c r="E12" s="27">
        <v>4.7948717949999997</v>
      </c>
      <c r="F12" s="27">
        <v>4</v>
      </c>
      <c r="G12" s="27">
        <v>4</v>
      </c>
      <c r="H12" s="27">
        <v>4.2051282050000003</v>
      </c>
      <c r="I12" s="27">
        <v>4.384615385</v>
      </c>
      <c r="J12" s="27">
        <v>4.4102564099999997</v>
      </c>
      <c r="K12" s="27">
        <v>4.5897435900000003</v>
      </c>
      <c r="L12" s="27">
        <v>4</v>
      </c>
      <c r="M12" s="27">
        <v>4.192307692</v>
      </c>
      <c r="N12" s="27">
        <v>4.384615385</v>
      </c>
      <c r="O12" s="27">
        <v>4</v>
      </c>
      <c r="P12" s="27">
        <v>4</v>
      </c>
      <c r="Q12" s="27">
        <v>4.4102564099999997</v>
      </c>
      <c r="R12" s="27">
        <v>4.8205128210000003</v>
      </c>
      <c r="S12" s="27">
        <v>4.192307692</v>
      </c>
      <c r="T12" s="27">
        <v>4.7948717949999997</v>
      </c>
      <c r="U12" s="27">
        <v>4.4102564099999997</v>
      </c>
      <c r="V12" s="27">
        <v>4.6282051280000003</v>
      </c>
      <c r="W12" s="27">
        <v>4.384615385</v>
      </c>
      <c r="X12" s="27">
        <v>4.807692308</v>
      </c>
      <c r="Y12" s="27">
        <v>4.6025641029999997</v>
      </c>
      <c r="Z12" s="27">
        <v>4.192307692</v>
      </c>
      <c r="AA12" s="27">
        <v>4.615384615</v>
      </c>
      <c r="AB12">
        <v>10</v>
      </c>
    </row>
    <row r="13" spans="1:29" ht="15" thickBot="1">
      <c r="A13" s="26">
        <v>11</v>
      </c>
      <c r="B13" s="62" t="s">
        <v>190</v>
      </c>
      <c r="C13" s="64">
        <v>19</v>
      </c>
      <c r="D13" s="71" t="s">
        <v>229</v>
      </c>
      <c r="E13" s="27">
        <v>3.5897435899999999</v>
      </c>
      <c r="F13" s="27">
        <v>4.0256410259999997</v>
      </c>
      <c r="G13" s="27">
        <v>3.846153846</v>
      </c>
      <c r="H13" s="27">
        <v>3.846153846</v>
      </c>
      <c r="I13" s="27">
        <v>3.6410256410000001</v>
      </c>
      <c r="J13" s="27">
        <v>4.6025641029999997</v>
      </c>
      <c r="K13" s="27">
        <v>4.6282051280000003</v>
      </c>
      <c r="L13" s="27">
        <v>4.3974358970000003</v>
      </c>
      <c r="M13" s="27">
        <v>4.4102564099999997</v>
      </c>
      <c r="N13" s="27">
        <v>3.8205128209999999</v>
      </c>
      <c r="O13" s="27">
        <v>3.4358974359999999</v>
      </c>
      <c r="P13" s="27">
        <v>3.576923077</v>
      </c>
      <c r="Q13" s="27">
        <v>3.7948717950000002</v>
      </c>
      <c r="R13" s="27">
        <v>4.4358974360000003</v>
      </c>
      <c r="S13" s="27">
        <v>4.8205128210000003</v>
      </c>
      <c r="T13" s="27">
        <v>4.230769231</v>
      </c>
      <c r="U13" s="27">
        <v>4.192307692</v>
      </c>
      <c r="V13" s="27">
        <v>4.4102564099999997</v>
      </c>
      <c r="W13" s="27">
        <v>4.6025641029999997</v>
      </c>
      <c r="X13" s="27">
        <v>4.4102564099999997</v>
      </c>
      <c r="Y13" s="27">
        <v>3.923076923</v>
      </c>
      <c r="Z13" s="27">
        <v>4.2179487179999997</v>
      </c>
      <c r="AA13" s="27">
        <v>3.8333333330000001</v>
      </c>
      <c r="AB13">
        <v>11</v>
      </c>
    </row>
    <row r="14" spans="1:29" ht="15" thickBot="1">
      <c r="A14" s="26">
        <v>12</v>
      </c>
      <c r="B14" s="61" t="s">
        <v>191</v>
      </c>
      <c r="C14" s="63">
        <v>20</v>
      </c>
      <c r="D14" s="70" t="s">
        <v>230</v>
      </c>
      <c r="E14" s="27">
        <v>3.3717948720000002</v>
      </c>
      <c r="F14" s="27">
        <v>3.7948717950000002</v>
      </c>
      <c r="G14" s="27">
        <v>3.8205128209999999</v>
      </c>
      <c r="H14" s="27">
        <v>3.423076923</v>
      </c>
      <c r="I14" s="27">
        <v>2.7948717950000002</v>
      </c>
      <c r="J14" s="27">
        <v>3.192307692</v>
      </c>
      <c r="K14" s="27">
        <v>4.192307692</v>
      </c>
      <c r="L14" s="27">
        <v>3.9743589739999998</v>
      </c>
      <c r="M14" s="27">
        <v>4.5897435900000003</v>
      </c>
      <c r="N14" s="27">
        <v>3.576923077</v>
      </c>
      <c r="O14" s="27">
        <v>4.192307692</v>
      </c>
      <c r="P14" s="27">
        <v>3.4102564100000001</v>
      </c>
      <c r="Q14" s="27">
        <v>3.7948717950000002</v>
      </c>
      <c r="R14" s="27">
        <v>3.3589743589999999</v>
      </c>
      <c r="S14" s="27">
        <v>3.807692308</v>
      </c>
      <c r="T14" s="27">
        <v>4.192307692</v>
      </c>
      <c r="U14" s="27">
        <v>3.8205128209999999</v>
      </c>
      <c r="V14" s="27">
        <v>3.9871794870000001</v>
      </c>
      <c r="W14" s="27">
        <v>3.9871794870000001</v>
      </c>
      <c r="X14" s="27">
        <v>4.1666666670000003</v>
      </c>
      <c r="Y14" s="27">
        <v>4.230769231</v>
      </c>
      <c r="Z14" s="27">
        <v>3.4358974359999999</v>
      </c>
      <c r="AA14" s="27">
        <v>2.7948717950000002</v>
      </c>
      <c r="AB14">
        <v>12</v>
      </c>
    </row>
    <row r="15" spans="1:29" ht="15" thickBot="1">
      <c r="A15" s="26">
        <v>13</v>
      </c>
      <c r="B15" s="62" t="s">
        <v>192</v>
      </c>
      <c r="C15" s="64">
        <v>18</v>
      </c>
      <c r="D15" s="71" t="s">
        <v>230</v>
      </c>
      <c r="E15" s="27">
        <v>4.3974358970000003</v>
      </c>
      <c r="F15" s="27">
        <v>4.5897435900000003</v>
      </c>
      <c r="G15" s="27">
        <v>5</v>
      </c>
      <c r="H15" s="27">
        <v>5</v>
      </c>
      <c r="I15" s="27">
        <v>5</v>
      </c>
      <c r="J15" s="27">
        <v>5</v>
      </c>
      <c r="K15" s="27">
        <v>4.7820512820000003</v>
      </c>
      <c r="L15" s="27">
        <v>5</v>
      </c>
      <c r="M15" s="27">
        <v>5</v>
      </c>
      <c r="N15" s="27">
        <v>5</v>
      </c>
      <c r="O15" s="27">
        <v>5</v>
      </c>
      <c r="P15" s="27">
        <v>5</v>
      </c>
      <c r="Q15" s="27">
        <v>5</v>
      </c>
      <c r="R15" s="27">
        <v>5</v>
      </c>
      <c r="S15" s="27">
        <v>5</v>
      </c>
      <c r="T15" s="27">
        <v>5</v>
      </c>
      <c r="U15" s="27">
        <v>5</v>
      </c>
      <c r="V15" s="27">
        <v>5</v>
      </c>
      <c r="W15" s="27">
        <v>5</v>
      </c>
      <c r="X15" s="27">
        <v>5</v>
      </c>
      <c r="Y15" s="27">
        <v>5</v>
      </c>
      <c r="Z15" s="27">
        <v>5</v>
      </c>
      <c r="AA15" s="27">
        <v>5</v>
      </c>
      <c r="AB15">
        <v>13</v>
      </c>
    </row>
    <row r="16" spans="1:29" ht="15" thickBot="1">
      <c r="A16" s="26">
        <v>14</v>
      </c>
      <c r="B16" s="61" t="s">
        <v>193</v>
      </c>
      <c r="C16" s="63">
        <v>20</v>
      </c>
      <c r="D16" s="70" t="s">
        <v>229</v>
      </c>
      <c r="E16" s="27">
        <v>5</v>
      </c>
      <c r="F16" s="27">
        <v>5</v>
      </c>
      <c r="G16" s="27">
        <v>5</v>
      </c>
      <c r="H16" s="27">
        <v>5</v>
      </c>
      <c r="I16" s="27">
        <v>5</v>
      </c>
      <c r="J16" s="27">
        <v>5</v>
      </c>
      <c r="K16" s="27">
        <v>5</v>
      </c>
      <c r="L16" s="27">
        <v>5</v>
      </c>
      <c r="M16" s="27">
        <v>5</v>
      </c>
      <c r="N16" s="27">
        <v>5</v>
      </c>
      <c r="O16" s="27">
        <v>5</v>
      </c>
      <c r="P16" s="27">
        <v>5</v>
      </c>
      <c r="Q16" s="27">
        <v>5</v>
      </c>
      <c r="R16" s="27">
        <v>5</v>
      </c>
      <c r="S16" s="27">
        <v>5</v>
      </c>
      <c r="T16" s="27">
        <v>5</v>
      </c>
      <c r="U16" s="27">
        <v>5</v>
      </c>
      <c r="V16" s="27">
        <v>4.5897435900000003</v>
      </c>
      <c r="W16" s="27">
        <v>5</v>
      </c>
      <c r="X16" s="27">
        <v>5</v>
      </c>
      <c r="Y16" s="27">
        <v>4.192307692</v>
      </c>
      <c r="Z16" s="27">
        <v>4.615384615</v>
      </c>
      <c r="AA16" s="27">
        <v>4.0128205130000003</v>
      </c>
      <c r="AB16">
        <v>14</v>
      </c>
    </row>
    <row r="17" spans="1:28" ht="15" thickBot="1">
      <c r="A17" s="26">
        <v>15</v>
      </c>
      <c r="B17" s="62" t="s">
        <v>194</v>
      </c>
      <c r="C17" s="64">
        <v>20</v>
      </c>
      <c r="D17" s="71" t="s">
        <v>229</v>
      </c>
      <c r="E17" s="27">
        <v>5</v>
      </c>
      <c r="F17" s="27">
        <v>4.2179487179999997</v>
      </c>
      <c r="G17" s="27">
        <v>4.192307692</v>
      </c>
      <c r="H17" s="27">
        <v>0</v>
      </c>
      <c r="I17" s="27">
        <v>3.192307692</v>
      </c>
      <c r="J17" s="27">
        <v>0</v>
      </c>
      <c r="K17" s="27">
        <v>4.192307692</v>
      </c>
      <c r="L17" s="27">
        <v>1.974358974</v>
      </c>
      <c r="M17" s="27">
        <v>4.1794871789999997</v>
      </c>
      <c r="N17" s="27">
        <v>4.2435897440000003</v>
      </c>
      <c r="O17" s="27">
        <v>3.384615385</v>
      </c>
      <c r="P17" s="27">
        <v>5</v>
      </c>
      <c r="Q17" s="27">
        <v>3.8205128209999999</v>
      </c>
      <c r="R17" s="27">
        <v>4</v>
      </c>
      <c r="S17" s="27">
        <v>0</v>
      </c>
      <c r="T17" s="27">
        <v>4.384615385</v>
      </c>
      <c r="U17" s="27">
        <v>5</v>
      </c>
      <c r="V17" s="27">
        <v>0</v>
      </c>
      <c r="W17" s="27">
        <v>0</v>
      </c>
      <c r="X17" s="27">
        <v>2.576923077</v>
      </c>
      <c r="Y17" s="27">
        <v>3.807692308</v>
      </c>
      <c r="Z17" s="27">
        <v>3.4102564100000001</v>
      </c>
      <c r="AA17" s="27">
        <v>2.0128205129999999</v>
      </c>
      <c r="AB17">
        <v>15</v>
      </c>
    </row>
    <row r="18" spans="1:28" ht="15" thickBot="1">
      <c r="A18" s="26">
        <v>16</v>
      </c>
      <c r="B18" s="61" t="s">
        <v>195</v>
      </c>
      <c r="C18" s="63">
        <v>20</v>
      </c>
      <c r="D18" s="70" t="s">
        <v>229</v>
      </c>
      <c r="E18" s="27">
        <v>3.230769231</v>
      </c>
      <c r="F18" s="27">
        <v>3.8333333330000001</v>
      </c>
      <c r="G18" s="27">
        <v>2.615384615</v>
      </c>
      <c r="H18" s="27">
        <v>3.1794871790000001</v>
      </c>
      <c r="I18" s="27">
        <v>3.3974358969999998</v>
      </c>
      <c r="J18" s="27">
        <v>3</v>
      </c>
      <c r="K18" s="27">
        <v>3.807692308</v>
      </c>
      <c r="L18" s="27">
        <v>3.3717948720000002</v>
      </c>
      <c r="M18" s="27">
        <v>3.615384615</v>
      </c>
      <c r="N18" s="27">
        <v>3.192307692</v>
      </c>
      <c r="O18" s="27">
        <v>3.2179487180000002</v>
      </c>
      <c r="P18" s="27">
        <v>3.0128205129999999</v>
      </c>
      <c r="Q18" s="27">
        <v>2.8205128209999999</v>
      </c>
      <c r="R18" s="27">
        <v>3.3974358969999998</v>
      </c>
      <c r="S18" s="27">
        <v>3.6282051279999998</v>
      </c>
      <c r="T18" s="27">
        <v>3.423076923</v>
      </c>
      <c r="U18" s="27">
        <v>0</v>
      </c>
      <c r="V18" s="27">
        <v>3.576923077</v>
      </c>
      <c r="W18" s="27">
        <v>2.615384615</v>
      </c>
      <c r="X18" s="27">
        <v>3.0256410260000002</v>
      </c>
      <c r="Y18" s="27">
        <v>3.384615385</v>
      </c>
      <c r="Z18" s="27">
        <v>3.2051282049999998</v>
      </c>
      <c r="AA18" s="27">
        <v>3.3974358969999998</v>
      </c>
      <c r="AB18">
        <v>16</v>
      </c>
    </row>
    <row r="19" spans="1:28" ht="15" thickBot="1">
      <c r="A19" s="26">
        <v>17</v>
      </c>
      <c r="B19" s="62" t="s">
        <v>196</v>
      </c>
      <c r="C19" s="64">
        <v>21</v>
      </c>
      <c r="D19" s="71" t="s">
        <v>230</v>
      </c>
      <c r="E19" s="27">
        <v>3.3974358969999998</v>
      </c>
      <c r="F19" s="27">
        <v>3</v>
      </c>
      <c r="G19" s="27">
        <v>3.3974358969999998</v>
      </c>
      <c r="H19" s="27">
        <v>3.2179487180000002</v>
      </c>
      <c r="I19" s="27">
        <v>3.192307692</v>
      </c>
      <c r="J19" s="27">
        <v>3.2179487180000002</v>
      </c>
      <c r="K19" s="27">
        <v>3</v>
      </c>
      <c r="L19" s="27">
        <v>3.4358974359999999</v>
      </c>
      <c r="M19" s="27">
        <v>3.615384615</v>
      </c>
      <c r="N19" s="27">
        <v>3.6025641030000002</v>
      </c>
      <c r="O19" s="27">
        <v>3.5897435899999999</v>
      </c>
      <c r="P19" s="27">
        <v>2.6025641030000002</v>
      </c>
      <c r="Q19" s="27">
        <v>3.192307692</v>
      </c>
      <c r="R19" s="27">
        <v>3.4358974359999999</v>
      </c>
      <c r="S19" s="27">
        <v>3</v>
      </c>
      <c r="T19" s="27">
        <v>2.6282051279999998</v>
      </c>
      <c r="U19" s="27">
        <v>3.2179487180000002</v>
      </c>
      <c r="V19" s="27">
        <v>3.615384615</v>
      </c>
      <c r="W19" s="27">
        <v>3.5897435899999999</v>
      </c>
      <c r="X19" s="27">
        <v>3.3974358969999998</v>
      </c>
      <c r="Y19" s="27">
        <v>2.9871794870000001</v>
      </c>
      <c r="Z19" s="27">
        <v>3.615384615</v>
      </c>
      <c r="AA19" s="27">
        <v>3.3717948720000002</v>
      </c>
      <c r="AB19">
        <v>17</v>
      </c>
    </row>
    <row r="20" spans="1:28" ht="15" thickBot="1">
      <c r="A20" s="26">
        <v>18</v>
      </c>
      <c r="B20" s="61" t="s">
        <v>197</v>
      </c>
      <c r="C20" s="63">
        <v>20</v>
      </c>
      <c r="D20" s="70" t="s">
        <v>230</v>
      </c>
      <c r="E20" s="27">
        <v>4.1794871789999997</v>
      </c>
      <c r="F20" s="27">
        <v>4.4102564099999997</v>
      </c>
      <c r="G20" s="27">
        <v>4.2179487179999997</v>
      </c>
      <c r="H20" s="27">
        <v>4.2179487179999997</v>
      </c>
      <c r="I20" s="27">
        <v>4.5897435900000003</v>
      </c>
      <c r="J20" s="27">
        <v>4</v>
      </c>
      <c r="K20" s="27">
        <v>4.2179487179999997</v>
      </c>
      <c r="L20" s="27">
        <v>4.5897435900000003</v>
      </c>
      <c r="M20" s="27">
        <v>4.2179487179999997</v>
      </c>
      <c r="N20" s="27">
        <v>4.2179487179999997</v>
      </c>
      <c r="O20" s="27">
        <v>4.192307692</v>
      </c>
      <c r="P20" s="27">
        <v>4.3717948719999997</v>
      </c>
      <c r="Q20" s="27">
        <v>4.2179487179999997</v>
      </c>
      <c r="R20" s="27">
        <v>4.5897435900000003</v>
      </c>
      <c r="S20" s="27">
        <v>4</v>
      </c>
      <c r="T20" s="27">
        <v>4</v>
      </c>
      <c r="U20" s="27">
        <v>4.192307692</v>
      </c>
      <c r="V20" s="27">
        <v>4.5897435900000003</v>
      </c>
      <c r="W20" s="27">
        <v>4.2179487179999997</v>
      </c>
      <c r="X20" s="27">
        <v>4.5897435900000003</v>
      </c>
      <c r="Y20" s="27">
        <v>3.7820512819999998</v>
      </c>
      <c r="Z20" s="27">
        <v>4.2179487179999997</v>
      </c>
      <c r="AA20" s="27">
        <v>4</v>
      </c>
      <c r="AB20">
        <v>18</v>
      </c>
    </row>
    <row r="21" spans="1:28" ht="15" thickBot="1">
      <c r="A21" s="26">
        <v>19</v>
      </c>
      <c r="B21" s="62" t="s">
        <v>198</v>
      </c>
      <c r="C21" s="64">
        <v>21</v>
      </c>
      <c r="D21" s="71" t="s">
        <v>230</v>
      </c>
      <c r="E21" s="27">
        <v>4.0128205130000003</v>
      </c>
      <c r="F21" s="27">
        <v>4.2179487179999997</v>
      </c>
      <c r="G21" s="27">
        <v>4.4102564099999997</v>
      </c>
      <c r="H21" s="27">
        <v>4.3974358970000003</v>
      </c>
      <c r="I21" s="27">
        <v>4.4102564099999997</v>
      </c>
      <c r="J21" s="27">
        <v>4.2435897440000003</v>
      </c>
      <c r="K21" s="27">
        <v>3.7948717950000002</v>
      </c>
      <c r="L21" s="27">
        <v>4.0128205130000003</v>
      </c>
      <c r="M21" s="27">
        <v>4.0128205130000003</v>
      </c>
      <c r="N21" s="27">
        <v>4.423076923</v>
      </c>
      <c r="O21" s="27">
        <v>3.807692308</v>
      </c>
      <c r="P21" s="27">
        <v>3.8205128209999999</v>
      </c>
      <c r="Q21" s="27">
        <v>3.7948717950000002</v>
      </c>
      <c r="R21" s="27">
        <v>0</v>
      </c>
      <c r="S21" s="27">
        <v>4.8205128210000003</v>
      </c>
      <c r="T21" s="27">
        <v>4.8205128210000003</v>
      </c>
      <c r="U21" s="27">
        <v>4</v>
      </c>
      <c r="V21" s="27">
        <v>4.3974358970000003</v>
      </c>
      <c r="W21" s="27">
        <v>4.0256410259999997</v>
      </c>
      <c r="X21" s="27">
        <v>4</v>
      </c>
      <c r="Y21" s="27">
        <v>3.7820512819999998</v>
      </c>
      <c r="Z21" s="27">
        <v>3.8333333330000001</v>
      </c>
      <c r="AA21" s="27">
        <v>4.0256410259999997</v>
      </c>
      <c r="AB21">
        <v>19</v>
      </c>
    </row>
    <row r="22" spans="1:28" ht="15" thickBot="1">
      <c r="A22" s="26">
        <v>20</v>
      </c>
      <c r="B22" s="61" t="s">
        <v>199</v>
      </c>
      <c r="C22" s="63">
        <v>19</v>
      </c>
      <c r="D22" s="70" t="s">
        <v>230</v>
      </c>
      <c r="E22" s="27">
        <v>3.192307692</v>
      </c>
      <c r="F22" s="27">
        <v>3.4487179490000002</v>
      </c>
      <c r="G22" s="27">
        <v>2.6794871790000001</v>
      </c>
      <c r="H22" s="27">
        <v>3.461538462</v>
      </c>
      <c r="I22" s="27">
        <v>3.4102564100000001</v>
      </c>
      <c r="J22" s="27">
        <v>3.423076923</v>
      </c>
      <c r="K22" s="27">
        <v>3.0256410260000002</v>
      </c>
      <c r="L22" s="27">
        <v>4.2435897440000003</v>
      </c>
      <c r="M22" s="27">
        <v>3.0256410260000002</v>
      </c>
      <c r="N22" s="27">
        <v>3.0641025640000001</v>
      </c>
      <c r="O22" s="27">
        <v>2.8205128209999999</v>
      </c>
      <c r="P22" s="27">
        <v>3.038461538</v>
      </c>
      <c r="Q22" s="27">
        <v>3.2435897439999999</v>
      </c>
      <c r="R22" s="27">
        <v>3.4487179490000002</v>
      </c>
      <c r="S22" s="27">
        <v>2.8589743589999999</v>
      </c>
      <c r="T22" s="27">
        <v>3.8205128209999999</v>
      </c>
      <c r="U22" s="27">
        <v>4.2179487179999997</v>
      </c>
      <c r="V22" s="27">
        <v>2.8589743589999999</v>
      </c>
      <c r="W22" s="27">
        <v>3.4743589739999998</v>
      </c>
      <c r="X22" s="27">
        <v>3.2179487180000002</v>
      </c>
      <c r="Y22" s="27">
        <v>4.0128205130000003</v>
      </c>
      <c r="Z22" s="27">
        <v>2.653846154</v>
      </c>
      <c r="AA22" s="27">
        <v>2.8333333330000001</v>
      </c>
      <c r="AB22">
        <v>20</v>
      </c>
    </row>
    <row r="23" spans="1:28" ht="15" thickBot="1">
      <c r="A23" s="26">
        <v>21</v>
      </c>
      <c r="B23" s="62" t="s">
        <v>200</v>
      </c>
      <c r="C23" s="64">
        <v>19</v>
      </c>
      <c r="D23" s="71" t="s">
        <v>229</v>
      </c>
      <c r="E23" s="27">
        <v>2.192307692</v>
      </c>
      <c r="F23" s="27">
        <v>2</v>
      </c>
      <c r="G23" s="27">
        <v>2.2179487180000002</v>
      </c>
      <c r="H23" s="27">
        <v>1.5641025639999999</v>
      </c>
      <c r="I23" s="27">
        <v>2</v>
      </c>
      <c r="J23" s="27">
        <v>1.7435897440000001</v>
      </c>
      <c r="K23" s="27">
        <v>2.153846154</v>
      </c>
      <c r="L23" s="27">
        <v>2.1794871790000001</v>
      </c>
      <c r="M23" s="27">
        <v>2.192307692</v>
      </c>
      <c r="N23" s="27">
        <v>2</v>
      </c>
      <c r="O23" s="27">
        <v>2</v>
      </c>
      <c r="P23" s="27">
        <v>2</v>
      </c>
      <c r="Q23" s="27">
        <v>2</v>
      </c>
      <c r="R23" s="27">
        <v>2</v>
      </c>
      <c r="S23" s="27">
        <v>2</v>
      </c>
      <c r="T23" s="27">
        <v>2</v>
      </c>
      <c r="U23" s="27">
        <v>1.7820512820000001</v>
      </c>
      <c r="V23" s="27">
        <v>2.1666666669999999</v>
      </c>
      <c r="W23" s="27">
        <v>1.7948717949999999</v>
      </c>
      <c r="X23" s="27">
        <v>1.7820512820000001</v>
      </c>
      <c r="Y23" s="27">
        <v>5</v>
      </c>
      <c r="Z23" s="27">
        <v>2</v>
      </c>
      <c r="AA23" s="27">
        <v>2.615384615</v>
      </c>
      <c r="AB23">
        <v>21</v>
      </c>
    </row>
    <row r="24" spans="1:28" ht="15" thickBot="1">
      <c r="A24" s="26">
        <v>22</v>
      </c>
      <c r="B24" s="61" t="s">
        <v>201</v>
      </c>
      <c r="C24" s="63">
        <v>20</v>
      </c>
      <c r="D24" s="70" t="s">
        <v>229</v>
      </c>
      <c r="E24" s="27">
        <v>4.384615385</v>
      </c>
      <c r="F24" s="27">
        <v>4.0256410259999997</v>
      </c>
      <c r="G24" s="27">
        <v>4.4102564099999997</v>
      </c>
      <c r="H24" s="27">
        <v>4.0256410259999997</v>
      </c>
      <c r="I24" s="27">
        <v>4.3974358970000003</v>
      </c>
      <c r="J24" s="27">
        <v>4.2179487179999997</v>
      </c>
      <c r="K24" s="27">
        <v>4.423076923</v>
      </c>
      <c r="L24" s="27">
        <v>4.2179487179999997</v>
      </c>
      <c r="M24" s="27">
        <v>5</v>
      </c>
      <c r="N24" s="27">
        <v>5</v>
      </c>
      <c r="O24" s="27">
        <v>4.6025641029999997</v>
      </c>
      <c r="P24" s="27">
        <v>3.3974358969999998</v>
      </c>
      <c r="Q24" s="27">
        <v>4.2179487179999997</v>
      </c>
      <c r="R24" s="27">
        <v>5</v>
      </c>
      <c r="S24" s="27">
        <v>4.0256410259999997</v>
      </c>
      <c r="T24" s="27">
        <v>4.2179487179999997</v>
      </c>
      <c r="U24" s="27">
        <v>4.5897435900000003</v>
      </c>
      <c r="V24" s="27">
        <v>4.2051282050000003</v>
      </c>
      <c r="W24" s="27">
        <v>4.2179487179999997</v>
      </c>
      <c r="X24" s="27">
        <v>4.807692308</v>
      </c>
      <c r="Y24" s="27">
        <v>4.5897435900000003</v>
      </c>
      <c r="Z24" s="27">
        <v>4.2179487179999997</v>
      </c>
      <c r="AA24" s="27">
        <v>4.038461538</v>
      </c>
      <c r="AB24">
        <v>22</v>
      </c>
    </row>
    <row r="25" spans="1:28" ht="15" thickBot="1">
      <c r="A25" s="26">
        <v>23</v>
      </c>
      <c r="B25" s="62" t="s">
        <v>202</v>
      </c>
      <c r="C25" s="64">
        <v>21</v>
      </c>
      <c r="D25" s="71" t="s">
        <v>230</v>
      </c>
      <c r="E25" s="27">
        <v>4.2179487179999997</v>
      </c>
      <c r="F25" s="27">
        <v>4.4102564099999997</v>
      </c>
      <c r="G25" s="27">
        <v>4.2179487179999997</v>
      </c>
      <c r="H25" s="27">
        <v>4.230769231</v>
      </c>
      <c r="I25" s="27">
        <v>4.423076923</v>
      </c>
      <c r="J25" s="27">
        <v>4.2051282050000003</v>
      </c>
      <c r="K25" s="27">
        <v>4.038461538</v>
      </c>
      <c r="L25" s="27">
        <v>4.230769231</v>
      </c>
      <c r="M25" s="27">
        <v>3.9871794870000001</v>
      </c>
      <c r="N25" s="27">
        <v>3.3717948720000002</v>
      </c>
      <c r="O25" s="27">
        <v>3.9871794870000001</v>
      </c>
      <c r="P25" s="27">
        <v>4.2179487179999997</v>
      </c>
      <c r="Q25" s="27">
        <v>4.230769231</v>
      </c>
      <c r="R25" s="27">
        <v>4.2051282050000003</v>
      </c>
      <c r="S25" s="27">
        <v>4.4102564099999997</v>
      </c>
      <c r="T25" s="27">
        <v>4.0128205130000003</v>
      </c>
      <c r="U25" s="27">
        <v>4.2179487179999997</v>
      </c>
      <c r="V25" s="27">
        <v>4.423076923</v>
      </c>
      <c r="W25" s="27">
        <v>4.423076923</v>
      </c>
      <c r="X25" s="27">
        <v>4.2179487179999997</v>
      </c>
      <c r="Y25" s="27">
        <v>3.961538462</v>
      </c>
      <c r="Z25" s="27">
        <v>4.4102564099999997</v>
      </c>
      <c r="AA25" s="27">
        <v>4.0256410259999997</v>
      </c>
      <c r="AB25">
        <v>23</v>
      </c>
    </row>
    <row r="26" spans="1:28" ht="15" thickBot="1">
      <c r="A26" s="26">
        <v>24</v>
      </c>
      <c r="B26" s="61" t="s">
        <v>203</v>
      </c>
      <c r="C26" s="63">
        <v>21</v>
      </c>
      <c r="D26" s="70" t="s">
        <v>229</v>
      </c>
      <c r="E26" s="27">
        <v>3.423076923</v>
      </c>
      <c r="F26" s="27">
        <v>3.1794871790000001</v>
      </c>
      <c r="G26" s="27">
        <v>3.6025641030000002</v>
      </c>
      <c r="H26" s="27">
        <v>3.5897435899999999</v>
      </c>
      <c r="I26" s="27">
        <v>3.8205128209999999</v>
      </c>
      <c r="J26" s="27">
        <v>4.038461538</v>
      </c>
      <c r="K26" s="27">
        <v>3.6025641030000002</v>
      </c>
      <c r="L26" s="27">
        <v>3.5897435899999999</v>
      </c>
      <c r="M26" s="27">
        <v>3.6282051279999998</v>
      </c>
      <c r="N26" s="27">
        <v>3.192307692</v>
      </c>
      <c r="O26" s="27">
        <v>3.5897435899999999</v>
      </c>
      <c r="P26" s="27">
        <v>4</v>
      </c>
      <c r="Q26" s="27">
        <v>3.4102564100000001</v>
      </c>
      <c r="R26" s="27">
        <v>3.5897435899999999</v>
      </c>
      <c r="S26" s="27">
        <v>3.6025641030000002</v>
      </c>
      <c r="T26" s="27">
        <v>2.384615385</v>
      </c>
      <c r="U26" s="27">
        <v>3.5897435899999999</v>
      </c>
      <c r="V26" s="27">
        <v>3.8205128209999999</v>
      </c>
      <c r="W26" s="27">
        <v>2.9871794870000001</v>
      </c>
      <c r="X26" s="27">
        <v>3</v>
      </c>
      <c r="Y26" s="27">
        <v>2.7820512819999998</v>
      </c>
      <c r="Z26" s="27">
        <v>2.9743589739999998</v>
      </c>
      <c r="AA26" s="27">
        <v>3.2051282049999998</v>
      </c>
      <c r="AB26">
        <v>24</v>
      </c>
    </row>
    <row r="27" spans="1:28" ht="15" thickBot="1">
      <c r="A27" s="26">
        <v>25</v>
      </c>
      <c r="B27" s="62" t="s">
        <v>204</v>
      </c>
      <c r="C27" s="64">
        <v>20</v>
      </c>
      <c r="D27" s="71" t="s">
        <v>230</v>
      </c>
      <c r="E27" s="27">
        <v>4.2051282050000003</v>
      </c>
      <c r="F27" s="27">
        <v>4.4487179489999997</v>
      </c>
      <c r="G27" s="27">
        <v>3.4102564100000001</v>
      </c>
      <c r="H27" s="27">
        <v>5</v>
      </c>
      <c r="I27" s="27">
        <v>4.2179487179999997</v>
      </c>
      <c r="J27" s="27">
        <v>4.2179487179999997</v>
      </c>
      <c r="K27" s="27">
        <v>4.2179487179999997</v>
      </c>
      <c r="L27" s="27">
        <v>5</v>
      </c>
      <c r="M27" s="27">
        <v>4.2179487179999997</v>
      </c>
      <c r="N27" s="27">
        <v>4.2179487179999997</v>
      </c>
      <c r="O27" s="27">
        <v>4.2179487179999997</v>
      </c>
      <c r="P27" s="27">
        <v>4.423076923</v>
      </c>
      <c r="Q27" s="27">
        <v>4.2179487179999997</v>
      </c>
      <c r="R27" s="27">
        <v>4.2179487179999997</v>
      </c>
      <c r="S27" s="27">
        <v>5</v>
      </c>
      <c r="T27" s="27">
        <v>4.2179487179999997</v>
      </c>
      <c r="U27" s="27">
        <v>4.2179487179999997</v>
      </c>
      <c r="V27" s="27">
        <v>4.2179487179999997</v>
      </c>
      <c r="W27" s="27">
        <v>4.2051282050000003</v>
      </c>
      <c r="X27" s="27">
        <v>5</v>
      </c>
      <c r="Y27" s="27">
        <v>4.807692308</v>
      </c>
      <c r="Z27" s="27">
        <v>4.8205128210000003</v>
      </c>
      <c r="AA27" s="27">
        <v>5</v>
      </c>
      <c r="AB27">
        <v>25</v>
      </c>
    </row>
    <row r="28" spans="1:28" ht="15" thickBot="1">
      <c r="A28" s="26">
        <v>26</v>
      </c>
      <c r="B28" s="61" t="s">
        <v>205</v>
      </c>
      <c r="C28" s="63">
        <v>19</v>
      </c>
      <c r="D28" s="70" t="s">
        <v>229</v>
      </c>
      <c r="E28" s="27">
        <v>4.0128205130000003</v>
      </c>
      <c r="F28" s="27">
        <v>3</v>
      </c>
      <c r="G28" s="27">
        <v>4.2179487179999997</v>
      </c>
      <c r="H28" s="27">
        <v>3.5897435899999999</v>
      </c>
      <c r="I28" s="27">
        <v>4</v>
      </c>
      <c r="J28" s="27">
        <v>4.7948717949999997</v>
      </c>
      <c r="K28" s="27">
        <v>3</v>
      </c>
      <c r="L28" s="27">
        <v>4.3974358970000003</v>
      </c>
      <c r="M28" s="27">
        <v>4</v>
      </c>
      <c r="N28" s="27">
        <v>4</v>
      </c>
      <c r="O28" s="27">
        <v>4.2179487179999997</v>
      </c>
      <c r="P28" s="27">
        <v>3.2179487180000002</v>
      </c>
      <c r="Q28" s="27">
        <v>3.615384615</v>
      </c>
      <c r="R28" s="27">
        <v>3.8333333330000001</v>
      </c>
      <c r="S28" s="27">
        <v>3.615384615</v>
      </c>
      <c r="T28" s="27">
        <v>4.3974358970000003</v>
      </c>
      <c r="U28" s="27">
        <v>4</v>
      </c>
      <c r="V28" s="27">
        <v>4.2179487179999997</v>
      </c>
      <c r="W28" s="27">
        <v>4.2179487179999997</v>
      </c>
      <c r="X28" s="27">
        <v>4.3974358970000003</v>
      </c>
      <c r="Y28" s="27">
        <v>3.961538462</v>
      </c>
      <c r="Z28" s="27">
        <v>3</v>
      </c>
      <c r="AA28" s="27">
        <v>3.8205128209999999</v>
      </c>
      <c r="AB28">
        <v>26</v>
      </c>
    </row>
    <row r="29" spans="1:28" ht="15" thickBot="1">
      <c r="A29" s="26">
        <v>27</v>
      </c>
      <c r="B29" s="62" t="s">
        <v>184</v>
      </c>
      <c r="C29" s="64">
        <v>20</v>
      </c>
      <c r="D29" s="71" t="s">
        <v>230</v>
      </c>
      <c r="E29" s="27">
        <v>5</v>
      </c>
      <c r="F29" s="27">
        <v>5</v>
      </c>
      <c r="G29" s="27">
        <v>5</v>
      </c>
      <c r="H29" s="27">
        <v>1.0897435900000001</v>
      </c>
      <c r="I29" s="27">
        <v>1.0897435900000001</v>
      </c>
      <c r="J29" s="27">
        <v>1.0897435900000001</v>
      </c>
      <c r="K29" s="27">
        <v>4</v>
      </c>
      <c r="L29" s="27">
        <v>4.2179487179999997</v>
      </c>
      <c r="M29" s="27">
        <v>4.2564102559999997</v>
      </c>
      <c r="N29" s="27">
        <v>4.2179487179999997</v>
      </c>
      <c r="O29" s="27">
        <v>5</v>
      </c>
      <c r="P29" s="27">
        <v>4</v>
      </c>
      <c r="Q29" s="27">
        <v>1.0897435900000001</v>
      </c>
      <c r="R29" s="27">
        <v>4.2179487179999997</v>
      </c>
      <c r="S29" s="27">
        <v>1.0897435900000001</v>
      </c>
      <c r="T29" s="27">
        <v>1.0897435900000001</v>
      </c>
      <c r="U29" s="27">
        <v>1.0897435900000001</v>
      </c>
      <c r="V29" s="27">
        <v>1.0897435900000001</v>
      </c>
      <c r="W29" s="27">
        <v>1.0897435900000001</v>
      </c>
      <c r="X29" s="27">
        <v>1.0897435900000001</v>
      </c>
      <c r="Y29" s="27">
        <v>0.87179487200000005</v>
      </c>
      <c r="Z29" s="27">
        <v>1.0897435900000001</v>
      </c>
      <c r="AA29" s="27">
        <v>0.87179487200000005</v>
      </c>
      <c r="AB29">
        <v>27</v>
      </c>
    </row>
    <row r="30" spans="1:28" ht="15" thickBot="1">
      <c r="A30" s="26">
        <v>28</v>
      </c>
      <c r="B30" s="61" t="s">
        <v>206</v>
      </c>
      <c r="C30" s="63">
        <v>20</v>
      </c>
      <c r="D30" s="70" t="s">
        <v>229</v>
      </c>
      <c r="E30" s="27">
        <v>5</v>
      </c>
      <c r="F30" s="27">
        <v>5</v>
      </c>
      <c r="G30" s="27">
        <v>5</v>
      </c>
      <c r="H30" s="27">
        <v>5</v>
      </c>
      <c r="I30" s="27">
        <v>5</v>
      </c>
      <c r="J30" s="27">
        <v>5</v>
      </c>
      <c r="K30" s="27">
        <v>5</v>
      </c>
      <c r="L30" s="27">
        <v>5</v>
      </c>
      <c r="M30" s="27">
        <v>5</v>
      </c>
      <c r="N30" s="27">
        <v>5</v>
      </c>
      <c r="O30" s="27">
        <v>5</v>
      </c>
      <c r="P30" s="27">
        <v>5</v>
      </c>
      <c r="Q30" s="27">
        <v>5</v>
      </c>
      <c r="R30" s="27">
        <v>5</v>
      </c>
      <c r="S30" s="27">
        <v>5</v>
      </c>
      <c r="T30" s="27">
        <v>5</v>
      </c>
      <c r="U30" s="27">
        <v>5</v>
      </c>
      <c r="V30" s="27">
        <v>5</v>
      </c>
      <c r="W30" s="27">
        <v>5</v>
      </c>
      <c r="X30" s="27">
        <v>5</v>
      </c>
      <c r="Y30" s="27">
        <v>5</v>
      </c>
      <c r="Z30" s="27">
        <v>5</v>
      </c>
      <c r="AA30" s="27">
        <v>5</v>
      </c>
      <c r="AB30">
        <v>28</v>
      </c>
    </row>
    <row r="31" spans="1:28" ht="15" thickBot="1">
      <c r="A31" s="26">
        <v>29</v>
      </c>
      <c r="B31" s="62" t="s">
        <v>207</v>
      </c>
      <c r="C31" s="64">
        <v>20</v>
      </c>
      <c r="D31" s="71" t="s">
        <v>230</v>
      </c>
      <c r="E31" s="27">
        <v>5</v>
      </c>
      <c r="F31" s="27">
        <v>4.5641025639999997</v>
      </c>
      <c r="G31" s="27">
        <v>5</v>
      </c>
      <c r="H31" s="27">
        <v>0</v>
      </c>
      <c r="I31" s="27">
        <v>0</v>
      </c>
      <c r="J31" s="27">
        <v>5</v>
      </c>
      <c r="K31" s="27">
        <v>4.2051282050000003</v>
      </c>
      <c r="L31" s="27">
        <v>5</v>
      </c>
      <c r="M31" s="27">
        <v>4.6410256409999997</v>
      </c>
      <c r="N31" s="27">
        <v>0</v>
      </c>
      <c r="O31" s="27">
        <v>5</v>
      </c>
      <c r="P31" s="27">
        <v>5</v>
      </c>
      <c r="Q31" s="27">
        <v>5</v>
      </c>
      <c r="R31" s="27">
        <v>0</v>
      </c>
      <c r="S31" s="27">
        <v>5</v>
      </c>
      <c r="T31" s="27">
        <v>0</v>
      </c>
      <c r="U31" s="27">
        <v>0</v>
      </c>
      <c r="V31" s="27">
        <v>0</v>
      </c>
      <c r="W31" s="27">
        <v>0</v>
      </c>
      <c r="X31" s="27">
        <v>0</v>
      </c>
      <c r="Y31" s="27">
        <v>0</v>
      </c>
      <c r="Z31" s="27">
        <v>0</v>
      </c>
      <c r="AA31" s="27">
        <v>0</v>
      </c>
      <c r="AB31">
        <v>29</v>
      </c>
    </row>
    <row r="32" spans="1:28" ht="15" thickBot="1">
      <c r="A32" s="26">
        <v>30</v>
      </c>
      <c r="B32" s="61" t="s">
        <v>208</v>
      </c>
      <c r="C32" s="63">
        <v>20</v>
      </c>
      <c r="D32" s="70" t="s">
        <v>230</v>
      </c>
      <c r="E32" s="27">
        <v>3.615384615</v>
      </c>
      <c r="F32" s="27">
        <v>4.0128205130000003</v>
      </c>
      <c r="G32" s="27">
        <v>3.846153846</v>
      </c>
      <c r="H32" s="27">
        <v>4.2179487179999997</v>
      </c>
      <c r="I32" s="27">
        <v>3.807692308</v>
      </c>
      <c r="J32" s="27">
        <v>4.2179487179999997</v>
      </c>
      <c r="K32" s="27">
        <v>3.807692308</v>
      </c>
      <c r="L32" s="27">
        <v>3.807692308</v>
      </c>
      <c r="M32" s="27">
        <v>3.846153846</v>
      </c>
      <c r="N32" s="27">
        <v>4.0256410259999997</v>
      </c>
      <c r="O32" s="27">
        <v>3.807692308</v>
      </c>
      <c r="P32" s="27">
        <v>3.6282051279999998</v>
      </c>
      <c r="Q32" s="27">
        <v>4.0256410259999997</v>
      </c>
      <c r="R32" s="27">
        <v>3.846153846</v>
      </c>
      <c r="S32" s="27">
        <v>3.6282051279999998</v>
      </c>
      <c r="T32" s="27">
        <v>4</v>
      </c>
      <c r="U32" s="27">
        <v>4.384615385</v>
      </c>
      <c r="V32" s="27">
        <v>4.2179487179999997</v>
      </c>
      <c r="W32" s="27">
        <v>4.6282051280000003</v>
      </c>
      <c r="X32" s="27">
        <v>4.2564102559999997</v>
      </c>
      <c r="Y32" s="27">
        <v>4.3717948719999997</v>
      </c>
      <c r="Z32" s="27">
        <v>4.4487179489999997</v>
      </c>
      <c r="AA32" s="27">
        <v>3.846153846</v>
      </c>
      <c r="AB32">
        <v>30</v>
      </c>
    </row>
    <row r="33" spans="1:28" ht="15" thickBot="1">
      <c r="A33" s="26">
        <v>31</v>
      </c>
      <c r="B33" s="62" t="s">
        <v>209</v>
      </c>
      <c r="C33" s="64">
        <v>21</v>
      </c>
      <c r="D33" s="71" t="s">
        <v>230</v>
      </c>
      <c r="E33" s="27">
        <v>0.65384615400000001</v>
      </c>
      <c r="F33" s="27">
        <v>0.65384615400000001</v>
      </c>
      <c r="G33" s="27">
        <v>0.65384615400000001</v>
      </c>
      <c r="H33" s="27">
        <v>0.65384615400000001</v>
      </c>
      <c r="I33" s="27">
        <v>0.65384615400000001</v>
      </c>
      <c r="J33" s="27">
        <v>0.65384615400000001</v>
      </c>
      <c r="K33" s="27">
        <v>0.65384615400000001</v>
      </c>
      <c r="L33" s="27">
        <v>0.65384615400000001</v>
      </c>
      <c r="M33" s="27">
        <v>0.65384615400000001</v>
      </c>
      <c r="N33" s="27">
        <v>0.65384615400000001</v>
      </c>
      <c r="O33" s="27">
        <v>0.65384615400000001</v>
      </c>
      <c r="P33" s="27">
        <v>0.65384615400000001</v>
      </c>
      <c r="Q33" s="27">
        <v>0.65384615400000001</v>
      </c>
      <c r="R33" s="27">
        <v>0.65384615400000001</v>
      </c>
      <c r="S33" s="27">
        <v>0.65384615400000001</v>
      </c>
      <c r="T33" s="27">
        <v>0.65384615400000001</v>
      </c>
      <c r="U33" s="27">
        <v>0.65384615400000001</v>
      </c>
      <c r="V33" s="27">
        <v>0.65384615400000001</v>
      </c>
      <c r="W33" s="27">
        <v>0.65384615400000001</v>
      </c>
      <c r="X33" s="27">
        <v>0.65384615400000001</v>
      </c>
      <c r="Y33" s="27">
        <v>0.65384615400000001</v>
      </c>
      <c r="Z33" s="27">
        <v>0.65384615400000001</v>
      </c>
      <c r="AA33" s="27">
        <v>0.65384615400000001</v>
      </c>
      <c r="AB33">
        <v>31</v>
      </c>
    </row>
    <row r="34" spans="1:28" ht="15" thickBot="1">
      <c r="A34" s="26">
        <v>32</v>
      </c>
      <c r="B34" s="61" t="s">
        <v>210</v>
      </c>
      <c r="C34" s="63">
        <v>20</v>
      </c>
      <c r="D34" s="70" t="s">
        <v>229</v>
      </c>
      <c r="E34" s="27">
        <v>4</v>
      </c>
      <c r="F34" s="27">
        <v>4</v>
      </c>
      <c r="G34" s="27">
        <v>3.6410256410000001</v>
      </c>
      <c r="H34" s="27">
        <v>3.4358974359999999</v>
      </c>
      <c r="I34" s="27">
        <v>3.2179487180000002</v>
      </c>
      <c r="J34" s="27">
        <v>4.2179487179999997</v>
      </c>
      <c r="K34" s="27">
        <v>4</v>
      </c>
      <c r="L34" s="27">
        <v>3.2179487180000002</v>
      </c>
      <c r="M34" s="27">
        <v>3.807692308</v>
      </c>
      <c r="N34" s="27">
        <v>3.423076923</v>
      </c>
      <c r="O34" s="27">
        <v>3.615384615</v>
      </c>
      <c r="P34" s="27">
        <v>3.6282051279999998</v>
      </c>
      <c r="Q34" s="27">
        <v>3.615384615</v>
      </c>
      <c r="R34" s="27">
        <v>3.6282051279999998</v>
      </c>
      <c r="S34" s="27">
        <v>4</v>
      </c>
      <c r="T34" s="27">
        <v>4</v>
      </c>
      <c r="U34" s="27">
        <v>4</v>
      </c>
      <c r="V34" s="27">
        <v>4</v>
      </c>
      <c r="W34" s="27">
        <v>4.2179487179999997</v>
      </c>
      <c r="X34" s="27">
        <v>4</v>
      </c>
      <c r="Y34" s="27">
        <v>3.7820512819999998</v>
      </c>
      <c r="Z34" s="27">
        <v>4</v>
      </c>
      <c r="AA34" s="27">
        <v>3.6282051279999998</v>
      </c>
      <c r="AB34">
        <v>32</v>
      </c>
    </row>
    <row r="35" spans="1:28" ht="15" thickBot="1">
      <c r="A35" s="26">
        <v>33</v>
      </c>
      <c r="B35" s="62" t="s">
        <v>211</v>
      </c>
      <c r="C35" s="64">
        <v>21</v>
      </c>
      <c r="D35" s="71" t="s">
        <v>229</v>
      </c>
      <c r="E35" s="27">
        <v>3.384615385</v>
      </c>
      <c r="F35" s="27">
        <v>3.3717948720000002</v>
      </c>
      <c r="G35" s="27">
        <v>3.576923077</v>
      </c>
      <c r="H35" s="27">
        <v>2.9871794870000001</v>
      </c>
      <c r="I35" s="27">
        <v>2.5641025640000001</v>
      </c>
      <c r="J35" s="27">
        <v>3.1794871790000001</v>
      </c>
      <c r="K35" s="27">
        <v>3.807692308</v>
      </c>
      <c r="L35" s="27">
        <v>2.9743589739999998</v>
      </c>
      <c r="M35" s="27">
        <v>3.1794871790000001</v>
      </c>
      <c r="N35" s="27">
        <v>2.9871794870000001</v>
      </c>
      <c r="O35" s="27">
        <v>3.7948717950000002</v>
      </c>
      <c r="P35" s="27">
        <v>3.576923077</v>
      </c>
      <c r="Q35" s="27">
        <v>4.192307692</v>
      </c>
      <c r="R35" s="27">
        <v>3.7820512819999998</v>
      </c>
      <c r="S35" s="27">
        <v>3.1794871790000001</v>
      </c>
      <c r="T35" s="27">
        <v>3.5641025640000001</v>
      </c>
      <c r="U35" s="27">
        <v>3.4487179490000002</v>
      </c>
      <c r="V35" s="27">
        <v>4.0256410259999997</v>
      </c>
      <c r="W35" s="27">
        <v>4.2051282050000003</v>
      </c>
      <c r="X35" s="27">
        <v>3.7948717950000002</v>
      </c>
      <c r="Y35" s="27">
        <v>3.192307692</v>
      </c>
      <c r="Z35" s="27">
        <v>4</v>
      </c>
      <c r="AA35" s="27">
        <v>3.7820512819999998</v>
      </c>
      <c r="AB35">
        <v>33</v>
      </c>
    </row>
    <row r="36" spans="1:28" ht="15" thickBot="1">
      <c r="A36" s="26">
        <v>34</v>
      </c>
      <c r="B36" s="61" t="s">
        <v>212</v>
      </c>
      <c r="C36" s="63">
        <v>19</v>
      </c>
      <c r="D36" s="70" t="s">
        <v>229</v>
      </c>
      <c r="E36" s="27">
        <v>3.2179487180000002</v>
      </c>
      <c r="F36" s="27">
        <v>3.2179487180000002</v>
      </c>
      <c r="G36" s="27">
        <v>3.2179487180000002</v>
      </c>
      <c r="H36" s="27">
        <v>3.6025641030000002</v>
      </c>
      <c r="I36" s="27">
        <v>3</v>
      </c>
      <c r="J36" s="27">
        <v>3</v>
      </c>
      <c r="K36" s="27">
        <v>3</v>
      </c>
      <c r="L36" s="27">
        <v>3</v>
      </c>
      <c r="M36" s="27">
        <v>3</v>
      </c>
      <c r="N36" s="27">
        <v>3</v>
      </c>
      <c r="O36" s="27">
        <v>3</v>
      </c>
      <c r="P36" s="27">
        <v>3</v>
      </c>
      <c r="Q36" s="27">
        <v>3</v>
      </c>
      <c r="R36" s="27">
        <v>3</v>
      </c>
      <c r="S36" s="27">
        <v>3.423076923</v>
      </c>
      <c r="T36" s="27">
        <v>2.6282051279999998</v>
      </c>
      <c r="U36" s="27">
        <v>3</v>
      </c>
      <c r="V36" s="27">
        <v>4</v>
      </c>
      <c r="W36" s="27">
        <v>3</v>
      </c>
      <c r="X36" s="27">
        <v>3</v>
      </c>
      <c r="Y36" s="27">
        <v>2.1794871790000001</v>
      </c>
      <c r="Z36" s="27">
        <v>2.7948717950000002</v>
      </c>
      <c r="AA36" s="27">
        <v>2.6025641030000002</v>
      </c>
      <c r="AB36">
        <v>34</v>
      </c>
    </row>
    <row r="37" spans="1:28" ht="15" thickBot="1">
      <c r="A37" s="26">
        <v>35</v>
      </c>
      <c r="B37" s="62" t="s">
        <v>213</v>
      </c>
      <c r="C37" s="64">
        <v>22</v>
      </c>
      <c r="D37" s="71" t="s">
        <v>229</v>
      </c>
      <c r="E37" s="27">
        <v>0</v>
      </c>
      <c r="F37" s="27">
        <v>4.4102564099999997</v>
      </c>
      <c r="G37" s="27">
        <v>4.6282051280000003</v>
      </c>
      <c r="H37" s="27">
        <v>4</v>
      </c>
      <c r="I37" s="27">
        <v>0</v>
      </c>
      <c r="J37" s="27">
        <v>4.2564102559999997</v>
      </c>
      <c r="K37" s="27">
        <v>4.2564102559999997</v>
      </c>
      <c r="L37" s="27">
        <v>0</v>
      </c>
      <c r="M37" s="27">
        <v>4.6282051280000003</v>
      </c>
      <c r="N37" s="27">
        <v>4.2179487179999997</v>
      </c>
      <c r="O37" s="27">
        <v>1.9871794869999999</v>
      </c>
      <c r="P37" s="27">
        <v>0</v>
      </c>
      <c r="Q37" s="27">
        <v>0</v>
      </c>
      <c r="R37" s="27">
        <v>0</v>
      </c>
      <c r="S37" s="27">
        <v>4.6282051280000003</v>
      </c>
      <c r="T37" s="27">
        <v>5</v>
      </c>
      <c r="U37" s="27">
        <v>3.7948717950000002</v>
      </c>
      <c r="V37" s="27">
        <v>4.807692308</v>
      </c>
      <c r="W37" s="27">
        <v>0</v>
      </c>
      <c r="X37" s="27">
        <v>4.4358974360000003</v>
      </c>
      <c r="Y37" s="27">
        <v>4.807692308</v>
      </c>
      <c r="Z37" s="27">
        <v>4.230769231</v>
      </c>
      <c r="AA37" s="27">
        <v>0</v>
      </c>
      <c r="AB37">
        <v>35</v>
      </c>
    </row>
    <row r="38" spans="1:28" ht="15" thickBot="1">
      <c r="A38" s="26">
        <v>36</v>
      </c>
      <c r="B38" s="61" t="s">
        <v>214</v>
      </c>
      <c r="C38" s="63">
        <v>20</v>
      </c>
      <c r="D38" s="70" t="s">
        <v>229</v>
      </c>
      <c r="E38" s="27">
        <v>4.6025641029999997</v>
      </c>
      <c r="F38" s="27">
        <v>4.2179487179999997</v>
      </c>
      <c r="G38" s="27">
        <v>4.3974358970000003</v>
      </c>
      <c r="H38" s="27">
        <v>4.8205128210000003</v>
      </c>
      <c r="I38" s="27">
        <v>4.6025641029999997</v>
      </c>
      <c r="J38" s="27">
        <v>4.807692308</v>
      </c>
      <c r="K38" s="27">
        <v>4.2179487179999997</v>
      </c>
      <c r="L38" s="27">
        <v>4.3974358970000003</v>
      </c>
      <c r="M38" s="27">
        <v>4.3974358970000003</v>
      </c>
      <c r="N38" s="27">
        <v>4.2179487179999997</v>
      </c>
      <c r="O38" s="27">
        <v>4.2179487179999997</v>
      </c>
      <c r="P38" s="27">
        <v>3.807692308</v>
      </c>
      <c r="Q38" s="27">
        <v>4.2179487179999997</v>
      </c>
      <c r="R38" s="27">
        <v>4.2179487179999997</v>
      </c>
      <c r="S38" s="27">
        <v>4.4358974360000003</v>
      </c>
      <c r="T38" s="27">
        <v>4.4358974360000003</v>
      </c>
      <c r="U38" s="27">
        <v>4.6282051280000003</v>
      </c>
      <c r="V38" s="27">
        <v>4.0256410259999997</v>
      </c>
      <c r="W38" s="27">
        <v>4.3974358970000003</v>
      </c>
      <c r="X38" s="27">
        <v>4.3974358970000003</v>
      </c>
      <c r="Y38" s="27">
        <v>4.1794871789999997</v>
      </c>
      <c r="Z38" s="27">
        <v>4.3974358970000003</v>
      </c>
      <c r="AA38" s="27">
        <v>4.2179487179999997</v>
      </c>
      <c r="AB38">
        <v>36</v>
      </c>
    </row>
    <row r="39" spans="1:28" ht="15" thickBot="1">
      <c r="A39" s="26">
        <v>37</v>
      </c>
      <c r="B39" s="62" t="s">
        <v>215</v>
      </c>
      <c r="C39" s="64">
        <v>20</v>
      </c>
      <c r="D39" s="71" t="s">
        <v>229</v>
      </c>
      <c r="E39" s="27">
        <v>3.2179487180000002</v>
      </c>
      <c r="F39" s="27">
        <v>3.3974358969999998</v>
      </c>
      <c r="G39" s="27">
        <v>3.423076923</v>
      </c>
      <c r="H39" s="27">
        <v>3.269230769</v>
      </c>
      <c r="I39" s="27">
        <v>3.0256410260000002</v>
      </c>
      <c r="J39" s="27">
        <v>3.6282051279999998</v>
      </c>
      <c r="K39" s="27">
        <v>3.6025641030000002</v>
      </c>
      <c r="L39" s="27">
        <v>3.6282051279999998</v>
      </c>
      <c r="M39" s="27">
        <v>3.2179487180000002</v>
      </c>
      <c r="N39" s="27">
        <v>3.0512820509999998</v>
      </c>
      <c r="O39" s="27">
        <v>3.2179487180000002</v>
      </c>
      <c r="P39" s="27">
        <v>3.615384615</v>
      </c>
      <c r="Q39" s="27">
        <v>3.423076923</v>
      </c>
      <c r="R39" s="27">
        <v>3.423076923</v>
      </c>
      <c r="S39" s="27">
        <v>4.6025641029999997</v>
      </c>
      <c r="T39" s="27">
        <v>4.7820512820000003</v>
      </c>
      <c r="U39" s="27">
        <v>3.807692308</v>
      </c>
      <c r="V39" s="27">
        <v>4.0256410259999997</v>
      </c>
      <c r="W39" s="27">
        <v>3.4358974359999999</v>
      </c>
      <c r="X39" s="27">
        <v>3.4358974359999999</v>
      </c>
      <c r="Y39" s="27">
        <v>3.5897435899999999</v>
      </c>
      <c r="Z39" s="27">
        <v>3.2435897439999999</v>
      </c>
      <c r="AA39" s="27">
        <v>3.2179487180000002</v>
      </c>
      <c r="AB39">
        <v>37</v>
      </c>
    </row>
    <row r="40" spans="1:28" ht="15" thickBot="1">
      <c r="A40" s="26">
        <v>38</v>
      </c>
      <c r="B40" s="61" t="s">
        <v>216</v>
      </c>
      <c r="C40" s="63">
        <v>20</v>
      </c>
      <c r="D40" s="70" t="s">
        <v>229</v>
      </c>
      <c r="E40" s="27">
        <v>0.78205128199999996</v>
      </c>
      <c r="F40" s="27">
        <v>1.5641025639999999</v>
      </c>
      <c r="G40" s="27">
        <v>1.5641025639999999</v>
      </c>
      <c r="H40" s="27">
        <v>1.5641025639999999</v>
      </c>
      <c r="I40" s="27">
        <v>1.5641025639999999</v>
      </c>
      <c r="J40" s="27">
        <v>2.346153846</v>
      </c>
      <c r="K40" s="27">
        <v>1.5641025639999999</v>
      </c>
      <c r="L40" s="27">
        <v>1.5641025639999999</v>
      </c>
      <c r="M40" s="27">
        <v>1.5641025639999999</v>
      </c>
      <c r="N40" s="27">
        <v>1.5641025639999999</v>
      </c>
      <c r="O40" s="27">
        <v>1.5641025639999999</v>
      </c>
      <c r="P40" s="27">
        <v>1.5641025639999999</v>
      </c>
      <c r="Q40" s="27">
        <v>1.5641025639999999</v>
      </c>
      <c r="R40" s="27">
        <v>1.5641025639999999</v>
      </c>
      <c r="S40" s="27">
        <v>1.5641025639999999</v>
      </c>
      <c r="T40" s="27">
        <v>1.5641025639999999</v>
      </c>
      <c r="U40" s="27">
        <v>2</v>
      </c>
      <c r="V40" s="27">
        <v>2</v>
      </c>
      <c r="W40" s="27">
        <v>2</v>
      </c>
      <c r="X40" s="27">
        <v>2</v>
      </c>
      <c r="Y40" s="27">
        <v>2</v>
      </c>
      <c r="Z40" s="27">
        <v>2</v>
      </c>
      <c r="AA40" s="27">
        <v>2</v>
      </c>
      <c r="AB40">
        <v>38</v>
      </c>
    </row>
    <row r="41" spans="1:28" ht="15" thickBot="1">
      <c r="A41" s="26">
        <v>39</v>
      </c>
      <c r="B41" s="62" t="s">
        <v>217</v>
      </c>
      <c r="C41" s="64">
        <v>23</v>
      </c>
      <c r="D41" s="71" t="s">
        <v>229</v>
      </c>
      <c r="E41" s="27">
        <v>5</v>
      </c>
      <c r="F41" s="27">
        <v>5</v>
      </c>
      <c r="G41" s="27">
        <v>5</v>
      </c>
      <c r="H41" s="27">
        <v>5</v>
      </c>
      <c r="I41" s="27">
        <v>5</v>
      </c>
      <c r="J41" s="27">
        <v>5</v>
      </c>
      <c r="K41" s="27">
        <v>5</v>
      </c>
      <c r="L41" s="27">
        <v>5</v>
      </c>
      <c r="M41" s="27">
        <v>5</v>
      </c>
      <c r="N41" s="27">
        <v>4.230769231</v>
      </c>
      <c r="O41" s="27">
        <v>4.230769231</v>
      </c>
      <c r="P41" s="27">
        <v>4.0256410259999997</v>
      </c>
      <c r="Q41" s="27">
        <v>4.423076923</v>
      </c>
      <c r="R41" s="27">
        <v>4.230769231</v>
      </c>
      <c r="S41" s="27">
        <v>4.3717948719999997</v>
      </c>
      <c r="T41" s="27">
        <v>4.807692308</v>
      </c>
      <c r="U41" s="27">
        <v>4.0256410259999997</v>
      </c>
      <c r="V41" s="27">
        <v>3.9871794870000001</v>
      </c>
      <c r="W41" s="27">
        <v>4.4102564099999997</v>
      </c>
      <c r="X41" s="27">
        <v>4.230769231</v>
      </c>
      <c r="Y41" s="27">
        <v>4.4102564099999997</v>
      </c>
      <c r="Z41" s="27">
        <v>3.8205128209999999</v>
      </c>
      <c r="AA41" s="27">
        <v>3.807692308</v>
      </c>
      <c r="AB41">
        <v>39</v>
      </c>
    </row>
    <row r="42" spans="1:28" ht="15" thickBot="1">
      <c r="A42" s="26">
        <v>40</v>
      </c>
      <c r="B42" s="61" t="s">
        <v>218</v>
      </c>
      <c r="C42" s="63">
        <v>17</v>
      </c>
      <c r="D42" s="70" t="s">
        <v>229</v>
      </c>
      <c r="E42" s="27">
        <v>5</v>
      </c>
      <c r="F42" s="27">
        <v>4.2179487179999997</v>
      </c>
      <c r="G42" s="27">
        <v>5</v>
      </c>
      <c r="H42" s="27">
        <v>4.6282051280000003</v>
      </c>
      <c r="I42" s="27">
        <v>4.5897435900000003</v>
      </c>
      <c r="J42" s="27">
        <v>5</v>
      </c>
      <c r="K42" s="27">
        <v>4.807692308</v>
      </c>
      <c r="L42" s="27">
        <v>5</v>
      </c>
      <c r="M42" s="27">
        <v>4.7948717949999997</v>
      </c>
      <c r="N42" s="27">
        <v>4.615384615</v>
      </c>
      <c r="O42" s="27">
        <v>4.5897435900000003</v>
      </c>
      <c r="P42" s="27">
        <v>4.3974358970000003</v>
      </c>
      <c r="Q42" s="27">
        <v>5</v>
      </c>
      <c r="R42" s="27">
        <v>5</v>
      </c>
      <c r="S42" s="27">
        <v>5</v>
      </c>
      <c r="T42" s="27">
        <v>5</v>
      </c>
      <c r="U42" s="27">
        <v>4.7820512820000003</v>
      </c>
      <c r="V42" s="27">
        <v>5</v>
      </c>
      <c r="W42" s="27">
        <v>5</v>
      </c>
      <c r="X42" s="27">
        <v>5</v>
      </c>
      <c r="Y42" s="27">
        <v>5</v>
      </c>
      <c r="Z42" s="27">
        <v>4.384615385</v>
      </c>
      <c r="AA42" s="27">
        <v>5</v>
      </c>
      <c r="AB42">
        <v>40</v>
      </c>
    </row>
    <row r="43" spans="1:28" ht="15" thickBot="1">
      <c r="A43" s="26">
        <v>41</v>
      </c>
      <c r="B43" s="62" t="s">
        <v>219</v>
      </c>
      <c r="C43" s="64">
        <v>18</v>
      </c>
      <c r="D43" s="71" t="s">
        <v>230</v>
      </c>
      <c r="E43" s="27">
        <v>3.7948717950000002</v>
      </c>
      <c r="F43" s="27">
        <v>4.0256410259999997</v>
      </c>
      <c r="G43" s="27">
        <v>3.4102564100000001</v>
      </c>
      <c r="H43" s="27">
        <v>3.6025641030000002</v>
      </c>
      <c r="I43" s="27">
        <v>4.3974358970000003</v>
      </c>
      <c r="J43" s="27">
        <v>4.192307692</v>
      </c>
      <c r="K43" s="27">
        <v>3.6410256410000001</v>
      </c>
      <c r="L43" s="27">
        <v>3.6410256410000001</v>
      </c>
      <c r="M43" s="27">
        <v>4.6025641029999997</v>
      </c>
      <c r="N43" s="27">
        <v>4.2051282050000003</v>
      </c>
      <c r="O43" s="27">
        <v>3.6410256410000001</v>
      </c>
      <c r="P43" s="27">
        <v>3.8333333330000001</v>
      </c>
      <c r="Q43" s="27">
        <v>3.4102564100000001</v>
      </c>
      <c r="R43" s="27">
        <v>3.615384615</v>
      </c>
      <c r="S43" s="27">
        <v>2.3974358969999998</v>
      </c>
      <c r="T43" s="27">
        <v>3</v>
      </c>
      <c r="U43" s="27">
        <v>3.1794871790000001</v>
      </c>
      <c r="V43" s="27">
        <v>3.615384615</v>
      </c>
      <c r="W43" s="27">
        <v>3.6025641030000002</v>
      </c>
      <c r="X43" s="27">
        <v>4</v>
      </c>
      <c r="Y43" s="27">
        <v>3.807692308</v>
      </c>
      <c r="Z43" s="27">
        <v>4.6282051280000003</v>
      </c>
      <c r="AA43" s="27">
        <v>3.4102564100000001</v>
      </c>
      <c r="AB43">
        <v>41</v>
      </c>
    </row>
    <row r="44" spans="1:28" ht="15" thickBot="1">
      <c r="A44" s="26">
        <v>42</v>
      </c>
      <c r="B44" s="61" t="s">
        <v>220</v>
      </c>
      <c r="C44" s="63">
        <v>18</v>
      </c>
      <c r="D44" s="70" t="s">
        <v>230</v>
      </c>
      <c r="E44" s="27">
        <v>4.192307692</v>
      </c>
      <c r="F44" s="27">
        <v>4</v>
      </c>
      <c r="G44" s="27">
        <v>4</v>
      </c>
      <c r="H44" s="27">
        <v>4</v>
      </c>
      <c r="I44" s="27">
        <v>4</v>
      </c>
      <c r="J44" s="27">
        <v>4</v>
      </c>
      <c r="K44" s="27">
        <v>4</v>
      </c>
      <c r="L44" s="27">
        <v>4</v>
      </c>
      <c r="M44" s="27">
        <v>4</v>
      </c>
      <c r="N44" s="27">
        <v>4</v>
      </c>
      <c r="O44" s="27">
        <v>4</v>
      </c>
      <c r="P44" s="27">
        <v>4</v>
      </c>
      <c r="Q44" s="27">
        <v>4</v>
      </c>
      <c r="R44" s="27">
        <v>4</v>
      </c>
      <c r="S44" s="27">
        <v>4</v>
      </c>
      <c r="T44" s="27">
        <v>4</v>
      </c>
      <c r="U44" s="27">
        <v>4</v>
      </c>
      <c r="V44" s="27">
        <v>4</v>
      </c>
      <c r="W44" s="27">
        <v>4</v>
      </c>
      <c r="X44" s="27">
        <v>4</v>
      </c>
      <c r="Y44" s="27">
        <v>4</v>
      </c>
      <c r="Z44" s="27">
        <v>4</v>
      </c>
      <c r="AA44" s="27">
        <v>4</v>
      </c>
      <c r="AB44">
        <v>42</v>
      </c>
    </row>
    <row r="45" spans="1:28" ht="15" thickBot="1">
      <c r="A45" s="26">
        <v>43</v>
      </c>
      <c r="B45" s="62" t="s">
        <v>105</v>
      </c>
      <c r="C45" s="64">
        <v>20</v>
      </c>
      <c r="D45" s="71" t="s">
        <v>230</v>
      </c>
      <c r="E45" s="27">
        <v>4.576923077</v>
      </c>
      <c r="F45" s="27">
        <v>4.423076923</v>
      </c>
      <c r="G45" s="27">
        <v>4.3974358970000003</v>
      </c>
      <c r="H45" s="27">
        <v>4.423076923</v>
      </c>
      <c r="I45" s="27">
        <v>4.0128205130000003</v>
      </c>
      <c r="J45" s="27">
        <v>4.8205128210000003</v>
      </c>
      <c r="K45" s="27">
        <v>4.423076923</v>
      </c>
      <c r="L45" s="27">
        <v>4.423076923</v>
      </c>
      <c r="M45" s="27">
        <v>4.423076923</v>
      </c>
      <c r="N45" s="27">
        <v>4.5897435900000003</v>
      </c>
      <c r="O45" s="27">
        <v>4.4102564099999997</v>
      </c>
      <c r="P45" s="27">
        <v>4.3974358970000003</v>
      </c>
      <c r="Q45" s="27">
        <v>4.0128205130000003</v>
      </c>
      <c r="R45" s="27">
        <v>4.384615385</v>
      </c>
      <c r="S45" s="27">
        <v>4.5897435900000003</v>
      </c>
      <c r="T45" s="27">
        <v>4.3974358970000003</v>
      </c>
      <c r="U45" s="27">
        <v>4.192307692</v>
      </c>
      <c r="V45" s="27">
        <v>4.2179487179999997</v>
      </c>
      <c r="W45" s="27">
        <v>4.807692308</v>
      </c>
      <c r="X45" s="27">
        <v>4.423076923</v>
      </c>
      <c r="Y45" s="27">
        <v>3.9743589739999998</v>
      </c>
      <c r="Z45" s="27">
        <v>4.2179487179999997</v>
      </c>
      <c r="AA45" s="27">
        <v>4.423076923</v>
      </c>
      <c r="AB45">
        <v>43</v>
      </c>
    </row>
    <row r="46" spans="1:28" ht="15" thickBot="1">
      <c r="A46" s="26">
        <v>44</v>
      </c>
      <c r="B46" s="61" t="s">
        <v>221</v>
      </c>
      <c r="C46" s="63">
        <v>20</v>
      </c>
      <c r="D46" s="70" t="s">
        <v>229</v>
      </c>
      <c r="E46" s="27">
        <v>2.4358974359999999</v>
      </c>
      <c r="F46" s="27">
        <v>2.615384615</v>
      </c>
      <c r="G46" s="27">
        <v>2.6410256410000001</v>
      </c>
      <c r="H46" s="27">
        <v>3.2179487180000002</v>
      </c>
      <c r="I46" s="27">
        <v>2.8205128209999999</v>
      </c>
      <c r="J46" s="27">
        <v>3.2179487180000002</v>
      </c>
      <c r="K46" s="27">
        <v>2.4102564100000001</v>
      </c>
      <c r="L46" s="27">
        <v>3.038461538</v>
      </c>
      <c r="M46" s="27">
        <v>2.8205128209999999</v>
      </c>
      <c r="N46" s="27">
        <v>3.2435897439999999</v>
      </c>
      <c r="O46" s="27">
        <v>3.230769231</v>
      </c>
      <c r="P46" s="27">
        <v>2.423076923</v>
      </c>
      <c r="Q46" s="27">
        <v>3.461538462</v>
      </c>
      <c r="R46" s="27">
        <v>3.0256410260000002</v>
      </c>
      <c r="S46" s="27">
        <v>5</v>
      </c>
      <c r="T46" s="27">
        <v>3.0128205129999999</v>
      </c>
      <c r="U46" s="27">
        <v>2.0512820509999998</v>
      </c>
      <c r="V46" s="27">
        <v>2.8333333330000001</v>
      </c>
      <c r="W46" s="27">
        <v>0</v>
      </c>
      <c r="X46" s="27">
        <v>3.2051282049999998</v>
      </c>
      <c r="Y46" s="27">
        <v>2.5897435899999999</v>
      </c>
      <c r="Z46" s="27">
        <v>3.038461538</v>
      </c>
      <c r="AA46" s="27">
        <v>3.6410256410000001</v>
      </c>
      <c r="AB46">
        <v>44</v>
      </c>
    </row>
    <row r="47" spans="1:28" ht="15" thickBot="1">
      <c r="A47" s="26">
        <v>45</v>
      </c>
      <c r="B47" s="62" t="s">
        <v>222</v>
      </c>
      <c r="C47" s="64">
        <v>22</v>
      </c>
      <c r="D47" s="71" t="s">
        <v>229</v>
      </c>
      <c r="E47" s="27">
        <v>2.3974358969999998</v>
      </c>
      <c r="F47" s="27">
        <v>1.0128205130000001</v>
      </c>
      <c r="G47" s="27">
        <v>2.653846154</v>
      </c>
      <c r="H47" s="27">
        <v>4.2435897440000003</v>
      </c>
      <c r="I47" s="27">
        <v>2.2051282049999998</v>
      </c>
      <c r="J47" s="27">
        <v>3.4358974359999999</v>
      </c>
      <c r="K47" s="27">
        <v>2.230769231</v>
      </c>
      <c r="L47" s="27">
        <v>3.4102564100000001</v>
      </c>
      <c r="M47" s="27">
        <v>2.2435897439999999</v>
      </c>
      <c r="N47" s="27">
        <v>2.0128205129999999</v>
      </c>
      <c r="O47" s="27">
        <v>2.423076923</v>
      </c>
      <c r="P47" s="27">
        <v>2.6282051279999998</v>
      </c>
      <c r="Q47" s="27">
        <v>2.3974358969999998</v>
      </c>
      <c r="R47" s="27">
        <v>3.2179487180000002</v>
      </c>
      <c r="S47" s="27">
        <v>3.0512820509999998</v>
      </c>
      <c r="T47" s="27">
        <v>3.0256410260000002</v>
      </c>
      <c r="U47" s="27">
        <v>3.5897435899999999</v>
      </c>
      <c r="V47" s="27">
        <v>3.653846154</v>
      </c>
      <c r="W47" s="27">
        <v>3.807692308</v>
      </c>
      <c r="X47" s="27">
        <v>3</v>
      </c>
      <c r="Y47" s="27">
        <v>2.9871794870000001</v>
      </c>
      <c r="Z47" s="27">
        <v>4.230769231</v>
      </c>
      <c r="AA47" s="27">
        <v>2.5641025640000001</v>
      </c>
      <c r="AB47">
        <v>45</v>
      </c>
    </row>
    <row r="48" spans="1:28" ht="15" thickBot="1">
      <c r="A48" s="26">
        <v>46</v>
      </c>
      <c r="B48" s="61" t="s">
        <v>223</v>
      </c>
      <c r="C48" s="63">
        <v>20</v>
      </c>
      <c r="D48" s="70" t="s">
        <v>229</v>
      </c>
      <c r="E48" s="27">
        <v>3.1794871790000001</v>
      </c>
      <c r="F48" s="27">
        <v>4</v>
      </c>
      <c r="G48" s="27">
        <v>2.7820512819999998</v>
      </c>
      <c r="H48" s="27">
        <v>3.1794871790000001</v>
      </c>
      <c r="I48" s="27">
        <v>3.807692308</v>
      </c>
      <c r="J48" s="27">
        <v>3.807692308</v>
      </c>
      <c r="K48" s="27">
        <v>4</v>
      </c>
      <c r="L48" s="27">
        <v>3.4102564100000001</v>
      </c>
      <c r="M48" s="27">
        <v>2.576923077</v>
      </c>
      <c r="N48" s="27">
        <v>4</v>
      </c>
      <c r="O48" s="27">
        <v>4</v>
      </c>
      <c r="P48" s="27">
        <v>3.1794871790000001</v>
      </c>
      <c r="Q48" s="27">
        <v>3.1794871790000001</v>
      </c>
      <c r="R48" s="27">
        <v>4</v>
      </c>
      <c r="S48" s="27">
        <v>3</v>
      </c>
      <c r="T48" s="27">
        <v>3.5897435899999999</v>
      </c>
      <c r="U48" s="27">
        <v>3</v>
      </c>
      <c r="V48" s="27">
        <v>4</v>
      </c>
      <c r="W48" s="27">
        <v>4</v>
      </c>
      <c r="X48" s="27">
        <v>4</v>
      </c>
      <c r="Y48" s="27">
        <v>2.7820512819999998</v>
      </c>
      <c r="Z48" s="27">
        <v>4</v>
      </c>
      <c r="AA48" s="27">
        <v>3.2051282049999998</v>
      </c>
      <c r="AB48">
        <v>46</v>
      </c>
    </row>
    <row r="49" spans="1:28" ht="15" thickBot="1">
      <c r="A49" s="26">
        <v>47</v>
      </c>
      <c r="B49" s="62" t="s">
        <v>224</v>
      </c>
      <c r="C49" s="64">
        <v>20</v>
      </c>
      <c r="D49" s="71" t="s">
        <v>229</v>
      </c>
      <c r="E49" s="27">
        <v>4.0256410259999997</v>
      </c>
      <c r="F49" s="27">
        <v>4.2564102559999997</v>
      </c>
      <c r="G49" s="27">
        <v>3.846153846</v>
      </c>
      <c r="H49" s="27">
        <v>4.2564102559999997</v>
      </c>
      <c r="I49" s="27">
        <v>3.615384615</v>
      </c>
      <c r="J49" s="27">
        <v>4.8205128210000003</v>
      </c>
      <c r="K49" s="27">
        <v>4.038461538</v>
      </c>
      <c r="L49" s="27">
        <v>5</v>
      </c>
      <c r="M49" s="27">
        <v>4.2564102559999997</v>
      </c>
      <c r="N49" s="27">
        <v>3.4358974359999999</v>
      </c>
      <c r="O49" s="27">
        <v>3.2179487180000002</v>
      </c>
      <c r="P49" s="27">
        <v>3.2179487180000002</v>
      </c>
      <c r="Q49" s="27">
        <v>3.846153846</v>
      </c>
      <c r="R49" s="27">
        <v>3.4358974359999999</v>
      </c>
      <c r="S49" s="27">
        <v>4.6410256409999997</v>
      </c>
      <c r="T49" s="27">
        <v>5</v>
      </c>
      <c r="U49" s="27">
        <v>4.7820512820000003</v>
      </c>
      <c r="V49" s="27">
        <v>4.2564102559999997</v>
      </c>
      <c r="W49" s="27">
        <v>4.6410256409999997</v>
      </c>
      <c r="X49" s="27">
        <v>4.6282051280000003</v>
      </c>
      <c r="Y49" s="27">
        <v>5</v>
      </c>
      <c r="Z49" s="27">
        <v>4.2564102559999997</v>
      </c>
      <c r="AA49" s="27">
        <v>3.4358974359999999</v>
      </c>
      <c r="AB49">
        <v>47</v>
      </c>
    </row>
    <row r="50" spans="1:28" ht="15" thickBot="1">
      <c r="A50" s="26">
        <v>48</v>
      </c>
      <c r="B50" s="61" t="s">
        <v>225</v>
      </c>
      <c r="C50" s="63">
        <v>20</v>
      </c>
      <c r="D50" s="70" t="s">
        <v>229</v>
      </c>
      <c r="E50" s="27">
        <v>3.2051282049999998</v>
      </c>
      <c r="F50" s="27">
        <v>3.2051282049999998</v>
      </c>
      <c r="G50" s="27">
        <v>3.2051282049999998</v>
      </c>
      <c r="H50" s="27">
        <v>3</v>
      </c>
      <c r="I50" s="27">
        <v>3.384615385</v>
      </c>
      <c r="J50" s="27">
        <v>2.807692308</v>
      </c>
      <c r="K50" s="27">
        <v>3.0128205129999999</v>
      </c>
      <c r="L50" s="27">
        <v>3</v>
      </c>
      <c r="M50" s="27">
        <v>3</v>
      </c>
      <c r="N50" s="27">
        <v>3</v>
      </c>
      <c r="O50" s="27">
        <v>3.2051282049999998</v>
      </c>
      <c r="P50" s="27">
        <v>3.2179487180000002</v>
      </c>
      <c r="Q50" s="27">
        <v>3</v>
      </c>
      <c r="R50" s="27">
        <v>2.807692308</v>
      </c>
      <c r="S50" s="27">
        <v>3</v>
      </c>
      <c r="T50" s="27">
        <v>2.7948717950000002</v>
      </c>
      <c r="U50" s="27">
        <v>3</v>
      </c>
      <c r="V50" s="27">
        <v>2.7948717950000002</v>
      </c>
      <c r="W50" s="27">
        <v>2.7948717950000002</v>
      </c>
      <c r="X50" s="27">
        <v>3</v>
      </c>
      <c r="Y50" s="27">
        <v>3</v>
      </c>
      <c r="Z50" s="27">
        <v>3</v>
      </c>
      <c r="AA50" s="27">
        <v>2.807692308</v>
      </c>
      <c r="AB50">
        <v>48</v>
      </c>
    </row>
    <row r="51" spans="1:28" ht="15" thickBot="1">
      <c r="A51" s="26">
        <v>49</v>
      </c>
      <c r="B51" s="62" t="s">
        <v>226</v>
      </c>
      <c r="C51" s="64">
        <v>22</v>
      </c>
      <c r="D51" s="71" t="s">
        <v>230</v>
      </c>
      <c r="E51" s="27">
        <v>3.7948717950000002</v>
      </c>
      <c r="F51" s="27">
        <v>3.7948717950000002</v>
      </c>
      <c r="G51" s="27">
        <v>3</v>
      </c>
      <c r="H51" s="27">
        <v>4.1794871789999997</v>
      </c>
      <c r="I51" s="27">
        <v>3.615384615</v>
      </c>
      <c r="J51" s="27">
        <v>4.3974358970000003</v>
      </c>
      <c r="K51" s="27">
        <v>3.192307692</v>
      </c>
      <c r="L51" s="27">
        <v>2</v>
      </c>
      <c r="M51" s="27">
        <v>2</v>
      </c>
      <c r="N51" s="27">
        <v>3.9871794870000001</v>
      </c>
      <c r="O51" s="27">
        <v>3.192307692</v>
      </c>
      <c r="P51" s="27">
        <v>2.5897435899999999</v>
      </c>
      <c r="Q51" s="27">
        <v>3.0128205129999999</v>
      </c>
      <c r="R51" s="27">
        <v>2.230769231</v>
      </c>
      <c r="S51" s="27">
        <v>2.5897435899999999</v>
      </c>
      <c r="T51" s="27">
        <v>3.5897435899999999</v>
      </c>
      <c r="U51" s="27">
        <v>3.3974358969999998</v>
      </c>
      <c r="V51" s="27">
        <v>3.7948717950000002</v>
      </c>
      <c r="W51" s="27">
        <v>3.615384615</v>
      </c>
      <c r="X51" s="27">
        <v>3.615384615</v>
      </c>
      <c r="Y51" s="27">
        <v>3.2179487180000002</v>
      </c>
      <c r="Z51" s="27">
        <v>3.615384615</v>
      </c>
      <c r="AA51" s="27">
        <v>3.615384615</v>
      </c>
      <c r="AB51">
        <v>49</v>
      </c>
    </row>
    <row r="52" spans="1:28" ht="15" thickBot="1">
      <c r="A52" s="26">
        <v>50</v>
      </c>
      <c r="B52" s="61" t="s">
        <v>227</v>
      </c>
      <c r="C52" s="63">
        <v>20</v>
      </c>
      <c r="D52" s="70" t="s">
        <v>230</v>
      </c>
      <c r="E52" s="27">
        <v>4.0128205130000003</v>
      </c>
      <c r="F52" s="27">
        <v>4.4102564099999997</v>
      </c>
      <c r="G52" s="27">
        <v>4.3974358970000003</v>
      </c>
      <c r="H52" s="27">
        <v>0</v>
      </c>
      <c r="I52" s="27">
        <v>0</v>
      </c>
      <c r="J52" s="27">
        <v>4.384615385</v>
      </c>
      <c r="K52" s="27">
        <v>0</v>
      </c>
      <c r="L52" s="27">
        <v>0</v>
      </c>
      <c r="M52" s="27">
        <v>0</v>
      </c>
      <c r="N52" s="27">
        <v>0</v>
      </c>
      <c r="O52" s="27">
        <v>3.7948717950000002</v>
      </c>
      <c r="P52" s="27">
        <v>0</v>
      </c>
      <c r="Q52" s="27">
        <v>4.2051282050000003</v>
      </c>
      <c r="R52" s="27">
        <v>0</v>
      </c>
      <c r="S52" s="27">
        <v>4.4102564099999997</v>
      </c>
      <c r="T52" s="27">
        <v>0</v>
      </c>
      <c r="U52" s="27">
        <v>0</v>
      </c>
      <c r="V52" s="27">
        <v>5</v>
      </c>
      <c r="W52" s="27">
        <v>0</v>
      </c>
      <c r="X52" s="27">
        <v>3.807692308</v>
      </c>
      <c r="Y52" s="27">
        <v>0</v>
      </c>
      <c r="Z52" s="27">
        <v>0</v>
      </c>
      <c r="AA52" s="27">
        <v>0</v>
      </c>
      <c r="AB52">
        <v>50</v>
      </c>
    </row>
    <row r="53" spans="1:28" ht="15" thickBot="1">
      <c r="A53" s="26">
        <v>51</v>
      </c>
      <c r="B53" s="62" t="s">
        <v>228</v>
      </c>
      <c r="C53" s="64">
        <v>29</v>
      </c>
      <c r="D53" s="71" t="s">
        <v>230</v>
      </c>
      <c r="E53" s="27">
        <v>3.5897435899999999</v>
      </c>
      <c r="F53" s="27">
        <v>4.192307692</v>
      </c>
      <c r="G53" s="27">
        <v>4.7948717949999997</v>
      </c>
      <c r="H53" s="27">
        <v>4.807692308</v>
      </c>
      <c r="I53" s="27">
        <v>4.4102564099999997</v>
      </c>
      <c r="J53" s="27">
        <v>4.807692308</v>
      </c>
      <c r="K53" s="27">
        <v>2.576923077</v>
      </c>
      <c r="L53" s="27">
        <v>4.3717948719999997</v>
      </c>
      <c r="M53" s="27">
        <v>3.6025641030000002</v>
      </c>
      <c r="N53" s="27">
        <v>3.0128205129999999</v>
      </c>
      <c r="O53" s="27">
        <v>3.615384615</v>
      </c>
      <c r="P53" s="27">
        <v>2.576923077</v>
      </c>
      <c r="Q53" s="27">
        <v>2.1794871790000001</v>
      </c>
      <c r="R53" s="27">
        <v>3.7948717950000002</v>
      </c>
      <c r="S53" s="27">
        <v>0</v>
      </c>
      <c r="T53" s="27">
        <v>0</v>
      </c>
      <c r="U53" s="27">
        <v>3.615384615</v>
      </c>
      <c r="V53" s="27">
        <v>4</v>
      </c>
      <c r="W53" s="27">
        <v>4</v>
      </c>
      <c r="X53" s="27">
        <v>4.2051282050000003</v>
      </c>
      <c r="Y53" s="27">
        <v>3.9487179490000002</v>
      </c>
      <c r="Z53" s="27">
        <v>4.807692308</v>
      </c>
      <c r="AA53" s="27">
        <v>3.0256410260000002</v>
      </c>
      <c r="AB53">
        <v>51</v>
      </c>
    </row>
    <row r="54" spans="1:28">
      <c r="A54"/>
      <c r="D54"/>
    </row>
    <row r="55" spans="1:28">
      <c r="A55"/>
      <c r="D55"/>
    </row>
    <row r="56" spans="1:28">
      <c r="A56"/>
      <c r="D56"/>
    </row>
    <row r="57" spans="1:28">
      <c r="A57"/>
      <c r="D57"/>
    </row>
    <row r="58" spans="1:28">
      <c r="A58"/>
      <c r="D58"/>
    </row>
    <row r="59" spans="1:28">
      <c r="A59"/>
      <c r="D59"/>
    </row>
    <row r="60" spans="1:28">
      <c r="A60"/>
      <c r="D60"/>
    </row>
    <row r="61" spans="1:28">
      <c r="A61"/>
      <c r="D61"/>
    </row>
    <row r="62" spans="1:28">
      <c r="A62"/>
      <c r="D62"/>
    </row>
    <row r="63" spans="1:28">
      <c r="A63"/>
      <c r="D63"/>
    </row>
    <row r="64" spans="1:28">
      <c r="A64"/>
      <c r="D64"/>
    </row>
    <row r="65" spans="1:4">
      <c r="A65"/>
      <c r="D65"/>
    </row>
    <row r="66" spans="1:4">
      <c r="A66"/>
      <c r="D66"/>
    </row>
    <row r="67" spans="1:4">
      <c r="A67"/>
      <c r="D67"/>
    </row>
    <row r="68" spans="1:4">
      <c r="A68"/>
      <c r="D68"/>
    </row>
    <row r="69" spans="1:4">
      <c r="A69"/>
      <c r="D69"/>
    </row>
    <row r="70" spans="1:4">
      <c r="A70"/>
      <c r="D70"/>
    </row>
    <row r="71" spans="1:4">
      <c r="A71"/>
      <c r="D71"/>
    </row>
    <row r="72" spans="1:4">
      <c r="A72"/>
      <c r="D72"/>
    </row>
    <row r="73" spans="1:4">
      <c r="A73"/>
      <c r="D73"/>
    </row>
    <row r="74" spans="1:4">
      <c r="A74"/>
      <c r="D74"/>
    </row>
    <row r="75" spans="1:4">
      <c r="A75"/>
      <c r="D75"/>
    </row>
    <row r="76" spans="1:4">
      <c r="A76"/>
      <c r="D76"/>
    </row>
    <row r="77" spans="1:4">
      <c r="A77"/>
      <c r="D77"/>
    </row>
    <row r="78" spans="1:4">
      <c r="A78"/>
      <c r="D78"/>
    </row>
    <row r="79" spans="1:4">
      <c r="A79"/>
      <c r="D79"/>
    </row>
    <row r="80" spans="1:4">
      <c r="A80"/>
      <c r="D80"/>
    </row>
    <row r="81" spans="1:4">
      <c r="A81"/>
      <c r="D81"/>
    </row>
    <row r="82" spans="1:4">
      <c r="A82"/>
      <c r="D82"/>
    </row>
    <row r="83" spans="1:4">
      <c r="A83"/>
      <c r="D83"/>
    </row>
    <row r="84" spans="1:4">
      <c r="A84"/>
      <c r="D84"/>
    </row>
    <row r="85" spans="1:4">
      <c r="A85"/>
      <c r="D85"/>
    </row>
    <row r="86" spans="1:4">
      <c r="A86"/>
      <c r="D86"/>
    </row>
    <row r="87" spans="1:4">
      <c r="A87"/>
      <c r="D87"/>
    </row>
    <row r="88" spans="1:4">
      <c r="A88"/>
      <c r="D88"/>
    </row>
    <row r="89" spans="1:4">
      <c r="A89"/>
      <c r="D89"/>
    </row>
    <row r="90" spans="1:4">
      <c r="A90"/>
      <c r="D90"/>
    </row>
    <row r="91" spans="1:4">
      <c r="A91"/>
      <c r="D91"/>
    </row>
    <row r="92" spans="1:4">
      <c r="A92"/>
      <c r="D92"/>
    </row>
    <row r="93" spans="1:4">
      <c r="A93"/>
      <c r="D93"/>
    </row>
    <row r="94" spans="1:4">
      <c r="A94"/>
      <c r="D94"/>
    </row>
    <row r="95" spans="1:4">
      <c r="A95"/>
      <c r="D95"/>
    </row>
    <row r="96" spans="1:4">
      <c r="A96"/>
      <c r="D96"/>
    </row>
    <row r="97" spans="1:4">
      <c r="A97"/>
      <c r="D97"/>
    </row>
    <row r="98" spans="1:4">
      <c r="A98"/>
      <c r="D98"/>
    </row>
    <row r="99" spans="1:4">
      <c r="A99"/>
      <c r="D99"/>
    </row>
    <row r="100" spans="1:4">
      <c r="A100"/>
      <c r="D100"/>
    </row>
    <row r="101" spans="1:4">
      <c r="A101"/>
      <c r="D101"/>
    </row>
    <row r="102" spans="1:4">
      <c r="A102"/>
      <c r="D102"/>
    </row>
    <row r="103" spans="1:4">
      <c r="A103"/>
      <c r="D103"/>
    </row>
    <row r="104" spans="1:4">
      <c r="A104"/>
      <c r="D104"/>
    </row>
    <row r="105" spans="1:4">
      <c r="A105"/>
      <c r="D105"/>
    </row>
    <row r="106" spans="1:4">
      <c r="A106"/>
      <c r="D106"/>
    </row>
    <row r="107" spans="1:4">
      <c r="A107"/>
      <c r="D107"/>
    </row>
    <row r="108" spans="1:4">
      <c r="A108"/>
      <c r="D108"/>
    </row>
    <row r="109" spans="1:4">
      <c r="A109"/>
      <c r="D109"/>
    </row>
    <row r="110" spans="1:4">
      <c r="A110"/>
      <c r="D110"/>
    </row>
    <row r="111" spans="1:4">
      <c r="A111"/>
      <c r="D111"/>
    </row>
    <row r="112" spans="1:4">
      <c r="A112"/>
      <c r="D112"/>
    </row>
    <row r="113" spans="1:4">
      <c r="A113"/>
      <c r="D113"/>
    </row>
    <row r="114" spans="1:4">
      <c r="A114"/>
      <c r="D114"/>
    </row>
    <row r="115" spans="1:4">
      <c r="A115"/>
      <c r="D115"/>
    </row>
    <row r="116" spans="1:4">
      <c r="A116"/>
      <c r="D116"/>
    </row>
    <row r="117" spans="1:4">
      <c r="A117"/>
      <c r="D117"/>
    </row>
    <row r="118" spans="1:4">
      <c r="A118"/>
      <c r="D118"/>
    </row>
    <row r="119" spans="1:4">
      <c r="A119"/>
      <c r="D119"/>
    </row>
    <row r="120" spans="1:4">
      <c r="A120"/>
      <c r="D120"/>
    </row>
    <row r="121" spans="1:4">
      <c r="A121"/>
      <c r="D121"/>
    </row>
    <row r="122" spans="1:4">
      <c r="A122"/>
      <c r="D122"/>
    </row>
    <row r="123" spans="1:4">
      <c r="A123"/>
      <c r="D123"/>
    </row>
    <row r="124" spans="1:4">
      <c r="A124"/>
      <c r="D124"/>
    </row>
    <row r="125" spans="1:4">
      <c r="A125"/>
      <c r="D125"/>
    </row>
    <row r="126" spans="1:4">
      <c r="A126"/>
      <c r="D126"/>
    </row>
    <row r="127" spans="1:4">
      <c r="A127"/>
      <c r="D127"/>
    </row>
    <row r="128" spans="1:4">
      <c r="A128"/>
      <c r="D128"/>
    </row>
    <row r="129" spans="1:4">
      <c r="A129"/>
      <c r="D129"/>
    </row>
    <row r="130" spans="1:4">
      <c r="A130"/>
      <c r="D130"/>
    </row>
    <row r="131" spans="1:4">
      <c r="A131"/>
      <c r="D131"/>
    </row>
    <row r="132" spans="1:4">
      <c r="A132"/>
      <c r="D132"/>
    </row>
    <row r="133" spans="1:4">
      <c r="A133"/>
      <c r="D133"/>
    </row>
    <row r="134" spans="1:4">
      <c r="A134"/>
      <c r="D134"/>
    </row>
    <row r="135" spans="1:4">
      <c r="A135"/>
      <c r="D135"/>
    </row>
    <row r="136" spans="1:4">
      <c r="A136"/>
      <c r="D136"/>
    </row>
    <row r="137" spans="1:4">
      <c r="A137"/>
      <c r="D137"/>
    </row>
    <row r="138" spans="1:4">
      <c r="A138"/>
      <c r="D138"/>
    </row>
    <row r="139" spans="1:4">
      <c r="A139"/>
      <c r="D139"/>
    </row>
    <row r="140" spans="1:4">
      <c r="A140"/>
      <c r="D140"/>
    </row>
    <row r="141" spans="1:4">
      <c r="A141"/>
      <c r="D141"/>
    </row>
    <row r="142" spans="1:4">
      <c r="A142"/>
      <c r="D142"/>
    </row>
    <row r="143" spans="1:4">
      <c r="A143"/>
      <c r="D143"/>
    </row>
    <row r="144" spans="1:4">
      <c r="A144"/>
      <c r="D144"/>
    </row>
    <row r="145" spans="1:4">
      <c r="A145"/>
      <c r="D145"/>
    </row>
    <row r="146" spans="1:4">
      <c r="A146"/>
      <c r="D146"/>
    </row>
    <row r="147" spans="1:4">
      <c r="A147"/>
      <c r="D147"/>
    </row>
    <row r="148" spans="1:4">
      <c r="A148"/>
      <c r="D148"/>
    </row>
    <row r="149" spans="1:4">
      <c r="A149"/>
      <c r="D149"/>
    </row>
    <row r="150" spans="1:4">
      <c r="A150"/>
      <c r="D150"/>
    </row>
    <row r="151" spans="1:4">
      <c r="A151"/>
      <c r="D151"/>
    </row>
    <row r="152" spans="1:4">
      <c r="A152"/>
      <c r="D152"/>
    </row>
    <row r="153" spans="1:4">
      <c r="A153"/>
      <c r="D153"/>
    </row>
    <row r="154" spans="1:4">
      <c r="A154"/>
      <c r="D154"/>
    </row>
    <row r="155" spans="1:4">
      <c r="A155"/>
      <c r="D155"/>
    </row>
    <row r="156" spans="1:4">
      <c r="A156"/>
      <c r="D156"/>
    </row>
    <row r="157" spans="1:4">
      <c r="A157"/>
      <c r="D157"/>
    </row>
    <row r="158" spans="1:4">
      <c r="A158"/>
      <c r="D158"/>
    </row>
    <row r="159" spans="1:4">
      <c r="A159"/>
      <c r="D159"/>
    </row>
    <row r="160" spans="1:4">
      <c r="A160"/>
      <c r="D160"/>
    </row>
    <row r="161" spans="1:4">
      <c r="A161"/>
      <c r="D161"/>
    </row>
    <row r="162" spans="1:4">
      <c r="A162"/>
      <c r="D162"/>
    </row>
    <row r="163" spans="1:4">
      <c r="A163"/>
      <c r="D163"/>
    </row>
    <row r="164" spans="1:4">
      <c r="A164"/>
      <c r="D164"/>
    </row>
    <row r="165" spans="1:4">
      <c r="A165"/>
      <c r="D165"/>
    </row>
    <row r="166" spans="1:4">
      <c r="A166"/>
      <c r="D166"/>
    </row>
    <row r="167" spans="1:4">
      <c r="A167"/>
      <c r="D167"/>
    </row>
    <row r="168" spans="1:4">
      <c r="A168"/>
      <c r="D168"/>
    </row>
    <row r="169" spans="1:4">
      <c r="A169"/>
      <c r="D169"/>
    </row>
    <row r="170" spans="1:4">
      <c r="A170"/>
      <c r="D170"/>
    </row>
    <row r="171" spans="1:4">
      <c r="A171"/>
      <c r="D171"/>
    </row>
    <row r="172" spans="1:4">
      <c r="A172"/>
      <c r="D172"/>
    </row>
    <row r="173" spans="1:4">
      <c r="A173"/>
      <c r="D173"/>
    </row>
    <row r="174" spans="1:4">
      <c r="A174"/>
      <c r="D174"/>
    </row>
    <row r="175" spans="1:4">
      <c r="A175"/>
      <c r="D175"/>
    </row>
    <row r="176" spans="1:4">
      <c r="A176"/>
      <c r="D176"/>
    </row>
    <row r="177" spans="1:4">
      <c r="A177"/>
      <c r="D177"/>
    </row>
    <row r="178" spans="1:4">
      <c r="A178"/>
      <c r="D178"/>
    </row>
    <row r="179" spans="1:4">
      <c r="A179"/>
      <c r="D179"/>
    </row>
    <row r="180" spans="1:4">
      <c r="A180"/>
      <c r="D180"/>
    </row>
    <row r="181" spans="1:4">
      <c r="A181"/>
      <c r="D181"/>
    </row>
    <row r="182" spans="1:4">
      <c r="A182"/>
      <c r="D182"/>
    </row>
    <row r="183" spans="1:4">
      <c r="A183"/>
      <c r="D183"/>
    </row>
    <row r="184" spans="1:4">
      <c r="A184"/>
      <c r="D184"/>
    </row>
    <row r="185" spans="1:4">
      <c r="A185"/>
      <c r="D185"/>
    </row>
    <row r="186" spans="1:4">
      <c r="A186"/>
      <c r="D186"/>
    </row>
    <row r="187" spans="1:4">
      <c r="A187"/>
      <c r="D187"/>
    </row>
    <row r="188" spans="1:4">
      <c r="A188"/>
      <c r="D188"/>
    </row>
    <row r="189" spans="1:4">
      <c r="A189"/>
      <c r="D189"/>
    </row>
    <row r="190" spans="1:4">
      <c r="A190"/>
      <c r="D190"/>
    </row>
    <row r="191" spans="1:4">
      <c r="A191"/>
      <c r="D191"/>
    </row>
    <row r="192" spans="1:4">
      <c r="A192"/>
      <c r="D192"/>
    </row>
    <row r="193" spans="1:4">
      <c r="A193"/>
      <c r="D193"/>
    </row>
    <row r="194" spans="1:4">
      <c r="A194"/>
      <c r="D194"/>
    </row>
    <row r="195" spans="1:4">
      <c r="A195"/>
      <c r="D195"/>
    </row>
    <row r="196" spans="1:4">
      <c r="A196"/>
      <c r="D196"/>
    </row>
    <row r="197" spans="1:4">
      <c r="A197"/>
      <c r="D197"/>
    </row>
    <row r="198" spans="1:4">
      <c r="A198"/>
      <c r="D198"/>
    </row>
    <row r="199" spans="1:4">
      <c r="A199"/>
      <c r="D199"/>
    </row>
    <row r="200" spans="1:4">
      <c r="A200"/>
      <c r="D200"/>
    </row>
    <row r="201" spans="1:4">
      <c r="A201"/>
      <c r="D201"/>
    </row>
    <row r="202" spans="1:4">
      <c r="A202"/>
      <c r="D202"/>
    </row>
    <row r="203" spans="1:4">
      <c r="A203"/>
      <c r="D203"/>
    </row>
    <row r="204" spans="1:4">
      <c r="A204"/>
      <c r="D204"/>
    </row>
    <row r="205" spans="1:4">
      <c r="A205"/>
      <c r="D205"/>
    </row>
    <row r="206" spans="1:4">
      <c r="A206"/>
      <c r="D206"/>
    </row>
  </sheetData>
  <mergeCells count="5">
    <mergeCell ref="A1:A2"/>
    <mergeCell ref="B1:B2"/>
    <mergeCell ref="C1:C2"/>
    <mergeCell ref="D1:D2"/>
    <mergeCell ref="E1:AC1"/>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42471E-A025-4B15-9188-7AE59BBEE17B}">
  <dimension ref="A1:W30"/>
  <sheetViews>
    <sheetView workbookViewId="0">
      <selection activeCell="N28" sqref="N28"/>
    </sheetView>
  </sheetViews>
  <sheetFormatPr defaultRowHeight="14.5"/>
  <cols>
    <col min="1" max="1" width="9.36328125" style="32" bestFit="1" customWidth="1"/>
    <col min="2" max="2" width="28" bestFit="1" customWidth="1"/>
    <col min="3" max="3" width="22.6328125" customWidth="1"/>
    <col min="4" max="4" width="23.08984375" customWidth="1"/>
    <col min="5" max="5" width="23.453125" customWidth="1"/>
    <col min="6" max="6" width="42.26953125" customWidth="1"/>
    <col min="7" max="7" width="29.26953125" customWidth="1"/>
    <col min="9" max="9" width="46.7265625" customWidth="1"/>
    <col min="10" max="10" width="119.36328125" customWidth="1"/>
  </cols>
  <sheetData>
    <row r="1" spans="1:10" ht="15.5">
      <c r="A1" s="87" t="s">
        <v>179</v>
      </c>
      <c r="B1" s="88" t="s">
        <v>178</v>
      </c>
      <c r="C1" s="89" t="s">
        <v>444</v>
      </c>
      <c r="D1" s="89" t="s">
        <v>445</v>
      </c>
      <c r="E1" s="89" t="s">
        <v>446</v>
      </c>
      <c r="F1" s="89" t="s">
        <v>447</v>
      </c>
      <c r="G1" s="89" t="s">
        <v>448</v>
      </c>
      <c r="H1" s="89" t="s">
        <v>449</v>
      </c>
      <c r="I1" s="27"/>
      <c r="J1" s="90" t="s">
        <v>537</v>
      </c>
    </row>
    <row r="2" spans="1:10">
      <c r="A2" s="43">
        <v>1</v>
      </c>
      <c r="B2" s="65" t="s">
        <v>231</v>
      </c>
      <c r="C2" s="27" t="s">
        <v>450</v>
      </c>
      <c r="D2" s="27" t="s">
        <v>451</v>
      </c>
      <c r="E2" s="27" t="s">
        <v>452</v>
      </c>
      <c r="F2" s="27" t="s">
        <v>453</v>
      </c>
      <c r="G2" s="27" t="s">
        <v>454</v>
      </c>
      <c r="H2" s="86" t="s">
        <v>455</v>
      </c>
      <c r="I2" s="86"/>
      <c r="J2" s="27" t="s">
        <v>514</v>
      </c>
    </row>
    <row r="3" spans="1:10">
      <c r="A3" s="43">
        <v>2</v>
      </c>
      <c r="B3" s="65" t="s">
        <v>232</v>
      </c>
      <c r="C3" s="27" t="s">
        <v>450</v>
      </c>
      <c r="D3" s="27" t="s">
        <v>456</v>
      </c>
      <c r="E3" s="27" t="s">
        <v>457</v>
      </c>
      <c r="F3" s="27" t="s">
        <v>458</v>
      </c>
      <c r="G3" s="27" t="s">
        <v>454</v>
      </c>
      <c r="H3" s="86" t="s">
        <v>455</v>
      </c>
      <c r="I3" s="86"/>
      <c r="J3" s="27" t="s">
        <v>515</v>
      </c>
    </row>
    <row r="4" spans="1:10">
      <c r="A4" s="43">
        <v>3</v>
      </c>
      <c r="B4" s="65" t="s">
        <v>233</v>
      </c>
      <c r="C4" s="27" t="s">
        <v>450</v>
      </c>
      <c r="D4" s="27" t="s">
        <v>459</v>
      </c>
      <c r="E4" s="27" t="s">
        <v>460</v>
      </c>
      <c r="F4" s="27" t="s">
        <v>453</v>
      </c>
      <c r="G4" s="27" t="s">
        <v>454</v>
      </c>
      <c r="H4" s="86" t="s">
        <v>461</v>
      </c>
      <c r="I4" s="86"/>
      <c r="J4" s="27" t="s">
        <v>516</v>
      </c>
    </row>
    <row r="5" spans="1:10">
      <c r="A5" s="43">
        <v>4</v>
      </c>
      <c r="B5" s="65" t="s">
        <v>234</v>
      </c>
      <c r="C5" s="27" t="s">
        <v>462</v>
      </c>
      <c r="D5" s="27" t="s">
        <v>463</v>
      </c>
      <c r="E5" s="27" t="s">
        <v>464</v>
      </c>
      <c r="F5" s="27" t="s">
        <v>465</v>
      </c>
      <c r="G5" s="27" t="s">
        <v>454</v>
      </c>
      <c r="H5" s="86" t="s">
        <v>461</v>
      </c>
      <c r="I5" s="86"/>
      <c r="J5" s="27" t="s">
        <v>517</v>
      </c>
    </row>
    <row r="6" spans="1:10">
      <c r="A6" s="43">
        <v>5</v>
      </c>
      <c r="B6" s="65" t="s">
        <v>235</v>
      </c>
      <c r="C6" s="27" t="s">
        <v>450</v>
      </c>
      <c r="D6" s="27" t="s">
        <v>466</v>
      </c>
      <c r="E6" s="27" t="s">
        <v>467</v>
      </c>
      <c r="F6" s="27" t="s">
        <v>465</v>
      </c>
      <c r="G6" s="27" t="s">
        <v>468</v>
      </c>
      <c r="H6" s="86" t="s">
        <v>455</v>
      </c>
      <c r="I6" s="86"/>
      <c r="J6" s="27" t="s">
        <v>518</v>
      </c>
    </row>
    <row r="7" spans="1:10">
      <c r="A7" s="43">
        <v>6</v>
      </c>
      <c r="B7" s="65" t="s">
        <v>236</v>
      </c>
      <c r="C7" s="27" t="s">
        <v>462</v>
      </c>
      <c r="D7" s="27" t="s">
        <v>463</v>
      </c>
      <c r="E7" s="27" t="s">
        <v>469</v>
      </c>
      <c r="F7" s="27" t="s">
        <v>465</v>
      </c>
      <c r="G7" s="27" t="s">
        <v>454</v>
      </c>
      <c r="H7" s="86" t="s">
        <v>470</v>
      </c>
      <c r="I7" s="86"/>
      <c r="J7" s="27" t="s">
        <v>519</v>
      </c>
    </row>
    <row r="8" spans="1:10">
      <c r="A8" s="43">
        <v>7</v>
      </c>
      <c r="B8" s="65" t="s">
        <v>237</v>
      </c>
      <c r="C8" s="27" t="s">
        <v>450</v>
      </c>
      <c r="D8" s="27" t="s">
        <v>471</v>
      </c>
      <c r="E8" s="27" t="s">
        <v>472</v>
      </c>
      <c r="F8" s="27" t="s">
        <v>465</v>
      </c>
      <c r="G8" s="27" t="s">
        <v>454</v>
      </c>
      <c r="H8" s="86" t="s">
        <v>461</v>
      </c>
      <c r="I8" s="86"/>
      <c r="J8" s="27" t="s">
        <v>520</v>
      </c>
    </row>
    <row r="9" spans="1:10">
      <c r="A9" s="43">
        <v>8</v>
      </c>
      <c r="B9" s="65" t="s">
        <v>238</v>
      </c>
      <c r="C9" s="27" t="s">
        <v>450</v>
      </c>
      <c r="D9" s="27" t="s">
        <v>473</v>
      </c>
      <c r="E9" s="27" t="s">
        <v>474</v>
      </c>
      <c r="F9" s="27" t="s">
        <v>453</v>
      </c>
      <c r="G9" s="27" t="s">
        <v>454</v>
      </c>
      <c r="H9" s="86" t="s">
        <v>475</v>
      </c>
      <c r="I9" s="86"/>
      <c r="J9" s="27" t="s">
        <v>521</v>
      </c>
    </row>
    <row r="10" spans="1:10">
      <c r="A10" s="43">
        <v>9</v>
      </c>
      <c r="B10" s="65" t="s">
        <v>239</v>
      </c>
      <c r="C10" s="27" t="s">
        <v>450</v>
      </c>
      <c r="D10" s="27" t="s">
        <v>473</v>
      </c>
      <c r="E10" s="27" t="s">
        <v>476</v>
      </c>
      <c r="F10" s="27" t="s">
        <v>465</v>
      </c>
      <c r="G10" s="27" t="s">
        <v>454</v>
      </c>
      <c r="H10" s="86" t="s">
        <v>470</v>
      </c>
      <c r="I10" s="86"/>
      <c r="J10" s="27" t="s">
        <v>522</v>
      </c>
    </row>
    <row r="11" spans="1:10">
      <c r="A11" s="43">
        <v>10</v>
      </c>
      <c r="B11" s="65" t="s">
        <v>240</v>
      </c>
      <c r="C11" s="27" t="s">
        <v>450</v>
      </c>
      <c r="D11" s="27" t="s">
        <v>473</v>
      </c>
      <c r="E11" s="27" t="s">
        <v>477</v>
      </c>
      <c r="F11" s="27" t="s">
        <v>465</v>
      </c>
      <c r="G11" s="27" t="s">
        <v>468</v>
      </c>
      <c r="H11" s="86" t="s">
        <v>478</v>
      </c>
      <c r="I11" s="86"/>
      <c r="J11" s="27" t="s">
        <v>523</v>
      </c>
    </row>
    <row r="12" spans="1:10">
      <c r="A12" s="43">
        <v>11</v>
      </c>
      <c r="B12" s="65" t="s">
        <v>241</v>
      </c>
      <c r="C12" s="27" t="s">
        <v>450</v>
      </c>
      <c r="D12" s="27" t="s">
        <v>479</v>
      </c>
      <c r="E12" s="27" t="s">
        <v>480</v>
      </c>
      <c r="F12" s="27" t="s">
        <v>481</v>
      </c>
      <c r="G12" s="27" t="s">
        <v>482</v>
      </c>
      <c r="H12" s="86" t="s">
        <v>483</v>
      </c>
      <c r="I12" s="86"/>
      <c r="J12" s="27" t="s">
        <v>524</v>
      </c>
    </row>
    <row r="13" spans="1:10">
      <c r="A13" s="43">
        <v>12</v>
      </c>
      <c r="B13" s="65" t="s">
        <v>242</v>
      </c>
      <c r="C13" s="27" t="s">
        <v>450</v>
      </c>
      <c r="D13" s="27" t="s">
        <v>471</v>
      </c>
      <c r="E13" s="27" t="s">
        <v>484</v>
      </c>
      <c r="F13" s="27" t="s">
        <v>485</v>
      </c>
      <c r="G13" s="27" t="s">
        <v>468</v>
      </c>
      <c r="H13" s="86" t="s">
        <v>486</v>
      </c>
      <c r="I13" s="86"/>
      <c r="J13" s="27" t="s">
        <v>525</v>
      </c>
    </row>
    <row r="14" spans="1:10">
      <c r="A14" s="43">
        <v>13</v>
      </c>
      <c r="B14" s="65" t="s">
        <v>243</v>
      </c>
      <c r="C14" s="27" t="s">
        <v>450</v>
      </c>
      <c r="D14" s="27" t="s">
        <v>473</v>
      </c>
      <c r="E14" s="27" t="s">
        <v>487</v>
      </c>
      <c r="F14" s="27" t="s">
        <v>465</v>
      </c>
      <c r="G14" s="27" t="s">
        <v>468</v>
      </c>
      <c r="H14" s="86" t="s">
        <v>488</v>
      </c>
      <c r="I14" s="86"/>
      <c r="J14" s="27" t="s">
        <v>526</v>
      </c>
    </row>
    <row r="15" spans="1:10">
      <c r="A15" s="43">
        <v>14</v>
      </c>
      <c r="B15" s="65" t="s">
        <v>244</v>
      </c>
      <c r="C15" s="27" t="s">
        <v>462</v>
      </c>
      <c r="D15" s="27" t="s">
        <v>473</v>
      </c>
      <c r="E15" s="27" t="s">
        <v>489</v>
      </c>
      <c r="F15" s="27" t="s">
        <v>465</v>
      </c>
      <c r="G15" s="27" t="s">
        <v>454</v>
      </c>
      <c r="H15" s="86" t="s">
        <v>461</v>
      </c>
      <c r="I15" s="86"/>
      <c r="J15" s="27" t="s">
        <v>527</v>
      </c>
    </row>
    <row r="16" spans="1:10">
      <c r="A16" s="43">
        <v>15</v>
      </c>
      <c r="B16" s="65" t="s">
        <v>245</v>
      </c>
      <c r="C16" s="27" t="s">
        <v>490</v>
      </c>
      <c r="D16" s="27" t="s">
        <v>463</v>
      </c>
      <c r="E16" s="27" t="s">
        <v>491</v>
      </c>
      <c r="F16" s="27" t="s">
        <v>465</v>
      </c>
      <c r="G16" s="27" t="s">
        <v>454</v>
      </c>
      <c r="H16" s="86" t="s">
        <v>475</v>
      </c>
      <c r="I16" s="86"/>
      <c r="J16" s="27" t="s">
        <v>528</v>
      </c>
    </row>
    <row r="17" spans="1:23">
      <c r="A17" s="43">
        <v>16</v>
      </c>
      <c r="B17" s="65" t="s">
        <v>246</v>
      </c>
      <c r="C17" s="27" t="s">
        <v>490</v>
      </c>
      <c r="D17" s="27" t="s">
        <v>463</v>
      </c>
      <c r="E17" s="27" t="s">
        <v>491</v>
      </c>
      <c r="F17" s="27" t="s">
        <v>465</v>
      </c>
      <c r="G17" s="27" t="s">
        <v>454</v>
      </c>
      <c r="H17" s="86" t="s">
        <v>475</v>
      </c>
      <c r="I17" s="86"/>
      <c r="J17" s="27" t="s">
        <v>529</v>
      </c>
    </row>
    <row r="18" spans="1:23">
      <c r="A18" s="43">
        <v>17</v>
      </c>
      <c r="B18" s="65" t="s">
        <v>247</v>
      </c>
      <c r="C18" s="27" t="s">
        <v>490</v>
      </c>
      <c r="D18" s="27" t="s">
        <v>463</v>
      </c>
      <c r="E18" s="27" t="s">
        <v>492</v>
      </c>
      <c r="F18" s="27" t="s">
        <v>465</v>
      </c>
      <c r="G18" s="27" t="s">
        <v>454</v>
      </c>
      <c r="H18" s="86" t="s">
        <v>475</v>
      </c>
      <c r="I18" s="86"/>
      <c r="J18" s="27" t="s">
        <v>530</v>
      </c>
    </row>
    <row r="19" spans="1:23">
      <c r="A19" s="43">
        <v>18</v>
      </c>
      <c r="B19" s="66" t="s">
        <v>248</v>
      </c>
      <c r="C19" s="27" t="s">
        <v>493</v>
      </c>
      <c r="D19" s="27" t="s">
        <v>463</v>
      </c>
      <c r="E19" s="27" t="s">
        <v>494</v>
      </c>
      <c r="F19" s="27" t="s">
        <v>465</v>
      </c>
      <c r="G19" s="27" t="s">
        <v>495</v>
      </c>
      <c r="H19" s="86" t="s">
        <v>475</v>
      </c>
      <c r="I19" s="86"/>
      <c r="J19" s="27" t="s">
        <v>531</v>
      </c>
    </row>
    <row r="20" spans="1:23">
      <c r="A20" s="43">
        <v>19</v>
      </c>
      <c r="B20" s="65" t="s">
        <v>249</v>
      </c>
      <c r="C20" s="27" t="s">
        <v>493</v>
      </c>
      <c r="D20" s="27" t="s">
        <v>463</v>
      </c>
      <c r="E20" s="27" t="s">
        <v>496</v>
      </c>
      <c r="F20" s="27" t="s">
        <v>497</v>
      </c>
      <c r="G20" s="27" t="s">
        <v>498</v>
      </c>
      <c r="H20" s="86" t="s">
        <v>499</v>
      </c>
      <c r="I20" s="86"/>
      <c r="J20" s="27" t="s">
        <v>532</v>
      </c>
    </row>
    <row r="21" spans="1:23">
      <c r="A21" s="43">
        <v>20</v>
      </c>
      <c r="B21" s="65" t="s">
        <v>250</v>
      </c>
      <c r="C21" s="27" t="s">
        <v>500</v>
      </c>
      <c r="D21" s="27" t="s">
        <v>463</v>
      </c>
      <c r="E21" s="27" t="s">
        <v>501</v>
      </c>
      <c r="F21" s="27" t="s">
        <v>502</v>
      </c>
      <c r="G21" s="27" t="s">
        <v>503</v>
      </c>
      <c r="H21" s="86" t="s">
        <v>499</v>
      </c>
      <c r="I21" s="86"/>
      <c r="J21" s="27" t="s">
        <v>533</v>
      </c>
    </row>
    <row r="22" spans="1:23">
      <c r="A22" s="43">
        <v>21</v>
      </c>
      <c r="B22" s="65" t="s">
        <v>251</v>
      </c>
      <c r="C22" s="27" t="s">
        <v>462</v>
      </c>
      <c r="D22" s="27" t="s">
        <v>504</v>
      </c>
      <c r="E22" s="27" t="s">
        <v>505</v>
      </c>
      <c r="F22" s="27" t="s">
        <v>506</v>
      </c>
      <c r="G22" s="27" t="s">
        <v>507</v>
      </c>
      <c r="H22" s="86" t="s">
        <v>475</v>
      </c>
      <c r="I22" s="86"/>
      <c r="J22" s="27" t="s">
        <v>534</v>
      </c>
    </row>
    <row r="23" spans="1:23">
      <c r="A23" s="43">
        <v>22</v>
      </c>
      <c r="B23" s="65" t="s">
        <v>252</v>
      </c>
      <c r="C23" s="27" t="s">
        <v>462</v>
      </c>
      <c r="D23" s="27" t="s">
        <v>463</v>
      </c>
      <c r="E23" s="27" t="s">
        <v>508</v>
      </c>
      <c r="F23" s="27" t="s">
        <v>506</v>
      </c>
      <c r="G23" s="27" t="s">
        <v>509</v>
      </c>
      <c r="H23" s="86" t="s">
        <v>475</v>
      </c>
      <c r="I23" s="86"/>
      <c r="J23" s="27" t="s">
        <v>535</v>
      </c>
    </row>
    <row r="24" spans="1:23">
      <c r="A24" s="43">
        <v>23</v>
      </c>
      <c r="B24" s="65" t="s">
        <v>253</v>
      </c>
      <c r="C24" s="27" t="s">
        <v>450</v>
      </c>
      <c r="D24" s="27" t="s">
        <v>510</v>
      </c>
      <c r="E24" s="27" t="s">
        <v>511</v>
      </c>
      <c r="F24" s="27" t="s">
        <v>512</v>
      </c>
      <c r="G24" s="27" t="s">
        <v>513</v>
      </c>
      <c r="H24" s="86" t="s">
        <v>475</v>
      </c>
      <c r="I24" s="86"/>
      <c r="J24" s="27" t="s">
        <v>536</v>
      </c>
    </row>
    <row r="25" spans="1:23">
      <c r="A25"/>
    </row>
    <row r="26" spans="1:23">
      <c r="A26"/>
    </row>
    <row r="30" spans="1:23" ht="15.5">
      <c r="B30" s="85"/>
      <c r="C30" s="85"/>
      <c r="D30" s="85"/>
      <c r="E30" s="85"/>
      <c r="F30" s="85"/>
      <c r="G30" s="85"/>
      <c r="H30" s="85"/>
      <c r="I30" s="85"/>
      <c r="J30" s="85"/>
      <c r="K30" s="85"/>
      <c r="L30" s="85"/>
      <c r="M30" s="85"/>
      <c r="N30" s="85"/>
      <c r="O30" s="85"/>
      <c r="P30" s="85"/>
      <c r="Q30" s="85"/>
      <c r="R30" s="85"/>
      <c r="S30" s="85"/>
      <c r="T30" s="85"/>
      <c r="U30" s="85"/>
      <c r="V30" s="85"/>
      <c r="W30" s="8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Perhitungan Manual</vt:lpstr>
      <vt:lpstr>Perhitunga Indikator</vt:lpstr>
      <vt:lpstr>Slovin</vt:lpstr>
      <vt:lpstr>Data Kuesioner</vt:lpstr>
      <vt:lpstr>Data Ulasan</vt:lpstr>
      <vt:lpstr>Data Rating Kuesioner</vt:lpstr>
      <vt:lpstr>Data Wisata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Yanuar</dc:creator>
  <cp:lastModifiedBy>Fida Taufiq</cp:lastModifiedBy>
  <dcterms:created xsi:type="dcterms:W3CDTF">2021-08-21T10:18:18Z</dcterms:created>
  <dcterms:modified xsi:type="dcterms:W3CDTF">2024-12-17T15:24:42Z</dcterms:modified>
</cp:coreProperties>
</file>