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.ad.syr.edu\03\82e66a\Documents\Downloads\"/>
    </mc:Choice>
  </mc:AlternateContent>
  <xr:revisionPtr revIDLastSave="0" documentId="13_ncr:1_{0AC35C49-9E12-4E0E-9B9E-D089C6267B8F}" xr6:coauthVersionLast="47" xr6:coauthVersionMax="47" xr10:uidLastSave="{00000000-0000-0000-0000-000000000000}"/>
  <bookViews>
    <workbookView xWindow="2685" yWindow="2685" windowWidth="21600" windowHeight="11385" xr2:uid="{BB3B631E-F734-C546-91FB-C698EEDA4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5" i="1"/>
  <c r="F6" i="1"/>
  <c r="M94" i="1"/>
  <c r="K94" i="1"/>
  <c r="M34" i="1"/>
  <c r="M36" i="1"/>
  <c r="M37" i="1"/>
  <c r="M38" i="1"/>
  <c r="M41" i="1"/>
  <c r="M42" i="1"/>
  <c r="M43" i="1"/>
  <c r="M44" i="1"/>
  <c r="M45" i="1"/>
  <c r="M46" i="1"/>
  <c r="M47" i="1"/>
  <c r="M48" i="1"/>
  <c r="M50" i="1"/>
  <c r="M51" i="1"/>
  <c r="M52" i="1"/>
  <c r="M53" i="1"/>
  <c r="M54" i="1"/>
  <c r="M55" i="1"/>
  <c r="M56" i="1"/>
  <c r="M59" i="1"/>
  <c r="M60" i="1"/>
  <c r="M61" i="1"/>
  <c r="M62" i="1"/>
  <c r="M63" i="1"/>
  <c r="M64" i="1"/>
  <c r="M65" i="1"/>
  <c r="M67" i="1"/>
  <c r="M68" i="1"/>
  <c r="M69" i="1"/>
  <c r="M70" i="1"/>
  <c r="M71" i="1"/>
  <c r="M72" i="1"/>
  <c r="M73" i="1"/>
  <c r="M74" i="1"/>
  <c r="M75" i="1"/>
  <c r="M76" i="1"/>
  <c r="M79" i="1"/>
  <c r="M80" i="1"/>
  <c r="M81" i="1"/>
  <c r="M83" i="1"/>
  <c r="M84" i="1"/>
  <c r="M85" i="1"/>
  <c r="M86" i="1"/>
  <c r="M88" i="1"/>
  <c r="M89" i="1"/>
  <c r="M90" i="1"/>
  <c r="M91" i="1"/>
  <c r="M92" i="1"/>
  <c r="M33" i="1"/>
  <c r="F17" i="1"/>
  <c r="H22" i="1"/>
  <c r="H23" i="1"/>
  <c r="H24" i="1"/>
  <c r="H25" i="1"/>
  <c r="H26" i="1"/>
  <c r="H27" i="1"/>
  <c r="H21" i="1"/>
  <c r="H28" i="1" l="1"/>
</calcChain>
</file>

<file path=xl/sharedStrings.xml><?xml version="1.0" encoding="utf-8"?>
<sst xmlns="http://schemas.openxmlformats.org/spreadsheetml/2006/main" count="92" uniqueCount="91">
  <si>
    <t>Excel Spreadsheet Cross Check</t>
  </si>
  <si>
    <t>Project Summary Costs</t>
  </si>
  <si>
    <t>Labor Total (Approximate)</t>
  </si>
  <si>
    <t>Furniture and Equipment</t>
  </si>
  <si>
    <t>Project Total (Approx)</t>
  </si>
  <si>
    <t>Labor Costs</t>
  </si>
  <si>
    <t>Fidel Rivera</t>
  </si>
  <si>
    <t>Mimi Vespa</t>
  </si>
  <si>
    <t>Hannah Thomas</t>
  </si>
  <si>
    <t>Robert Tutone</t>
  </si>
  <si>
    <t>John Fontaine</t>
  </si>
  <si>
    <t>Dan Shannon</t>
  </si>
  <si>
    <t>Hourly Rate</t>
  </si>
  <si>
    <t>Equipment and Furniture Costs</t>
  </si>
  <si>
    <t>Quantity</t>
  </si>
  <si>
    <t>Cost (each)</t>
  </si>
  <si>
    <t>Total</t>
  </si>
  <si>
    <t>Laptops with software suite</t>
  </si>
  <si>
    <t>VoIP Handsets</t>
  </si>
  <si>
    <t>Cubicle Furniture</t>
  </si>
  <si>
    <t>Xerox High Speed Copier/Printer</t>
  </si>
  <si>
    <t>Ciso Aironet Wireless Access Points</t>
  </si>
  <si>
    <t>Ciena ME4300 Aggregation Switch</t>
  </si>
  <si>
    <t>Cat 6E Network Cabling</t>
  </si>
  <si>
    <t>Project Requirements/Tasks</t>
  </si>
  <si>
    <t>Average:</t>
  </si>
  <si>
    <t>Equipment and Furniture Total:</t>
  </si>
  <si>
    <t>Initiating</t>
  </si>
  <si>
    <t>Develop Project Charter</t>
  </si>
  <si>
    <t>Meet with Procurement Department</t>
  </si>
  <si>
    <t>Kick-Off Meeting</t>
  </si>
  <si>
    <t>Conference Room Meeting</t>
  </si>
  <si>
    <t>Warehouse Site Survey</t>
  </si>
  <si>
    <t>Determine preffered furniture supplier</t>
  </si>
  <si>
    <t>Planning</t>
  </si>
  <si>
    <t>Design and Specify Material</t>
  </si>
  <si>
    <t>Select Cucible Make and model and floor layout diagram</t>
  </si>
  <si>
    <t>Ensure furniture is of the same make model and color as existing furniture</t>
  </si>
  <si>
    <t>Determine Laptops and Software to be ordered</t>
  </si>
  <si>
    <t>Specify VoIP Phones to be ordered</t>
  </si>
  <si>
    <t>Determine which model of VOIP headsets will be ordered</t>
  </si>
  <si>
    <t>Meet and determine make and model of printer</t>
  </si>
  <si>
    <t>Meet with team to determine exact model of 6e Cable to be ordered</t>
  </si>
  <si>
    <t>Determine hardware for new wireless access points</t>
  </si>
  <si>
    <t>Procurment</t>
  </si>
  <si>
    <t>Order Cubicle Furniture</t>
  </si>
  <si>
    <t>Order Laptops with Software</t>
  </si>
  <si>
    <t>Order VoIP Phones</t>
  </si>
  <si>
    <t>Order Printer</t>
  </si>
  <si>
    <t>Order 7 CAT 6e cables</t>
  </si>
  <si>
    <t>Order Ciso ME3400 aggregation switch</t>
  </si>
  <si>
    <t>Order hardware for six new wireless access points</t>
  </si>
  <si>
    <t>Executing</t>
  </si>
  <si>
    <t>Receive and Inspect Material</t>
  </si>
  <si>
    <t>R&amp;I Cubicle Furniture</t>
  </si>
  <si>
    <t>R&amp;I Laptop with Software</t>
  </si>
  <si>
    <t>R&amp;I VoIP Phones</t>
  </si>
  <si>
    <t>R&amp;I Printer</t>
  </si>
  <si>
    <t>R&amp;I 7 CAT 6e cables</t>
  </si>
  <si>
    <t>R&amp;I Ciso ME3400 aggregation switch</t>
  </si>
  <si>
    <t>R&amp;I hardware for six new wireless access points</t>
  </si>
  <si>
    <t>Installation</t>
  </si>
  <si>
    <t>Install cubicle furnitre</t>
  </si>
  <si>
    <t>Install Laptops with Software</t>
  </si>
  <si>
    <t>Install VoIP Phones</t>
  </si>
  <si>
    <t>Install Printer</t>
  </si>
  <si>
    <t>Install ME3400 Aggregation switch</t>
  </si>
  <si>
    <t>Install 1 CAT 6e cable from new workstation to old warehouse</t>
  </si>
  <si>
    <t>Install hardware for six new wireless access points</t>
  </si>
  <si>
    <t>Install 6 CAT 6e cables from each acces point to the aggregation switch</t>
  </si>
  <si>
    <t>Install licenses for Windows Enterprise OS on each computer</t>
  </si>
  <si>
    <t>Install licenses for Microsot Office on each computer</t>
  </si>
  <si>
    <t>Closing</t>
  </si>
  <si>
    <t>Closing meetings</t>
  </si>
  <si>
    <t>Meet with IT Department and all divisions about what data needs to remain on cloud storage + new laptops</t>
  </si>
  <si>
    <t>Meet with cloud services company to ensure that data sync will be smooth and compatible</t>
  </si>
  <si>
    <t>Meet with IT Specialists to ensure that wireless access points will use WPA2 encryption format</t>
  </si>
  <si>
    <t>Testing and Troubleshooting</t>
  </si>
  <si>
    <t>Test and troubleshoot existing multimode fiber to ensure usability</t>
  </si>
  <si>
    <t>Test and troubleshoot main router</t>
  </si>
  <si>
    <t>Test and troubleshoot 6e cable</t>
  </si>
  <si>
    <t>Test and troubleshoot aggregation switch</t>
  </si>
  <si>
    <t>Connecting</t>
  </si>
  <si>
    <t>Connect printer to network</t>
  </si>
  <si>
    <t>Connect aggregation switch to main server room's main router (Cisco 7606's)</t>
  </si>
  <si>
    <t>Connect laptops to existing cloud storage system</t>
  </si>
  <si>
    <t>Connect all phones and headsets to the existing VoIP pbx phone system</t>
  </si>
  <si>
    <t>Adjust printer to allow shared printing with all PC's</t>
  </si>
  <si>
    <t>Time(hrs)</t>
  </si>
  <si>
    <t>Approx. Cost</t>
  </si>
  <si>
    <t>LABOR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</si>
</sst>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721-7678-A44D-8701-A259ADE26918}">
  <dimension ref="A1:U94"/>
  <sheetViews>
    <sheetView tabSelected="1" workbookViewId="0">
      <selection activeCell="F7" sqref="F7"/>
    </sheetView>
  </sheetViews>
  <sheetFormatPr defaultColWidth="11" defaultRowHeight="15.75" x14ac:dyDescent="0.25"/>
  <sheetData>
    <row r="1" spans="1:2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x14ac:dyDescent="0.25">
      <c r="A3" s="14" t="s">
        <v>1</v>
      </c>
      <c r="B3" s="14"/>
    </row>
    <row r="5" spans="1:21" x14ac:dyDescent="0.25">
      <c r="C5" s="15" t="s">
        <v>2</v>
      </c>
      <c r="D5" s="15"/>
      <c r="E5" s="15"/>
      <c r="F5" s="4">
        <f>M94</f>
        <v>24736.140500000009</v>
      </c>
    </row>
    <row r="6" spans="1:21" x14ac:dyDescent="0.25">
      <c r="C6" s="15" t="s">
        <v>3</v>
      </c>
      <c r="D6" s="15"/>
      <c r="E6" s="15"/>
      <c r="F6" s="4">
        <f>H28</f>
        <v>97899.999899999995</v>
      </c>
    </row>
    <row r="7" spans="1:21" x14ac:dyDescent="0.25">
      <c r="C7" s="17" t="s">
        <v>4</v>
      </c>
      <c r="D7" s="17"/>
      <c r="E7" s="17"/>
      <c r="F7" s="4">
        <f>SUM(F5:F6)</f>
        <v>122636.1404</v>
      </c>
    </row>
    <row r="9" spans="1:21" x14ac:dyDescent="0.25">
      <c r="A9" s="14" t="s">
        <v>5</v>
      </c>
      <c r="B9" s="14"/>
    </row>
    <row r="10" spans="1:21" x14ac:dyDescent="0.25">
      <c r="F10" s="6" t="s">
        <v>12</v>
      </c>
    </row>
    <row r="11" spans="1:21" x14ac:dyDescent="0.25">
      <c r="C11" s="15" t="s">
        <v>6</v>
      </c>
      <c r="D11" s="15"/>
      <c r="F11" s="3">
        <v>70</v>
      </c>
    </row>
    <row r="12" spans="1:21" x14ac:dyDescent="0.25">
      <c r="C12" s="15" t="s">
        <v>7</v>
      </c>
      <c r="D12" s="15"/>
      <c r="F12" s="4">
        <v>57.5</v>
      </c>
    </row>
    <row r="13" spans="1:21" x14ac:dyDescent="0.25">
      <c r="C13" s="15" t="s">
        <v>8</v>
      </c>
      <c r="D13" s="15"/>
      <c r="F13" s="4">
        <v>54</v>
      </c>
    </row>
    <row r="14" spans="1:21" x14ac:dyDescent="0.25">
      <c r="C14" s="15" t="s">
        <v>9</v>
      </c>
      <c r="D14" s="15"/>
      <c r="F14" s="4">
        <v>48.75</v>
      </c>
    </row>
    <row r="15" spans="1:21" x14ac:dyDescent="0.25">
      <c r="C15" s="15" t="s">
        <v>10</v>
      </c>
      <c r="D15" s="15"/>
      <c r="F15" s="4">
        <v>46.5</v>
      </c>
    </row>
    <row r="16" spans="1:21" x14ac:dyDescent="0.25">
      <c r="C16" s="15" t="s">
        <v>11</v>
      </c>
      <c r="D16" s="15"/>
      <c r="F16" s="4">
        <v>45.5</v>
      </c>
    </row>
    <row r="17" spans="1:13" x14ac:dyDescent="0.25">
      <c r="C17" s="1"/>
      <c r="D17" s="1"/>
      <c r="E17" s="6" t="s">
        <v>25</v>
      </c>
      <c r="F17" s="7">
        <f>AVERAGE(F11:F16)</f>
        <v>53.708333333333336</v>
      </c>
    </row>
    <row r="19" spans="1:13" x14ac:dyDescent="0.25">
      <c r="A19" s="14" t="s">
        <v>13</v>
      </c>
      <c r="B19" s="14"/>
      <c r="C19" s="14"/>
    </row>
    <row r="20" spans="1:13" x14ac:dyDescent="0.25">
      <c r="F20" s="6" t="s">
        <v>14</v>
      </c>
      <c r="G20" s="6" t="s">
        <v>15</v>
      </c>
      <c r="H20" s="6" t="s">
        <v>16</v>
      </c>
    </row>
    <row r="21" spans="1:13" x14ac:dyDescent="0.25">
      <c r="B21" s="10" t="s">
        <v>17</v>
      </c>
      <c r="C21" s="10"/>
      <c r="D21" s="10"/>
      <c r="F21">
        <v>14</v>
      </c>
      <c r="G21" s="4">
        <v>2375</v>
      </c>
      <c r="H21" s="4">
        <f>PRODUCT(F21,G21)</f>
        <v>33250</v>
      </c>
    </row>
    <row r="22" spans="1:13" x14ac:dyDescent="0.25">
      <c r="B22" s="10" t="s">
        <v>18</v>
      </c>
      <c r="C22" s="10"/>
      <c r="D22" s="10"/>
      <c r="F22">
        <v>14</v>
      </c>
      <c r="G22" s="4">
        <v>650</v>
      </c>
      <c r="H22" s="4">
        <f t="shared" ref="H22:H27" si="0">PRODUCT(F22,G22)</f>
        <v>9100</v>
      </c>
    </row>
    <row r="23" spans="1:13" x14ac:dyDescent="0.25">
      <c r="B23" s="10" t="s">
        <v>19</v>
      </c>
      <c r="C23" s="10"/>
      <c r="D23" s="10"/>
      <c r="F23">
        <v>14</v>
      </c>
      <c r="G23" s="4">
        <v>2750</v>
      </c>
      <c r="H23" s="4">
        <f t="shared" si="0"/>
        <v>38500</v>
      </c>
    </row>
    <row r="24" spans="1:13" x14ac:dyDescent="0.25">
      <c r="B24" s="10" t="s">
        <v>20</v>
      </c>
      <c r="C24" s="10"/>
      <c r="D24" s="10"/>
      <c r="F24">
        <v>1</v>
      </c>
      <c r="G24" s="4">
        <v>6350</v>
      </c>
      <c r="H24" s="4">
        <f t="shared" si="0"/>
        <v>6350</v>
      </c>
    </row>
    <row r="25" spans="1:13" x14ac:dyDescent="0.25">
      <c r="B25" s="10" t="s">
        <v>21</v>
      </c>
      <c r="C25" s="10"/>
      <c r="D25" s="10"/>
      <c r="F25">
        <v>6</v>
      </c>
      <c r="G25" s="4">
        <v>875</v>
      </c>
      <c r="H25" s="4">
        <f t="shared" si="0"/>
        <v>5250</v>
      </c>
    </row>
    <row r="26" spans="1:13" x14ac:dyDescent="0.25">
      <c r="B26" s="10" t="s">
        <v>22</v>
      </c>
      <c r="C26" s="10"/>
      <c r="D26" s="10"/>
      <c r="F26">
        <v>1</v>
      </c>
      <c r="G26" s="4">
        <v>4825</v>
      </c>
      <c r="H26" s="4">
        <f t="shared" si="0"/>
        <v>4825</v>
      </c>
    </row>
    <row r="27" spans="1:13" x14ac:dyDescent="0.25">
      <c r="B27" s="10" t="s">
        <v>23</v>
      </c>
      <c r="C27" s="10"/>
      <c r="D27" s="10"/>
      <c r="F27">
        <v>7</v>
      </c>
      <c r="G27" s="4">
        <v>89.285700000000006</v>
      </c>
      <c r="H27" s="4">
        <f t="shared" si="0"/>
        <v>624.99990000000003</v>
      </c>
    </row>
    <row r="28" spans="1:13" x14ac:dyDescent="0.25">
      <c r="B28" s="5"/>
      <c r="C28" s="5"/>
      <c r="D28" s="5"/>
      <c r="E28" s="12" t="s">
        <v>26</v>
      </c>
      <c r="F28" s="12"/>
      <c r="G28" s="12"/>
      <c r="H28" s="4">
        <f>SUM(H21:H27)</f>
        <v>97899.999899999995</v>
      </c>
    </row>
    <row r="30" spans="1:13" x14ac:dyDescent="0.25">
      <c r="A30" s="11" t="s">
        <v>24</v>
      </c>
      <c r="B30" s="11"/>
      <c r="C30" s="11"/>
      <c r="I30" s="6"/>
      <c r="J30" s="8"/>
      <c r="K30" s="8" t="s">
        <v>88</v>
      </c>
      <c r="L30" s="8" t="s">
        <v>12</v>
      </c>
      <c r="M30" s="20" t="s">
        <v>89</v>
      </c>
    </row>
    <row r="31" spans="1:13" x14ac:dyDescent="0.25">
      <c r="K31" s="2"/>
    </row>
    <row r="32" spans="1:13" x14ac:dyDescent="0.25">
      <c r="A32" s="6" t="s">
        <v>27</v>
      </c>
      <c r="L32" s="4"/>
    </row>
    <row r="33" spans="1:13" x14ac:dyDescent="0.25">
      <c r="B33" s="13" t="s">
        <v>28</v>
      </c>
      <c r="C33" s="13"/>
      <c r="K33" s="23">
        <v>10</v>
      </c>
      <c r="L33" s="4">
        <v>53.71</v>
      </c>
      <c r="M33" s="4">
        <f>PRODUCT(K33:L33)</f>
        <v>537.1</v>
      </c>
    </row>
    <row r="34" spans="1:13" x14ac:dyDescent="0.25">
      <c r="B34" s="9" t="s">
        <v>29</v>
      </c>
      <c r="C34" s="9"/>
      <c r="D34" s="9"/>
      <c r="K34" s="23">
        <v>3</v>
      </c>
      <c r="L34" s="4">
        <v>53.71</v>
      </c>
      <c r="M34" s="4">
        <f t="shared" ref="M34:M92" si="1">PRODUCT(K34:L34)</f>
        <v>161.13</v>
      </c>
    </row>
    <row r="35" spans="1:13" x14ac:dyDescent="0.25">
      <c r="B35" s="9" t="s">
        <v>30</v>
      </c>
      <c r="C35" s="9"/>
      <c r="D35" s="9"/>
      <c r="K35" s="23"/>
      <c r="L35" s="4"/>
      <c r="M35" s="4"/>
    </row>
    <row r="36" spans="1:13" x14ac:dyDescent="0.25">
      <c r="C36" t="s">
        <v>31</v>
      </c>
      <c r="K36" s="23">
        <v>1</v>
      </c>
      <c r="L36" s="4">
        <v>53.71</v>
      </c>
      <c r="M36" s="4">
        <f t="shared" si="1"/>
        <v>53.71</v>
      </c>
    </row>
    <row r="37" spans="1:13" x14ac:dyDescent="0.25">
      <c r="C37" t="s">
        <v>32</v>
      </c>
      <c r="K37" s="23">
        <v>0.14000000000000001</v>
      </c>
      <c r="L37" s="4">
        <v>53.71</v>
      </c>
      <c r="M37" s="4">
        <f t="shared" si="1"/>
        <v>7.519400000000001</v>
      </c>
    </row>
    <row r="38" spans="1:13" x14ac:dyDescent="0.25">
      <c r="C38" t="s">
        <v>33</v>
      </c>
      <c r="K38" s="23">
        <v>3.01</v>
      </c>
      <c r="L38" s="4">
        <v>53.71</v>
      </c>
      <c r="M38" s="4">
        <f t="shared" si="1"/>
        <v>161.6671</v>
      </c>
    </row>
    <row r="39" spans="1:13" x14ac:dyDescent="0.25">
      <c r="A39" s="6" t="s">
        <v>34</v>
      </c>
      <c r="K39" s="23"/>
      <c r="L39" s="4"/>
      <c r="M39" s="4"/>
    </row>
    <row r="40" spans="1:13" x14ac:dyDescent="0.25">
      <c r="B40" s="21" t="s">
        <v>35</v>
      </c>
      <c r="C40" s="21"/>
      <c r="D40" s="21"/>
      <c r="K40" s="23"/>
      <c r="L40" s="4"/>
      <c r="M40" s="4"/>
    </row>
    <row r="41" spans="1:13" x14ac:dyDescent="0.25">
      <c r="C41" t="s">
        <v>36</v>
      </c>
      <c r="K41" s="23">
        <v>1</v>
      </c>
      <c r="L41" s="4">
        <v>53.71</v>
      </c>
      <c r="M41" s="4">
        <f t="shared" si="1"/>
        <v>53.71</v>
      </c>
    </row>
    <row r="42" spans="1:13" x14ac:dyDescent="0.25">
      <c r="C42" s="18" t="s">
        <v>37</v>
      </c>
      <c r="K42" s="23">
        <v>2</v>
      </c>
      <c r="L42" s="4">
        <v>53.71</v>
      </c>
      <c r="M42" s="4">
        <f t="shared" si="1"/>
        <v>107.42</v>
      </c>
    </row>
    <row r="43" spans="1:13" x14ac:dyDescent="0.25">
      <c r="C43" s="18" t="s">
        <v>38</v>
      </c>
      <c r="K43" s="23">
        <v>4</v>
      </c>
      <c r="L43" s="4">
        <v>53.71</v>
      </c>
      <c r="M43" s="4">
        <f t="shared" si="1"/>
        <v>214.84</v>
      </c>
    </row>
    <row r="44" spans="1:13" x14ac:dyDescent="0.25">
      <c r="C44" s="18" t="s">
        <v>39</v>
      </c>
      <c r="K44" s="23">
        <v>2</v>
      </c>
      <c r="L44" s="4">
        <v>53.71</v>
      </c>
      <c r="M44" s="4">
        <f t="shared" si="1"/>
        <v>107.42</v>
      </c>
    </row>
    <row r="45" spans="1:13" x14ac:dyDescent="0.25">
      <c r="C45" s="18" t="s">
        <v>40</v>
      </c>
      <c r="K45" s="23">
        <v>2</v>
      </c>
      <c r="L45" s="4">
        <v>53.71</v>
      </c>
      <c r="M45" s="4">
        <f t="shared" si="1"/>
        <v>107.42</v>
      </c>
    </row>
    <row r="46" spans="1:13" x14ac:dyDescent="0.25">
      <c r="C46" s="18" t="s">
        <v>41</v>
      </c>
      <c r="K46" s="23">
        <v>1</v>
      </c>
      <c r="L46" s="4">
        <v>53.71</v>
      </c>
      <c r="M46" s="4">
        <f t="shared" si="1"/>
        <v>53.71</v>
      </c>
    </row>
    <row r="47" spans="1:13" x14ac:dyDescent="0.25">
      <c r="C47" s="18" t="s">
        <v>42</v>
      </c>
      <c r="K47" s="23">
        <v>1</v>
      </c>
      <c r="L47" s="4">
        <v>53.71</v>
      </c>
      <c r="M47" s="4">
        <f t="shared" si="1"/>
        <v>53.71</v>
      </c>
    </row>
    <row r="48" spans="1:13" x14ac:dyDescent="0.25">
      <c r="C48" s="18" t="s">
        <v>43</v>
      </c>
      <c r="K48" s="23">
        <v>8</v>
      </c>
      <c r="L48" s="4">
        <v>53.71</v>
      </c>
      <c r="M48" s="4">
        <f t="shared" si="1"/>
        <v>429.68</v>
      </c>
    </row>
    <row r="49" spans="1:13" x14ac:dyDescent="0.25">
      <c r="B49" s="18" t="s">
        <v>44</v>
      </c>
      <c r="K49" s="23"/>
      <c r="L49" s="4"/>
      <c r="M49" s="4"/>
    </row>
    <row r="50" spans="1:13" x14ac:dyDescent="0.25">
      <c r="C50" s="18" t="s">
        <v>45</v>
      </c>
      <c r="K50" s="23">
        <v>4</v>
      </c>
      <c r="L50" s="4">
        <v>53.71</v>
      </c>
      <c r="M50" s="4">
        <f t="shared" si="1"/>
        <v>214.84</v>
      </c>
    </row>
    <row r="51" spans="1:13" x14ac:dyDescent="0.25">
      <c r="C51" s="18" t="s">
        <v>46</v>
      </c>
      <c r="K51" s="23">
        <v>8</v>
      </c>
      <c r="L51" s="4">
        <v>53.71</v>
      </c>
      <c r="M51" s="4">
        <f t="shared" si="1"/>
        <v>429.68</v>
      </c>
    </row>
    <row r="52" spans="1:13" x14ac:dyDescent="0.25">
      <c r="C52" s="18" t="s">
        <v>47</v>
      </c>
      <c r="K52" s="23">
        <v>8</v>
      </c>
      <c r="L52" s="4">
        <v>53.71</v>
      </c>
      <c r="M52" s="4">
        <f t="shared" si="1"/>
        <v>429.68</v>
      </c>
    </row>
    <row r="53" spans="1:13" x14ac:dyDescent="0.25">
      <c r="C53" s="18" t="s">
        <v>48</v>
      </c>
      <c r="K53" s="23">
        <v>8</v>
      </c>
      <c r="L53" s="4">
        <v>53.71</v>
      </c>
      <c r="M53" s="4">
        <f t="shared" si="1"/>
        <v>429.68</v>
      </c>
    </row>
    <row r="54" spans="1:13" x14ac:dyDescent="0.25">
      <c r="C54" s="18" t="s">
        <v>49</v>
      </c>
      <c r="K54" s="23">
        <v>8</v>
      </c>
      <c r="L54" s="4">
        <v>53.71</v>
      </c>
      <c r="M54" s="4">
        <f t="shared" si="1"/>
        <v>429.68</v>
      </c>
    </row>
    <row r="55" spans="1:13" x14ac:dyDescent="0.25">
      <c r="C55" s="18" t="s">
        <v>50</v>
      </c>
      <c r="K55" s="23">
        <v>8</v>
      </c>
      <c r="L55" s="4">
        <v>53.71</v>
      </c>
      <c r="M55" s="4">
        <f t="shared" si="1"/>
        <v>429.68</v>
      </c>
    </row>
    <row r="56" spans="1:13" x14ac:dyDescent="0.25">
      <c r="C56" s="18" t="s">
        <v>51</v>
      </c>
      <c r="K56" s="23">
        <v>16</v>
      </c>
      <c r="L56" s="4">
        <v>53.71</v>
      </c>
      <c r="M56" s="4">
        <f t="shared" si="1"/>
        <v>859.36</v>
      </c>
    </row>
    <row r="57" spans="1:13" x14ac:dyDescent="0.25">
      <c r="A57" s="6" t="s">
        <v>52</v>
      </c>
      <c r="K57" s="23"/>
      <c r="L57" s="4"/>
      <c r="M57" s="4"/>
    </row>
    <row r="58" spans="1:13" x14ac:dyDescent="0.25">
      <c r="B58" s="18" t="s">
        <v>53</v>
      </c>
      <c r="C58" s="22"/>
      <c r="K58" s="23"/>
      <c r="L58" s="4"/>
      <c r="M58" s="4"/>
    </row>
    <row r="59" spans="1:13" x14ac:dyDescent="0.25">
      <c r="C59" s="18" t="s">
        <v>54</v>
      </c>
      <c r="K59" s="23">
        <v>16</v>
      </c>
      <c r="L59" s="4">
        <v>53.71</v>
      </c>
      <c r="M59" s="4">
        <f t="shared" si="1"/>
        <v>859.36</v>
      </c>
    </row>
    <row r="60" spans="1:13" x14ac:dyDescent="0.25">
      <c r="C60" s="18" t="s">
        <v>55</v>
      </c>
      <c r="K60" s="23">
        <v>8</v>
      </c>
      <c r="L60" s="4">
        <v>53.71</v>
      </c>
      <c r="M60" s="4">
        <f t="shared" si="1"/>
        <v>429.68</v>
      </c>
    </row>
    <row r="61" spans="1:13" x14ac:dyDescent="0.25">
      <c r="C61" s="18" t="s">
        <v>56</v>
      </c>
      <c r="K61" s="23">
        <v>8</v>
      </c>
      <c r="L61" s="4">
        <v>53.71</v>
      </c>
      <c r="M61" s="4">
        <f t="shared" si="1"/>
        <v>429.68</v>
      </c>
    </row>
    <row r="62" spans="1:13" x14ac:dyDescent="0.25">
      <c r="C62" s="18" t="s">
        <v>57</v>
      </c>
      <c r="K62" s="23">
        <v>8</v>
      </c>
      <c r="L62" s="4">
        <v>53.71</v>
      </c>
      <c r="M62" s="4">
        <f t="shared" si="1"/>
        <v>429.68</v>
      </c>
    </row>
    <row r="63" spans="1:13" x14ac:dyDescent="0.25">
      <c r="C63" s="18" t="s">
        <v>58</v>
      </c>
      <c r="K63" s="23">
        <v>8</v>
      </c>
      <c r="L63" s="4">
        <v>53.71</v>
      </c>
      <c r="M63" s="4">
        <f t="shared" si="1"/>
        <v>429.68</v>
      </c>
    </row>
    <row r="64" spans="1:13" x14ac:dyDescent="0.25">
      <c r="C64" s="18" t="s">
        <v>59</v>
      </c>
      <c r="K64" s="23">
        <v>8</v>
      </c>
      <c r="L64" s="4">
        <v>53.71</v>
      </c>
      <c r="M64" s="4">
        <f t="shared" si="1"/>
        <v>429.68</v>
      </c>
    </row>
    <row r="65" spans="1:13" x14ac:dyDescent="0.25">
      <c r="C65" s="18" t="s">
        <v>60</v>
      </c>
      <c r="K65" s="23">
        <v>8</v>
      </c>
      <c r="L65" s="4">
        <v>53.71</v>
      </c>
      <c r="M65" s="4">
        <f t="shared" si="1"/>
        <v>429.68</v>
      </c>
    </row>
    <row r="66" spans="1:13" x14ac:dyDescent="0.25">
      <c r="B66" s="18" t="s">
        <v>61</v>
      </c>
      <c r="K66" s="23"/>
      <c r="L66" s="4"/>
      <c r="M66" s="4"/>
    </row>
    <row r="67" spans="1:13" x14ac:dyDescent="0.25">
      <c r="C67" s="18" t="s">
        <v>62</v>
      </c>
      <c r="K67" s="23">
        <v>16</v>
      </c>
      <c r="L67" s="4">
        <v>53.71</v>
      </c>
      <c r="M67" s="4">
        <f t="shared" si="1"/>
        <v>859.36</v>
      </c>
    </row>
    <row r="68" spans="1:13" x14ac:dyDescent="0.25">
      <c r="C68" s="18" t="s">
        <v>63</v>
      </c>
      <c r="K68" s="23">
        <v>8</v>
      </c>
      <c r="L68" s="4">
        <v>53.71</v>
      </c>
      <c r="M68" s="4">
        <f t="shared" si="1"/>
        <v>429.68</v>
      </c>
    </row>
    <row r="69" spans="1:13" x14ac:dyDescent="0.25">
      <c r="C69" s="18" t="s">
        <v>64</v>
      </c>
      <c r="K69" s="23">
        <v>13.2</v>
      </c>
      <c r="L69" s="4">
        <v>53.71</v>
      </c>
      <c r="M69" s="4">
        <f t="shared" si="1"/>
        <v>708.97199999999998</v>
      </c>
    </row>
    <row r="70" spans="1:13" x14ac:dyDescent="0.25">
      <c r="C70" s="18" t="s">
        <v>65</v>
      </c>
      <c r="K70" s="23">
        <v>13.2</v>
      </c>
      <c r="L70" s="4">
        <v>53.71</v>
      </c>
      <c r="M70" s="4">
        <f t="shared" si="1"/>
        <v>708.97199999999998</v>
      </c>
    </row>
    <row r="71" spans="1:13" x14ac:dyDescent="0.25">
      <c r="C71" s="18" t="s">
        <v>66</v>
      </c>
      <c r="K71" s="23">
        <v>16</v>
      </c>
      <c r="L71" s="4">
        <v>53.71</v>
      </c>
      <c r="M71" s="4">
        <f t="shared" si="1"/>
        <v>859.36</v>
      </c>
    </row>
    <row r="72" spans="1:13" x14ac:dyDescent="0.25">
      <c r="C72" s="18" t="s">
        <v>67</v>
      </c>
      <c r="K72" s="23">
        <v>16</v>
      </c>
      <c r="L72" s="4">
        <v>53.71</v>
      </c>
      <c r="M72" s="4">
        <f t="shared" si="1"/>
        <v>859.36</v>
      </c>
    </row>
    <row r="73" spans="1:13" x14ac:dyDescent="0.25">
      <c r="C73" s="18" t="s">
        <v>68</v>
      </c>
      <c r="K73" s="23">
        <v>16</v>
      </c>
      <c r="L73" s="4">
        <v>53.71</v>
      </c>
      <c r="M73" s="4">
        <f t="shared" si="1"/>
        <v>859.36</v>
      </c>
    </row>
    <row r="74" spans="1:13" x14ac:dyDescent="0.25">
      <c r="C74" s="18" t="s">
        <v>69</v>
      </c>
      <c r="K74" s="23">
        <v>16</v>
      </c>
      <c r="L74" s="4">
        <v>53.71</v>
      </c>
      <c r="M74" s="4">
        <f t="shared" si="1"/>
        <v>859.36</v>
      </c>
    </row>
    <row r="75" spans="1:13" x14ac:dyDescent="0.25">
      <c r="C75" s="18" t="s">
        <v>70</v>
      </c>
      <c r="K75" s="23">
        <v>16</v>
      </c>
      <c r="L75" s="4">
        <v>53.71</v>
      </c>
      <c r="M75" s="4">
        <f t="shared" si="1"/>
        <v>859.36</v>
      </c>
    </row>
    <row r="76" spans="1:13" x14ac:dyDescent="0.25">
      <c r="C76" s="18" t="s">
        <v>71</v>
      </c>
      <c r="K76" s="23">
        <v>16</v>
      </c>
      <c r="L76" s="4">
        <v>53.71</v>
      </c>
      <c r="M76" s="4">
        <f t="shared" si="1"/>
        <v>859.36</v>
      </c>
    </row>
    <row r="77" spans="1:13" x14ac:dyDescent="0.25">
      <c r="A77" s="19" t="s">
        <v>72</v>
      </c>
      <c r="K77" s="23"/>
      <c r="L77" s="4"/>
      <c r="M77" s="4"/>
    </row>
    <row r="78" spans="1:13" x14ac:dyDescent="0.25">
      <c r="B78" s="18" t="s">
        <v>73</v>
      </c>
      <c r="K78" s="23"/>
      <c r="L78" s="4"/>
      <c r="M78" s="4"/>
    </row>
    <row r="79" spans="1:13" x14ac:dyDescent="0.25">
      <c r="C79" s="18" t="s">
        <v>74</v>
      </c>
      <c r="K79" s="23">
        <v>4</v>
      </c>
      <c r="L79" s="4">
        <v>53.71</v>
      </c>
      <c r="M79" s="4">
        <f t="shared" si="1"/>
        <v>214.84</v>
      </c>
    </row>
    <row r="80" spans="1:13" x14ac:dyDescent="0.25">
      <c r="C80" s="18" t="s">
        <v>75</v>
      </c>
      <c r="K80" s="23">
        <v>4</v>
      </c>
      <c r="L80" s="4">
        <v>53.71</v>
      </c>
      <c r="M80" s="4">
        <f t="shared" si="1"/>
        <v>214.84</v>
      </c>
    </row>
    <row r="81" spans="2:13" x14ac:dyDescent="0.25">
      <c r="C81" s="18" t="s">
        <v>76</v>
      </c>
      <c r="K81" s="23">
        <v>4</v>
      </c>
      <c r="L81" s="4">
        <v>53.71</v>
      </c>
      <c r="M81" s="4">
        <f t="shared" si="1"/>
        <v>214.84</v>
      </c>
    </row>
    <row r="82" spans="2:13" x14ac:dyDescent="0.25">
      <c r="B82" s="18" t="s">
        <v>77</v>
      </c>
      <c r="K82" s="23"/>
      <c r="L82" s="4"/>
      <c r="M82" s="4"/>
    </row>
    <row r="83" spans="2:13" x14ac:dyDescent="0.25">
      <c r="C83" s="18" t="s">
        <v>78</v>
      </c>
      <c r="K83" s="23">
        <v>16</v>
      </c>
      <c r="L83" s="4">
        <v>53.71</v>
      </c>
      <c r="M83" s="4">
        <f t="shared" si="1"/>
        <v>859.36</v>
      </c>
    </row>
    <row r="84" spans="2:13" x14ac:dyDescent="0.25">
      <c r="C84" s="18" t="s">
        <v>79</v>
      </c>
      <c r="K84" s="23">
        <v>16</v>
      </c>
      <c r="L84" s="4">
        <v>53.71</v>
      </c>
      <c r="M84" s="4">
        <f t="shared" si="1"/>
        <v>859.36</v>
      </c>
    </row>
    <row r="85" spans="2:13" x14ac:dyDescent="0.25">
      <c r="C85" s="18" t="s">
        <v>80</v>
      </c>
      <c r="K85" s="23">
        <v>16</v>
      </c>
      <c r="L85" s="4">
        <v>53.71</v>
      </c>
      <c r="M85" s="4">
        <f t="shared" si="1"/>
        <v>859.36</v>
      </c>
    </row>
    <row r="86" spans="2:13" x14ac:dyDescent="0.25">
      <c r="C86" s="18" t="s">
        <v>81</v>
      </c>
      <c r="K86" s="23">
        <v>16</v>
      </c>
      <c r="L86" s="4">
        <v>53.71</v>
      </c>
      <c r="M86" s="4">
        <f t="shared" si="1"/>
        <v>859.36</v>
      </c>
    </row>
    <row r="87" spans="2:13" x14ac:dyDescent="0.25">
      <c r="B87" s="18" t="s">
        <v>82</v>
      </c>
      <c r="K87" s="23"/>
      <c r="L87" s="4"/>
      <c r="M87" s="4"/>
    </row>
    <row r="88" spans="2:13" x14ac:dyDescent="0.25">
      <c r="C88" s="18" t="s">
        <v>83</v>
      </c>
      <c r="K88" s="23">
        <v>16</v>
      </c>
      <c r="L88" s="4">
        <v>53.71</v>
      </c>
      <c r="M88" s="4">
        <f t="shared" si="1"/>
        <v>859.36</v>
      </c>
    </row>
    <row r="89" spans="2:13" x14ac:dyDescent="0.25">
      <c r="C89" s="18" t="s">
        <v>84</v>
      </c>
      <c r="K89" s="23">
        <v>16</v>
      </c>
      <c r="L89" s="4">
        <v>53.71</v>
      </c>
      <c r="M89" s="4">
        <f t="shared" si="1"/>
        <v>859.36</v>
      </c>
    </row>
    <row r="90" spans="2:13" x14ac:dyDescent="0.25">
      <c r="C90" s="18" t="s">
        <v>85</v>
      </c>
      <c r="K90" s="23">
        <v>20</v>
      </c>
      <c r="L90" s="4">
        <v>53.71</v>
      </c>
      <c r="M90" s="4">
        <f t="shared" si="1"/>
        <v>1074.2</v>
      </c>
    </row>
    <row r="91" spans="2:13" x14ac:dyDescent="0.25">
      <c r="C91" s="18" t="s">
        <v>86</v>
      </c>
      <c r="K91" s="23">
        <v>16</v>
      </c>
      <c r="L91" s="4">
        <v>53.71</v>
      </c>
      <c r="M91" s="4">
        <f t="shared" si="1"/>
        <v>859.36</v>
      </c>
    </row>
    <row r="92" spans="2:13" x14ac:dyDescent="0.25">
      <c r="C92" s="18" t="s">
        <v>87</v>
      </c>
      <c r="K92" s="23">
        <v>8</v>
      </c>
      <c r="L92" s="4">
        <v>53.71</v>
      </c>
      <c r="M92" s="4">
        <f t="shared" si="1"/>
        <v>429.68</v>
      </c>
    </row>
    <row r="94" spans="2:13" x14ac:dyDescent="0.25">
      <c r="I94" s="12" t="s">
        <v>90</v>
      </c>
      <c r="J94" s="12"/>
      <c r="K94" s="23">
        <f>SUM(K33:K92)</f>
        <v>460.54999999999995</v>
      </c>
      <c r="L94" s="4">
        <v>36.5</v>
      </c>
      <c r="M94" s="4">
        <f>SUM(M33:M92)</f>
        <v>24736.140500000009</v>
      </c>
    </row>
  </sheetData>
  <mergeCells count="27">
    <mergeCell ref="B40:D40"/>
    <mergeCell ref="I94:J94"/>
    <mergeCell ref="C16:D16"/>
    <mergeCell ref="A1:U1"/>
    <mergeCell ref="A3:B3"/>
    <mergeCell ref="C5:E5"/>
    <mergeCell ref="C6:E6"/>
    <mergeCell ref="C7:E7"/>
    <mergeCell ref="A9:B9"/>
    <mergeCell ref="C11:D11"/>
    <mergeCell ref="C12:D12"/>
    <mergeCell ref="C13:D13"/>
    <mergeCell ref="C14:D14"/>
    <mergeCell ref="C15:D15"/>
    <mergeCell ref="E28:G28"/>
    <mergeCell ref="B33:C33"/>
    <mergeCell ref="A19:C19"/>
    <mergeCell ref="B21:D21"/>
    <mergeCell ref="B22:D22"/>
    <mergeCell ref="B23:D23"/>
    <mergeCell ref="B24:D24"/>
    <mergeCell ref="B25:D25"/>
    <mergeCell ref="B34:D34"/>
    <mergeCell ref="B35:D35"/>
    <mergeCell ref="B26:D26"/>
    <mergeCell ref="B27:D27"/>
    <mergeCell ref="A30:C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Fidel Rivera</cp:lastModifiedBy>
  <dcterms:created xsi:type="dcterms:W3CDTF">2022-12-08T02:01:11Z</dcterms:created>
  <dcterms:modified xsi:type="dcterms:W3CDTF">2022-12-08T03:20:22Z</dcterms:modified>
</cp:coreProperties>
</file>