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7E23640E-5586-47ED-B154-10ECB7402441}" xr6:coauthVersionLast="47" xr6:coauthVersionMax="47" xr10:uidLastSave="{00000000-0000-0000-0000-000000000000}"/>
  <bookViews>
    <workbookView xWindow="-120" yWindow="-120" windowWidth="29040" windowHeight="15720" activeTab="5" xr2:uid="{422F2738-95FF-48FC-8A81-EA96BD9A57A7}"/>
  </bookViews>
  <sheets>
    <sheet name="PQBRT Data" sheetId="2" r:id="rId1"/>
    <sheet name="PQBRT Calcs Segments" sheetId="9" r:id="rId2"/>
    <sheet name="Graphics Line Segments" sheetId="15" r:id="rId3"/>
    <sheet name="Graphics Total" sheetId="4" r:id="rId4"/>
    <sheet name="Graphics Slice" sheetId="13" r:id="rId5"/>
    <sheet name="Graphcs Log" sheetId="14" r:id="rId6"/>
    <sheet name="Graphcs Slice Log" sheetId="5" r:id="rId7"/>
  </sheets>
  <definedNames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4" i="9"/>
  <c r="M2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4" i="9"/>
  <c r="L2" i="9"/>
  <c r="C35" i="9"/>
  <c r="C42" i="9"/>
  <c r="C43" i="9"/>
  <c r="C44" i="9"/>
  <c r="C45" i="9"/>
  <c r="C46" i="9"/>
  <c r="C47" i="9"/>
  <c r="C48" i="9"/>
  <c r="C49" i="9"/>
  <c r="C67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F26" i="9"/>
  <c r="H26" i="9" s="1"/>
  <c r="F58" i="9"/>
  <c r="H58" i="9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A4" i="9"/>
  <c r="C4" i="9" s="1"/>
  <c r="A5" i="9"/>
  <c r="C5" i="9" s="1"/>
  <c r="A6" i="9"/>
  <c r="C6" i="9" s="1"/>
  <c r="A7" i="9"/>
  <c r="C7" i="9" s="1"/>
  <c r="A8" i="9"/>
  <c r="F8" i="9" s="1"/>
  <c r="H8" i="9" s="1"/>
  <c r="A9" i="9"/>
  <c r="C9" i="9" s="1"/>
  <c r="A10" i="9"/>
  <c r="F10" i="9" s="1"/>
  <c r="A11" i="9"/>
  <c r="E11" i="9" s="1"/>
  <c r="A12" i="9"/>
  <c r="C12" i="9" s="1"/>
  <c r="A13" i="9"/>
  <c r="C13" i="9" s="1"/>
  <c r="A14" i="9"/>
  <c r="C14" i="9" s="1"/>
  <c r="A15" i="9"/>
  <c r="C15" i="9" s="1"/>
  <c r="A16" i="9"/>
  <c r="E16" i="9" s="1"/>
  <c r="A17" i="9"/>
  <c r="E17" i="9" s="1"/>
  <c r="A18" i="9"/>
  <c r="C18" i="9" s="1"/>
  <c r="A19" i="9"/>
  <c r="C19" i="9" s="1"/>
  <c r="A20" i="9"/>
  <c r="C20" i="9" s="1"/>
  <c r="A21" i="9"/>
  <c r="F21" i="9" s="1"/>
  <c r="H21" i="9" s="1"/>
  <c r="A22" i="9"/>
  <c r="E22" i="9" s="1"/>
  <c r="A23" i="9"/>
  <c r="E23" i="9" s="1"/>
  <c r="A24" i="9"/>
  <c r="E24" i="9" s="1"/>
  <c r="A25" i="9"/>
  <c r="C25" i="9" s="1"/>
  <c r="A26" i="9"/>
  <c r="C26" i="9" s="1"/>
  <c r="A27" i="9"/>
  <c r="F27" i="9" s="1"/>
  <c r="H27" i="9" s="1"/>
  <c r="A28" i="9"/>
  <c r="F28" i="9" s="1"/>
  <c r="H28" i="9" s="1"/>
  <c r="A29" i="9"/>
  <c r="F29" i="9" s="1"/>
  <c r="H29" i="9" s="1"/>
  <c r="A30" i="9"/>
  <c r="F30" i="9" s="1"/>
  <c r="H30" i="9" s="1"/>
  <c r="A31" i="9"/>
  <c r="F31" i="9" s="1"/>
  <c r="A32" i="9"/>
  <c r="F32" i="9" s="1"/>
  <c r="A33" i="9"/>
  <c r="F33" i="9" s="1"/>
  <c r="A34" i="9"/>
  <c r="F34" i="9" s="1"/>
  <c r="A35" i="9"/>
  <c r="E35" i="9" s="1"/>
  <c r="A36" i="9"/>
  <c r="C36" i="9" s="1"/>
  <c r="A37" i="9"/>
  <c r="F37" i="9" s="1"/>
  <c r="A38" i="9"/>
  <c r="F38" i="9" s="1"/>
  <c r="A39" i="9"/>
  <c r="F39" i="9" s="1"/>
  <c r="A40" i="9"/>
  <c r="C40" i="9" s="1"/>
  <c r="A41" i="9"/>
  <c r="C41" i="9" s="1"/>
  <c r="A42" i="9"/>
  <c r="E42" i="9" s="1"/>
  <c r="A43" i="9"/>
  <c r="F43" i="9" s="1"/>
  <c r="A44" i="9"/>
  <c r="F44" i="9" s="1"/>
  <c r="A45" i="9"/>
  <c r="E45" i="9" s="1"/>
  <c r="A46" i="9"/>
  <c r="F46" i="9" s="1"/>
  <c r="A47" i="9"/>
  <c r="E47" i="9" s="1"/>
  <c r="A48" i="9"/>
  <c r="E48" i="9" s="1"/>
  <c r="A49" i="9"/>
  <c r="E49" i="9" s="1"/>
  <c r="A50" i="9"/>
  <c r="F50" i="9" s="1"/>
  <c r="A51" i="9"/>
  <c r="E51" i="9" s="1"/>
  <c r="A52" i="9"/>
  <c r="E52" i="9" s="1"/>
  <c r="A53" i="9"/>
  <c r="F53" i="9" s="1"/>
  <c r="H53" i="9" s="1"/>
  <c r="A54" i="9"/>
  <c r="E54" i="9" s="1"/>
  <c r="A55" i="9"/>
  <c r="E55" i="9" s="1"/>
  <c r="A56" i="9"/>
  <c r="E56" i="9" s="1"/>
  <c r="A57" i="9"/>
  <c r="C57" i="9" s="1"/>
  <c r="A58" i="9"/>
  <c r="C58" i="9" s="1"/>
  <c r="A59" i="9"/>
  <c r="F59" i="9" s="1"/>
  <c r="H59" i="9" s="1"/>
  <c r="A60" i="9"/>
  <c r="F60" i="9" s="1"/>
  <c r="H60" i="9" s="1"/>
  <c r="A61" i="9"/>
  <c r="C61" i="9" s="1"/>
  <c r="A62" i="9"/>
  <c r="C62" i="9" s="1"/>
  <c r="A63" i="9"/>
  <c r="F63" i="9" s="1"/>
  <c r="A64" i="9"/>
  <c r="F64" i="9" s="1"/>
  <c r="A65" i="9"/>
  <c r="F65" i="9" s="1"/>
  <c r="A66" i="9"/>
  <c r="F66" i="9" s="1"/>
  <c r="A67" i="9"/>
  <c r="E67" i="9" s="1"/>
  <c r="H66" i="9" l="1"/>
  <c r="H33" i="9"/>
  <c r="C66" i="9"/>
  <c r="H65" i="9"/>
  <c r="H32" i="9"/>
  <c r="C64" i="9"/>
  <c r="C32" i="9"/>
  <c r="J45" i="9"/>
  <c r="C31" i="9"/>
  <c r="E66" i="9"/>
  <c r="J42" i="9"/>
  <c r="E65" i="9"/>
  <c r="E64" i="9"/>
  <c r="J64" i="9" s="1"/>
  <c r="E63" i="9"/>
  <c r="J63" i="9" s="1"/>
  <c r="H38" i="9"/>
  <c r="E34" i="9"/>
  <c r="J34" i="9" s="1"/>
  <c r="E33" i="9"/>
  <c r="J33" i="9" s="1"/>
  <c r="H34" i="9"/>
  <c r="H64" i="9"/>
  <c r="C65" i="9"/>
  <c r="C63" i="9"/>
  <c r="J49" i="9"/>
  <c r="C34" i="9"/>
  <c r="C33" i="9"/>
  <c r="E32" i="9"/>
  <c r="E31" i="9"/>
  <c r="E62" i="9"/>
  <c r="J62" i="9" s="1"/>
  <c r="E61" i="9"/>
  <c r="J61" i="9" s="1"/>
  <c r="E58" i="9"/>
  <c r="J58" i="9" s="1"/>
  <c r="E57" i="9"/>
  <c r="J57" i="9" s="1"/>
  <c r="E29" i="9"/>
  <c r="E60" i="9"/>
  <c r="E59" i="9"/>
  <c r="E26" i="9"/>
  <c r="J26" i="9" s="1"/>
  <c r="C30" i="9"/>
  <c r="E21" i="9"/>
  <c r="C28" i="9"/>
  <c r="E20" i="9"/>
  <c r="E19" i="9"/>
  <c r="J19" i="9" s="1"/>
  <c r="E18" i="9"/>
  <c r="J18" i="9" s="1"/>
  <c r="H50" i="9"/>
  <c r="E15" i="9"/>
  <c r="J15" i="9" s="1"/>
  <c r="E14" i="9"/>
  <c r="J14" i="9" s="1"/>
  <c r="E13" i="9"/>
  <c r="J13" i="9" s="1"/>
  <c r="C17" i="9"/>
  <c r="E12" i="9"/>
  <c r="J12" i="9" s="1"/>
  <c r="C60" i="9"/>
  <c r="C16" i="9"/>
  <c r="E43" i="9"/>
  <c r="J43" i="9" s="1"/>
  <c r="E10" i="9"/>
  <c r="H43" i="9"/>
  <c r="E9" i="9"/>
  <c r="J9" i="9" s="1"/>
  <c r="H63" i="9"/>
  <c r="H10" i="9"/>
  <c r="E8" i="9"/>
  <c r="F62" i="9"/>
  <c r="H62" i="9" s="1"/>
  <c r="E39" i="9"/>
  <c r="F61" i="9"/>
  <c r="H61" i="9" s="1"/>
  <c r="C52" i="9"/>
  <c r="C11" i="9"/>
  <c r="E6" i="9"/>
  <c r="H39" i="9"/>
  <c r="C51" i="9"/>
  <c r="C10" i="9"/>
  <c r="E37" i="9"/>
  <c r="E5" i="9"/>
  <c r="E30" i="9"/>
  <c r="J30" i="9" s="1"/>
  <c r="E28" i="9"/>
  <c r="J28" i="9" s="1"/>
  <c r="E27" i="9"/>
  <c r="E25" i="9"/>
  <c r="J25" i="9" s="1"/>
  <c r="C29" i="9"/>
  <c r="E53" i="9"/>
  <c r="C27" i="9"/>
  <c r="E50" i="9"/>
  <c r="J50" i="9" s="1"/>
  <c r="C21" i="9"/>
  <c r="E46" i="9"/>
  <c r="J46" i="9" s="1"/>
  <c r="H46" i="9"/>
  <c r="E44" i="9"/>
  <c r="J44" i="9" s="1"/>
  <c r="H37" i="9"/>
  <c r="H44" i="9"/>
  <c r="C59" i="9"/>
  <c r="E41" i="9"/>
  <c r="J41" i="9" s="1"/>
  <c r="E40" i="9"/>
  <c r="J40" i="9" s="1"/>
  <c r="C53" i="9"/>
  <c r="E7" i="9"/>
  <c r="E38" i="9"/>
  <c r="H31" i="9"/>
  <c r="C50" i="9"/>
  <c r="E4" i="9"/>
  <c r="E36" i="9"/>
  <c r="J7" i="9"/>
  <c r="J36" i="9"/>
  <c r="J67" i="9"/>
  <c r="J35" i="9"/>
  <c r="C56" i="9"/>
  <c r="C24" i="9"/>
  <c r="J38" i="9"/>
  <c r="J6" i="9"/>
  <c r="C55" i="9"/>
  <c r="C23" i="9"/>
  <c r="J37" i="9"/>
  <c r="J5" i="9"/>
  <c r="C54" i="9"/>
  <c r="C22" i="9"/>
  <c r="J4" i="9"/>
  <c r="J53" i="9"/>
  <c r="J52" i="9"/>
  <c r="J66" i="9"/>
  <c r="J65" i="9"/>
  <c r="J20" i="9"/>
  <c r="J48" i="9"/>
  <c r="C8" i="9"/>
  <c r="C39" i="9"/>
  <c r="J47" i="9"/>
  <c r="C38" i="9"/>
  <c r="C37" i="9"/>
  <c r="F57" i="9"/>
  <c r="H57" i="9" s="1"/>
  <c r="F25" i="9"/>
  <c r="H25" i="9" s="1"/>
  <c r="F24" i="9"/>
  <c r="H24" i="9" s="1"/>
  <c r="F55" i="9"/>
  <c r="H55" i="9" s="1"/>
  <c r="F48" i="9"/>
  <c r="H48" i="9" s="1"/>
  <c r="F42" i="9"/>
  <c r="H42" i="9" s="1"/>
  <c r="F56" i="9"/>
  <c r="H56" i="9" s="1"/>
  <c r="F22" i="9"/>
  <c r="H22" i="9" s="1"/>
  <c r="F52" i="9"/>
  <c r="H52" i="9" s="1"/>
  <c r="F19" i="9"/>
  <c r="H19" i="9" s="1"/>
  <c r="F18" i="9"/>
  <c r="H18" i="9" s="1"/>
  <c r="F49" i="9"/>
  <c r="H49" i="9" s="1"/>
  <c r="F15" i="9"/>
  <c r="H15" i="9" s="1"/>
  <c r="F14" i="9"/>
  <c r="H14" i="9" s="1"/>
  <c r="F45" i="9"/>
  <c r="H45" i="9" s="1"/>
  <c r="F11" i="9"/>
  <c r="H11" i="9" s="1"/>
  <c r="F41" i="9"/>
  <c r="H41" i="9" s="1"/>
  <c r="F9" i="9"/>
  <c r="H9" i="9" s="1"/>
  <c r="F7" i="9"/>
  <c r="H7" i="9" s="1"/>
  <c r="F6" i="9"/>
  <c r="H6" i="9" s="1"/>
  <c r="F36" i="9"/>
  <c r="H36" i="9" s="1"/>
  <c r="F4" i="9"/>
  <c r="H4" i="9" s="1"/>
  <c r="F67" i="9"/>
  <c r="H67" i="9" s="1"/>
  <c r="F35" i="9"/>
  <c r="H35" i="9" s="1"/>
  <c r="F23" i="9"/>
  <c r="H23" i="9" s="1"/>
  <c r="F54" i="9"/>
  <c r="H54" i="9" s="1"/>
  <c r="F17" i="9"/>
  <c r="H17" i="9" s="1"/>
  <c r="F16" i="9"/>
  <c r="H16" i="9" s="1"/>
  <c r="F47" i="9"/>
  <c r="H47" i="9" s="1"/>
  <c r="F13" i="9"/>
  <c r="H13" i="9" s="1"/>
  <c r="F12" i="9"/>
  <c r="H12" i="9" s="1"/>
  <c r="F40" i="9"/>
  <c r="H40" i="9" s="1"/>
  <c r="F5" i="9"/>
  <c r="H5" i="9" s="1"/>
  <c r="F20" i="9"/>
  <c r="H20" i="9" s="1"/>
  <c r="F51" i="9"/>
  <c r="H51" i="9" s="1"/>
  <c r="J17" i="9" l="1"/>
  <c r="J22" i="9"/>
  <c r="J54" i="9"/>
  <c r="J23" i="9"/>
  <c r="J55" i="9"/>
  <c r="J21" i="9"/>
  <c r="J24" i="9"/>
  <c r="J56" i="9"/>
  <c r="J11" i="9"/>
  <c r="J32" i="9"/>
  <c r="J51" i="9"/>
  <c r="J10" i="9"/>
  <c r="J8" i="9"/>
  <c r="J59" i="9"/>
  <c r="J60" i="9"/>
  <c r="J31" i="9"/>
  <c r="J16" i="9"/>
  <c r="J27" i="9"/>
  <c r="J29" i="9"/>
  <c r="J3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<sst xmlns="http://schemas.openxmlformats.org/spreadsheetml/2006/main" count="96" uniqueCount="95">
  <si>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</si>
  <si>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</si>
  <si>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</si>
  <si>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</si>
  <si>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</si>
  <si>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</si>
  <si>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</si>
  <si>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</si>
  <si>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</si>
  <si>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</si>
  <si>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</si>
  <si>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</si>
  <si>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</si>
  <si>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</si>
  <si>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</si>
  <si>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</si>
  <si>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</si>
  <si>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</si>
  <si>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</si>
  <si>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</si>
  <si>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</si>
  <si>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</si>
  <si>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</si>
  <si>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</si>
  <si>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</si>
  <si>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</si>
  <si>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</si>
  <si>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</si>
  <si>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</si>
  <si>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</si>
  <si>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</si>
  <si>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</si>
  <si>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</si>
  <si>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</si>
  <si>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</si>
  <si>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</si>
  <si>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</si>
  <si>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</si>
  <si>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</si>
  <si>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</si>
  <si>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</si>
  <si>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</si>
  <si>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</si>
  <si>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</si>
  <si>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</si>
  <si>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</si>
  <si>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</si>
  <si>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</si>
  <si>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</si>
  <si>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</si>
  <si>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</si>
  <si>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</si>
  <si>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</si>
  <si>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</si>
  <si>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</si>
  <si>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</si>
  <si>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</si>
  <si>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</si>
  <si>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</si>
  <si>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</si>
  <si>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</si>
  <si>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</si>
  <si>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</si>
  <si>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</si>
  <si>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</si>
  <si>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</si>
  <si>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</si>
  <si>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</si>
  <si>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</si>
  <si>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</si>
  <si>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</si>
  <si>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</si>
  <si>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</si>
  <si>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</si>
  <si>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</si>
  <si>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</si>
  <si>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</si>
  <si>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</si>
  <si>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</si>
  <si>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</si>
  <si>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</si>
  <si>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</si>
  <si>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Linear 
Residue</t>
  </si>
  <si>
    <t>GMS</t>
  </si>
  <si>
    <t>Log Residue</t>
  </si>
  <si>
    <t xml:space="preserve">Log fit </t>
  </si>
  <si>
    <t>ploy res-linear res</t>
  </si>
  <si>
    <t>Log Ployresidue</t>
  </si>
  <si>
    <t>Linear Residuals
mean</t>
  </si>
  <si>
    <t>Linear Residuals mean differnce</t>
  </si>
  <si>
    <t>Quadtratic Residuals mean differnce</t>
  </si>
  <si>
    <t>Quadtratic Residual Mean</t>
  </si>
  <si>
    <t>Quadtratic Residue</t>
  </si>
  <si>
    <t xml:space="preserve">Quadtratic
Fit </t>
  </si>
  <si>
    <t>Log
Graphics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</si>
</sst>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 applyAlignment="1">
      <alignment wrapText="1"/>
    </xf>
    <xf numFmtId="0" fontId="0" fillId="2" borderId="1" xfId="1" applyFont="1" applyBorder="1"/>
    <xf numFmtId="0" fontId="1" fillId="2" borderId="2" xfId="1" applyBorder="1"/>
    <xf numFmtId="0" fontId="1" fillId="3" borderId="1" xfId="2" applyBorder="1"/>
    <xf numFmtId="0" fontId="0" fillId="2" borderId="2" xfId="1" applyFont="1" applyBorder="1" applyAlignment="1">
      <alignment wrapText="1"/>
    </xf>
  </cellXfs>
  <cellStyles count="3"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449430088844529"/>
                  <c:y val="0.127791806677925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Data'!$G$2:$G$20</c:f>
              <c:numCache>
                <c:formatCode>General</c:formatCode>
                <c:ptCount val="19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</c:numCache>
            </c:numRef>
          </c:xVal>
          <c:yVal>
            <c:numRef>
              <c:f>'PQBRT Data'!$E$2:$E$20</c:f>
              <c:numCache>
                <c:formatCode>General</c:formatCode>
                <c:ptCount val="19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1-49C8-BB29-92B2F5D6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73547496703721E-2"/>
          <c:y val="0.12576085330038111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374938696043276"/>
                  <c:y val="0.129873615776237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Data'!$G$21:$G$67</c:f>
              <c:numCache>
                <c:formatCode>General</c:formatCode>
                <c:ptCount val="47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  <c:pt idx="46">
                  <c:v>8782848</c:v>
                </c:pt>
              </c:numCache>
            </c:numRef>
          </c:xVal>
          <c:yVal>
            <c:numRef>
              <c:f>'PQBRT Data'!$E$21:$E$67</c:f>
              <c:numCache>
                <c:formatCode>General</c:formatCode>
                <c:ptCount val="47"/>
                <c:pt idx="0">
                  <c:v>1.4170599999999999E-3</c:v>
                </c:pt>
                <c:pt idx="1">
                  <c:v>1.19366E-3</c:v>
                </c:pt>
                <c:pt idx="2">
                  <c:v>2.1817899999999999E-3</c:v>
                </c:pt>
                <c:pt idx="3">
                  <c:v>1.92589E-3</c:v>
                </c:pt>
                <c:pt idx="4">
                  <c:v>2.2879699999999998E-3</c:v>
                </c:pt>
                <c:pt idx="5">
                  <c:v>2.7325100000000001E-3</c:v>
                </c:pt>
                <c:pt idx="6">
                  <c:v>2.3161599999999998E-3</c:v>
                </c:pt>
                <c:pt idx="7">
                  <c:v>2.32198E-3</c:v>
                </c:pt>
                <c:pt idx="8">
                  <c:v>2.4906899999999998E-3</c:v>
                </c:pt>
                <c:pt idx="9">
                  <c:v>3.1962599999999998E-3</c:v>
                </c:pt>
                <c:pt idx="10">
                  <c:v>3.3782999999999999E-3</c:v>
                </c:pt>
                <c:pt idx="11">
                  <c:v>4.0294700000000003E-3</c:v>
                </c:pt>
                <c:pt idx="12">
                  <c:v>3.2628499999999999E-3</c:v>
                </c:pt>
                <c:pt idx="13">
                  <c:v>4.4651200000000004E-3</c:v>
                </c:pt>
                <c:pt idx="14">
                  <c:v>3.68739E-3</c:v>
                </c:pt>
                <c:pt idx="15">
                  <c:v>5.0010200000000001E-3</c:v>
                </c:pt>
                <c:pt idx="16">
                  <c:v>5.1751399999999999E-3</c:v>
                </c:pt>
                <c:pt idx="17">
                  <c:v>4.4877399999999996E-3</c:v>
                </c:pt>
                <c:pt idx="18">
                  <c:v>5.3500800000000001E-3</c:v>
                </c:pt>
                <c:pt idx="19">
                  <c:v>5.3654699999999998E-3</c:v>
                </c:pt>
                <c:pt idx="20">
                  <c:v>4.9390399999999996E-3</c:v>
                </c:pt>
                <c:pt idx="21">
                  <c:v>6.3092799999999996E-3</c:v>
                </c:pt>
                <c:pt idx="22">
                  <c:v>6.56406E-3</c:v>
                </c:pt>
                <c:pt idx="23">
                  <c:v>5.5732500000000001E-3</c:v>
                </c:pt>
                <c:pt idx="24">
                  <c:v>6.7669100000000001E-3</c:v>
                </c:pt>
                <c:pt idx="25">
                  <c:v>6.9789800000000001E-3</c:v>
                </c:pt>
                <c:pt idx="26">
                  <c:v>7.30234E-3</c:v>
                </c:pt>
                <c:pt idx="27">
                  <c:v>7.4677099999999998E-3</c:v>
                </c:pt>
                <c:pt idx="28">
                  <c:v>7.5009300000000003E-3</c:v>
                </c:pt>
                <c:pt idx="29">
                  <c:v>7.8917799999999993E-3</c:v>
                </c:pt>
                <c:pt idx="30">
                  <c:v>7.1224000000000001E-3</c:v>
                </c:pt>
                <c:pt idx="31">
                  <c:v>8.39056E-3</c:v>
                </c:pt>
                <c:pt idx="32">
                  <c:v>8.8825299999999996E-3</c:v>
                </c:pt>
                <c:pt idx="33">
                  <c:v>7.71683E-3</c:v>
                </c:pt>
                <c:pt idx="34">
                  <c:v>8.8638699999999994E-3</c:v>
                </c:pt>
                <c:pt idx="35">
                  <c:v>8.9121600000000006E-3</c:v>
                </c:pt>
                <c:pt idx="36">
                  <c:v>1.0169299999999999E-2</c:v>
                </c:pt>
                <c:pt idx="37">
                  <c:v>1.0075300000000001E-2</c:v>
                </c:pt>
                <c:pt idx="38">
                  <c:v>9.9785900000000007E-3</c:v>
                </c:pt>
                <c:pt idx="39">
                  <c:v>1.0754E-2</c:v>
                </c:pt>
                <c:pt idx="40">
                  <c:v>1.0574500000000001E-2</c:v>
                </c:pt>
                <c:pt idx="41">
                  <c:v>1.01904E-2</c:v>
                </c:pt>
                <c:pt idx="42">
                  <c:v>1.16519E-2</c:v>
                </c:pt>
                <c:pt idx="43">
                  <c:v>1.1583599999999999E-2</c:v>
                </c:pt>
                <c:pt idx="44">
                  <c:v>1.16341E-2</c:v>
                </c:pt>
                <c:pt idx="45">
                  <c:v>1.2027400000000001E-2</c:v>
                </c:pt>
                <c:pt idx="46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AA-4EF2-BE23-A6826D76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73547496703721E-2"/>
          <c:y val="0.12576085330038111"/>
          <c:w val="0.13226355156309685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8.120417382381924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GMS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5014836197299"/>
                  <c:y val="-2.397976528446937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Data'!$G$21:$G$67</c:f>
              <c:numCache>
                <c:formatCode>General</c:formatCode>
                <c:ptCount val="47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  <c:pt idx="46">
                  <c:v>8782848</c:v>
                </c:pt>
              </c:numCache>
            </c:numRef>
          </c:xVal>
          <c:yVal>
            <c:numRef>
              <c:f>'PQBRT Data'!$E$21:$E$67</c:f>
              <c:numCache>
                <c:formatCode>General</c:formatCode>
                <c:ptCount val="47"/>
                <c:pt idx="0">
                  <c:v>1.4170599999999999E-3</c:v>
                </c:pt>
                <c:pt idx="1">
                  <c:v>1.19366E-3</c:v>
                </c:pt>
                <c:pt idx="2">
                  <c:v>2.1817899999999999E-3</c:v>
                </c:pt>
                <c:pt idx="3">
                  <c:v>1.92589E-3</c:v>
                </c:pt>
                <c:pt idx="4">
                  <c:v>2.2879699999999998E-3</c:v>
                </c:pt>
                <c:pt idx="5">
                  <c:v>2.7325100000000001E-3</c:v>
                </c:pt>
                <c:pt idx="6">
                  <c:v>2.3161599999999998E-3</c:v>
                </c:pt>
                <c:pt idx="7">
                  <c:v>2.32198E-3</c:v>
                </c:pt>
                <c:pt idx="8">
                  <c:v>2.4906899999999998E-3</c:v>
                </c:pt>
                <c:pt idx="9">
                  <c:v>3.1962599999999998E-3</c:v>
                </c:pt>
                <c:pt idx="10">
                  <c:v>3.3782999999999999E-3</c:v>
                </c:pt>
                <c:pt idx="11">
                  <c:v>4.0294700000000003E-3</c:v>
                </c:pt>
                <c:pt idx="12">
                  <c:v>3.2628499999999999E-3</c:v>
                </c:pt>
                <c:pt idx="13">
                  <c:v>4.4651200000000004E-3</c:v>
                </c:pt>
                <c:pt idx="14">
                  <c:v>3.68739E-3</c:v>
                </c:pt>
                <c:pt idx="15">
                  <c:v>5.0010200000000001E-3</c:v>
                </c:pt>
                <c:pt idx="16">
                  <c:v>5.1751399999999999E-3</c:v>
                </c:pt>
                <c:pt idx="17">
                  <c:v>4.4877399999999996E-3</c:v>
                </c:pt>
                <c:pt idx="18">
                  <c:v>5.3500800000000001E-3</c:v>
                </c:pt>
                <c:pt idx="19">
                  <c:v>5.3654699999999998E-3</c:v>
                </c:pt>
                <c:pt idx="20">
                  <c:v>4.9390399999999996E-3</c:v>
                </c:pt>
                <c:pt idx="21">
                  <c:v>6.3092799999999996E-3</c:v>
                </c:pt>
                <c:pt idx="22">
                  <c:v>6.56406E-3</c:v>
                </c:pt>
                <c:pt idx="23">
                  <c:v>5.5732500000000001E-3</c:v>
                </c:pt>
                <c:pt idx="24">
                  <c:v>6.7669100000000001E-3</c:v>
                </c:pt>
                <c:pt idx="25">
                  <c:v>6.9789800000000001E-3</c:v>
                </c:pt>
                <c:pt idx="26">
                  <c:v>7.30234E-3</c:v>
                </c:pt>
                <c:pt idx="27">
                  <c:v>7.4677099999999998E-3</c:v>
                </c:pt>
                <c:pt idx="28">
                  <c:v>7.5009300000000003E-3</c:v>
                </c:pt>
                <c:pt idx="29">
                  <c:v>7.8917799999999993E-3</c:v>
                </c:pt>
                <c:pt idx="30">
                  <c:v>7.1224000000000001E-3</c:v>
                </c:pt>
                <c:pt idx="31">
                  <c:v>8.39056E-3</c:v>
                </c:pt>
                <c:pt idx="32">
                  <c:v>8.8825299999999996E-3</c:v>
                </c:pt>
                <c:pt idx="33">
                  <c:v>7.71683E-3</c:v>
                </c:pt>
                <c:pt idx="34">
                  <c:v>8.8638699999999994E-3</c:v>
                </c:pt>
                <c:pt idx="35">
                  <c:v>8.9121600000000006E-3</c:v>
                </c:pt>
                <c:pt idx="36">
                  <c:v>1.0169299999999999E-2</c:v>
                </c:pt>
                <c:pt idx="37">
                  <c:v>1.0075300000000001E-2</c:v>
                </c:pt>
                <c:pt idx="38">
                  <c:v>9.9785900000000007E-3</c:v>
                </c:pt>
                <c:pt idx="39">
                  <c:v>1.0754E-2</c:v>
                </c:pt>
                <c:pt idx="40">
                  <c:v>1.0574500000000001E-2</c:v>
                </c:pt>
                <c:pt idx="41">
                  <c:v>1.01904E-2</c:v>
                </c:pt>
                <c:pt idx="42">
                  <c:v>1.16519E-2</c:v>
                </c:pt>
                <c:pt idx="43">
                  <c:v>1.1583599999999999E-2</c:v>
                </c:pt>
                <c:pt idx="44">
                  <c:v>1.16341E-2</c:v>
                </c:pt>
                <c:pt idx="45">
                  <c:v>1.2027400000000001E-2</c:v>
                </c:pt>
                <c:pt idx="46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E-4FAC-A454-6AEC930C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58480813698674"/>
          <c:y val="0.50037185013456942"/>
          <c:w val="0.13133122755049093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Residual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Linearl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876246719160105"/>
                  <c:y val="-0.3202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Segments'!$U$22:$U$67</c:f>
              <c:numCache>
                <c:formatCode>General</c:formatCode>
                <c:ptCount val="46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</c:numCache>
            </c:numRef>
          </c:xVal>
          <c:yVal>
            <c:numRef>
              <c:f>'PQBRT Calcs Segments'!$E$22:$E$67</c:f>
              <c:numCache>
                <c:formatCode>General</c:formatCode>
                <c:ptCount val="46"/>
                <c:pt idx="0">
                  <c:v>2.1827861694399494E-4</c:v>
                </c:pt>
                <c:pt idx="1">
                  <c:v>-2.2833812578368492E-4</c:v>
                </c:pt>
                <c:pt idx="2">
                  <c:v>5.3657513148863472E-4</c:v>
                </c:pt>
                <c:pt idx="3">
                  <c:v>5.7458388760954883E-5</c:v>
                </c:pt>
                <c:pt idx="4">
                  <c:v>1.9632164603327479E-4</c:v>
                </c:pt>
                <c:pt idx="5">
                  <c:v>4.1764490330559482E-4</c:v>
                </c:pt>
                <c:pt idx="6">
                  <c:v>-2.2192183942208515E-4</c:v>
                </c:pt>
                <c:pt idx="7">
                  <c:v>-4.393185821497652E-4</c:v>
                </c:pt>
                <c:pt idx="8">
                  <c:v>-4.9382532487744508E-4</c:v>
                </c:pt>
                <c:pt idx="9">
                  <c:v>-1.1472067605125275E-5</c:v>
                </c:pt>
                <c:pt idx="10">
                  <c:v>-5.2648810332804954E-5</c:v>
                </c:pt>
                <c:pt idx="11">
                  <c:v>3.7530444693951526E-4</c:v>
                </c:pt>
                <c:pt idx="12">
                  <c:v>-6.1453229578816489E-4</c:v>
                </c:pt>
                <c:pt idx="13">
                  <c:v>3.6452096148415544E-4</c:v>
                </c:pt>
                <c:pt idx="14">
                  <c:v>-6.3642578124352466E-4</c:v>
                </c:pt>
                <c:pt idx="15">
                  <c:v>4.5398747602879569E-4</c:v>
                </c:pt>
                <c:pt idx="16">
                  <c:v>4.2721240757388323E-4</c:v>
                </c:pt>
                <c:pt idx="17">
                  <c:v>-4.8340433515379685E-4</c:v>
                </c:pt>
                <c:pt idx="18">
                  <c:v>1.557189221185239E-4</c:v>
                </c:pt>
                <c:pt idx="19">
                  <c:v>-5.2107820609157036E-5</c:v>
                </c:pt>
                <c:pt idx="20">
                  <c:v>-7.0175456333683699E-4</c:v>
                </c:pt>
                <c:pt idx="21">
                  <c:v>4.4526869393548326E-4</c:v>
                </c:pt>
                <c:pt idx="22">
                  <c:v>4.768319512078031E-4</c:v>
                </c:pt>
                <c:pt idx="23">
                  <c:v>-7.371947915198766E-4</c:v>
                </c:pt>
                <c:pt idx="24">
                  <c:v>2.3324846575244369E-4</c:v>
                </c:pt>
                <c:pt idx="25">
                  <c:v>2.2210172302476391E-4</c:v>
                </c:pt>
                <c:pt idx="26">
                  <c:v>3.2224498029708327E-4</c:v>
                </c:pt>
                <c:pt idx="27">
                  <c:v>2.6439823756940328E-4</c:v>
                </c:pt>
                <c:pt idx="28">
                  <c:v>7.4401494841724002E-5</c:v>
                </c:pt>
                <c:pt idx="29">
                  <c:v>2.420347521140424E-4</c:v>
                </c:pt>
                <c:pt idx="30">
                  <c:v>-7.5056199061363741E-4</c:v>
                </c:pt>
                <c:pt idx="31">
                  <c:v>2.9438126665868279E-4</c:v>
                </c:pt>
                <c:pt idx="32">
                  <c:v>6.3009954674930584E-4</c:v>
                </c:pt>
                <c:pt idx="33">
                  <c:v>-7.1417384743283682E-4</c:v>
                </c:pt>
                <c:pt idx="34">
                  <c:v>3.8822280402162589E-4</c:v>
                </c:pt>
                <c:pt idx="35">
                  <c:v>-9.9207434943552469E-4</c:v>
                </c:pt>
                <c:pt idx="36">
                  <c:v>1.2555518635967364E-4</c:v>
                </c:pt>
                <c:pt idx="37">
                  <c:v>-1.0795527784512524E-4</c:v>
                </c:pt>
                <c:pt idx="38">
                  <c:v>-3.4417574204992536E-4</c:v>
                </c:pt>
                <c:pt idx="39">
                  <c:v>2.9172379374527505E-4</c:v>
                </c:pt>
                <c:pt idx="40">
                  <c:v>-2.7286670459524334E-5</c:v>
                </c:pt>
                <c:pt idx="41">
                  <c:v>-5.5089713466432468E-4</c:v>
                </c:pt>
                <c:pt idx="42">
                  <c:v>3.1907849710732274E-4</c:v>
                </c:pt>
                <c:pt idx="43">
                  <c:v>1.1126803290252216E-4</c:v>
                </c:pt>
                <c:pt idx="44">
                  <c:v>2.225756869772208E-5</c:v>
                </c:pt>
                <c:pt idx="45">
                  <c:v>2.7604710449292275E-4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865-BB18-EFB6E117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Ploynomial Residual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55424321959758"/>
                  <c:y val="0.33796150481189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Segments'!$U$22:$U$67</c:f>
              <c:numCache>
                <c:formatCode>General</c:formatCode>
                <c:ptCount val="46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</c:numCache>
            </c:numRef>
          </c:xVal>
          <c:yVal>
            <c:numRef>
              <c:f>'PQBRT Calcs Segments'!$C$22:$C$67</c:f>
              <c:numCache>
                <c:formatCode>General</c:formatCode>
                <c:ptCount val="46"/>
                <c:pt idx="0">
                  <c:v>2.1570447801401893E-4</c:v>
                </c:pt>
                <c:pt idx="1">
                  <c:v>-2.2827174996934091E-4</c:v>
                </c:pt>
                <c:pt idx="2">
                  <c:v>5.391209607736988E-4</c:v>
                </c:pt>
                <c:pt idx="3">
                  <c:v>6.2322610243138862E-5</c:v>
                </c:pt>
                <c:pt idx="4">
                  <c:v>2.0334319843897872E-4</c:v>
                </c:pt>
                <c:pt idx="5">
                  <c:v>4.2666272536121897E-4</c:v>
                </c:pt>
                <c:pt idx="6">
                  <c:v>-2.1106880899014139E-4</c:v>
                </c:pt>
                <c:pt idx="7">
                  <c:v>-4.2679140461510112E-4</c:v>
                </c:pt>
                <c:pt idx="8">
                  <c:v>-4.7978506151366129E-4</c:v>
                </c:pt>
                <c:pt idx="9">
                  <c:v>3.9202203141789314E-6</c:v>
                </c:pt>
                <c:pt idx="10">
                  <c:v>-3.6065559131580934E-5</c:v>
                </c:pt>
                <c:pt idx="11">
                  <c:v>3.9291760014905936E-4</c:v>
                </c:pt>
                <c:pt idx="12">
                  <c:v>-5.9605030184390131E-4</c:v>
                </c:pt>
                <c:pt idx="13">
                  <c:v>3.8371073488953876E-4</c:v>
                </c:pt>
                <c:pt idx="14">
                  <c:v>-6.1668928965062176E-4</c:v>
                </c:pt>
                <c:pt idx="15">
                  <c:v>4.7410962453561887E-4</c:v>
                </c:pt>
                <c:pt idx="16">
                  <c:v>4.4754393991430601E-4</c:v>
                </c:pt>
                <c:pt idx="17">
                  <c:v>-4.6299316231929438E-4</c:v>
                </c:pt>
                <c:pt idx="18">
                  <c:v>1.7604867417350591E-4</c:v>
                </c:pt>
                <c:pt idx="19">
                  <c:v>-3.2020550607293925E-5</c:v>
                </c:pt>
                <c:pt idx="20">
                  <c:v>-6.8207083666169382E-4</c:v>
                </c:pt>
                <c:pt idx="21">
                  <c:v>4.6438781601030633E-4</c:v>
                </c:pt>
                <c:pt idx="22">
                  <c:v>4.9522540740870678E-4</c:v>
                </c:pt>
                <c:pt idx="23">
                  <c:v>-7.1968806246649336E-4</c:v>
                </c:pt>
                <c:pt idx="24">
                  <c:v>2.4970740638470632E-4</c:v>
                </c:pt>
                <c:pt idx="25">
                  <c:v>2.3735181396230664E-4</c:v>
                </c:pt>
                <c:pt idx="26">
                  <c:v>3.3612516026630592E-4</c:v>
                </c:pt>
                <c:pt idx="27">
                  <c:v>2.7674744529670569E-4</c:v>
                </c:pt>
                <c:pt idx="28">
                  <c:v>8.5058669053506009E-5</c:v>
                </c:pt>
                <c:pt idx="29">
                  <c:v>2.5083883153670557E-4</c:v>
                </c:pt>
                <c:pt idx="30">
                  <c:v>-7.4377206725369325E-4</c:v>
                </c:pt>
                <c:pt idx="31">
                  <c:v>2.9899597268230604E-4</c:v>
                </c:pt>
                <c:pt idx="32">
                  <c:v>6.3309576917971316E-4</c:v>
                </c:pt>
                <c:pt idx="33">
                  <c:v>-7.1312395730169318E-4</c:v>
                </c:pt>
                <c:pt idx="34">
                  <c:v>3.8877000495059384E-4</c:v>
                </c:pt>
                <c:pt idx="35">
                  <c:v>-1.0110148170746208E-3</c:v>
                </c:pt>
                <c:pt idx="36">
                  <c:v>1.0435804625977783E-4</c:v>
                </c:pt>
                <c:pt idx="37">
                  <c:v>-1.3147200496582169E-4</c:v>
                </c:pt>
                <c:pt idx="38">
                  <c:v>-3.7007497075142171E-4</c:v>
                </c:pt>
                <c:pt idx="39">
                  <c:v>2.6337914890297784E-4</c:v>
                </c:pt>
                <c:pt idx="40">
                  <c:v>-5.8139646002621642E-5</c:v>
                </c:pt>
                <c:pt idx="41">
                  <c:v>-5.8432135546822132E-4</c:v>
                </c:pt>
                <c:pt idx="42">
                  <c:v>2.7405329113350599E-4</c:v>
                </c:pt>
                <c:pt idx="43">
                  <c:v>6.3341909373506797E-5</c:v>
                </c:pt>
                <c:pt idx="44">
                  <c:v>-2.8632386946494601E-5</c:v>
                </c:pt>
                <c:pt idx="45">
                  <c:v>2.2213040217350724E-4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4-4811-8B74-D7F8C687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Poly-Linear Residual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Linearl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Segments'!$U$22:$U$67</c:f>
              <c:numCache>
                <c:formatCode>General</c:formatCode>
                <c:ptCount val="46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</c:numCache>
            </c:numRef>
          </c:xVal>
          <c:yVal>
            <c:numRef>
              <c:f>'PQBRT Calcs Segments'!$J$22:$J$67</c:f>
              <c:numCache>
                <c:formatCode>General</c:formatCode>
                <c:ptCount val="46"/>
                <c:pt idx="0">
                  <c:v>2.5741389299760095E-6</c:v>
                </c:pt>
                <c:pt idx="1">
                  <c:v>6.6375814344009354E-8</c:v>
                </c:pt>
                <c:pt idx="2">
                  <c:v>2.5458292850640777E-6</c:v>
                </c:pt>
                <c:pt idx="3">
                  <c:v>4.8642214821839787E-6</c:v>
                </c:pt>
                <c:pt idx="4">
                  <c:v>7.0215524057039291E-6</c:v>
                </c:pt>
                <c:pt idx="5">
                  <c:v>9.0178220556241459E-6</c:v>
                </c:pt>
                <c:pt idx="6">
                  <c:v>1.0853030431943762E-5</c:v>
                </c:pt>
                <c:pt idx="7">
                  <c:v>1.2527177534664077E-5</c:v>
                </c:pt>
                <c:pt idx="8">
                  <c:v>1.4040263363783792E-5</c:v>
                </c:pt>
                <c:pt idx="9">
                  <c:v>1.5392287919304207E-5</c:v>
                </c:pt>
                <c:pt idx="10">
                  <c:v>1.658325120122402E-5</c:v>
                </c:pt>
                <c:pt idx="11">
                  <c:v>1.76131532095441E-5</c:v>
                </c:pt>
                <c:pt idx="12">
                  <c:v>1.8481993944263579E-5</c:v>
                </c:pt>
                <c:pt idx="13">
                  <c:v>1.9189773405383324E-5</c:v>
                </c:pt>
                <c:pt idx="14">
                  <c:v>1.9736491592902902E-5</c:v>
                </c:pt>
                <c:pt idx="15">
                  <c:v>2.012214850682318E-5</c:v>
                </c:pt>
                <c:pt idx="16">
                  <c:v>2.033153234042278E-5</c:v>
                </c:pt>
                <c:pt idx="17">
                  <c:v>2.0411172834502479E-5</c:v>
                </c:pt>
                <c:pt idx="18">
                  <c:v>2.0329752054982012E-5</c:v>
                </c:pt>
                <c:pt idx="19">
                  <c:v>2.0087270001863111E-5</c:v>
                </c:pt>
                <c:pt idx="20">
                  <c:v>1.9683726675143176E-5</c:v>
                </c:pt>
                <c:pt idx="21">
                  <c:v>1.9119122074823074E-5</c:v>
                </c:pt>
                <c:pt idx="22">
                  <c:v>1.8393456200903671E-5</c:v>
                </c:pt>
                <c:pt idx="23">
                  <c:v>1.7506729053383234E-5</c:v>
                </c:pt>
                <c:pt idx="24">
                  <c:v>1.6458940632262629E-5</c:v>
                </c:pt>
                <c:pt idx="25">
                  <c:v>1.5250090937542725E-5</c:v>
                </c:pt>
                <c:pt idx="26">
                  <c:v>1.3880179969222653E-5</c:v>
                </c:pt>
                <c:pt idx="27">
                  <c:v>1.2349207727302414E-5</c:v>
                </c:pt>
                <c:pt idx="28">
                  <c:v>1.0657174211782007E-5</c:v>
                </c:pt>
                <c:pt idx="29">
                  <c:v>8.8040794226631677E-6</c:v>
                </c:pt>
                <c:pt idx="30">
                  <c:v>6.7899233599441611E-6</c:v>
                </c:pt>
                <c:pt idx="31">
                  <c:v>4.6147060236232523E-6</c:v>
                </c:pt>
                <c:pt idx="32">
                  <c:v>2.9962224304073276E-6</c:v>
                </c:pt>
                <c:pt idx="33">
                  <c:v>1.0498901311436354E-6</c:v>
                </c:pt>
                <c:pt idx="34">
                  <c:v>5.472009289679558E-7</c:v>
                </c:pt>
                <c:pt idx="35">
                  <c:v>1.8940467639096126E-5</c:v>
                </c:pt>
                <c:pt idx="36">
                  <c:v>2.1197140099895803E-5</c:v>
                </c:pt>
                <c:pt idx="37">
                  <c:v>2.3516727120696454E-5</c:v>
                </c:pt>
                <c:pt idx="38">
                  <c:v>2.5899228701496343E-5</c:v>
                </c:pt>
                <c:pt idx="39">
                  <c:v>2.8344644842297206E-5</c:v>
                </c:pt>
                <c:pt idx="40">
                  <c:v>3.0852975543097308E-5</c:v>
                </c:pt>
                <c:pt idx="41">
                  <c:v>3.3424220803896648E-5</c:v>
                </c:pt>
                <c:pt idx="42">
                  <c:v>4.5025205973816748E-5</c:v>
                </c:pt>
                <c:pt idx="43">
                  <c:v>4.792612352901536E-5</c:v>
                </c:pt>
                <c:pt idx="44">
                  <c:v>5.0889955644216681E-5</c:v>
                </c:pt>
                <c:pt idx="45">
                  <c:v>5.3916702319415505E-5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B-45ED-806C-351F5BAE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40744903581267217"/>
          <c:y val="0.1279461279461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6.6078810855713738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227834537211774"/>
                  <c:y val="0.16500566739202105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Segments'!$F$4:$F$67</c:f>
              <c:numCache>
                <c:formatCode>General</c:formatCode>
                <c:ptCount val="64"/>
                <c:pt idx="0">
                  <c:v>-10.782097217442594</c:v>
                </c:pt>
                <c:pt idx="1">
                  <c:v>-10.254464475360223</c:v>
                </c:pt>
                <c:pt idx="2">
                  <c:v>-10.034963915324514</c:v>
                </c:pt>
                <c:pt idx="3">
                  <c:v>-9.8917170969372119</c:v>
                </c:pt>
                <c:pt idx="4">
                  <c:v>-9.7564478098868133</c:v>
                </c:pt>
                <c:pt idx="5">
                  <c:v>-9.63486598282309</c:v>
                </c:pt>
                <c:pt idx="6">
                  <c:v>-9.5299948236712364</c:v>
                </c:pt>
                <c:pt idx="7">
                  <c:v>-9.4290935749890998</c:v>
                </c:pt>
                <c:pt idx="8">
                  <c:v>-9.3469393218902059</c:v>
                </c:pt>
                <c:pt idx="9">
                  <c:v>-8.9970370775735002</c:v>
                </c:pt>
                <c:pt idx="10">
                  <c:v>-8.5163935112456723</c:v>
                </c:pt>
                <c:pt idx="11">
                  <c:v>-8.1509957308960903</c:v>
                </c:pt>
                <c:pt idx="12">
                  <c:v>-7.9757064605486381</c:v>
                </c:pt>
                <c:pt idx="13">
                  <c:v>-7.7686491476360047</c:v>
                </c:pt>
                <c:pt idx="14">
                  <c:v>-7.6329629483937644</c:v>
                </c:pt>
                <c:pt idx="15">
                  <c:v>-7.4557429364368959</c:v>
                </c:pt>
                <c:pt idx="16">
                  <c:v>-7.1668991345373882</c:v>
                </c:pt>
                <c:pt idx="17">
                  <c:v>-6.8487885012182872</c:v>
                </c:pt>
                <c:pt idx="18">
                  <c:v>-6.5591709761919095</c:v>
                </c:pt>
                <c:pt idx="19">
                  <c:v>-6.7307310616816611</c:v>
                </c:pt>
                <c:pt idx="20">
                  <c:v>-6.1276096381826495</c:v>
                </c:pt>
                <c:pt idx="21">
                  <c:v>-6.2523670804251781</c:v>
                </c:pt>
                <c:pt idx="22">
                  <c:v>-6.0800903174386587</c:v>
                </c:pt>
                <c:pt idx="23">
                  <c:v>-5.9025346782679442</c:v>
                </c:pt>
                <c:pt idx="24">
                  <c:v>-6.0678446370289514</c:v>
                </c:pt>
                <c:pt idx="25">
                  <c:v>-6.065335009007959</c:v>
                </c:pt>
                <c:pt idx="26">
                  <c:v>-5.9951954984592364</c:v>
                </c:pt>
                <c:pt idx="27">
                  <c:v>-5.7457739026973664</c:v>
                </c:pt>
                <c:pt idx="28">
                  <c:v>-5.6903826545931846</c:v>
                </c:pt>
                <c:pt idx="29">
                  <c:v>-5.5141204253198657</c:v>
                </c:pt>
                <c:pt idx="30">
                  <c:v>-5.7251542323938933</c:v>
                </c:pt>
                <c:pt idx="31">
                  <c:v>-5.4114591893149315</c:v>
                </c:pt>
                <c:pt idx="32">
                  <c:v>-5.6028363882696119</c:v>
                </c:pt>
                <c:pt idx="33">
                  <c:v>-5.2981133873532071</c:v>
                </c:pt>
                <c:pt idx="34">
                  <c:v>-5.2638888870565372</c:v>
                </c:pt>
                <c:pt idx="35">
                  <c:v>-5.4064060447036946</c:v>
                </c:pt>
                <c:pt idx="36">
                  <c:v>-5.2306437649149933</c:v>
                </c:pt>
                <c:pt idx="37">
                  <c:v>-5.2277713018903302</c:v>
                </c:pt>
                <c:pt idx="38">
                  <c:v>-5.3105842986510181</c:v>
                </c:pt>
                <c:pt idx="39">
                  <c:v>-5.0657337135353195</c:v>
                </c:pt>
                <c:pt idx="40">
                  <c:v>-5.0261459650282445</c:v>
                </c:pt>
                <c:pt idx="41">
                  <c:v>-5.1897769122585862</c:v>
                </c:pt>
                <c:pt idx="42">
                  <c:v>-4.9957107216579386</c:v>
                </c:pt>
                <c:pt idx="43">
                  <c:v>-4.9648525046913061</c:v>
                </c:pt>
                <c:pt idx="44">
                  <c:v>-4.9195604342471029</c:v>
                </c:pt>
                <c:pt idx="45">
                  <c:v>-4.897166886408022</c:v>
                </c:pt>
                <c:pt idx="46">
                  <c:v>-4.8927282661272367</c:v>
                </c:pt>
                <c:pt idx="47">
                  <c:v>-4.8419335675407815</c:v>
                </c:pt>
                <c:pt idx="48">
                  <c:v>-4.9445105317048128</c:v>
                </c:pt>
                <c:pt idx="49">
                  <c:v>-4.7806480146041048</c:v>
                </c:pt>
                <c:pt idx="50">
                  <c:v>-4.7236688526472692</c:v>
                </c:pt>
                <c:pt idx="51">
                  <c:v>-4.8643516210353113</c:v>
                </c:pt>
                <c:pt idx="52">
                  <c:v>-4.7257718151497388</c:v>
                </c:pt>
                <c:pt idx="53">
                  <c:v>-4.7203386426370031</c:v>
                </c:pt>
                <c:pt idx="54">
                  <c:v>-4.5883819011823928</c:v>
                </c:pt>
                <c:pt idx="55">
                  <c:v>-4.5976683949177684</c:v>
                </c:pt>
                <c:pt idx="56">
                  <c:v>-4.6073134812052166</c:v>
                </c:pt>
                <c:pt idx="57">
                  <c:v>-4.5324775005946512</c:v>
                </c:pt>
                <c:pt idx="58">
                  <c:v>-4.549309836491469</c:v>
                </c:pt>
                <c:pt idx="59">
                  <c:v>-4.5863091783471726</c:v>
                </c:pt>
                <c:pt idx="60">
                  <c:v>-4.4522860221394218</c:v>
                </c:pt>
                <c:pt idx="61">
                  <c:v>-4.4581649743217042</c:v>
                </c:pt>
                <c:pt idx="62">
                  <c:v>-4.4538148380345479</c:v>
                </c:pt>
                <c:pt idx="63">
                  <c:v>-4.4205678987050048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45949111732935"/>
          <c:y val="0.16413231174386028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Residue Log"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-0.44342201538724346</c:v>
                </c:pt>
                <c:pt idx="1">
                  <c:v>-0.64017680893993223</c:v>
                </c:pt>
                <c:pt idx="2">
                  <c:v>-0.69471901101309186</c:v>
                </c:pt>
                <c:pt idx="3">
                  <c:v>-0.75789324835077387</c:v>
                </c:pt>
                <c:pt idx="4">
                  <c:v>-0.78827645571514182</c:v>
                </c:pt>
                <c:pt idx="5">
                  <c:v>-0.80505652979479692</c:v>
                </c:pt>
                <c:pt idx="6">
                  <c:v>-0.81898963454720075</c:v>
                </c:pt>
                <c:pt idx="7">
                  <c:v>-0.82218542983992826</c:v>
                </c:pt>
                <c:pt idx="8">
                  <c:v>-0.83266447155639334</c:v>
                </c:pt>
                <c:pt idx="9">
                  <c:v>-0.83003787662934414</c:v>
                </c:pt>
                <c:pt idx="10">
                  <c:v>-0.65727162092948888</c:v>
                </c:pt>
                <c:pt idx="11">
                  <c:v>-0.61017400900650998</c:v>
                </c:pt>
                <c:pt idx="12">
                  <c:v>-0.59529471394531441</c:v>
                </c:pt>
                <c:pt idx="13">
                  <c:v>-0.55348226970321335</c:v>
                </c:pt>
                <c:pt idx="14">
                  <c:v>-0.53001025259506918</c:v>
                </c:pt>
                <c:pt idx="15">
                  <c:v>-0.49724851772263978</c:v>
                </c:pt>
                <c:pt idx="16">
                  <c:v>-0.3123409558851602</c:v>
                </c:pt>
                <c:pt idx="17">
                  <c:v>-8.6736292503484691E-2</c:v>
                </c:pt>
                <c:pt idx="18">
                  <c:v>5.8336648394615054E-2</c:v>
                </c:pt>
                <c:pt idx="19">
                  <c:v>-0.24920620678955352</c:v>
                </c:pt>
                <c:pt idx="20">
                  <c:v>0.23686830808809844</c:v>
                </c:pt>
                <c:pt idx="21">
                  <c:v>9.3649814619345406E-3</c:v>
                </c:pt>
                <c:pt idx="22">
                  <c:v>9.0079657259089174E-2</c:v>
                </c:pt>
                <c:pt idx="23">
                  <c:v>0.18505955451664668</c:v>
                </c:pt>
                <c:pt idx="24">
                  <c:v>-5.5447146532012326E-2</c:v>
                </c:pt>
                <c:pt idx="25">
                  <c:v>-0.1219665395374312</c:v>
                </c:pt>
                <c:pt idx="26">
                  <c:v>-0.11562384713540563</c:v>
                </c:pt>
                <c:pt idx="27">
                  <c:v>7.4495540929302884E-2</c:v>
                </c:pt>
                <c:pt idx="28">
                  <c:v>7.4487351545386105E-2</c:v>
                </c:pt>
                <c:pt idx="29">
                  <c:v>0.19877078535602966</c:v>
                </c:pt>
                <c:pt idx="30">
                  <c:v>-6.1219137449948668E-2</c:v>
                </c:pt>
                <c:pt idx="31">
                  <c:v>0.20621015524251884</c:v>
                </c:pt>
                <c:pt idx="32">
                  <c:v>-2.902278479279552E-2</c:v>
                </c:pt>
                <c:pt idx="33">
                  <c:v>0.23401578932909128</c:v>
                </c:pt>
                <c:pt idx="34">
                  <c:v>0.23241083322129708</c:v>
                </c:pt>
                <c:pt idx="35">
                  <c:v>5.1793244504394487E-2</c:v>
                </c:pt>
                <c:pt idx="36">
                  <c:v>0.19110454300152302</c:v>
                </c:pt>
                <c:pt idx="37">
                  <c:v>0.15903856467745747</c:v>
                </c:pt>
                <c:pt idx="38">
                  <c:v>4.2679125553015673E-2</c:v>
                </c:pt>
                <c:pt idx="39">
                  <c:v>0.25526858550305143</c:v>
                </c:pt>
                <c:pt idx="40">
                  <c:v>0.26378565700769396</c:v>
                </c:pt>
                <c:pt idx="41">
                  <c:v>7.0189742540958555E-2</c:v>
                </c:pt>
                <c:pt idx="42">
                  <c:v>0.23532067494576747</c:v>
                </c:pt>
                <c:pt idx="43">
                  <c:v>0.23820491821876111</c:v>
                </c:pt>
                <c:pt idx="44">
                  <c:v>0.25642247643737193</c:v>
                </c:pt>
                <c:pt idx="45">
                  <c:v>0.25258492917633557</c:v>
                </c:pt>
                <c:pt idx="46">
                  <c:v>0.23158490734889536</c:v>
                </c:pt>
                <c:pt idx="47">
                  <c:v>0.25768693685747301</c:v>
                </c:pt>
                <c:pt idx="48">
                  <c:v>0.1311207697470973</c:v>
                </c:pt>
                <c:pt idx="49">
                  <c:v>0.27165857589534337</c:v>
                </c:pt>
                <c:pt idx="50">
                  <c:v>0.31268651360486199</c:v>
                </c:pt>
                <c:pt idx="51">
                  <c:v>0.15413624367068124</c:v>
                </c:pt>
                <c:pt idx="52">
                  <c:v>0.28830778686841629</c:v>
                </c:pt>
                <c:pt idx="53">
                  <c:v>0.16363413905673774</c:v>
                </c:pt>
                <c:pt idx="54">
                  <c:v>0.28389953614431107</c:v>
                </c:pt>
                <c:pt idx="55">
                  <c:v>0.26308179269162224</c:v>
                </c:pt>
                <c:pt idx="56">
                  <c:v>0.24206122600755808</c:v>
                </c:pt>
                <c:pt idx="57">
                  <c:v>0.30567334316761485</c:v>
                </c:pt>
                <c:pt idx="58">
                  <c:v>0.27776477224628415</c:v>
                </c:pt>
                <c:pt idx="59">
                  <c:v>0.22983299061723361</c:v>
                </c:pt>
                <c:pt idx="60">
                  <c:v>0.31901739069301094</c:v>
                </c:pt>
                <c:pt idx="61">
                  <c:v>0.30290233328307181</c:v>
                </c:pt>
                <c:pt idx="62">
                  <c:v>0.29713929400236339</c:v>
                </c:pt>
                <c:pt idx="63">
                  <c:v>0.32039306980096161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7.0568135860324038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613509468341251"/>
                  <c:y val="-9.235347044230994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Segments'!$U$22:$U$67</c:f>
              <c:numCache>
                <c:formatCode>General</c:formatCode>
                <c:ptCount val="46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</c:numCache>
            </c:numRef>
          </c:xVal>
          <c:yVal>
            <c:numRef>
              <c:f>'PQBRT Calcs Segments'!$F$22:$F$67</c:f>
              <c:numCache>
                <c:formatCode>General</c:formatCode>
                <c:ptCount val="46"/>
                <c:pt idx="0">
                  <c:v>-6.5591709761919095</c:v>
                </c:pt>
                <c:pt idx="1">
                  <c:v>-6.7307310616816611</c:v>
                </c:pt>
                <c:pt idx="2">
                  <c:v>-6.1276096381826495</c:v>
                </c:pt>
                <c:pt idx="3">
                  <c:v>-6.2523670804251781</c:v>
                </c:pt>
                <c:pt idx="4">
                  <c:v>-6.0800903174386587</c:v>
                </c:pt>
                <c:pt idx="5">
                  <c:v>-5.9025346782679442</c:v>
                </c:pt>
                <c:pt idx="6">
                  <c:v>-6.0678446370289514</c:v>
                </c:pt>
                <c:pt idx="7">
                  <c:v>-6.065335009007959</c:v>
                </c:pt>
                <c:pt idx="8">
                  <c:v>-5.9951954984592364</c:v>
                </c:pt>
                <c:pt idx="9">
                  <c:v>-5.7457739026973664</c:v>
                </c:pt>
                <c:pt idx="10">
                  <c:v>-5.6903826545931846</c:v>
                </c:pt>
                <c:pt idx="11">
                  <c:v>-5.5141204253198657</c:v>
                </c:pt>
                <c:pt idx="12">
                  <c:v>-5.7251542323938933</c:v>
                </c:pt>
                <c:pt idx="13">
                  <c:v>-5.4114591893149315</c:v>
                </c:pt>
                <c:pt idx="14">
                  <c:v>-5.6028363882696119</c:v>
                </c:pt>
                <c:pt idx="15">
                  <c:v>-5.2981133873532071</c:v>
                </c:pt>
                <c:pt idx="16">
                  <c:v>-5.2638888870565372</c:v>
                </c:pt>
                <c:pt idx="17">
                  <c:v>-5.4064060447036946</c:v>
                </c:pt>
                <c:pt idx="18">
                  <c:v>-5.2306437649149933</c:v>
                </c:pt>
                <c:pt idx="19">
                  <c:v>-5.2277713018903302</c:v>
                </c:pt>
                <c:pt idx="20">
                  <c:v>-5.3105842986510181</c:v>
                </c:pt>
                <c:pt idx="21">
                  <c:v>-5.0657337135353195</c:v>
                </c:pt>
                <c:pt idx="22">
                  <c:v>-5.0261459650282445</c:v>
                </c:pt>
                <c:pt idx="23">
                  <c:v>-5.1897769122585862</c:v>
                </c:pt>
                <c:pt idx="24">
                  <c:v>-4.9957107216579386</c:v>
                </c:pt>
                <c:pt idx="25">
                  <c:v>-4.9648525046913061</c:v>
                </c:pt>
                <c:pt idx="26">
                  <c:v>-4.9195604342471029</c:v>
                </c:pt>
                <c:pt idx="27">
                  <c:v>-4.897166886408022</c:v>
                </c:pt>
                <c:pt idx="28">
                  <c:v>-4.8927282661272367</c:v>
                </c:pt>
                <c:pt idx="29">
                  <c:v>-4.8419335675407815</c:v>
                </c:pt>
                <c:pt idx="30">
                  <c:v>-4.9445105317048128</c:v>
                </c:pt>
                <c:pt idx="31">
                  <c:v>-4.7806480146041048</c:v>
                </c:pt>
                <c:pt idx="32">
                  <c:v>-4.7236688526472692</c:v>
                </c:pt>
                <c:pt idx="33">
                  <c:v>-4.8643516210353113</c:v>
                </c:pt>
                <c:pt idx="34">
                  <c:v>-4.7257718151497388</c:v>
                </c:pt>
                <c:pt idx="35">
                  <c:v>-4.7203386426370031</c:v>
                </c:pt>
                <c:pt idx="36">
                  <c:v>-4.5883819011823928</c:v>
                </c:pt>
                <c:pt idx="37">
                  <c:v>-4.5976683949177684</c:v>
                </c:pt>
                <c:pt idx="38">
                  <c:v>-4.6073134812052166</c:v>
                </c:pt>
                <c:pt idx="39">
                  <c:v>-4.5324775005946512</c:v>
                </c:pt>
                <c:pt idx="40">
                  <c:v>-4.549309836491469</c:v>
                </c:pt>
                <c:pt idx="41">
                  <c:v>-4.5863091783471726</c:v>
                </c:pt>
                <c:pt idx="42">
                  <c:v>-4.4522860221394218</c:v>
                </c:pt>
                <c:pt idx="43">
                  <c:v>-4.4581649743217042</c:v>
                </c:pt>
                <c:pt idx="44">
                  <c:v>-4.4538148380345479</c:v>
                </c:pt>
                <c:pt idx="45">
                  <c:v>-4.4205678987050048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2-4001-A805-51F2F927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90577210906483"/>
          <c:y val="0.19780243271891984"/>
          <c:w val="0.11364239387431943"/>
          <c:h val="6.7873788969060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Residue Log"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169269466316713"/>
                  <c:y val="-3.13458734324876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Segments'!$U$22:$U$67</c:f>
              <c:numCache>
                <c:formatCode>General</c:formatCode>
                <c:ptCount val="46"/>
                <c:pt idx="0">
                  <c:v>934912</c:v>
                </c:pt>
                <c:pt idx="1">
                  <c:v>1098752</c:v>
                </c:pt>
                <c:pt idx="2">
                  <c:v>1262592</c:v>
                </c:pt>
                <c:pt idx="3">
                  <c:v>1426432</c:v>
                </c:pt>
                <c:pt idx="4">
                  <c:v>1590272</c:v>
                </c:pt>
                <c:pt idx="5">
                  <c:v>1754112</c:v>
                </c:pt>
                <c:pt idx="6">
                  <c:v>1917952</c:v>
                </c:pt>
                <c:pt idx="7">
                  <c:v>2081792</c:v>
                </c:pt>
                <c:pt idx="8">
                  <c:v>2245632</c:v>
                </c:pt>
                <c:pt idx="9">
                  <c:v>2409472</c:v>
                </c:pt>
                <c:pt idx="10">
                  <c:v>2573312</c:v>
                </c:pt>
                <c:pt idx="11">
                  <c:v>2737152</c:v>
                </c:pt>
                <c:pt idx="12">
                  <c:v>2900992</c:v>
                </c:pt>
                <c:pt idx="13">
                  <c:v>3064832</c:v>
                </c:pt>
                <c:pt idx="14">
                  <c:v>3228672</c:v>
                </c:pt>
                <c:pt idx="15">
                  <c:v>3392512</c:v>
                </c:pt>
                <c:pt idx="16">
                  <c:v>3539968</c:v>
                </c:pt>
                <c:pt idx="17">
                  <c:v>3703808</c:v>
                </c:pt>
                <c:pt idx="18">
                  <c:v>3867648</c:v>
                </c:pt>
                <c:pt idx="19">
                  <c:v>4031488</c:v>
                </c:pt>
                <c:pt idx="20">
                  <c:v>4195328</c:v>
                </c:pt>
                <c:pt idx="21">
                  <c:v>4359168</c:v>
                </c:pt>
                <c:pt idx="22">
                  <c:v>4523008</c:v>
                </c:pt>
                <c:pt idx="23">
                  <c:v>4686848</c:v>
                </c:pt>
                <c:pt idx="24">
                  <c:v>4850688</c:v>
                </c:pt>
                <c:pt idx="25">
                  <c:v>5014528</c:v>
                </c:pt>
                <c:pt idx="26">
                  <c:v>5178368</c:v>
                </c:pt>
                <c:pt idx="27">
                  <c:v>5342208</c:v>
                </c:pt>
                <c:pt idx="28">
                  <c:v>5506048</c:v>
                </c:pt>
                <c:pt idx="29">
                  <c:v>5669888</c:v>
                </c:pt>
                <c:pt idx="30">
                  <c:v>5833728</c:v>
                </c:pt>
                <c:pt idx="31">
                  <c:v>5997568</c:v>
                </c:pt>
                <c:pt idx="32">
                  <c:v>6112256</c:v>
                </c:pt>
                <c:pt idx="33">
                  <c:v>6243328</c:v>
                </c:pt>
                <c:pt idx="34">
                  <c:v>6276096</c:v>
                </c:pt>
                <c:pt idx="35">
                  <c:v>7324672</c:v>
                </c:pt>
                <c:pt idx="36">
                  <c:v>7427072</c:v>
                </c:pt>
                <c:pt idx="37">
                  <c:v>7529472</c:v>
                </c:pt>
                <c:pt idx="38">
                  <c:v>7631872</c:v>
                </c:pt>
                <c:pt idx="39">
                  <c:v>7734272</c:v>
                </c:pt>
                <c:pt idx="40">
                  <c:v>7836672</c:v>
                </c:pt>
                <c:pt idx="41">
                  <c:v>7939072</c:v>
                </c:pt>
                <c:pt idx="42">
                  <c:v>8373248</c:v>
                </c:pt>
                <c:pt idx="43">
                  <c:v>8475648</c:v>
                </c:pt>
                <c:pt idx="44">
                  <c:v>8578048</c:v>
                </c:pt>
                <c:pt idx="45">
                  <c:v>8680448</c:v>
                </c:pt>
              </c:numCache>
            </c:numRef>
          </c:xVal>
          <c:yVal>
            <c:numRef>
              <c:f>'PQBRT Calcs Segments'!$H$22:$H$67</c:f>
              <c:numCache>
                <c:formatCode>General</c:formatCode>
                <c:ptCount val="46"/>
                <c:pt idx="0">
                  <c:v>5.8336648394615054E-2</c:v>
                </c:pt>
                <c:pt idx="1">
                  <c:v>-0.24920620678955352</c:v>
                </c:pt>
                <c:pt idx="2">
                  <c:v>0.23686830808809844</c:v>
                </c:pt>
                <c:pt idx="3">
                  <c:v>9.3649814619345406E-3</c:v>
                </c:pt>
                <c:pt idx="4">
                  <c:v>9.0079657259089174E-2</c:v>
                </c:pt>
                <c:pt idx="5">
                  <c:v>0.18505955451664668</c:v>
                </c:pt>
                <c:pt idx="6">
                  <c:v>-5.5447146532012326E-2</c:v>
                </c:pt>
                <c:pt idx="7">
                  <c:v>-0.1219665395374312</c:v>
                </c:pt>
                <c:pt idx="8">
                  <c:v>-0.11562384713540563</c:v>
                </c:pt>
                <c:pt idx="9">
                  <c:v>7.4495540929302884E-2</c:v>
                </c:pt>
                <c:pt idx="10">
                  <c:v>7.4487351545386105E-2</c:v>
                </c:pt>
                <c:pt idx="11">
                  <c:v>0.19877078535602966</c:v>
                </c:pt>
                <c:pt idx="12">
                  <c:v>-6.1219137449948668E-2</c:v>
                </c:pt>
                <c:pt idx="13">
                  <c:v>0.20621015524251884</c:v>
                </c:pt>
                <c:pt idx="14">
                  <c:v>-2.902278479279552E-2</c:v>
                </c:pt>
                <c:pt idx="15">
                  <c:v>0.23401578932909128</c:v>
                </c:pt>
                <c:pt idx="16">
                  <c:v>0.23241083322129708</c:v>
                </c:pt>
                <c:pt idx="17">
                  <c:v>5.1793244504394487E-2</c:v>
                </c:pt>
                <c:pt idx="18">
                  <c:v>0.19110454300152302</c:v>
                </c:pt>
                <c:pt idx="19">
                  <c:v>0.15903856467745747</c:v>
                </c:pt>
                <c:pt idx="20">
                  <c:v>4.2679125553015673E-2</c:v>
                </c:pt>
                <c:pt idx="21">
                  <c:v>0.25526858550305143</c:v>
                </c:pt>
                <c:pt idx="22">
                  <c:v>0.26378565700769396</c:v>
                </c:pt>
                <c:pt idx="23">
                  <c:v>7.0189742540958555E-2</c:v>
                </c:pt>
                <c:pt idx="24">
                  <c:v>0.23532067494576747</c:v>
                </c:pt>
                <c:pt idx="25">
                  <c:v>0.23820491821876111</c:v>
                </c:pt>
                <c:pt idx="26">
                  <c:v>0.25642247643737193</c:v>
                </c:pt>
                <c:pt idx="27">
                  <c:v>0.25258492917633557</c:v>
                </c:pt>
                <c:pt idx="28">
                  <c:v>0.23158490734889536</c:v>
                </c:pt>
                <c:pt idx="29">
                  <c:v>0.25768693685747301</c:v>
                </c:pt>
                <c:pt idx="30">
                  <c:v>0.1311207697470973</c:v>
                </c:pt>
                <c:pt idx="31">
                  <c:v>0.27165857589534337</c:v>
                </c:pt>
                <c:pt idx="32">
                  <c:v>0.31268651360486199</c:v>
                </c:pt>
                <c:pt idx="33">
                  <c:v>0.15413624367068124</c:v>
                </c:pt>
                <c:pt idx="34">
                  <c:v>0.28830778686841629</c:v>
                </c:pt>
                <c:pt idx="35">
                  <c:v>0.16363413905673774</c:v>
                </c:pt>
                <c:pt idx="36">
                  <c:v>0.28389953614431107</c:v>
                </c:pt>
                <c:pt idx="37">
                  <c:v>0.26308179269162224</c:v>
                </c:pt>
                <c:pt idx="38">
                  <c:v>0.24206122600755808</c:v>
                </c:pt>
                <c:pt idx="39">
                  <c:v>0.30567334316761485</c:v>
                </c:pt>
                <c:pt idx="40">
                  <c:v>0.27776477224628415</c:v>
                </c:pt>
                <c:pt idx="41">
                  <c:v>0.22983299061723361</c:v>
                </c:pt>
                <c:pt idx="42">
                  <c:v>0.31901739069301094</c:v>
                </c:pt>
                <c:pt idx="43">
                  <c:v>0.30290233328307181</c:v>
                </c:pt>
                <c:pt idx="44">
                  <c:v>0.29713929400236339</c:v>
                </c:pt>
                <c:pt idx="45">
                  <c:v>0.32039306980096161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C-414B-A92A-2C48B414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7.9014791946660459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GMS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60955864202197"/>
                  <c:y val="7.84564133718480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F-4E7C-B2DE-130EB0F31D84}"/>
            </c:ext>
          </c:extLst>
        </c:ser>
        <c:ser>
          <c:idx val="1"/>
          <c:order val="1"/>
          <c:tx>
            <c:v>Linear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-5.9603004071290998E-5</c:v>
                </c:pt>
                <c:pt idx="1">
                  <c:v>-3.8676434440571002E-5</c:v>
                </c:pt>
                <c:pt idx="2">
                  <c:v>-2.4725388020091004E-5</c:v>
                </c:pt>
                <c:pt idx="3">
                  <c:v>-1.0774341599611E-5</c:v>
                </c:pt>
                <c:pt idx="4">
                  <c:v>3.1767048208689979E-6</c:v>
                </c:pt>
                <c:pt idx="5">
                  <c:v>1.7127751241348996E-5</c:v>
                </c:pt>
                <c:pt idx="6">
                  <c:v>3.1078797661828993E-5</c:v>
                </c:pt>
                <c:pt idx="7">
                  <c:v>4.5029844082308991E-5</c:v>
                </c:pt>
                <c:pt idx="8">
                  <c:v>5.8980890502789002E-5</c:v>
                </c:pt>
                <c:pt idx="9">
                  <c:v>1.2734101796314098E-4</c:v>
                </c:pt>
                <c:pt idx="10">
                  <c:v>2.1662771505421297E-4</c:v>
                </c:pt>
                <c:pt idx="11">
                  <c:v>3.5055776069082103E-4</c:v>
                </c:pt>
                <c:pt idx="12">
                  <c:v>4.3984445778189301E-4</c:v>
                </c:pt>
                <c:pt idx="13">
                  <c:v>5.5145282914573299E-4</c:v>
                </c:pt>
                <c:pt idx="14">
                  <c:v>6.4073952623680498E-4</c:v>
                </c:pt>
                <c:pt idx="15">
                  <c:v>7.7466957187341296E-4</c:v>
                </c:pt>
                <c:pt idx="16">
                  <c:v>8.8627794323725294E-4</c:v>
                </c:pt>
                <c:pt idx="17">
                  <c:v>9.9788631460109314E-4</c:v>
                </c:pt>
                <c:pt idx="18">
                  <c:v>1.198781383056005E-3</c:v>
                </c:pt>
                <c:pt idx="19">
                  <c:v>1.421998125783685E-3</c:v>
                </c:pt>
                <c:pt idx="20">
                  <c:v>1.6452148685113651E-3</c:v>
                </c:pt>
                <c:pt idx="21">
                  <c:v>1.8684316112390451E-3</c:v>
                </c:pt>
                <c:pt idx="22">
                  <c:v>2.0916483539667251E-3</c:v>
                </c:pt>
                <c:pt idx="23">
                  <c:v>2.3148650966944052E-3</c:v>
                </c:pt>
                <c:pt idx="24">
                  <c:v>2.538081839422085E-3</c:v>
                </c:pt>
                <c:pt idx="25">
                  <c:v>2.7612985821497652E-3</c:v>
                </c:pt>
                <c:pt idx="26">
                  <c:v>2.9845153248774449E-3</c:v>
                </c:pt>
                <c:pt idx="27">
                  <c:v>3.2077320676051251E-3</c:v>
                </c:pt>
                <c:pt idx="28">
                  <c:v>3.4309488103328048E-3</c:v>
                </c:pt>
                <c:pt idx="29">
                  <c:v>3.654165553060485E-3</c:v>
                </c:pt>
                <c:pt idx="30">
                  <c:v>3.8773822957881648E-3</c:v>
                </c:pt>
                <c:pt idx="31">
                  <c:v>4.1005990385158449E-3</c:v>
                </c:pt>
                <c:pt idx="32">
                  <c:v>4.3238157812435247E-3</c:v>
                </c:pt>
                <c:pt idx="33">
                  <c:v>4.5470325239712044E-3</c:v>
                </c:pt>
                <c:pt idx="34">
                  <c:v>4.7479275924261167E-3</c:v>
                </c:pt>
                <c:pt idx="35">
                  <c:v>4.9711443351537965E-3</c:v>
                </c:pt>
                <c:pt idx="36">
                  <c:v>5.1943610778814762E-3</c:v>
                </c:pt>
                <c:pt idx="37">
                  <c:v>5.4175778206091568E-3</c:v>
                </c:pt>
                <c:pt idx="38">
                  <c:v>5.6407945633368366E-3</c:v>
                </c:pt>
                <c:pt idx="39">
                  <c:v>5.8640113060645163E-3</c:v>
                </c:pt>
                <c:pt idx="40">
                  <c:v>6.0872280487921969E-3</c:v>
                </c:pt>
                <c:pt idx="41">
                  <c:v>6.3104447915198767E-3</c:v>
                </c:pt>
                <c:pt idx="42">
                  <c:v>6.5336615342475564E-3</c:v>
                </c:pt>
                <c:pt idx="43">
                  <c:v>6.7568782769752362E-3</c:v>
                </c:pt>
                <c:pt idx="44">
                  <c:v>6.9800950197029168E-3</c:v>
                </c:pt>
                <c:pt idx="45">
                  <c:v>7.2033117624305965E-3</c:v>
                </c:pt>
                <c:pt idx="46">
                  <c:v>7.4265285051582763E-3</c:v>
                </c:pt>
                <c:pt idx="47">
                  <c:v>7.6497452478859569E-3</c:v>
                </c:pt>
                <c:pt idx="48">
                  <c:v>7.8729619906136375E-3</c:v>
                </c:pt>
                <c:pt idx="49">
                  <c:v>8.0961787333413172E-3</c:v>
                </c:pt>
                <c:pt idx="50">
                  <c:v>8.2524304532506938E-3</c:v>
                </c:pt>
                <c:pt idx="51">
                  <c:v>8.4310038474328369E-3</c:v>
                </c:pt>
                <c:pt idx="52">
                  <c:v>8.4756471959783735E-3</c:v>
                </c:pt>
                <c:pt idx="53">
                  <c:v>9.9042343494355253E-3</c:v>
                </c:pt>
                <c:pt idx="54">
                  <c:v>1.0043744813640326E-2</c:v>
                </c:pt>
                <c:pt idx="55">
                  <c:v>1.0183255277845126E-2</c:v>
                </c:pt>
                <c:pt idx="56">
                  <c:v>1.0322765742049926E-2</c:v>
                </c:pt>
                <c:pt idx="57">
                  <c:v>1.0462276206254725E-2</c:v>
                </c:pt>
                <c:pt idx="58">
                  <c:v>1.0601786670459525E-2</c:v>
                </c:pt>
                <c:pt idx="59">
                  <c:v>1.0741297134664325E-2</c:v>
                </c:pt>
                <c:pt idx="60">
                  <c:v>1.1332821502892677E-2</c:v>
                </c:pt>
                <c:pt idx="61">
                  <c:v>1.1472331967097477E-2</c:v>
                </c:pt>
                <c:pt idx="62">
                  <c:v>1.1611842431302278E-2</c:v>
                </c:pt>
                <c:pt idx="63">
                  <c:v>1.1751352895507078E-2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F-4E7C-B2DE-130EB0F3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619996876590069E-2"/>
          <c:y val="0.11941940350894131"/>
          <c:w val="0.13133122755049093"/>
          <c:h val="0.1108382332963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Residual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Linearl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876246719160105"/>
                  <c:y val="-0.3202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8.0371004071291E-5</c:v>
                </c:pt>
                <c:pt idx="1">
                  <c:v>7.387643444057101E-5</c:v>
                </c:pt>
                <c:pt idx="2">
                  <c:v>6.8565388020090998E-5</c:v>
                </c:pt>
                <c:pt idx="3">
                  <c:v>6.1366341599610992E-5</c:v>
                </c:pt>
                <c:pt idx="4">
                  <c:v>5.4743295179131003E-5</c:v>
                </c:pt>
                <c:pt idx="5">
                  <c:v>4.8280248758650999E-5</c:v>
                </c:pt>
                <c:pt idx="6">
                  <c:v>4.1561202338171002E-5</c:v>
                </c:pt>
                <c:pt idx="7">
                  <c:v>3.5322155917691015E-5</c:v>
                </c:pt>
                <c:pt idx="8">
                  <c:v>2.8251109497210992E-5</c:v>
                </c:pt>
                <c:pt idx="9">
                  <c:v>-3.5650179631409817E-6</c:v>
                </c:pt>
                <c:pt idx="10">
                  <c:v>-1.6467715054212961E-5</c:v>
                </c:pt>
                <c:pt idx="11">
                  <c:v>-6.2109760690821014E-5</c:v>
                </c:pt>
                <c:pt idx="12">
                  <c:v>-9.6132457781893034E-5</c:v>
                </c:pt>
                <c:pt idx="13">
                  <c:v>-1.28668829145733E-4</c:v>
                </c:pt>
                <c:pt idx="14">
                  <c:v>-1.5651552623680497E-4</c:v>
                </c:pt>
                <c:pt idx="15">
                  <c:v>-1.9655757187341297E-4</c:v>
                </c:pt>
                <c:pt idx="16">
                  <c:v>-1.1456594323725291E-4</c:v>
                </c:pt>
                <c:pt idx="17">
                  <c:v>6.2853685398906768E-5</c:v>
                </c:pt>
                <c:pt idx="18">
                  <c:v>2.1827861694399494E-4</c:v>
                </c:pt>
                <c:pt idx="19">
                  <c:v>-2.2833812578368492E-4</c:v>
                </c:pt>
                <c:pt idx="20">
                  <c:v>5.3657513148863472E-4</c:v>
                </c:pt>
                <c:pt idx="21">
                  <c:v>5.7458388760954883E-5</c:v>
                </c:pt>
                <c:pt idx="22">
                  <c:v>1.9632164603327479E-4</c:v>
                </c:pt>
                <c:pt idx="23">
                  <c:v>4.1764490330559482E-4</c:v>
                </c:pt>
                <c:pt idx="24">
                  <c:v>-2.2192183942208515E-4</c:v>
                </c:pt>
                <c:pt idx="25">
                  <c:v>-4.393185821497652E-4</c:v>
                </c:pt>
                <c:pt idx="26">
                  <c:v>-4.9382532487744508E-4</c:v>
                </c:pt>
                <c:pt idx="27">
                  <c:v>-1.1472067605125275E-5</c:v>
                </c:pt>
                <c:pt idx="28">
                  <c:v>-5.2648810332804954E-5</c:v>
                </c:pt>
                <c:pt idx="29">
                  <c:v>3.7530444693951526E-4</c:v>
                </c:pt>
                <c:pt idx="30">
                  <c:v>-6.1453229578816489E-4</c:v>
                </c:pt>
                <c:pt idx="31">
                  <c:v>3.6452096148415544E-4</c:v>
                </c:pt>
                <c:pt idx="32">
                  <c:v>-6.3642578124352466E-4</c:v>
                </c:pt>
                <c:pt idx="33">
                  <c:v>4.5398747602879569E-4</c:v>
                </c:pt>
                <c:pt idx="34">
                  <c:v>4.2721240757388323E-4</c:v>
                </c:pt>
                <c:pt idx="35">
                  <c:v>-4.8340433515379685E-4</c:v>
                </c:pt>
                <c:pt idx="36">
                  <c:v>1.557189221185239E-4</c:v>
                </c:pt>
                <c:pt idx="37">
                  <c:v>-5.2107820609157036E-5</c:v>
                </c:pt>
                <c:pt idx="38">
                  <c:v>-7.0175456333683699E-4</c:v>
                </c:pt>
                <c:pt idx="39">
                  <c:v>4.4526869393548326E-4</c:v>
                </c:pt>
                <c:pt idx="40">
                  <c:v>4.768319512078031E-4</c:v>
                </c:pt>
                <c:pt idx="41">
                  <c:v>-7.371947915198766E-4</c:v>
                </c:pt>
                <c:pt idx="42">
                  <c:v>2.3324846575244369E-4</c:v>
                </c:pt>
                <c:pt idx="43">
                  <c:v>2.2210172302476391E-4</c:v>
                </c:pt>
                <c:pt idx="44">
                  <c:v>3.2224498029708327E-4</c:v>
                </c:pt>
                <c:pt idx="45">
                  <c:v>2.6439823756940328E-4</c:v>
                </c:pt>
                <c:pt idx="46">
                  <c:v>7.4401494841724002E-5</c:v>
                </c:pt>
                <c:pt idx="47">
                  <c:v>2.420347521140424E-4</c:v>
                </c:pt>
                <c:pt idx="48">
                  <c:v>-7.5056199061363741E-4</c:v>
                </c:pt>
                <c:pt idx="49">
                  <c:v>2.9438126665868279E-4</c:v>
                </c:pt>
                <c:pt idx="50">
                  <c:v>6.3009954674930584E-4</c:v>
                </c:pt>
                <c:pt idx="51">
                  <c:v>-7.1417384743283682E-4</c:v>
                </c:pt>
                <c:pt idx="52">
                  <c:v>3.8822280402162589E-4</c:v>
                </c:pt>
                <c:pt idx="53">
                  <c:v>-9.9207434943552469E-4</c:v>
                </c:pt>
                <c:pt idx="54">
                  <c:v>1.2555518635967364E-4</c:v>
                </c:pt>
                <c:pt idx="55">
                  <c:v>-1.0795527784512524E-4</c:v>
                </c:pt>
                <c:pt idx="56">
                  <c:v>-3.4417574204992536E-4</c:v>
                </c:pt>
                <c:pt idx="57">
                  <c:v>2.9172379374527505E-4</c:v>
                </c:pt>
                <c:pt idx="58">
                  <c:v>-2.7286670459524334E-5</c:v>
                </c:pt>
                <c:pt idx="59">
                  <c:v>-5.5089713466432468E-4</c:v>
                </c:pt>
                <c:pt idx="60">
                  <c:v>3.1907849710732274E-4</c:v>
                </c:pt>
                <c:pt idx="61">
                  <c:v>1.1126803290252216E-4</c:v>
                </c:pt>
                <c:pt idx="62">
                  <c:v>2.225756869772208E-5</c:v>
                </c:pt>
                <c:pt idx="63">
                  <c:v>2.7604710449292275E-4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78-4001-BDCB-E3C4EA08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Ploynomial Residual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2631889763779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023490813648292"/>
                  <c:y val="0.3467479585885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5.9897594921538993E-5</c:v>
                </c:pt>
                <c:pt idx="1">
                  <c:v>5.3742538906178994E-5</c:v>
                </c:pt>
                <c:pt idx="2">
                  <c:v>4.865704846393899E-5</c:v>
                </c:pt>
                <c:pt idx="3">
                  <c:v>4.1682928876099002E-5</c:v>
                </c:pt>
                <c:pt idx="4">
                  <c:v>3.5284180142658999E-5</c:v>
                </c:pt>
                <c:pt idx="5">
                  <c:v>2.904480226361899E-5</c:v>
                </c:pt>
                <c:pt idx="6">
                  <c:v>2.2548795238978992E-5</c:v>
                </c:pt>
                <c:pt idx="7">
                  <c:v>1.6532159068738985E-5</c:v>
                </c:pt>
                <c:pt idx="8">
                  <c:v>9.6828937528989801E-6</c:v>
                </c:pt>
                <c:pt idx="9">
                  <c:v>-2.1055600594365007E-5</c:v>
                </c:pt>
                <c:pt idx="10">
                  <c:v>-3.2573526789564974E-5</c:v>
                </c:pt>
                <c:pt idx="11">
                  <c:v>-7.6186734464444997E-5</c:v>
                </c:pt>
                <c:pt idx="12">
                  <c:v>-1.0888908516908504E-4</c:v>
                </c:pt>
                <c:pt idx="13">
                  <c:v>-1.3981126233644504E-4</c:v>
                </c:pt>
                <c:pt idx="14">
                  <c:v>-1.6639559509958111E-4</c:v>
                </c:pt>
                <c:pt idx="15">
                  <c:v>-2.0459241262636512E-4</c:v>
                </c:pt>
                <c:pt idx="16">
                  <c:v>-1.2110738574892506E-4</c:v>
                </c:pt>
                <c:pt idx="17">
                  <c:v>5.7765375810114785E-5</c:v>
                </c:pt>
                <c:pt idx="18">
                  <c:v>2.1570447801401893E-4</c:v>
                </c:pt>
                <c:pt idx="19">
                  <c:v>-2.2827174996934091E-4</c:v>
                </c:pt>
                <c:pt idx="20">
                  <c:v>5.391209607736988E-4</c:v>
                </c:pt>
                <c:pt idx="21">
                  <c:v>6.2322610243138862E-5</c:v>
                </c:pt>
                <c:pt idx="22">
                  <c:v>2.0334319843897872E-4</c:v>
                </c:pt>
                <c:pt idx="23">
                  <c:v>4.2666272536121897E-4</c:v>
                </c:pt>
                <c:pt idx="24">
                  <c:v>-2.1106880899014139E-4</c:v>
                </c:pt>
                <c:pt idx="25">
                  <c:v>-4.2679140461510112E-4</c:v>
                </c:pt>
                <c:pt idx="26">
                  <c:v>-4.7978506151366129E-4</c:v>
                </c:pt>
                <c:pt idx="27">
                  <c:v>3.9202203141789314E-6</c:v>
                </c:pt>
                <c:pt idx="28">
                  <c:v>-3.6065559131580934E-5</c:v>
                </c:pt>
                <c:pt idx="29">
                  <c:v>3.9291760014905936E-4</c:v>
                </c:pt>
                <c:pt idx="30">
                  <c:v>-5.9605030184390131E-4</c:v>
                </c:pt>
                <c:pt idx="31">
                  <c:v>3.8371073488953876E-4</c:v>
                </c:pt>
                <c:pt idx="32">
                  <c:v>-6.1668928965062176E-4</c:v>
                </c:pt>
                <c:pt idx="33">
                  <c:v>4.7410962453561887E-4</c:v>
                </c:pt>
                <c:pt idx="34">
                  <c:v>4.4754393991430601E-4</c:v>
                </c:pt>
                <c:pt idx="35">
                  <c:v>-4.6299316231929438E-4</c:v>
                </c:pt>
                <c:pt idx="36">
                  <c:v>1.7604867417350591E-4</c:v>
                </c:pt>
                <c:pt idx="37">
                  <c:v>-3.2020550607293925E-5</c:v>
                </c:pt>
                <c:pt idx="38">
                  <c:v>-6.8207083666169382E-4</c:v>
                </c:pt>
                <c:pt idx="39">
                  <c:v>4.6438781601030633E-4</c:v>
                </c:pt>
                <c:pt idx="40">
                  <c:v>4.9522540740870678E-4</c:v>
                </c:pt>
                <c:pt idx="41">
                  <c:v>-7.1968806246649336E-4</c:v>
                </c:pt>
                <c:pt idx="42">
                  <c:v>2.4970740638470632E-4</c:v>
                </c:pt>
                <c:pt idx="43">
                  <c:v>2.3735181396230664E-4</c:v>
                </c:pt>
                <c:pt idx="44">
                  <c:v>3.3612516026630592E-4</c:v>
                </c:pt>
                <c:pt idx="45">
                  <c:v>2.7674744529670569E-4</c:v>
                </c:pt>
                <c:pt idx="46">
                  <c:v>8.5058669053506009E-5</c:v>
                </c:pt>
                <c:pt idx="47">
                  <c:v>2.5083883153670557E-4</c:v>
                </c:pt>
                <c:pt idx="48">
                  <c:v>-7.4377206725369325E-4</c:v>
                </c:pt>
                <c:pt idx="49">
                  <c:v>2.9899597268230604E-4</c:v>
                </c:pt>
                <c:pt idx="50">
                  <c:v>6.3309576917971316E-4</c:v>
                </c:pt>
                <c:pt idx="51">
                  <c:v>-7.1312395730169318E-4</c:v>
                </c:pt>
                <c:pt idx="52">
                  <c:v>3.8877000495059384E-4</c:v>
                </c:pt>
                <c:pt idx="53">
                  <c:v>-1.0110148170746208E-3</c:v>
                </c:pt>
                <c:pt idx="54">
                  <c:v>1.0435804625977783E-4</c:v>
                </c:pt>
                <c:pt idx="55">
                  <c:v>-1.3147200496582169E-4</c:v>
                </c:pt>
                <c:pt idx="56">
                  <c:v>-3.7007497075142171E-4</c:v>
                </c:pt>
                <c:pt idx="57">
                  <c:v>2.6337914890297784E-4</c:v>
                </c:pt>
                <c:pt idx="58">
                  <c:v>-5.8139646002621642E-5</c:v>
                </c:pt>
                <c:pt idx="59">
                  <c:v>-5.8432135546822132E-4</c:v>
                </c:pt>
                <c:pt idx="60">
                  <c:v>2.7405329113350599E-4</c:v>
                </c:pt>
                <c:pt idx="61">
                  <c:v>6.3341909373506797E-5</c:v>
                </c:pt>
                <c:pt idx="62">
                  <c:v>-2.8632386946494601E-5</c:v>
                </c:pt>
                <c:pt idx="63">
                  <c:v>2.2213040217350724E-4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B-4CAD-9DD5-09977E4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Poly-Linear Residual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Linearl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Segments'!$J$4:$J$67</c:f>
              <c:numCache>
                <c:formatCode>General</c:formatCode>
                <c:ptCount val="64"/>
                <c:pt idx="0">
                  <c:v>2.0473409149752007E-5</c:v>
                </c:pt>
                <c:pt idx="1">
                  <c:v>2.0133895534392016E-5</c:v>
                </c:pt>
                <c:pt idx="2">
                  <c:v>1.9908339556152008E-5</c:v>
                </c:pt>
                <c:pt idx="3">
                  <c:v>1.9683412723511991E-5</c:v>
                </c:pt>
                <c:pt idx="4">
                  <c:v>1.9459115036472005E-5</c:v>
                </c:pt>
                <c:pt idx="5">
                  <c:v>1.9235446495032009E-5</c:v>
                </c:pt>
                <c:pt idx="6">
                  <c:v>1.901240709919201E-5</c:v>
                </c:pt>
                <c:pt idx="7">
                  <c:v>1.878999684895203E-5</c:v>
                </c:pt>
                <c:pt idx="8">
                  <c:v>1.8568215744312012E-5</c:v>
                </c:pt>
                <c:pt idx="9">
                  <c:v>1.7490582631224025E-5</c:v>
                </c:pt>
                <c:pt idx="10">
                  <c:v>1.6105811735352013E-5</c:v>
                </c:pt>
                <c:pt idx="11">
                  <c:v>1.4076973773623983E-5</c:v>
                </c:pt>
                <c:pt idx="12">
                  <c:v>1.2756627387192001E-5</c:v>
                </c:pt>
                <c:pt idx="13">
                  <c:v>1.1142433190712044E-5</c:v>
                </c:pt>
                <c:pt idx="14">
                  <c:v>9.8800688627761384E-6</c:v>
                </c:pt>
                <c:pt idx="15">
                  <c:v>8.0348407529521465E-6</c:v>
                </c:pt>
                <c:pt idx="16">
                  <c:v>6.5414425116721523E-6</c:v>
                </c:pt>
                <c:pt idx="17">
                  <c:v>5.0883095887919831E-6</c:v>
                </c:pt>
                <c:pt idx="18">
                  <c:v>2.5741389299760095E-6</c:v>
                </c:pt>
                <c:pt idx="19">
                  <c:v>6.6375814344009354E-8</c:v>
                </c:pt>
                <c:pt idx="20">
                  <c:v>2.5458292850640777E-6</c:v>
                </c:pt>
                <c:pt idx="21">
                  <c:v>4.8642214821839787E-6</c:v>
                </c:pt>
                <c:pt idx="22">
                  <c:v>7.0215524057039291E-6</c:v>
                </c:pt>
                <c:pt idx="23">
                  <c:v>9.0178220556241459E-6</c:v>
                </c:pt>
                <c:pt idx="24">
                  <c:v>1.0853030431943762E-5</c:v>
                </c:pt>
                <c:pt idx="25">
                  <c:v>1.2527177534664077E-5</c:v>
                </c:pt>
                <c:pt idx="26">
                  <c:v>1.4040263363783792E-5</c:v>
                </c:pt>
                <c:pt idx="27">
                  <c:v>1.5392287919304207E-5</c:v>
                </c:pt>
                <c:pt idx="28">
                  <c:v>1.658325120122402E-5</c:v>
                </c:pt>
                <c:pt idx="29">
                  <c:v>1.76131532095441E-5</c:v>
                </c:pt>
                <c:pt idx="30">
                  <c:v>1.8481993944263579E-5</c:v>
                </c:pt>
                <c:pt idx="31">
                  <c:v>1.9189773405383324E-5</c:v>
                </c:pt>
                <c:pt idx="32">
                  <c:v>1.9736491592902902E-5</c:v>
                </c:pt>
                <c:pt idx="33">
                  <c:v>2.012214850682318E-5</c:v>
                </c:pt>
                <c:pt idx="34">
                  <c:v>2.033153234042278E-5</c:v>
                </c:pt>
                <c:pt idx="35">
                  <c:v>2.0411172834502479E-5</c:v>
                </c:pt>
                <c:pt idx="36">
                  <c:v>2.0329752054982012E-5</c:v>
                </c:pt>
                <c:pt idx="37">
                  <c:v>2.0087270001863111E-5</c:v>
                </c:pt>
                <c:pt idx="38">
                  <c:v>1.9683726675143176E-5</c:v>
                </c:pt>
                <c:pt idx="39">
                  <c:v>1.9119122074823074E-5</c:v>
                </c:pt>
                <c:pt idx="40">
                  <c:v>1.8393456200903671E-5</c:v>
                </c:pt>
                <c:pt idx="41">
                  <c:v>1.7506729053383234E-5</c:v>
                </c:pt>
                <c:pt idx="42">
                  <c:v>1.6458940632262629E-5</c:v>
                </c:pt>
                <c:pt idx="43">
                  <c:v>1.5250090937542725E-5</c:v>
                </c:pt>
                <c:pt idx="44">
                  <c:v>1.3880179969222653E-5</c:v>
                </c:pt>
                <c:pt idx="45">
                  <c:v>1.2349207727302414E-5</c:v>
                </c:pt>
                <c:pt idx="46">
                  <c:v>1.0657174211782007E-5</c:v>
                </c:pt>
                <c:pt idx="47">
                  <c:v>8.8040794226631677E-6</c:v>
                </c:pt>
                <c:pt idx="48">
                  <c:v>6.7899233599441611E-6</c:v>
                </c:pt>
                <c:pt idx="49">
                  <c:v>4.6147060236232523E-6</c:v>
                </c:pt>
                <c:pt idx="50">
                  <c:v>2.9962224304073276E-6</c:v>
                </c:pt>
                <c:pt idx="51">
                  <c:v>1.0498901311436354E-6</c:v>
                </c:pt>
                <c:pt idx="52">
                  <c:v>5.472009289679558E-7</c:v>
                </c:pt>
                <c:pt idx="53">
                  <c:v>1.8940467639096126E-5</c:v>
                </c:pt>
                <c:pt idx="54">
                  <c:v>2.1197140099895803E-5</c:v>
                </c:pt>
                <c:pt idx="55">
                  <c:v>2.3516727120696454E-5</c:v>
                </c:pt>
                <c:pt idx="56">
                  <c:v>2.5899228701496343E-5</c:v>
                </c:pt>
                <c:pt idx="57">
                  <c:v>2.8344644842297206E-5</c:v>
                </c:pt>
                <c:pt idx="58">
                  <c:v>3.0852975543097308E-5</c:v>
                </c:pt>
                <c:pt idx="59">
                  <c:v>3.3424220803896648E-5</c:v>
                </c:pt>
                <c:pt idx="60">
                  <c:v>4.5025205973816748E-5</c:v>
                </c:pt>
                <c:pt idx="61">
                  <c:v>4.792612352901536E-5</c:v>
                </c:pt>
                <c:pt idx="62">
                  <c:v>5.0889955644216681E-5</c:v>
                </c:pt>
                <c:pt idx="63">
                  <c:v>5.3916702319415505E-5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AC5-861D-A904CD92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Graphics Performance</a:t>
            </a:r>
          </a:p>
          <a:p>
            <a:pPr>
              <a:defRPr/>
            </a:pPr>
            <a:r>
              <a:rPr lang="en-US"/>
              <a:t>Data 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7353419665517E-2"/>
          <c:y val="7.4590258166412612E-2"/>
          <c:w val="0.91463395587948204"/>
          <c:h val="0.90328806915010018"/>
        </c:manualLayout>
      </c:layout>
      <c:scatterChart>
        <c:scatterStyle val="smoothMarker"/>
        <c:varyColors val="0"/>
        <c:ser>
          <c:idx val="0"/>
          <c:order val="0"/>
          <c:tx>
            <c:v>PQBRT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54012831729367"/>
                  <c:y val="0.5926379725522241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9-4AC6-AF4D-BC32AB4C561B}"/>
            </c:ext>
          </c:extLst>
        </c:ser>
        <c:ser>
          <c:idx val="1"/>
          <c:order val="1"/>
          <c:tx>
            <c:v>PolyFit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Segments'!$B$4:$B$67</c:f>
              <c:numCache>
                <c:formatCode>General</c:formatCode>
                <c:ptCount val="64"/>
                <c:pt idx="0">
                  <c:v>-3.9129594921538998E-5</c:v>
                </c:pt>
                <c:pt idx="1">
                  <c:v>-1.8542538906178993E-5</c:v>
                </c:pt>
                <c:pt idx="2">
                  <c:v>-4.8170484639389893E-6</c:v>
                </c:pt>
                <c:pt idx="3">
                  <c:v>8.9090711239009978E-6</c:v>
                </c:pt>
                <c:pt idx="4">
                  <c:v>2.2635819857341002E-5</c:v>
                </c:pt>
                <c:pt idx="5">
                  <c:v>3.6363197736381004E-5</c:v>
                </c:pt>
                <c:pt idx="6">
                  <c:v>5.0091204761021004E-5</c:v>
                </c:pt>
                <c:pt idx="7">
                  <c:v>6.381984093126102E-5</c:v>
                </c:pt>
                <c:pt idx="8">
                  <c:v>7.7549106247101014E-5</c:v>
                </c:pt>
                <c:pt idx="9">
                  <c:v>1.4483160059436501E-4</c:v>
                </c:pt>
                <c:pt idx="10">
                  <c:v>2.3273352678956498E-4</c:v>
                </c:pt>
                <c:pt idx="11">
                  <c:v>3.6463473446444501E-4</c:v>
                </c:pt>
                <c:pt idx="12">
                  <c:v>4.5260108516908501E-4</c:v>
                </c:pt>
                <c:pt idx="13">
                  <c:v>5.6259526233644504E-4</c:v>
                </c:pt>
                <c:pt idx="14">
                  <c:v>6.5061959509958112E-4</c:v>
                </c:pt>
                <c:pt idx="15">
                  <c:v>7.827044126263651E-4</c:v>
                </c:pt>
                <c:pt idx="16">
                  <c:v>8.9281938574892509E-4</c:v>
                </c:pt>
                <c:pt idx="17">
                  <c:v>1.0029746241898851E-3</c:v>
                </c:pt>
                <c:pt idx="18">
                  <c:v>1.201355521985981E-3</c:v>
                </c:pt>
                <c:pt idx="19">
                  <c:v>1.4219317499693409E-3</c:v>
                </c:pt>
                <c:pt idx="20">
                  <c:v>1.6426690392263011E-3</c:v>
                </c:pt>
                <c:pt idx="21">
                  <c:v>1.8635673897568611E-3</c:v>
                </c:pt>
                <c:pt idx="22">
                  <c:v>2.0846268015610211E-3</c:v>
                </c:pt>
                <c:pt idx="23">
                  <c:v>2.3058472746387811E-3</c:v>
                </c:pt>
                <c:pt idx="24">
                  <c:v>2.5272288089901412E-3</c:v>
                </c:pt>
                <c:pt idx="25">
                  <c:v>2.7487714046151011E-3</c:v>
                </c:pt>
                <c:pt idx="26">
                  <c:v>2.9704750615136611E-3</c:v>
                </c:pt>
                <c:pt idx="27">
                  <c:v>3.1923397796858209E-3</c:v>
                </c:pt>
                <c:pt idx="28">
                  <c:v>3.4143655591315808E-3</c:v>
                </c:pt>
                <c:pt idx="29">
                  <c:v>3.6365523998509409E-3</c:v>
                </c:pt>
                <c:pt idx="30">
                  <c:v>3.8589003018439012E-3</c:v>
                </c:pt>
                <c:pt idx="31">
                  <c:v>4.0814092651104616E-3</c:v>
                </c:pt>
                <c:pt idx="32">
                  <c:v>4.3040792896506218E-3</c:v>
                </c:pt>
                <c:pt idx="33">
                  <c:v>4.5269103754643812E-3</c:v>
                </c:pt>
                <c:pt idx="34">
                  <c:v>4.7275960600856939E-3</c:v>
                </c:pt>
                <c:pt idx="35">
                  <c:v>4.950733162319294E-3</c:v>
                </c:pt>
                <c:pt idx="36">
                  <c:v>5.1740313258264942E-3</c:v>
                </c:pt>
                <c:pt idx="37">
                  <c:v>5.3974905506072937E-3</c:v>
                </c:pt>
                <c:pt idx="38">
                  <c:v>5.6211108366616934E-3</c:v>
                </c:pt>
                <c:pt idx="39">
                  <c:v>5.8448921839896932E-3</c:v>
                </c:pt>
                <c:pt idx="40">
                  <c:v>6.0688345925912933E-3</c:v>
                </c:pt>
                <c:pt idx="41">
                  <c:v>6.2929380624664934E-3</c:v>
                </c:pt>
                <c:pt idx="42">
                  <c:v>6.5172025936152938E-3</c:v>
                </c:pt>
                <c:pt idx="43">
                  <c:v>6.7416281860376934E-3</c:v>
                </c:pt>
                <c:pt idx="44">
                  <c:v>6.9662148397336941E-3</c:v>
                </c:pt>
                <c:pt idx="45">
                  <c:v>7.1909625547032941E-3</c:v>
                </c:pt>
                <c:pt idx="46">
                  <c:v>7.4158713309464943E-3</c:v>
                </c:pt>
                <c:pt idx="47">
                  <c:v>7.6409411684632937E-3</c:v>
                </c:pt>
                <c:pt idx="48">
                  <c:v>7.8661720672536933E-3</c:v>
                </c:pt>
                <c:pt idx="49">
                  <c:v>8.091564027317694E-3</c:v>
                </c:pt>
                <c:pt idx="50">
                  <c:v>8.2494342308202864E-3</c:v>
                </c:pt>
                <c:pt idx="51">
                  <c:v>8.4299539573016932E-3</c:v>
                </c:pt>
                <c:pt idx="52">
                  <c:v>8.4750999950494055E-3</c:v>
                </c:pt>
                <c:pt idx="53">
                  <c:v>9.9231748170746214E-3</c:v>
                </c:pt>
                <c:pt idx="54">
                  <c:v>1.0064941953740221E-2</c:v>
                </c:pt>
                <c:pt idx="55">
                  <c:v>1.0206772004965822E-2</c:v>
                </c:pt>
                <c:pt idx="56">
                  <c:v>1.0348664970751422E-2</c:v>
                </c:pt>
                <c:pt idx="57">
                  <c:v>1.0490620851097022E-2</c:v>
                </c:pt>
                <c:pt idx="58">
                  <c:v>1.0632639646002622E-2</c:v>
                </c:pt>
                <c:pt idx="59">
                  <c:v>1.0774721355468222E-2</c:v>
                </c:pt>
                <c:pt idx="60">
                  <c:v>1.1377846708866494E-2</c:v>
                </c:pt>
                <c:pt idx="61">
                  <c:v>1.1520258090626493E-2</c:v>
                </c:pt>
                <c:pt idx="62">
                  <c:v>1.1662732386946494E-2</c:v>
                </c:pt>
                <c:pt idx="63">
                  <c:v>1.1805269597826493E-2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9-4AC6-AF4D-BC32AB4C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873547496703721E-2"/>
          <c:y val="0.1257608533003811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Data 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73990055465719E-2"/>
          <c:y val="7.9014791946660459E-2"/>
          <c:w val="0.8961808756630949"/>
          <c:h val="0.89471262552743414"/>
        </c:manualLayout>
      </c:layout>
      <c:scatterChart>
        <c:scatterStyle val="smoothMarker"/>
        <c:varyColors val="0"/>
        <c:ser>
          <c:idx val="0"/>
          <c:order val="0"/>
          <c:tx>
            <c:v>GMS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43512936774902E-2"/>
                  <c:y val="0.492880706088209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v>Linear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-5.9603004071290998E-5</c:v>
                </c:pt>
                <c:pt idx="1">
                  <c:v>-3.8676434440571002E-5</c:v>
                </c:pt>
                <c:pt idx="2">
                  <c:v>-2.4725388020091004E-5</c:v>
                </c:pt>
                <c:pt idx="3">
                  <c:v>-1.0774341599611E-5</c:v>
                </c:pt>
                <c:pt idx="4">
                  <c:v>3.1767048208689979E-6</c:v>
                </c:pt>
                <c:pt idx="5">
                  <c:v>1.7127751241348996E-5</c:v>
                </c:pt>
                <c:pt idx="6">
                  <c:v>3.1078797661828993E-5</c:v>
                </c:pt>
                <c:pt idx="7">
                  <c:v>4.5029844082308991E-5</c:v>
                </c:pt>
                <c:pt idx="8">
                  <c:v>5.8980890502789002E-5</c:v>
                </c:pt>
                <c:pt idx="9">
                  <c:v>1.2734101796314098E-4</c:v>
                </c:pt>
                <c:pt idx="10">
                  <c:v>2.1662771505421297E-4</c:v>
                </c:pt>
                <c:pt idx="11">
                  <c:v>3.5055776069082103E-4</c:v>
                </c:pt>
                <c:pt idx="12">
                  <c:v>4.3984445778189301E-4</c:v>
                </c:pt>
                <c:pt idx="13">
                  <c:v>5.5145282914573299E-4</c:v>
                </c:pt>
                <c:pt idx="14">
                  <c:v>6.4073952623680498E-4</c:v>
                </c:pt>
                <c:pt idx="15">
                  <c:v>7.7466957187341296E-4</c:v>
                </c:pt>
                <c:pt idx="16">
                  <c:v>8.8627794323725294E-4</c:v>
                </c:pt>
                <c:pt idx="17">
                  <c:v>9.9788631460109314E-4</c:v>
                </c:pt>
                <c:pt idx="18">
                  <c:v>1.198781383056005E-3</c:v>
                </c:pt>
                <c:pt idx="19">
                  <c:v>1.421998125783685E-3</c:v>
                </c:pt>
                <c:pt idx="20">
                  <c:v>1.6452148685113651E-3</c:v>
                </c:pt>
                <c:pt idx="21">
                  <c:v>1.8684316112390451E-3</c:v>
                </c:pt>
                <c:pt idx="22">
                  <c:v>2.0916483539667251E-3</c:v>
                </c:pt>
                <c:pt idx="23">
                  <c:v>2.3148650966944052E-3</c:v>
                </c:pt>
                <c:pt idx="24">
                  <c:v>2.538081839422085E-3</c:v>
                </c:pt>
                <c:pt idx="25">
                  <c:v>2.7612985821497652E-3</c:v>
                </c:pt>
                <c:pt idx="26">
                  <c:v>2.9845153248774449E-3</c:v>
                </c:pt>
                <c:pt idx="27">
                  <c:v>3.2077320676051251E-3</c:v>
                </c:pt>
                <c:pt idx="28">
                  <c:v>3.4309488103328048E-3</c:v>
                </c:pt>
                <c:pt idx="29">
                  <c:v>3.654165553060485E-3</c:v>
                </c:pt>
                <c:pt idx="30">
                  <c:v>3.8773822957881648E-3</c:v>
                </c:pt>
                <c:pt idx="31">
                  <c:v>4.1005990385158449E-3</c:v>
                </c:pt>
                <c:pt idx="32">
                  <c:v>4.3238157812435247E-3</c:v>
                </c:pt>
                <c:pt idx="33">
                  <c:v>4.5470325239712044E-3</c:v>
                </c:pt>
                <c:pt idx="34">
                  <c:v>4.7479275924261167E-3</c:v>
                </c:pt>
                <c:pt idx="35">
                  <c:v>4.9711443351537965E-3</c:v>
                </c:pt>
                <c:pt idx="36">
                  <c:v>5.1943610778814762E-3</c:v>
                </c:pt>
                <c:pt idx="37">
                  <c:v>5.4175778206091568E-3</c:v>
                </c:pt>
                <c:pt idx="38">
                  <c:v>5.6407945633368366E-3</c:v>
                </c:pt>
                <c:pt idx="39">
                  <c:v>5.8640113060645163E-3</c:v>
                </c:pt>
                <c:pt idx="40">
                  <c:v>6.0872280487921969E-3</c:v>
                </c:pt>
                <c:pt idx="41">
                  <c:v>6.3104447915198767E-3</c:v>
                </c:pt>
                <c:pt idx="42">
                  <c:v>6.5336615342475564E-3</c:v>
                </c:pt>
                <c:pt idx="43">
                  <c:v>6.7568782769752362E-3</c:v>
                </c:pt>
                <c:pt idx="44">
                  <c:v>6.9800950197029168E-3</c:v>
                </c:pt>
                <c:pt idx="45">
                  <c:v>7.2033117624305965E-3</c:v>
                </c:pt>
                <c:pt idx="46">
                  <c:v>7.4265285051582763E-3</c:v>
                </c:pt>
                <c:pt idx="47">
                  <c:v>7.6497452478859569E-3</c:v>
                </c:pt>
                <c:pt idx="48">
                  <c:v>7.8729619906136375E-3</c:v>
                </c:pt>
                <c:pt idx="49">
                  <c:v>8.0961787333413172E-3</c:v>
                </c:pt>
                <c:pt idx="50">
                  <c:v>8.2524304532506938E-3</c:v>
                </c:pt>
                <c:pt idx="51">
                  <c:v>8.4310038474328369E-3</c:v>
                </c:pt>
                <c:pt idx="52">
                  <c:v>8.4756471959783735E-3</c:v>
                </c:pt>
                <c:pt idx="53">
                  <c:v>9.9042343494355253E-3</c:v>
                </c:pt>
                <c:pt idx="54">
                  <c:v>1.0043744813640326E-2</c:v>
                </c:pt>
                <c:pt idx="55">
                  <c:v>1.0183255277845126E-2</c:v>
                </c:pt>
                <c:pt idx="56">
                  <c:v>1.0322765742049926E-2</c:v>
                </c:pt>
                <c:pt idx="57">
                  <c:v>1.0462276206254725E-2</c:v>
                </c:pt>
                <c:pt idx="58">
                  <c:v>1.0601786670459525E-2</c:v>
                </c:pt>
                <c:pt idx="59">
                  <c:v>1.0741297134664325E-2</c:v>
                </c:pt>
                <c:pt idx="60">
                  <c:v>1.1332821502892677E-2</c:v>
                </c:pt>
                <c:pt idx="61">
                  <c:v>1.1472331967097477E-2</c:v>
                </c:pt>
                <c:pt idx="62">
                  <c:v>1.1611842431302278E-2</c:v>
                </c:pt>
                <c:pt idx="63">
                  <c:v>1.1751352895507078E-2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619996876590069E-2"/>
          <c:y val="0.11941940350894131"/>
          <c:w val="0.1490709746820344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Residual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Residue Linearl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76246719160105"/>
                  <c:y val="-0.3202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8.0371004071291E-5</c:v>
                </c:pt>
                <c:pt idx="1">
                  <c:v>7.387643444057101E-5</c:v>
                </c:pt>
                <c:pt idx="2">
                  <c:v>6.8565388020090998E-5</c:v>
                </c:pt>
                <c:pt idx="3">
                  <c:v>6.1366341599610992E-5</c:v>
                </c:pt>
                <c:pt idx="4">
                  <c:v>5.4743295179131003E-5</c:v>
                </c:pt>
                <c:pt idx="5">
                  <c:v>4.8280248758650999E-5</c:v>
                </c:pt>
                <c:pt idx="6">
                  <c:v>4.1561202338171002E-5</c:v>
                </c:pt>
                <c:pt idx="7">
                  <c:v>3.5322155917691015E-5</c:v>
                </c:pt>
                <c:pt idx="8">
                  <c:v>2.8251109497210992E-5</c:v>
                </c:pt>
                <c:pt idx="9">
                  <c:v>-3.5650179631409817E-6</c:v>
                </c:pt>
                <c:pt idx="10">
                  <c:v>-1.6467715054212961E-5</c:v>
                </c:pt>
                <c:pt idx="11">
                  <c:v>-6.2109760690821014E-5</c:v>
                </c:pt>
                <c:pt idx="12">
                  <c:v>-9.6132457781893034E-5</c:v>
                </c:pt>
                <c:pt idx="13">
                  <c:v>-1.28668829145733E-4</c:v>
                </c:pt>
                <c:pt idx="14">
                  <c:v>-1.5651552623680497E-4</c:v>
                </c:pt>
                <c:pt idx="15">
                  <c:v>-1.9655757187341297E-4</c:v>
                </c:pt>
                <c:pt idx="16">
                  <c:v>-1.1456594323725291E-4</c:v>
                </c:pt>
                <c:pt idx="17">
                  <c:v>6.2853685398906768E-5</c:v>
                </c:pt>
                <c:pt idx="18">
                  <c:v>2.1827861694399494E-4</c:v>
                </c:pt>
                <c:pt idx="19">
                  <c:v>-2.2833812578368492E-4</c:v>
                </c:pt>
                <c:pt idx="20">
                  <c:v>5.3657513148863472E-4</c:v>
                </c:pt>
                <c:pt idx="21">
                  <c:v>5.7458388760954883E-5</c:v>
                </c:pt>
                <c:pt idx="22">
                  <c:v>1.9632164603327479E-4</c:v>
                </c:pt>
                <c:pt idx="23">
                  <c:v>4.1764490330559482E-4</c:v>
                </c:pt>
                <c:pt idx="24">
                  <c:v>-2.2192183942208515E-4</c:v>
                </c:pt>
                <c:pt idx="25">
                  <c:v>-4.393185821497652E-4</c:v>
                </c:pt>
                <c:pt idx="26">
                  <c:v>-4.9382532487744508E-4</c:v>
                </c:pt>
                <c:pt idx="27">
                  <c:v>-1.1472067605125275E-5</c:v>
                </c:pt>
                <c:pt idx="28">
                  <c:v>-5.2648810332804954E-5</c:v>
                </c:pt>
                <c:pt idx="29">
                  <c:v>3.7530444693951526E-4</c:v>
                </c:pt>
                <c:pt idx="30">
                  <c:v>-6.1453229578816489E-4</c:v>
                </c:pt>
                <c:pt idx="31">
                  <c:v>3.6452096148415544E-4</c:v>
                </c:pt>
                <c:pt idx="32">
                  <c:v>-6.3642578124352466E-4</c:v>
                </c:pt>
                <c:pt idx="33">
                  <c:v>4.5398747602879569E-4</c:v>
                </c:pt>
                <c:pt idx="34">
                  <c:v>4.2721240757388323E-4</c:v>
                </c:pt>
                <c:pt idx="35">
                  <c:v>-4.8340433515379685E-4</c:v>
                </c:pt>
                <c:pt idx="36">
                  <c:v>1.557189221185239E-4</c:v>
                </c:pt>
                <c:pt idx="37">
                  <c:v>-5.2107820609157036E-5</c:v>
                </c:pt>
                <c:pt idx="38">
                  <c:v>-7.0175456333683699E-4</c:v>
                </c:pt>
                <c:pt idx="39">
                  <c:v>4.4526869393548326E-4</c:v>
                </c:pt>
                <c:pt idx="40">
                  <c:v>4.768319512078031E-4</c:v>
                </c:pt>
                <c:pt idx="41">
                  <c:v>-7.371947915198766E-4</c:v>
                </c:pt>
                <c:pt idx="42">
                  <c:v>2.3324846575244369E-4</c:v>
                </c:pt>
                <c:pt idx="43">
                  <c:v>2.2210172302476391E-4</c:v>
                </c:pt>
                <c:pt idx="44">
                  <c:v>3.2224498029708327E-4</c:v>
                </c:pt>
                <c:pt idx="45">
                  <c:v>2.6439823756940328E-4</c:v>
                </c:pt>
                <c:pt idx="46">
                  <c:v>7.4401494841724002E-5</c:v>
                </c:pt>
                <c:pt idx="47">
                  <c:v>2.420347521140424E-4</c:v>
                </c:pt>
                <c:pt idx="48">
                  <c:v>-7.5056199061363741E-4</c:v>
                </c:pt>
                <c:pt idx="49">
                  <c:v>2.9438126665868279E-4</c:v>
                </c:pt>
                <c:pt idx="50">
                  <c:v>6.3009954674930584E-4</c:v>
                </c:pt>
                <c:pt idx="51">
                  <c:v>-7.1417384743283682E-4</c:v>
                </c:pt>
                <c:pt idx="52">
                  <c:v>3.8822280402162589E-4</c:v>
                </c:pt>
                <c:pt idx="53">
                  <c:v>-9.9207434943552469E-4</c:v>
                </c:pt>
                <c:pt idx="54">
                  <c:v>1.2555518635967364E-4</c:v>
                </c:pt>
                <c:pt idx="55">
                  <c:v>-1.0795527784512524E-4</c:v>
                </c:pt>
                <c:pt idx="56">
                  <c:v>-3.4417574204992536E-4</c:v>
                </c:pt>
                <c:pt idx="57">
                  <c:v>2.9172379374527505E-4</c:v>
                </c:pt>
                <c:pt idx="58">
                  <c:v>-2.7286670459524334E-5</c:v>
                </c:pt>
                <c:pt idx="59">
                  <c:v>-5.5089713466432468E-4</c:v>
                </c:pt>
                <c:pt idx="60">
                  <c:v>3.1907849710732274E-4</c:v>
                </c:pt>
                <c:pt idx="61">
                  <c:v>1.1126803290252216E-4</c:v>
                </c:pt>
                <c:pt idx="62">
                  <c:v>2.225756869772208E-5</c:v>
                </c:pt>
                <c:pt idx="63">
                  <c:v>2.7604710449292275E-4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v>Mean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Segments'!$M$4:$M$67</c:f>
              <c:numCache>
                <c:formatCode>General</c:formatCode>
                <c:ptCount val="64"/>
                <c:pt idx="0">
                  <c:v>-6.8324110457810086E-6</c:v>
                </c:pt>
                <c:pt idx="1">
                  <c:v>-6.8324110457810086E-6</c:v>
                </c:pt>
                <c:pt idx="2">
                  <c:v>-6.8324110457810086E-6</c:v>
                </c:pt>
                <c:pt idx="3">
                  <c:v>-6.8324110457810086E-6</c:v>
                </c:pt>
                <c:pt idx="4">
                  <c:v>-6.8324110457810086E-6</c:v>
                </c:pt>
                <c:pt idx="5">
                  <c:v>-6.8324110457810086E-6</c:v>
                </c:pt>
                <c:pt idx="6">
                  <c:v>-6.8324110457810086E-6</c:v>
                </c:pt>
                <c:pt idx="7">
                  <c:v>-6.8324110457810086E-6</c:v>
                </c:pt>
                <c:pt idx="8">
                  <c:v>-6.8324110457810086E-6</c:v>
                </c:pt>
                <c:pt idx="9">
                  <c:v>-6.8324110457810086E-6</c:v>
                </c:pt>
                <c:pt idx="10">
                  <c:v>-6.8324110457810086E-6</c:v>
                </c:pt>
                <c:pt idx="11">
                  <c:v>-6.8324110457810086E-6</c:v>
                </c:pt>
                <c:pt idx="12">
                  <c:v>-6.8324110457810086E-6</c:v>
                </c:pt>
                <c:pt idx="13">
                  <c:v>-6.8324110457810086E-6</c:v>
                </c:pt>
                <c:pt idx="14">
                  <c:v>-6.8324110457810086E-6</c:v>
                </c:pt>
                <c:pt idx="15">
                  <c:v>-6.8324110457810086E-6</c:v>
                </c:pt>
                <c:pt idx="16">
                  <c:v>-6.8324110457810086E-6</c:v>
                </c:pt>
                <c:pt idx="17">
                  <c:v>-6.8324110457810086E-6</c:v>
                </c:pt>
                <c:pt idx="18">
                  <c:v>-6.8324110457810086E-6</c:v>
                </c:pt>
                <c:pt idx="19">
                  <c:v>-6.8324110457810086E-6</c:v>
                </c:pt>
                <c:pt idx="20">
                  <c:v>-6.8324110457810086E-6</c:v>
                </c:pt>
                <c:pt idx="21">
                  <c:v>-6.8324110457810086E-6</c:v>
                </c:pt>
                <c:pt idx="22">
                  <c:v>-6.8324110457810086E-6</c:v>
                </c:pt>
                <c:pt idx="23">
                  <c:v>-6.8324110457810086E-6</c:v>
                </c:pt>
                <c:pt idx="24">
                  <c:v>-6.8324110457810086E-6</c:v>
                </c:pt>
                <c:pt idx="25">
                  <c:v>-6.8324110457810086E-6</c:v>
                </c:pt>
                <c:pt idx="26">
                  <c:v>-6.8324110457810086E-6</c:v>
                </c:pt>
                <c:pt idx="27">
                  <c:v>-6.8324110457810086E-6</c:v>
                </c:pt>
                <c:pt idx="28">
                  <c:v>-6.8324110457810086E-6</c:v>
                </c:pt>
                <c:pt idx="29">
                  <c:v>-6.8324110457810086E-6</c:v>
                </c:pt>
                <c:pt idx="30">
                  <c:v>-6.8324110457810086E-6</c:v>
                </c:pt>
                <c:pt idx="31">
                  <c:v>-6.8324110457810086E-6</c:v>
                </c:pt>
                <c:pt idx="32">
                  <c:v>-6.8324110457810086E-6</c:v>
                </c:pt>
                <c:pt idx="33">
                  <c:v>-6.8324110457810086E-6</c:v>
                </c:pt>
                <c:pt idx="34">
                  <c:v>-6.8324110457810086E-6</c:v>
                </c:pt>
                <c:pt idx="35">
                  <c:v>-6.8324110457810086E-6</c:v>
                </c:pt>
                <c:pt idx="36">
                  <c:v>-6.8324110457810086E-6</c:v>
                </c:pt>
                <c:pt idx="37">
                  <c:v>-6.8324110457810086E-6</c:v>
                </c:pt>
                <c:pt idx="38">
                  <c:v>-6.8324110457810086E-6</c:v>
                </c:pt>
                <c:pt idx="39">
                  <c:v>-6.8324110457810086E-6</c:v>
                </c:pt>
                <c:pt idx="40">
                  <c:v>-6.8324110457810086E-6</c:v>
                </c:pt>
                <c:pt idx="41">
                  <c:v>-6.8324110457810086E-6</c:v>
                </c:pt>
                <c:pt idx="42">
                  <c:v>-6.8324110457810086E-6</c:v>
                </c:pt>
                <c:pt idx="43">
                  <c:v>-6.8324110457810086E-6</c:v>
                </c:pt>
                <c:pt idx="44">
                  <c:v>-6.8324110457810086E-6</c:v>
                </c:pt>
                <c:pt idx="45">
                  <c:v>-6.8324110457810086E-6</c:v>
                </c:pt>
                <c:pt idx="46">
                  <c:v>-6.8324110457810086E-6</c:v>
                </c:pt>
                <c:pt idx="47">
                  <c:v>-6.8324110457810086E-6</c:v>
                </c:pt>
                <c:pt idx="48">
                  <c:v>-6.8324110457810086E-6</c:v>
                </c:pt>
                <c:pt idx="49">
                  <c:v>-6.8324110457810086E-6</c:v>
                </c:pt>
                <c:pt idx="50">
                  <c:v>-6.8324110457810086E-6</c:v>
                </c:pt>
                <c:pt idx="51">
                  <c:v>-6.8324110457810086E-6</c:v>
                </c:pt>
                <c:pt idx="52">
                  <c:v>-6.8324110457810086E-6</c:v>
                </c:pt>
                <c:pt idx="53">
                  <c:v>-6.8324110457810086E-6</c:v>
                </c:pt>
                <c:pt idx="54">
                  <c:v>-6.8324110457810086E-6</c:v>
                </c:pt>
                <c:pt idx="55">
                  <c:v>-6.8324110457810086E-6</c:v>
                </c:pt>
                <c:pt idx="56">
                  <c:v>-6.8324110457810086E-6</c:v>
                </c:pt>
                <c:pt idx="57">
                  <c:v>-6.8324110457810086E-6</c:v>
                </c:pt>
                <c:pt idx="58">
                  <c:v>-6.8324110457810086E-6</c:v>
                </c:pt>
                <c:pt idx="59">
                  <c:v>-6.8324110457810086E-6</c:v>
                </c:pt>
                <c:pt idx="60">
                  <c:v>-6.8324110457810086E-6</c:v>
                </c:pt>
                <c:pt idx="61">
                  <c:v>-6.8324110457810086E-6</c:v>
                </c:pt>
                <c:pt idx="62">
                  <c:v>-6.8324110457810086E-6</c:v>
                </c:pt>
                <c:pt idx="63">
                  <c:v>-6.8324110457810086E-6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Ploynomial Residual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735012884626181"/>
          <c:y val="4.1137607799025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25019401241902E-2"/>
          <c:y val="9.5469755469755474E-2"/>
          <c:w val="0.87427843891828583"/>
          <c:h val="0.73722007722007732"/>
        </c:manualLayout>
      </c:layout>
      <c:scatterChart>
        <c:scatterStyle val="smoothMarker"/>
        <c:varyColors val="0"/>
        <c:ser>
          <c:idx val="0"/>
          <c:order val="0"/>
          <c:tx>
            <c:v>Total Residue Polynomial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023490813648292"/>
                  <c:y val="0.3467479585885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5.9897594921538993E-5</c:v>
                </c:pt>
                <c:pt idx="1">
                  <c:v>5.3742538906178994E-5</c:v>
                </c:pt>
                <c:pt idx="2">
                  <c:v>4.865704846393899E-5</c:v>
                </c:pt>
                <c:pt idx="3">
                  <c:v>4.1682928876099002E-5</c:v>
                </c:pt>
                <c:pt idx="4">
                  <c:v>3.5284180142658999E-5</c:v>
                </c:pt>
                <c:pt idx="5">
                  <c:v>2.904480226361899E-5</c:v>
                </c:pt>
                <c:pt idx="6">
                  <c:v>2.2548795238978992E-5</c:v>
                </c:pt>
                <c:pt idx="7">
                  <c:v>1.6532159068738985E-5</c:v>
                </c:pt>
                <c:pt idx="8">
                  <c:v>9.6828937528989801E-6</c:v>
                </c:pt>
                <c:pt idx="9">
                  <c:v>-2.1055600594365007E-5</c:v>
                </c:pt>
                <c:pt idx="10">
                  <c:v>-3.2573526789564974E-5</c:v>
                </c:pt>
                <c:pt idx="11">
                  <c:v>-7.6186734464444997E-5</c:v>
                </c:pt>
                <c:pt idx="12">
                  <c:v>-1.0888908516908504E-4</c:v>
                </c:pt>
                <c:pt idx="13">
                  <c:v>-1.3981126233644504E-4</c:v>
                </c:pt>
                <c:pt idx="14">
                  <c:v>-1.6639559509958111E-4</c:v>
                </c:pt>
                <c:pt idx="15">
                  <c:v>-2.0459241262636512E-4</c:v>
                </c:pt>
                <c:pt idx="16">
                  <c:v>-1.2110738574892506E-4</c:v>
                </c:pt>
                <c:pt idx="17">
                  <c:v>5.7765375810114785E-5</c:v>
                </c:pt>
                <c:pt idx="18">
                  <c:v>2.1570447801401893E-4</c:v>
                </c:pt>
                <c:pt idx="19">
                  <c:v>-2.2827174996934091E-4</c:v>
                </c:pt>
                <c:pt idx="20">
                  <c:v>5.391209607736988E-4</c:v>
                </c:pt>
                <c:pt idx="21">
                  <c:v>6.2322610243138862E-5</c:v>
                </c:pt>
                <c:pt idx="22">
                  <c:v>2.0334319843897872E-4</c:v>
                </c:pt>
                <c:pt idx="23">
                  <c:v>4.2666272536121897E-4</c:v>
                </c:pt>
                <c:pt idx="24">
                  <c:v>-2.1106880899014139E-4</c:v>
                </c:pt>
                <c:pt idx="25">
                  <c:v>-4.2679140461510112E-4</c:v>
                </c:pt>
                <c:pt idx="26">
                  <c:v>-4.7978506151366129E-4</c:v>
                </c:pt>
                <c:pt idx="27">
                  <c:v>3.9202203141789314E-6</c:v>
                </c:pt>
                <c:pt idx="28">
                  <c:v>-3.6065559131580934E-5</c:v>
                </c:pt>
                <c:pt idx="29">
                  <c:v>3.9291760014905936E-4</c:v>
                </c:pt>
                <c:pt idx="30">
                  <c:v>-5.9605030184390131E-4</c:v>
                </c:pt>
                <c:pt idx="31">
                  <c:v>3.8371073488953876E-4</c:v>
                </c:pt>
                <c:pt idx="32">
                  <c:v>-6.1668928965062176E-4</c:v>
                </c:pt>
                <c:pt idx="33">
                  <c:v>4.7410962453561887E-4</c:v>
                </c:pt>
                <c:pt idx="34">
                  <c:v>4.4754393991430601E-4</c:v>
                </c:pt>
                <c:pt idx="35">
                  <c:v>-4.6299316231929438E-4</c:v>
                </c:pt>
                <c:pt idx="36">
                  <c:v>1.7604867417350591E-4</c:v>
                </c:pt>
                <c:pt idx="37">
                  <c:v>-3.2020550607293925E-5</c:v>
                </c:pt>
                <c:pt idx="38">
                  <c:v>-6.8207083666169382E-4</c:v>
                </c:pt>
                <c:pt idx="39">
                  <c:v>4.6438781601030633E-4</c:v>
                </c:pt>
                <c:pt idx="40">
                  <c:v>4.9522540740870678E-4</c:v>
                </c:pt>
                <c:pt idx="41">
                  <c:v>-7.1968806246649336E-4</c:v>
                </c:pt>
                <c:pt idx="42">
                  <c:v>2.4970740638470632E-4</c:v>
                </c:pt>
                <c:pt idx="43">
                  <c:v>2.3735181396230664E-4</c:v>
                </c:pt>
                <c:pt idx="44">
                  <c:v>3.3612516026630592E-4</c:v>
                </c:pt>
                <c:pt idx="45">
                  <c:v>2.7674744529670569E-4</c:v>
                </c:pt>
                <c:pt idx="46">
                  <c:v>8.5058669053506009E-5</c:v>
                </c:pt>
                <c:pt idx="47">
                  <c:v>2.5083883153670557E-4</c:v>
                </c:pt>
                <c:pt idx="48">
                  <c:v>-7.4377206725369325E-4</c:v>
                </c:pt>
                <c:pt idx="49">
                  <c:v>2.9899597268230604E-4</c:v>
                </c:pt>
                <c:pt idx="50">
                  <c:v>6.3309576917971316E-4</c:v>
                </c:pt>
                <c:pt idx="51">
                  <c:v>-7.1312395730169318E-4</c:v>
                </c:pt>
                <c:pt idx="52">
                  <c:v>3.8877000495059384E-4</c:v>
                </c:pt>
                <c:pt idx="53">
                  <c:v>-1.0110148170746208E-3</c:v>
                </c:pt>
                <c:pt idx="54">
                  <c:v>1.0435804625977783E-4</c:v>
                </c:pt>
                <c:pt idx="55">
                  <c:v>-1.3147200496582169E-4</c:v>
                </c:pt>
                <c:pt idx="56">
                  <c:v>-3.7007497075142171E-4</c:v>
                </c:pt>
                <c:pt idx="57">
                  <c:v>2.6337914890297784E-4</c:v>
                </c:pt>
                <c:pt idx="58">
                  <c:v>-5.8139646002621642E-5</c:v>
                </c:pt>
                <c:pt idx="59">
                  <c:v>-5.8432135546822132E-4</c:v>
                </c:pt>
                <c:pt idx="60">
                  <c:v>2.7405329113350599E-4</c:v>
                </c:pt>
                <c:pt idx="61">
                  <c:v>6.3341909373506797E-5</c:v>
                </c:pt>
                <c:pt idx="62">
                  <c:v>-2.8632386946494601E-5</c:v>
                </c:pt>
                <c:pt idx="63">
                  <c:v>2.2213040217350724E-4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0-418C-A66B-5DE699E44B45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Segments'!$U$4:$U$67</c:f>
              <c:numCache>
                <c:formatCode>General</c:formatCode>
                <c:ptCount val="64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</c:numCache>
            </c:numRef>
          </c:xVal>
          <c:yVal>
            <c:numRef>
              <c:f>'PQBRT Calcs Segments'!$K$4:$K$67</c:f>
              <c:numCache>
                <c:formatCode>General</c:formatCode>
                <c:ptCount val="64"/>
                <c:pt idx="0">
                  <c:v>-1.029449089898942E-5</c:v>
                </c:pt>
                <c:pt idx="1">
                  <c:v>-1.029449089898942E-5</c:v>
                </c:pt>
                <c:pt idx="2">
                  <c:v>-1.029449089898942E-5</c:v>
                </c:pt>
                <c:pt idx="3">
                  <c:v>-1.029449089898942E-5</c:v>
                </c:pt>
                <c:pt idx="4">
                  <c:v>-1.029449089898942E-5</c:v>
                </c:pt>
                <c:pt idx="5">
                  <c:v>-1.029449089898942E-5</c:v>
                </c:pt>
                <c:pt idx="6">
                  <c:v>-1.029449089898942E-5</c:v>
                </c:pt>
                <c:pt idx="7">
                  <c:v>-1.029449089898942E-5</c:v>
                </c:pt>
                <c:pt idx="8">
                  <c:v>-1.029449089898942E-5</c:v>
                </c:pt>
                <c:pt idx="9">
                  <c:v>-1.029449089898942E-5</c:v>
                </c:pt>
                <c:pt idx="10">
                  <c:v>-1.029449089898942E-5</c:v>
                </c:pt>
                <c:pt idx="11">
                  <c:v>-1.029449089898942E-5</c:v>
                </c:pt>
                <c:pt idx="12">
                  <c:v>-1.029449089898942E-5</c:v>
                </c:pt>
                <c:pt idx="13">
                  <c:v>-1.029449089898942E-5</c:v>
                </c:pt>
                <c:pt idx="14">
                  <c:v>-1.029449089898942E-5</c:v>
                </c:pt>
                <c:pt idx="15">
                  <c:v>-1.029449089898942E-5</c:v>
                </c:pt>
                <c:pt idx="16">
                  <c:v>-1.029449089898942E-5</c:v>
                </c:pt>
                <c:pt idx="17">
                  <c:v>-1.029449089898942E-5</c:v>
                </c:pt>
                <c:pt idx="18">
                  <c:v>-1.029449089898942E-5</c:v>
                </c:pt>
                <c:pt idx="19">
                  <c:v>-1.029449089898942E-5</c:v>
                </c:pt>
                <c:pt idx="20">
                  <c:v>-1.029449089898942E-5</c:v>
                </c:pt>
                <c:pt idx="21">
                  <c:v>-1.029449089898942E-5</c:v>
                </c:pt>
                <c:pt idx="22">
                  <c:v>-1.029449089898942E-5</c:v>
                </c:pt>
                <c:pt idx="23">
                  <c:v>-1.029449089898942E-5</c:v>
                </c:pt>
                <c:pt idx="24">
                  <c:v>-1.029449089898942E-5</c:v>
                </c:pt>
                <c:pt idx="25">
                  <c:v>-1.029449089898942E-5</c:v>
                </c:pt>
                <c:pt idx="26">
                  <c:v>-1.029449089898942E-5</c:v>
                </c:pt>
                <c:pt idx="27">
                  <c:v>-1.029449089898942E-5</c:v>
                </c:pt>
                <c:pt idx="28">
                  <c:v>-1.029449089898942E-5</c:v>
                </c:pt>
                <c:pt idx="29">
                  <c:v>-1.029449089898942E-5</c:v>
                </c:pt>
                <c:pt idx="30">
                  <c:v>-1.029449089898942E-5</c:v>
                </c:pt>
                <c:pt idx="31">
                  <c:v>-1.029449089898942E-5</c:v>
                </c:pt>
                <c:pt idx="32">
                  <c:v>-1.029449089898942E-5</c:v>
                </c:pt>
                <c:pt idx="33">
                  <c:v>-1.029449089898942E-5</c:v>
                </c:pt>
                <c:pt idx="34">
                  <c:v>-1.029449089898942E-5</c:v>
                </c:pt>
                <c:pt idx="35">
                  <c:v>-1.029449089898942E-5</c:v>
                </c:pt>
                <c:pt idx="36">
                  <c:v>-1.029449089898942E-5</c:v>
                </c:pt>
                <c:pt idx="37">
                  <c:v>-1.029449089898942E-5</c:v>
                </c:pt>
                <c:pt idx="38">
                  <c:v>-1.029449089898942E-5</c:v>
                </c:pt>
                <c:pt idx="39">
                  <c:v>-1.029449089898942E-5</c:v>
                </c:pt>
                <c:pt idx="40">
                  <c:v>-1.029449089898942E-5</c:v>
                </c:pt>
                <c:pt idx="41">
                  <c:v>-1.029449089898942E-5</c:v>
                </c:pt>
                <c:pt idx="42">
                  <c:v>-1.029449089898942E-5</c:v>
                </c:pt>
                <c:pt idx="43">
                  <c:v>-1.029449089898942E-5</c:v>
                </c:pt>
                <c:pt idx="44">
                  <c:v>-1.029449089898942E-5</c:v>
                </c:pt>
                <c:pt idx="45">
                  <c:v>-1.029449089898942E-5</c:v>
                </c:pt>
                <c:pt idx="46">
                  <c:v>-1.029449089898942E-5</c:v>
                </c:pt>
                <c:pt idx="47">
                  <c:v>-1.029449089898942E-5</c:v>
                </c:pt>
                <c:pt idx="48">
                  <c:v>-1.029449089898942E-5</c:v>
                </c:pt>
                <c:pt idx="49">
                  <c:v>-1.029449089898942E-5</c:v>
                </c:pt>
                <c:pt idx="50">
                  <c:v>-1.029449089898942E-5</c:v>
                </c:pt>
                <c:pt idx="51">
                  <c:v>-1.029449089898942E-5</c:v>
                </c:pt>
                <c:pt idx="52">
                  <c:v>-1.029449089898942E-5</c:v>
                </c:pt>
                <c:pt idx="53">
                  <c:v>-1.029449089898942E-5</c:v>
                </c:pt>
                <c:pt idx="54">
                  <c:v>-1.029449089898942E-5</c:v>
                </c:pt>
                <c:pt idx="55">
                  <c:v>-1.029449089898942E-5</c:v>
                </c:pt>
                <c:pt idx="56">
                  <c:v>-1.029449089898942E-5</c:v>
                </c:pt>
                <c:pt idx="57">
                  <c:v>-1.029449089898942E-5</c:v>
                </c:pt>
                <c:pt idx="58">
                  <c:v>-1.029449089898942E-5</c:v>
                </c:pt>
                <c:pt idx="59">
                  <c:v>-1.029449089898942E-5</c:v>
                </c:pt>
                <c:pt idx="60">
                  <c:v>-1.029449089898942E-5</c:v>
                </c:pt>
                <c:pt idx="61">
                  <c:v>-1.029449089898942E-5</c:v>
                </c:pt>
                <c:pt idx="62">
                  <c:v>-1.029449089898942E-5</c:v>
                </c:pt>
                <c:pt idx="63">
                  <c:v>-1.029449089898942E-5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0-418C-A66B-5DE699E4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</xdr:rowOff>
    </xdr:from>
    <xdr:to>
      <xdr:col>16</xdr:col>
      <xdr:colOff>409575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79C9C-B28E-41FC-9EF9-BEDF91E3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104775</xdr:rowOff>
    </xdr:from>
    <xdr:to>
      <xdr:col>16</xdr:col>
      <xdr:colOff>171450</xdr:colOff>
      <xdr:row>60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CBB46-CA61-4524-A28C-2FB283F15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14</xdr:row>
      <xdr:rowOff>76200</xdr:rowOff>
    </xdr:from>
    <xdr:to>
      <xdr:col>24</xdr:col>
      <xdr:colOff>142875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E30FF-F62A-4099-A24B-227705620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0</xdr:row>
      <xdr:rowOff>0</xdr:rowOff>
    </xdr:from>
    <xdr:to>
      <xdr:col>24</xdr:col>
      <xdr:colOff>152400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8EC96-35FD-476A-A97C-E31282E19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29</xdr:row>
      <xdr:rowOff>38100</xdr:rowOff>
    </xdr:from>
    <xdr:to>
      <xdr:col>24</xdr:col>
      <xdr:colOff>171450</xdr:colOff>
      <xdr:row>43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C3B607-AE13-4C7D-A40D-E895F4480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C81E-B40B-441B-999B-CFEE32C0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20</xdr:row>
      <xdr:rowOff>142876</xdr:rowOff>
    </xdr:from>
    <xdr:to>
      <xdr:col>14</xdr:col>
      <xdr:colOff>257174</xdr:colOff>
      <xdr:row>41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323849</xdr:colOff>
      <xdr:row>22</xdr:row>
      <xdr:rowOff>19049</xdr:rowOff>
    </xdr:from>
    <xdr:to>
      <xdr:col>27</xdr:col>
      <xdr:colOff>285750</xdr:colOff>
      <xdr:row>43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285749</xdr:colOff>
      <xdr:row>0</xdr:row>
      <xdr:rowOff>85725</xdr:rowOff>
    </xdr:from>
    <xdr:to>
      <xdr:col>27</xdr:col>
      <xdr:colOff>238125</xdr:colOff>
      <xdr:row>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6BEE0-B566-442F-8BBC-E07FE60B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</xdr:rowOff>
    </xdr:from>
    <xdr:to>
      <xdr:col>16</xdr:col>
      <xdr:colOff>409575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7C0DE-9C5F-48B9-8FE5-766AE64B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104775</xdr:rowOff>
    </xdr:from>
    <xdr:to>
      <xdr:col>16</xdr:col>
      <xdr:colOff>171450</xdr:colOff>
      <xdr:row>60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F7479-A44B-4B1F-87F9-60AE434D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14</xdr:row>
      <xdr:rowOff>76200</xdr:rowOff>
    </xdr:from>
    <xdr:to>
      <xdr:col>24</xdr:col>
      <xdr:colOff>142875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3C545-923C-41A1-BAEE-13292352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0</xdr:row>
      <xdr:rowOff>0</xdr:rowOff>
    </xdr:from>
    <xdr:to>
      <xdr:col>24</xdr:col>
      <xdr:colOff>152400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76F3A-27A7-4C3B-9E6D-E4DCFC7E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29</xdr:row>
      <xdr:rowOff>38100</xdr:rowOff>
    </xdr:from>
    <xdr:to>
      <xdr:col>24</xdr:col>
      <xdr:colOff>171450</xdr:colOff>
      <xdr:row>43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22FFE-EB5D-49CC-A58A-D5D3B96A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16</xdr:col>
      <xdr:colOff>133350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85725</xdr:rowOff>
    </xdr:from>
    <xdr:to>
      <xdr:col>26</xdr:col>
      <xdr:colOff>276225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19</xdr:col>
      <xdr:colOff>0</xdr:colOff>
      <xdr:row>33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70C6BC-FFAD-4144-AFAD-5DC6E2725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85725</xdr:rowOff>
    </xdr:from>
    <xdr:to>
      <xdr:col>26</xdr:col>
      <xdr:colOff>276225</xdr:colOff>
      <xdr:row>14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9F11C2-E496-4DDF-ACAE-819ED368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s="1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s="1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s="1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s="1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s="1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s="1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s="1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s="1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s="1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s="1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s="1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s="1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s="1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s="1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s="1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s="1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s="1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s="1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s="1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s="1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s="1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s="1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s="1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s="1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s="1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s="1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s="1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s="1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s="1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s="1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s="1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s="1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s="1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s="1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s="1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s="1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s="1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s="1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s="1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s="1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s="1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s="1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s="1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s="1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s="1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s="1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s="1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s="1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s="1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s="1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s="1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s="1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s="1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s="1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s="1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s="1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s="1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s="1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s="1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s="1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s="1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s="1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s="1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s="1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s="1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U67"/>
  <sheetViews>
    <sheetView topLeftCell="C4" workbookViewId="0">
      <selection activeCell="M19" sqref="M19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9" max="9" width="15.7109375" customWidth="1"/>
    <col min="10" max="11" width="11.85546875" style="7" customWidth="1"/>
    <col min="12" max="12" width="12.7109375" style="7" bestFit="1" customWidth="1"/>
    <col min="13" max="14" width="12.7109375" style="7" customWidth="1"/>
    <col min="15" max="15" width="9.140625" style="7"/>
    <col min="16" max="16" width="11.5703125" style="7" customWidth="1"/>
    <col min="17" max="17" width="13.28515625" style="7" customWidth="1"/>
    <col min="18" max="18" width="9.140625" style="7"/>
    <col min="19" max="19" width="10.5703125" style="7" customWidth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</row>
    <row r="2" spans="1:21" x14ac:dyDescent="0.25">
      <c r="A2" s="7"/>
      <c r="B2" s="7"/>
      <c r="C2" s="7"/>
      <c r="D2" s="7"/>
      <c r="E2" s="7"/>
      <c r="F2" s="7"/>
      <c r="G2" s="7"/>
      <c r="H2" s="7"/>
      <c r="I2" s="7"/>
      <c r="L2" s="7">
        <f>AVERAGE($C$4:$C$67)</f>
        <v>-1.029449089898942E-5</v>
      </c>
      <c r="M2" s="7">
        <f>AVERAGE($E$4:$E$67)</f>
        <v>-6.8324110457810086E-6</v>
      </c>
    </row>
    <row r="3" spans="1:21" ht="60" x14ac:dyDescent="0.25">
      <c r="A3" s="5" t="s">
        <v>83</v>
      </c>
      <c r="B3" s="4" t="s">
        <v>93</v>
      </c>
      <c r="C3" s="4" t="s">
        <v>92</v>
      </c>
      <c r="D3" s="4" t="s">
        <v>81</v>
      </c>
      <c r="E3" s="3" t="s">
        <v>82</v>
      </c>
      <c r="F3" s="4" t="s">
        <v>94</v>
      </c>
      <c r="G3" s="4" t="s">
        <v>85</v>
      </c>
      <c r="H3" s="8" t="s">
        <v>84</v>
      </c>
      <c r="I3" s="8" t="s">
        <v>87</v>
      </c>
      <c r="J3" s="3" t="s">
        <v>86</v>
      </c>
      <c r="K3" s="4" t="s">
        <v>91</v>
      </c>
      <c r="L3" s="4" t="s">
        <v>90</v>
      </c>
      <c r="M3" s="4" t="s">
        <v>88</v>
      </c>
      <c r="N3" s="4" t="s">
        <v>89</v>
      </c>
      <c r="O3" s="2"/>
      <c r="P3" s="3"/>
      <c r="Q3" s="3"/>
      <c r="R3" s="3"/>
      <c r="S3" s="3"/>
      <c r="U3" t="s">
        <v>6</v>
      </c>
    </row>
    <row r="4" spans="1:21" x14ac:dyDescent="0.25">
      <c r="A4" s="2">
        <f>'PQBRT Data'!E3</f>
        <v>2.0767999999999998E-5</v>
      </c>
      <c r="B4" s="5">
        <f t="shared" ref="B4:B67" si="0">0.000000000000000003*POWER(U4,2) + 0.000000001340189462*U4 - 0.000054225869654595</f>
        <v>-3.9129594921538998E-5</v>
      </c>
      <c r="C4" s="2">
        <f t="shared" ref="C4:C67" si="1">A4-B4</f>
        <v>5.9897594921538993E-5</v>
      </c>
      <c r="D4" s="2">
        <f t="shared" ref="D4:D67" si="2">0.000000001362406877*U4 - 0.000074949155133819</f>
        <v>-5.9603004071290998E-5</v>
      </c>
      <c r="E4" s="2">
        <f>A4-D4</f>
        <v>8.0371004071291E-5</v>
      </c>
      <c r="F4" s="2">
        <f t="shared" ref="F4:F67" si="3">LN(A4)</f>
        <v>-10.782097217442594</v>
      </c>
      <c r="G4" s="2">
        <f t="shared" ref="G4:G67" si="4">0.842114008571208*LN(U4) - 18.1950659098772</f>
        <v>-10.338675202055351</v>
      </c>
      <c r="H4" s="6">
        <f t="shared" ref="H4:H66" si="5">F4-G4</f>
        <v>-0.44342201538724346</v>
      </c>
      <c r="I4" s="6"/>
      <c r="J4" s="2">
        <f t="shared" ref="J4:J67" si="6">ABS(E4-C4)</f>
        <v>2.0473409149752007E-5</v>
      </c>
      <c r="K4" s="7">
        <f>AVERAGE($C$4:$C$67)</f>
        <v>-1.029449089898942E-5</v>
      </c>
      <c r="L4" s="2">
        <f>C4-K4</f>
        <v>7.0192085820528413E-5</v>
      </c>
      <c r="M4" s="7">
        <f>AVERAGE($E$4:$E$67)</f>
        <v>-6.8324110457810086E-6</v>
      </c>
      <c r="N4" s="2">
        <f>E4-M4</f>
        <v>8.7203415117072009E-5</v>
      </c>
      <c r="O4" s="2"/>
      <c r="P4" s="2"/>
      <c r="Q4" s="2"/>
      <c r="R4" s="2"/>
      <c r="S4" s="2"/>
      <c r="U4">
        <v>11264</v>
      </c>
    </row>
    <row r="5" spans="1:21" x14ac:dyDescent="0.25">
      <c r="A5" s="2">
        <f>'PQBRT Data'!E4</f>
        <v>3.5200000000000002E-5</v>
      </c>
      <c r="B5" s="5">
        <f t="shared" si="0"/>
        <v>-1.8542538906178993E-5</v>
      </c>
      <c r="C5" s="2">
        <f t="shared" si="1"/>
        <v>5.3742538906178994E-5</v>
      </c>
      <c r="D5" s="2">
        <f t="shared" si="2"/>
        <v>-3.8676434440571002E-5</v>
      </c>
      <c r="E5" s="2">
        <f t="shared" ref="E5:E67" si="7">A5-D5</f>
        <v>7.387643444057101E-5</v>
      </c>
      <c r="F5" s="2">
        <f t="shared" si="3"/>
        <v>-10.254464475360223</v>
      </c>
      <c r="G5" s="2">
        <f t="shared" si="4"/>
        <v>-9.6142876664202905</v>
      </c>
      <c r="H5" s="6">
        <f t="shared" si="5"/>
        <v>-0.64017680893993223</v>
      </c>
      <c r="I5" s="6"/>
      <c r="J5" s="2">
        <f t="shared" si="6"/>
        <v>2.0133895534392016E-5</v>
      </c>
      <c r="K5" s="7">
        <f t="shared" ref="K5:K67" si="8">AVERAGE($C$4:$C$67)</f>
        <v>-1.029449089898942E-5</v>
      </c>
      <c r="L5" s="2">
        <f t="shared" ref="L5:L67" si="9">C5-K5</f>
        <v>6.4037029805168421E-5</v>
      </c>
      <c r="M5" s="7">
        <f t="shared" ref="M5:M67" si="10">AVERAGE($E$4:$E$67)</f>
        <v>-6.8324110457810086E-6</v>
      </c>
      <c r="N5" s="2">
        <f t="shared" ref="N5:N67" si="11">E5-M5</f>
        <v>8.0708845486352019E-5</v>
      </c>
      <c r="O5" s="2"/>
      <c r="P5" s="2"/>
      <c r="Q5" s="2"/>
      <c r="R5" s="2"/>
      <c r="S5" s="2"/>
      <c r="U5">
        <v>26624</v>
      </c>
    </row>
    <row r="6" spans="1:21" x14ac:dyDescent="0.25">
      <c r="A6" s="2">
        <f>'PQBRT Data'!E5</f>
        <v>4.384E-5</v>
      </c>
      <c r="B6" s="5">
        <f t="shared" si="0"/>
        <v>-4.8170484639389893E-6</v>
      </c>
      <c r="C6" s="2">
        <f t="shared" si="1"/>
        <v>4.865704846393899E-5</v>
      </c>
      <c r="D6" s="2">
        <f t="shared" si="2"/>
        <v>-2.4725388020091004E-5</v>
      </c>
      <c r="E6" s="2">
        <f t="shared" si="7"/>
        <v>6.8565388020090998E-5</v>
      </c>
      <c r="F6" s="2">
        <f t="shared" si="3"/>
        <v>-10.034963915324514</v>
      </c>
      <c r="G6" s="2">
        <f t="shared" si="4"/>
        <v>-9.3402449043114224</v>
      </c>
      <c r="H6" s="6">
        <f t="shared" si="5"/>
        <v>-0.69471901101309186</v>
      </c>
      <c r="I6" s="6"/>
      <c r="J6" s="2">
        <f t="shared" si="6"/>
        <v>1.9908339556152008E-5</v>
      </c>
      <c r="K6" s="7">
        <f t="shared" si="8"/>
        <v>-1.029449089898942E-5</v>
      </c>
      <c r="L6" s="2">
        <f t="shared" si="9"/>
        <v>5.895153936292841E-5</v>
      </c>
      <c r="M6" s="7">
        <f t="shared" si="10"/>
        <v>-6.8324110457810086E-6</v>
      </c>
      <c r="N6" s="2">
        <f t="shared" si="11"/>
        <v>7.5397799065872006E-5</v>
      </c>
      <c r="O6" s="2"/>
      <c r="P6" s="2"/>
      <c r="Q6" s="2"/>
      <c r="R6" s="2"/>
      <c r="S6" s="2"/>
      <c r="U6">
        <v>36864</v>
      </c>
    </row>
    <row r="7" spans="1:21" x14ac:dyDescent="0.25">
      <c r="A7" s="2">
        <f>'PQBRT Data'!E6</f>
        <v>5.0591999999999999E-5</v>
      </c>
      <c r="B7" s="5">
        <f t="shared" si="0"/>
        <v>8.9090711239009978E-6</v>
      </c>
      <c r="C7" s="2">
        <f t="shared" si="1"/>
        <v>4.1682928876099002E-5</v>
      </c>
      <c r="D7" s="2">
        <f t="shared" si="2"/>
        <v>-1.0774341599611E-5</v>
      </c>
      <c r="E7" s="2">
        <f t="shared" si="7"/>
        <v>6.1366341599610992E-5</v>
      </c>
      <c r="F7" s="2">
        <f t="shared" si="3"/>
        <v>-9.8917170969372119</v>
      </c>
      <c r="G7" s="2">
        <f t="shared" si="4"/>
        <v>-9.133823848586438</v>
      </c>
      <c r="H7" s="6">
        <f t="shared" si="5"/>
        <v>-0.75789324835077387</v>
      </c>
      <c r="I7" s="6"/>
      <c r="J7" s="2">
        <f t="shared" si="6"/>
        <v>1.9683412723511991E-5</v>
      </c>
      <c r="K7" s="7">
        <f t="shared" si="8"/>
        <v>-1.029449089898942E-5</v>
      </c>
      <c r="L7" s="2">
        <f t="shared" si="9"/>
        <v>5.1977419775088422E-5</v>
      </c>
      <c r="M7" s="7">
        <f t="shared" si="10"/>
        <v>-6.8324110457810086E-6</v>
      </c>
      <c r="N7" s="2">
        <f t="shared" si="11"/>
        <v>6.8198752645392001E-5</v>
      </c>
      <c r="O7" s="2"/>
      <c r="P7" s="2"/>
      <c r="Q7" s="2"/>
      <c r="R7" s="2"/>
      <c r="S7" s="2"/>
      <c r="U7">
        <v>47104</v>
      </c>
    </row>
    <row r="8" spans="1:21" x14ac:dyDescent="0.25">
      <c r="A8" s="2">
        <f>'PQBRT Data'!E7</f>
        <v>5.7920000000000001E-5</v>
      </c>
      <c r="B8" s="5">
        <f t="shared" si="0"/>
        <v>2.2635819857341002E-5</v>
      </c>
      <c r="C8" s="2">
        <f t="shared" si="1"/>
        <v>3.5284180142658999E-5</v>
      </c>
      <c r="D8" s="2">
        <f t="shared" si="2"/>
        <v>3.1767048208689979E-6</v>
      </c>
      <c r="E8" s="2">
        <f t="shared" si="7"/>
        <v>5.4743295179131003E-5</v>
      </c>
      <c r="F8" s="2">
        <f t="shared" si="3"/>
        <v>-9.7564478098868133</v>
      </c>
      <c r="G8" s="2">
        <f t="shared" si="4"/>
        <v>-8.9681713541716714</v>
      </c>
      <c r="H8" s="6">
        <f t="shared" si="5"/>
        <v>-0.78827645571514182</v>
      </c>
      <c r="I8" s="6"/>
      <c r="J8" s="2">
        <f t="shared" si="6"/>
        <v>1.9459115036472005E-5</v>
      </c>
      <c r="K8" s="7">
        <f t="shared" si="8"/>
        <v>-1.029449089898942E-5</v>
      </c>
      <c r="L8" s="2">
        <f t="shared" si="9"/>
        <v>4.5578671041648419E-5</v>
      </c>
      <c r="M8" s="7">
        <f t="shared" si="10"/>
        <v>-6.8324110457810086E-6</v>
      </c>
      <c r="N8" s="2">
        <f t="shared" si="11"/>
        <v>6.1575706224912012E-5</v>
      </c>
      <c r="O8" s="2"/>
      <c r="P8" s="2"/>
      <c r="Q8" s="2"/>
      <c r="R8" s="2"/>
      <c r="S8" s="2"/>
      <c r="U8">
        <v>57344</v>
      </c>
    </row>
    <row r="9" spans="1:21" x14ac:dyDescent="0.25">
      <c r="A9" s="2">
        <f>'PQBRT Data'!E8</f>
        <v>6.5407999999999994E-5</v>
      </c>
      <c r="B9" s="5">
        <f t="shared" si="0"/>
        <v>3.6363197736381004E-5</v>
      </c>
      <c r="C9" s="2">
        <f t="shared" si="1"/>
        <v>2.904480226361899E-5</v>
      </c>
      <c r="D9" s="2">
        <f t="shared" si="2"/>
        <v>1.7127751241348996E-5</v>
      </c>
      <c r="E9" s="2">
        <f t="shared" si="7"/>
        <v>4.8280248758650999E-5</v>
      </c>
      <c r="F9" s="2">
        <f t="shared" si="3"/>
        <v>-9.63486598282309</v>
      </c>
      <c r="G9" s="2">
        <f t="shared" si="4"/>
        <v>-8.8298094530282931</v>
      </c>
      <c r="H9" s="6">
        <f t="shared" si="5"/>
        <v>-0.80505652979479692</v>
      </c>
      <c r="I9" s="6"/>
      <c r="J9" s="2">
        <f t="shared" si="6"/>
        <v>1.9235446495032009E-5</v>
      </c>
      <c r="K9" s="7">
        <f t="shared" si="8"/>
        <v>-1.029449089898942E-5</v>
      </c>
      <c r="L9" s="2">
        <f t="shared" si="9"/>
        <v>3.933929316260841E-5</v>
      </c>
      <c r="M9" s="7">
        <f t="shared" si="10"/>
        <v>-6.8324110457810086E-6</v>
      </c>
      <c r="N9" s="2">
        <f t="shared" si="11"/>
        <v>5.5112659804432007E-5</v>
      </c>
      <c r="O9" s="2"/>
      <c r="P9" s="2"/>
      <c r="Q9" s="2"/>
      <c r="R9" s="2"/>
      <c r="S9" s="2"/>
      <c r="U9">
        <v>67584</v>
      </c>
    </row>
    <row r="10" spans="1:21" x14ac:dyDescent="0.25">
      <c r="A10" s="2">
        <f>'PQBRT Data'!E9</f>
        <v>7.2639999999999996E-5</v>
      </c>
      <c r="B10" s="5">
        <f t="shared" si="0"/>
        <v>5.0091204761021004E-5</v>
      </c>
      <c r="C10" s="2">
        <f t="shared" si="1"/>
        <v>2.2548795238978992E-5</v>
      </c>
      <c r="D10" s="2">
        <f t="shared" si="2"/>
        <v>3.1078797661828993E-5</v>
      </c>
      <c r="E10" s="2">
        <f t="shared" si="7"/>
        <v>4.1561202338171002E-5</v>
      </c>
      <c r="F10" s="2">
        <f t="shared" si="3"/>
        <v>-9.5299948236712364</v>
      </c>
      <c r="G10" s="2">
        <f t="shared" si="4"/>
        <v>-8.7110051891240357</v>
      </c>
      <c r="H10" s="6">
        <f t="shared" si="5"/>
        <v>-0.81898963454720075</v>
      </c>
      <c r="I10" s="6"/>
      <c r="J10" s="2">
        <f t="shared" si="6"/>
        <v>1.901240709919201E-5</v>
      </c>
      <c r="K10" s="7">
        <f t="shared" si="8"/>
        <v>-1.029449089898942E-5</v>
      </c>
      <c r="L10" s="2">
        <f t="shared" si="9"/>
        <v>3.2843286137968412E-5</v>
      </c>
      <c r="M10" s="7">
        <f t="shared" si="10"/>
        <v>-6.8324110457810086E-6</v>
      </c>
      <c r="N10" s="2">
        <f t="shared" si="11"/>
        <v>4.8393613383952011E-5</v>
      </c>
      <c r="O10" s="2"/>
      <c r="P10" s="2"/>
      <c r="Q10" s="2"/>
      <c r="R10" s="2"/>
      <c r="S10" s="2"/>
      <c r="U10">
        <v>77824</v>
      </c>
    </row>
    <row r="11" spans="1:21" x14ac:dyDescent="0.25">
      <c r="A11" s="2">
        <f>'PQBRT Data'!E10</f>
        <v>8.0352000000000006E-5</v>
      </c>
      <c r="B11" s="5">
        <f t="shared" si="0"/>
        <v>6.381984093126102E-5</v>
      </c>
      <c r="C11" s="2">
        <f t="shared" si="1"/>
        <v>1.6532159068738985E-5</v>
      </c>
      <c r="D11" s="2">
        <f t="shared" si="2"/>
        <v>4.5029844082308991E-5</v>
      </c>
      <c r="E11" s="2">
        <f t="shared" si="7"/>
        <v>3.5322155917691015E-5</v>
      </c>
      <c r="F11" s="2">
        <f t="shared" si="3"/>
        <v>-9.4290935749890998</v>
      </c>
      <c r="G11" s="2">
        <f t="shared" si="4"/>
        <v>-8.6069081451491716</v>
      </c>
      <c r="H11" s="6">
        <f t="shared" si="5"/>
        <v>-0.82218542983992826</v>
      </c>
      <c r="I11" s="6"/>
      <c r="J11" s="2">
        <f t="shared" si="6"/>
        <v>1.878999684895203E-5</v>
      </c>
      <c r="K11" s="7">
        <f t="shared" si="8"/>
        <v>-1.029449089898942E-5</v>
      </c>
      <c r="L11" s="2">
        <f t="shared" si="9"/>
        <v>2.6826649967728406E-5</v>
      </c>
      <c r="M11" s="7">
        <f t="shared" si="10"/>
        <v>-6.8324110457810086E-6</v>
      </c>
      <c r="N11" s="2">
        <f t="shared" si="11"/>
        <v>4.2154566963472024E-5</v>
      </c>
      <c r="O11" s="2"/>
      <c r="P11" s="2"/>
      <c r="Q11" s="2"/>
      <c r="R11" s="2"/>
      <c r="S11" s="2"/>
      <c r="U11">
        <v>88064</v>
      </c>
    </row>
    <row r="12" spans="1:21" x14ac:dyDescent="0.25">
      <c r="A12" s="2">
        <f>'PQBRT Data'!E11</f>
        <v>8.7231999999999994E-5</v>
      </c>
      <c r="B12" s="5">
        <f t="shared" si="0"/>
        <v>7.7549106247101014E-5</v>
      </c>
      <c r="C12" s="2">
        <f t="shared" si="1"/>
        <v>9.6828937528989801E-6</v>
      </c>
      <c r="D12" s="2">
        <f t="shared" si="2"/>
        <v>5.8980890502789002E-5</v>
      </c>
      <c r="E12" s="2">
        <f t="shared" si="7"/>
        <v>2.8251109497210992E-5</v>
      </c>
      <c r="F12" s="2">
        <f t="shared" si="3"/>
        <v>-9.3469393218902059</v>
      </c>
      <c r="G12" s="2">
        <f t="shared" si="4"/>
        <v>-8.5142748503338126</v>
      </c>
      <c r="H12" s="6">
        <f t="shared" si="5"/>
        <v>-0.83266447155639334</v>
      </c>
      <c r="I12" s="6"/>
      <c r="J12" s="2">
        <f t="shared" si="6"/>
        <v>1.8568215744312012E-5</v>
      </c>
      <c r="K12" s="7">
        <f t="shared" si="8"/>
        <v>-1.029449089898942E-5</v>
      </c>
      <c r="L12" s="2">
        <f t="shared" si="9"/>
        <v>1.99773846518884E-5</v>
      </c>
      <c r="M12" s="7">
        <f t="shared" si="10"/>
        <v>-6.8324110457810086E-6</v>
      </c>
      <c r="N12" s="2">
        <f t="shared" si="11"/>
        <v>3.5083520542992001E-5</v>
      </c>
      <c r="O12" s="2"/>
      <c r="P12" s="2"/>
      <c r="Q12" s="2"/>
      <c r="R12" s="2"/>
      <c r="S12" s="2"/>
      <c r="U12">
        <v>98304</v>
      </c>
    </row>
    <row r="13" spans="1:21" x14ac:dyDescent="0.25">
      <c r="A13" s="2">
        <f>'PQBRT Data'!E12</f>
        <v>1.23776E-4</v>
      </c>
      <c r="B13" s="5">
        <f t="shared" si="0"/>
        <v>1.4483160059436501E-4</v>
      </c>
      <c r="C13" s="2">
        <f t="shared" si="1"/>
        <v>-2.1055600594365007E-5</v>
      </c>
      <c r="D13" s="2">
        <f t="shared" si="2"/>
        <v>1.2734101796314098E-4</v>
      </c>
      <c r="E13" s="2">
        <f t="shared" si="7"/>
        <v>-3.5650179631409817E-6</v>
      </c>
      <c r="F13" s="2">
        <f t="shared" si="3"/>
        <v>-8.9970370775735002</v>
      </c>
      <c r="G13" s="2">
        <f t="shared" si="4"/>
        <v>-8.1669992009441561</v>
      </c>
      <c r="H13" s="6">
        <f t="shared" si="5"/>
        <v>-0.83003787662934414</v>
      </c>
      <c r="I13" s="6"/>
      <c r="J13" s="2">
        <f t="shared" si="6"/>
        <v>1.7490582631224025E-5</v>
      </c>
      <c r="K13" s="7">
        <f t="shared" si="8"/>
        <v>-1.029449089898942E-5</v>
      </c>
      <c r="L13" s="2">
        <f t="shared" si="9"/>
        <v>-1.0761109695375587E-5</v>
      </c>
      <c r="M13" s="7">
        <f t="shared" si="10"/>
        <v>-6.8324110457810086E-6</v>
      </c>
      <c r="N13" s="2">
        <f t="shared" si="11"/>
        <v>3.2673930826400269E-6</v>
      </c>
      <c r="O13" s="2"/>
      <c r="P13" s="2"/>
      <c r="Q13" s="2"/>
      <c r="R13" s="2"/>
      <c r="S13" s="2"/>
      <c r="U13">
        <v>148480</v>
      </c>
    </row>
    <row r="14" spans="1:21" x14ac:dyDescent="0.25">
      <c r="A14" s="2">
        <f>'PQBRT Data'!E13</f>
        <v>2.0016000000000001E-4</v>
      </c>
      <c r="B14" s="5">
        <f t="shared" si="0"/>
        <v>2.3273352678956498E-4</v>
      </c>
      <c r="C14" s="2">
        <f t="shared" si="1"/>
        <v>-3.2573526789564974E-5</v>
      </c>
      <c r="D14" s="2">
        <f t="shared" si="2"/>
        <v>2.1662771505421297E-4</v>
      </c>
      <c r="E14" s="2">
        <f t="shared" si="7"/>
        <v>-1.6467715054212961E-5</v>
      </c>
      <c r="F14" s="2">
        <f t="shared" si="3"/>
        <v>-8.5163935112456723</v>
      </c>
      <c r="G14" s="2">
        <f t="shared" si="4"/>
        <v>-7.8591218903161835</v>
      </c>
      <c r="H14" s="6">
        <f t="shared" si="5"/>
        <v>-0.65727162092948888</v>
      </c>
      <c r="I14" s="6"/>
      <c r="J14" s="2">
        <f t="shared" si="6"/>
        <v>1.6105811735352013E-5</v>
      </c>
      <c r="K14" s="7">
        <f t="shared" si="8"/>
        <v>-1.029449089898942E-5</v>
      </c>
      <c r="L14" s="2">
        <f t="shared" si="9"/>
        <v>-2.2279035890575554E-5</v>
      </c>
      <c r="M14" s="7">
        <f t="shared" si="10"/>
        <v>-6.8324110457810086E-6</v>
      </c>
      <c r="N14" s="2">
        <f t="shared" si="11"/>
        <v>-9.6353040084319521E-6</v>
      </c>
      <c r="O14" s="2"/>
      <c r="P14" s="2"/>
      <c r="Q14" s="2"/>
      <c r="R14" s="2"/>
      <c r="S14" s="2"/>
      <c r="U14">
        <v>214016</v>
      </c>
    </row>
    <row r="15" spans="1:21" x14ac:dyDescent="0.25">
      <c r="A15" s="2">
        <f>'PQBRT Data'!E14</f>
        <v>2.8844800000000001E-4</v>
      </c>
      <c r="B15" s="5">
        <f t="shared" si="0"/>
        <v>3.6463473446444501E-4</v>
      </c>
      <c r="C15" s="2">
        <f t="shared" si="1"/>
        <v>-7.6186734464444997E-5</v>
      </c>
      <c r="D15" s="2">
        <f t="shared" si="2"/>
        <v>3.5055776069082103E-4</v>
      </c>
      <c r="E15" s="2">
        <f t="shared" si="7"/>
        <v>-6.2109760690821014E-5</v>
      </c>
      <c r="F15" s="2">
        <f t="shared" si="3"/>
        <v>-8.1509957308960903</v>
      </c>
      <c r="G15" s="2">
        <f t="shared" si="4"/>
        <v>-7.5408217218895803</v>
      </c>
      <c r="H15" s="6">
        <f t="shared" si="5"/>
        <v>-0.61017400900650998</v>
      </c>
      <c r="I15" s="6"/>
      <c r="J15" s="2">
        <f t="shared" si="6"/>
        <v>1.4076973773623983E-5</v>
      </c>
      <c r="K15" s="7">
        <f t="shared" si="8"/>
        <v>-1.029449089898942E-5</v>
      </c>
      <c r="L15" s="2">
        <f t="shared" si="9"/>
        <v>-6.5892243565455577E-5</v>
      </c>
      <c r="M15" s="7">
        <f t="shared" si="10"/>
        <v>-6.8324110457810086E-6</v>
      </c>
      <c r="N15" s="2">
        <f t="shared" si="11"/>
        <v>-5.5277349645040005E-5</v>
      </c>
      <c r="O15" s="2"/>
      <c r="P15" s="2"/>
      <c r="Q15" s="2"/>
      <c r="R15" s="2"/>
      <c r="S15" s="2"/>
      <c r="U15">
        <v>312320</v>
      </c>
    </row>
    <row r="16" spans="1:21" x14ac:dyDescent="0.25">
      <c r="A16" s="2">
        <f>'PQBRT Data'!E15</f>
        <v>3.4371199999999998E-4</v>
      </c>
      <c r="B16" s="5">
        <f t="shared" si="0"/>
        <v>4.5260108516908501E-4</v>
      </c>
      <c r="C16" s="2">
        <f t="shared" si="1"/>
        <v>-1.0888908516908504E-4</v>
      </c>
      <c r="D16" s="2">
        <f t="shared" si="2"/>
        <v>4.3984445778189301E-4</v>
      </c>
      <c r="E16" s="2">
        <f t="shared" si="7"/>
        <v>-9.6132457781893034E-5</v>
      </c>
      <c r="F16" s="2">
        <f t="shared" si="3"/>
        <v>-7.9757064605486381</v>
      </c>
      <c r="G16" s="2">
        <f t="shared" si="4"/>
        <v>-7.3804117466033237</v>
      </c>
      <c r="H16" s="6">
        <f t="shared" si="5"/>
        <v>-0.59529471394531441</v>
      </c>
      <c r="I16" s="6"/>
      <c r="J16" s="2">
        <f t="shared" si="6"/>
        <v>1.2756627387192001E-5</v>
      </c>
      <c r="K16" s="7">
        <f t="shared" si="8"/>
        <v>-1.029449089898942E-5</v>
      </c>
      <c r="L16" s="2">
        <f t="shared" si="9"/>
        <v>-9.8594594270095615E-5</v>
      </c>
      <c r="M16" s="7">
        <f t="shared" si="10"/>
        <v>-6.8324110457810086E-6</v>
      </c>
      <c r="N16" s="2">
        <f t="shared" si="11"/>
        <v>-8.9300046736112026E-5</v>
      </c>
      <c r="O16" s="2"/>
      <c r="P16" s="2"/>
      <c r="Q16" s="2"/>
      <c r="R16" s="2"/>
      <c r="S16" s="2"/>
      <c r="U16">
        <v>377856</v>
      </c>
    </row>
    <row r="17" spans="1:21" x14ac:dyDescent="0.25">
      <c r="A17" s="2">
        <f>'PQBRT Data'!E16</f>
        <v>4.22784E-4</v>
      </c>
      <c r="B17" s="5">
        <f t="shared" si="0"/>
        <v>5.6259526233644504E-4</v>
      </c>
      <c r="C17" s="2">
        <f t="shared" si="1"/>
        <v>-1.3981126233644504E-4</v>
      </c>
      <c r="D17" s="2">
        <f t="shared" si="2"/>
        <v>5.5145282914573299E-4</v>
      </c>
      <c r="E17" s="2">
        <f t="shared" si="7"/>
        <v>-1.28668829145733E-4</v>
      </c>
      <c r="F17" s="2">
        <f t="shared" si="3"/>
        <v>-7.7686491476360047</v>
      </c>
      <c r="G17" s="2">
        <f t="shared" si="4"/>
        <v>-7.2151668779327913</v>
      </c>
      <c r="H17" s="6">
        <f t="shared" si="5"/>
        <v>-0.55348226970321335</v>
      </c>
      <c r="I17" s="6"/>
      <c r="J17" s="2">
        <f t="shared" si="6"/>
        <v>1.1142433190712044E-5</v>
      </c>
      <c r="K17" s="7">
        <f t="shared" si="8"/>
        <v>-1.029449089898942E-5</v>
      </c>
      <c r="L17" s="2">
        <f t="shared" si="9"/>
        <v>-1.2951677143745562E-4</v>
      </c>
      <c r="M17" s="7">
        <f t="shared" si="10"/>
        <v>-6.8324110457810086E-6</v>
      </c>
      <c r="N17" s="2">
        <f t="shared" si="11"/>
        <v>-1.2183641809995199E-4</v>
      </c>
      <c r="O17" s="2"/>
      <c r="P17" s="2"/>
      <c r="Q17" s="2"/>
      <c r="R17" s="2"/>
      <c r="S17" s="2"/>
      <c r="U17">
        <v>459776</v>
      </c>
    </row>
    <row r="18" spans="1:21" x14ac:dyDescent="0.25">
      <c r="A18" s="2">
        <f>'PQBRT Data'!E17</f>
        <v>4.84224E-4</v>
      </c>
      <c r="B18" s="5">
        <f t="shared" si="0"/>
        <v>6.5061959509958112E-4</v>
      </c>
      <c r="C18" s="2">
        <f t="shared" si="1"/>
        <v>-1.6639559509958111E-4</v>
      </c>
      <c r="D18" s="2">
        <f t="shared" si="2"/>
        <v>6.4073952623680498E-4</v>
      </c>
      <c r="E18" s="2">
        <f t="shared" si="7"/>
        <v>-1.5651552623680497E-4</v>
      </c>
      <c r="F18" s="2">
        <f t="shared" si="3"/>
        <v>-7.6329629483937644</v>
      </c>
      <c r="G18" s="2">
        <f t="shared" si="4"/>
        <v>-7.1029526957986953</v>
      </c>
      <c r="H18" s="6">
        <f t="shared" si="5"/>
        <v>-0.53001025259506918</v>
      </c>
      <c r="I18" s="6"/>
      <c r="J18" s="2">
        <f t="shared" si="6"/>
        <v>9.8800688627761384E-6</v>
      </c>
      <c r="K18" s="7">
        <f t="shared" si="8"/>
        <v>-1.029449089898942E-5</v>
      </c>
      <c r="L18" s="2">
        <f t="shared" si="9"/>
        <v>-1.5610110420059169E-4</v>
      </c>
      <c r="M18" s="7">
        <f t="shared" si="10"/>
        <v>-6.8324110457810086E-6</v>
      </c>
      <c r="N18" s="2">
        <f t="shared" si="11"/>
        <v>-1.4968311519102397E-4</v>
      </c>
      <c r="O18" s="2"/>
      <c r="P18" s="2"/>
      <c r="Q18" s="2"/>
      <c r="R18" s="2"/>
      <c r="S18" s="2"/>
      <c r="U18">
        <v>525312</v>
      </c>
    </row>
    <row r="19" spans="1:21" x14ac:dyDescent="0.25">
      <c r="A19" s="2">
        <f>'PQBRT Data'!E18</f>
        <v>5.7811199999999998E-4</v>
      </c>
      <c r="B19" s="5">
        <f t="shared" si="0"/>
        <v>7.827044126263651E-4</v>
      </c>
      <c r="C19" s="2">
        <f t="shared" si="1"/>
        <v>-2.0459241262636512E-4</v>
      </c>
      <c r="D19" s="2">
        <f t="shared" si="2"/>
        <v>7.7466957187341296E-4</v>
      </c>
      <c r="E19" s="2">
        <f t="shared" si="7"/>
        <v>-1.9655757187341297E-4</v>
      </c>
      <c r="F19" s="2">
        <f t="shared" si="3"/>
        <v>-7.4557429364368959</v>
      </c>
      <c r="G19" s="2">
        <f t="shared" si="4"/>
        <v>-6.9584944187142561</v>
      </c>
      <c r="H19" s="6">
        <f t="shared" si="5"/>
        <v>-0.49724851772263978</v>
      </c>
      <c r="I19" s="6"/>
      <c r="J19" s="2">
        <f t="shared" si="6"/>
        <v>8.0348407529521465E-6</v>
      </c>
      <c r="K19" s="7">
        <f t="shared" si="8"/>
        <v>-1.029449089898942E-5</v>
      </c>
      <c r="L19" s="2">
        <f t="shared" si="9"/>
        <v>-1.942979217273757E-4</v>
      </c>
      <c r="M19" s="7">
        <f t="shared" si="10"/>
        <v>-6.8324110457810086E-6</v>
      </c>
      <c r="N19" s="2">
        <f t="shared" si="11"/>
        <v>-1.8972516082763196E-4</v>
      </c>
      <c r="O19" s="2"/>
      <c r="P19" s="2"/>
      <c r="Q19" s="2"/>
      <c r="R19" s="2"/>
      <c r="S19" s="2"/>
      <c r="U19">
        <v>623616</v>
      </c>
    </row>
    <row r="20" spans="1:21" x14ac:dyDescent="0.25">
      <c r="A20" s="2">
        <f>'PQBRT Data'!E19</f>
        <v>7.7171200000000003E-4</v>
      </c>
      <c r="B20" s="5">
        <f t="shared" si="0"/>
        <v>8.9281938574892509E-4</v>
      </c>
      <c r="C20" s="2">
        <f t="shared" si="1"/>
        <v>-1.2110738574892506E-4</v>
      </c>
      <c r="D20" s="2">
        <f t="shared" si="2"/>
        <v>8.8627794323725294E-4</v>
      </c>
      <c r="E20" s="2">
        <f t="shared" si="7"/>
        <v>-1.1456594323725291E-4</v>
      </c>
      <c r="F20" s="2">
        <f t="shared" si="3"/>
        <v>-7.1668991345373882</v>
      </c>
      <c r="G20" s="2">
        <f t="shared" si="4"/>
        <v>-6.8545581786522281</v>
      </c>
      <c r="H20" s="6">
        <f t="shared" si="5"/>
        <v>-0.3123409558851602</v>
      </c>
      <c r="I20" s="6"/>
      <c r="J20" s="2">
        <f t="shared" si="6"/>
        <v>6.5414425116721523E-6</v>
      </c>
      <c r="K20" s="7">
        <f t="shared" si="8"/>
        <v>-1.029449089898942E-5</v>
      </c>
      <c r="L20" s="2">
        <f t="shared" si="9"/>
        <v>-1.1081289484993564E-4</v>
      </c>
      <c r="M20" s="7">
        <f t="shared" si="10"/>
        <v>-6.8324110457810086E-6</v>
      </c>
      <c r="N20" s="2">
        <f t="shared" si="11"/>
        <v>-1.077335321914719E-4</v>
      </c>
      <c r="O20" s="2"/>
      <c r="P20" s="2"/>
      <c r="Q20" s="2"/>
      <c r="R20" s="2"/>
      <c r="S20" s="2"/>
      <c r="U20">
        <v>705536</v>
      </c>
    </row>
    <row r="21" spans="1:21" x14ac:dyDescent="0.25">
      <c r="A21" s="2">
        <f>'PQBRT Data'!E20</f>
        <v>1.0607399999999999E-3</v>
      </c>
      <c r="B21" s="5">
        <f t="shared" si="0"/>
        <v>1.0029746241898851E-3</v>
      </c>
      <c r="C21" s="2">
        <f t="shared" si="1"/>
        <v>5.7765375810114785E-5</v>
      </c>
      <c r="D21" s="2">
        <f t="shared" si="2"/>
        <v>9.9788631460109314E-4</v>
      </c>
      <c r="E21" s="2">
        <f t="shared" si="7"/>
        <v>6.2853685398906768E-5</v>
      </c>
      <c r="F21" s="2">
        <f t="shared" si="3"/>
        <v>-6.8487885012182872</v>
      </c>
      <c r="G21" s="2">
        <f t="shared" si="4"/>
        <v>-6.7620522087148025</v>
      </c>
      <c r="H21" s="6">
        <f t="shared" si="5"/>
        <v>-8.6736292503484691E-2</v>
      </c>
      <c r="I21" s="6"/>
      <c r="J21" s="2">
        <f t="shared" si="6"/>
        <v>5.0883095887919831E-6</v>
      </c>
      <c r="K21" s="7">
        <f t="shared" si="8"/>
        <v>-1.029449089898942E-5</v>
      </c>
      <c r="L21" s="2">
        <f t="shared" si="9"/>
        <v>6.8059866709104205E-5</v>
      </c>
      <c r="M21" s="7">
        <f t="shared" si="10"/>
        <v>-6.8324110457810086E-6</v>
      </c>
      <c r="N21" s="2">
        <f t="shared" si="11"/>
        <v>6.9686096444687777E-5</v>
      </c>
      <c r="O21" s="2"/>
      <c r="P21" s="2"/>
      <c r="Q21" s="2"/>
      <c r="R21" s="2"/>
      <c r="S21" s="2"/>
      <c r="U21">
        <v>787456</v>
      </c>
    </row>
    <row r="22" spans="1:21" x14ac:dyDescent="0.25">
      <c r="A22" s="2">
        <f>'PQBRT Data'!E21</f>
        <v>1.4170599999999999E-3</v>
      </c>
      <c r="B22" s="5">
        <f t="shared" si="0"/>
        <v>1.201355521985981E-3</v>
      </c>
      <c r="C22" s="2">
        <f t="shared" si="1"/>
        <v>2.1570447801401893E-4</v>
      </c>
      <c r="D22" s="2">
        <f t="shared" si="2"/>
        <v>1.198781383056005E-3</v>
      </c>
      <c r="E22" s="2">
        <f t="shared" si="7"/>
        <v>2.1827861694399494E-4</v>
      </c>
      <c r="F22" s="2">
        <f t="shared" si="3"/>
        <v>-6.5591709761919095</v>
      </c>
      <c r="G22" s="2">
        <f t="shared" si="4"/>
        <v>-6.6175076245865245</v>
      </c>
      <c r="H22" s="6">
        <f t="shared" si="5"/>
        <v>5.8336648394615054E-2</v>
      </c>
      <c r="I22" s="6"/>
      <c r="J22" s="2">
        <f t="shared" si="6"/>
        <v>2.5741389299760095E-6</v>
      </c>
      <c r="K22" s="7">
        <f t="shared" si="8"/>
        <v>-1.029449089898942E-5</v>
      </c>
      <c r="L22" s="2">
        <f t="shared" si="9"/>
        <v>2.2599896891300835E-4</v>
      </c>
      <c r="M22" s="7">
        <f t="shared" si="10"/>
        <v>-6.8324110457810086E-6</v>
      </c>
      <c r="N22" s="2">
        <f t="shared" si="11"/>
        <v>2.2511102798977595E-4</v>
      </c>
      <c r="O22" s="2"/>
      <c r="P22" s="2"/>
      <c r="Q22" s="2"/>
      <c r="R22" s="2"/>
      <c r="S22" s="2"/>
      <c r="U22">
        <v>934912</v>
      </c>
    </row>
    <row r="23" spans="1:21" x14ac:dyDescent="0.25">
      <c r="A23" s="2">
        <f>'PQBRT Data'!E22</f>
        <v>1.19366E-3</v>
      </c>
      <c r="B23" s="5">
        <f t="shared" si="0"/>
        <v>1.4219317499693409E-3</v>
      </c>
      <c r="C23" s="2">
        <f t="shared" si="1"/>
        <v>-2.2827174996934091E-4</v>
      </c>
      <c r="D23" s="2">
        <f t="shared" si="2"/>
        <v>1.421998125783685E-3</v>
      </c>
      <c r="E23" s="2">
        <f t="shared" si="7"/>
        <v>-2.2833812578368492E-4</v>
      </c>
      <c r="F23" s="2">
        <f t="shared" si="3"/>
        <v>-6.7307310616816611</v>
      </c>
      <c r="G23" s="2">
        <f t="shared" si="4"/>
        <v>-6.4815248548921076</v>
      </c>
      <c r="H23" s="6">
        <f t="shared" si="5"/>
        <v>-0.24920620678955352</v>
      </c>
      <c r="I23" s="6"/>
      <c r="J23" s="2">
        <f t="shared" si="6"/>
        <v>6.6375814344009354E-8</v>
      </c>
      <c r="K23" s="7">
        <f t="shared" si="8"/>
        <v>-1.029449089898942E-5</v>
      </c>
      <c r="L23" s="2">
        <f t="shared" si="9"/>
        <v>-2.1797725907035149E-4</v>
      </c>
      <c r="M23" s="7">
        <f t="shared" si="10"/>
        <v>-6.8324110457810086E-6</v>
      </c>
      <c r="N23" s="2">
        <f t="shared" si="11"/>
        <v>-2.2150571473790391E-4</v>
      </c>
      <c r="O23" s="2"/>
      <c r="P23" s="2"/>
      <c r="Q23" s="2"/>
      <c r="R23" s="2"/>
      <c r="S23" s="2"/>
      <c r="U23">
        <v>1098752</v>
      </c>
    </row>
    <row r="24" spans="1:21" x14ac:dyDescent="0.25">
      <c r="A24" s="2">
        <f>'PQBRT Data'!E23</f>
        <v>2.1817899999999999E-3</v>
      </c>
      <c r="B24" s="5">
        <f t="shared" si="0"/>
        <v>1.6426690392263011E-3</v>
      </c>
      <c r="C24" s="2">
        <f t="shared" si="1"/>
        <v>5.391209607736988E-4</v>
      </c>
      <c r="D24" s="2">
        <f t="shared" si="2"/>
        <v>1.6452148685113651E-3</v>
      </c>
      <c r="E24" s="2">
        <f t="shared" si="7"/>
        <v>5.3657513148863472E-4</v>
      </c>
      <c r="F24" s="2">
        <f t="shared" si="3"/>
        <v>-6.1276096381826495</v>
      </c>
      <c r="G24" s="2">
        <f t="shared" si="4"/>
        <v>-6.3644779462707479</v>
      </c>
      <c r="H24" s="6">
        <f t="shared" si="5"/>
        <v>0.23686830808809844</v>
      </c>
      <c r="I24" s="6"/>
      <c r="J24" s="2">
        <f t="shared" si="6"/>
        <v>2.5458292850640777E-6</v>
      </c>
      <c r="K24" s="7">
        <f t="shared" si="8"/>
        <v>-1.029449089898942E-5</v>
      </c>
      <c r="L24" s="2">
        <f t="shared" si="9"/>
        <v>5.4941545167268822E-4</v>
      </c>
      <c r="M24" s="7">
        <f t="shared" si="10"/>
        <v>-6.8324110457810086E-6</v>
      </c>
      <c r="N24" s="2">
        <f t="shared" si="11"/>
        <v>5.434075425344157E-4</v>
      </c>
      <c r="O24" s="2"/>
      <c r="P24" s="2"/>
      <c r="Q24" s="2"/>
      <c r="R24" s="2"/>
      <c r="S24" s="2"/>
      <c r="U24">
        <v>1262592</v>
      </c>
    </row>
    <row r="25" spans="1:21" x14ac:dyDescent="0.25">
      <c r="A25" s="2">
        <f>'PQBRT Data'!E24</f>
        <v>1.92589E-3</v>
      </c>
      <c r="B25" s="5">
        <f t="shared" si="0"/>
        <v>1.8635673897568611E-3</v>
      </c>
      <c r="C25" s="2">
        <f t="shared" si="1"/>
        <v>6.2322610243138862E-5</v>
      </c>
      <c r="D25" s="2">
        <f t="shared" si="2"/>
        <v>1.8684316112390451E-3</v>
      </c>
      <c r="E25" s="2">
        <f t="shared" si="7"/>
        <v>5.7458388760954883E-5</v>
      </c>
      <c r="F25" s="2">
        <f t="shared" si="3"/>
        <v>-6.2523670804251781</v>
      </c>
      <c r="G25" s="2">
        <f t="shared" si="4"/>
        <v>-6.2617320618871126</v>
      </c>
      <c r="H25" s="6">
        <f t="shared" si="5"/>
        <v>9.3649814619345406E-3</v>
      </c>
      <c r="I25" s="6"/>
      <c r="J25" s="2">
        <f t="shared" si="6"/>
        <v>4.8642214821839787E-6</v>
      </c>
      <c r="K25" s="7">
        <f t="shared" si="8"/>
        <v>-1.029449089898942E-5</v>
      </c>
      <c r="L25" s="2">
        <f t="shared" si="9"/>
        <v>7.2617101142128282E-5</v>
      </c>
      <c r="M25" s="7">
        <f t="shared" si="10"/>
        <v>-6.8324110457810086E-6</v>
      </c>
      <c r="N25" s="2">
        <f t="shared" si="11"/>
        <v>6.4290799806735892E-5</v>
      </c>
      <c r="O25" s="2"/>
      <c r="P25" s="2"/>
      <c r="Q25" s="2"/>
      <c r="R25" s="2"/>
      <c r="S25" s="2"/>
      <c r="U25">
        <v>1426432</v>
      </c>
    </row>
    <row r="26" spans="1:21" x14ac:dyDescent="0.25">
      <c r="A26" s="2">
        <f>'PQBRT Data'!E25</f>
        <v>2.2879699999999998E-3</v>
      </c>
      <c r="B26" s="5">
        <f t="shared" si="0"/>
        <v>2.0846268015610211E-3</v>
      </c>
      <c r="C26" s="2">
        <f t="shared" si="1"/>
        <v>2.0334319843897872E-4</v>
      </c>
      <c r="D26" s="2">
        <f t="shared" si="2"/>
        <v>2.0916483539667251E-3</v>
      </c>
      <c r="E26" s="2">
        <f t="shared" si="7"/>
        <v>1.9632164603327479E-4</v>
      </c>
      <c r="F26" s="2">
        <f t="shared" si="3"/>
        <v>-6.0800903174386587</v>
      </c>
      <c r="G26" s="2">
        <f t="shared" si="4"/>
        <v>-6.1701699746977479</v>
      </c>
      <c r="H26" s="6">
        <f t="shared" si="5"/>
        <v>9.0079657259089174E-2</v>
      </c>
      <c r="I26" s="6"/>
      <c r="J26" s="2">
        <f t="shared" si="6"/>
        <v>7.0215524057039291E-6</v>
      </c>
      <c r="K26" s="7">
        <f t="shared" si="8"/>
        <v>-1.029449089898942E-5</v>
      </c>
      <c r="L26" s="2">
        <f t="shared" si="9"/>
        <v>2.1363768933796814E-4</v>
      </c>
      <c r="M26" s="7">
        <f t="shared" si="10"/>
        <v>-6.8324110457810086E-6</v>
      </c>
      <c r="N26" s="2">
        <f t="shared" si="11"/>
        <v>2.031540570790558E-4</v>
      </c>
      <c r="O26" s="2"/>
      <c r="P26" s="2"/>
      <c r="Q26" s="2"/>
      <c r="R26" s="2"/>
      <c r="S26" s="2"/>
      <c r="U26">
        <v>1590272</v>
      </c>
    </row>
    <row r="27" spans="1:21" x14ac:dyDescent="0.25">
      <c r="A27" s="2">
        <f>'PQBRT Data'!E26</f>
        <v>2.7325100000000001E-3</v>
      </c>
      <c r="B27" s="5">
        <f t="shared" si="0"/>
        <v>2.3058472746387811E-3</v>
      </c>
      <c r="C27" s="2">
        <f t="shared" si="1"/>
        <v>4.2666272536121897E-4</v>
      </c>
      <c r="D27" s="2">
        <f t="shared" si="2"/>
        <v>2.3148650966944052E-3</v>
      </c>
      <c r="E27" s="2">
        <f t="shared" si="7"/>
        <v>4.1764490330559482E-4</v>
      </c>
      <c r="F27" s="2">
        <f t="shared" si="3"/>
        <v>-5.9025346782679442</v>
      </c>
      <c r="G27" s="2">
        <f t="shared" si="4"/>
        <v>-6.0875942327845909</v>
      </c>
      <c r="H27" s="6">
        <f t="shared" si="5"/>
        <v>0.18505955451664668</v>
      </c>
      <c r="I27" s="6"/>
      <c r="J27" s="2">
        <f t="shared" si="6"/>
        <v>9.0178220556241459E-6</v>
      </c>
      <c r="K27" s="7">
        <f t="shared" si="8"/>
        <v>-1.029449089898942E-5</v>
      </c>
      <c r="L27" s="2">
        <f t="shared" si="9"/>
        <v>4.3695721626020839E-4</v>
      </c>
      <c r="M27" s="7">
        <f t="shared" si="10"/>
        <v>-6.8324110457810086E-6</v>
      </c>
      <c r="N27" s="2">
        <f t="shared" si="11"/>
        <v>4.244773143513758E-4</v>
      </c>
      <c r="O27" s="2"/>
      <c r="P27" s="2"/>
      <c r="Q27" s="2"/>
      <c r="R27" s="2"/>
      <c r="S27" s="2"/>
      <c r="U27">
        <v>1754112</v>
      </c>
    </row>
    <row r="28" spans="1:21" x14ac:dyDescent="0.25">
      <c r="A28" s="2">
        <f>'PQBRT Data'!E27</f>
        <v>2.3161599999999998E-3</v>
      </c>
      <c r="B28" s="5">
        <f t="shared" si="0"/>
        <v>2.5272288089901412E-3</v>
      </c>
      <c r="C28" s="2">
        <f t="shared" si="1"/>
        <v>-2.1106880899014139E-4</v>
      </c>
      <c r="D28" s="2">
        <f t="shared" si="2"/>
        <v>2.538081839422085E-3</v>
      </c>
      <c r="E28" s="2">
        <f t="shared" si="7"/>
        <v>-2.2192183942208515E-4</v>
      </c>
      <c r="F28" s="2">
        <f t="shared" si="3"/>
        <v>-6.0678446370289514</v>
      </c>
      <c r="G28" s="2">
        <f t="shared" si="4"/>
        <v>-6.0123974904969391</v>
      </c>
      <c r="H28" s="6">
        <f t="shared" si="5"/>
        <v>-5.5447146532012326E-2</v>
      </c>
      <c r="I28" s="6"/>
      <c r="J28" s="2">
        <f t="shared" si="6"/>
        <v>1.0853030431943762E-5</v>
      </c>
      <c r="K28" s="7">
        <f t="shared" si="8"/>
        <v>-1.029449089898942E-5</v>
      </c>
      <c r="L28" s="2">
        <f t="shared" si="9"/>
        <v>-2.0077431809115197E-4</v>
      </c>
      <c r="M28" s="7">
        <f t="shared" si="10"/>
        <v>-6.8324110457810086E-6</v>
      </c>
      <c r="N28" s="2">
        <f t="shared" si="11"/>
        <v>-2.1508942837630414E-4</v>
      </c>
      <c r="O28" s="2"/>
      <c r="P28" s="2"/>
      <c r="Q28" s="2"/>
      <c r="R28" s="2"/>
      <c r="S28" s="2"/>
      <c r="U28">
        <v>1917952</v>
      </c>
    </row>
    <row r="29" spans="1:21" x14ac:dyDescent="0.25">
      <c r="A29" s="2">
        <f>'PQBRT Data'!E28</f>
        <v>2.32198E-3</v>
      </c>
      <c r="B29" s="5">
        <f t="shared" si="0"/>
        <v>2.7487714046151011E-3</v>
      </c>
      <c r="C29" s="2">
        <f t="shared" si="1"/>
        <v>-4.2679140461510112E-4</v>
      </c>
      <c r="D29" s="2">
        <f t="shared" si="2"/>
        <v>2.7612985821497652E-3</v>
      </c>
      <c r="E29" s="2">
        <f t="shared" si="7"/>
        <v>-4.393185821497652E-4</v>
      </c>
      <c r="F29" s="2">
        <f t="shared" si="3"/>
        <v>-6.065335009007959</v>
      </c>
      <c r="G29" s="2">
        <f t="shared" si="4"/>
        <v>-5.9433684694705278</v>
      </c>
      <c r="H29" s="6">
        <f t="shared" si="5"/>
        <v>-0.1219665395374312</v>
      </c>
      <c r="I29" s="6"/>
      <c r="J29" s="2">
        <f t="shared" si="6"/>
        <v>1.2527177534664077E-5</v>
      </c>
      <c r="K29" s="7">
        <f t="shared" si="8"/>
        <v>-1.029449089898942E-5</v>
      </c>
      <c r="L29" s="2">
        <f t="shared" si="9"/>
        <v>-4.164969137161117E-4</v>
      </c>
      <c r="M29" s="7">
        <f t="shared" si="10"/>
        <v>-6.8324110457810086E-6</v>
      </c>
      <c r="N29" s="2">
        <f t="shared" si="11"/>
        <v>-4.3248617110398422E-4</v>
      </c>
      <c r="O29" s="2"/>
      <c r="P29" s="2"/>
      <c r="Q29" s="2"/>
      <c r="R29" s="2"/>
      <c r="S29" s="2"/>
      <c r="U29">
        <v>2081792</v>
      </c>
    </row>
    <row r="30" spans="1:21" x14ac:dyDescent="0.25">
      <c r="A30" s="2">
        <f>'PQBRT Data'!E29</f>
        <v>2.4906899999999998E-3</v>
      </c>
      <c r="B30" s="5">
        <f t="shared" si="0"/>
        <v>2.9704750615136611E-3</v>
      </c>
      <c r="C30" s="2">
        <f t="shared" si="1"/>
        <v>-4.7978506151366129E-4</v>
      </c>
      <c r="D30" s="2">
        <f t="shared" si="2"/>
        <v>2.9845153248774449E-3</v>
      </c>
      <c r="E30" s="2">
        <f t="shared" si="7"/>
        <v>-4.9382532487744508E-4</v>
      </c>
      <c r="F30" s="2">
        <f t="shared" si="3"/>
        <v>-5.9951954984592364</v>
      </c>
      <c r="G30" s="2">
        <f t="shared" si="4"/>
        <v>-5.8795716513238307</v>
      </c>
      <c r="H30" s="6">
        <f t="shared" si="5"/>
        <v>-0.11562384713540563</v>
      </c>
      <c r="I30" s="6"/>
      <c r="J30" s="2">
        <f t="shared" si="6"/>
        <v>1.4040263363783792E-5</v>
      </c>
      <c r="K30" s="7">
        <f t="shared" si="8"/>
        <v>-1.029449089898942E-5</v>
      </c>
      <c r="L30" s="2">
        <f t="shared" si="9"/>
        <v>-4.6949057061467187E-4</v>
      </c>
      <c r="M30" s="7">
        <f t="shared" si="10"/>
        <v>-6.8324110457810086E-6</v>
      </c>
      <c r="N30" s="2">
        <f t="shared" si="11"/>
        <v>-4.869929138316641E-4</v>
      </c>
      <c r="O30" s="2"/>
      <c r="P30" s="2"/>
      <c r="Q30" s="2"/>
      <c r="R30" s="2"/>
      <c r="S30" s="2"/>
      <c r="U30">
        <v>2245632</v>
      </c>
    </row>
    <row r="31" spans="1:21" x14ac:dyDescent="0.25">
      <c r="A31" s="2">
        <f>'PQBRT Data'!E30</f>
        <v>3.1962599999999998E-3</v>
      </c>
      <c r="B31" s="5">
        <f t="shared" si="0"/>
        <v>3.1923397796858209E-3</v>
      </c>
      <c r="C31" s="2">
        <f t="shared" si="1"/>
        <v>3.9202203141789314E-6</v>
      </c>
      <c r="D31" s="2">
        <f t="shared" si="2"/>
        <v>3.2077320676051251E-3</v>
      </c>
      <c r="E31" s="2">
        <f t="shared" si="7"/>
        <v>-1.1472067605125275E-5</v>
      </c>
      <c r="F31" s="2">
        <f t="shared" si="3"/>
        <v>-5.7457739026973664</v>
      </c>
      <c r="G31" s="2">
        <f t="shared" si="4"/>
        <v>-5.8202694436266693</v>
      </c>
      <c r="H31" s="6">
        <f t="shared" si="5"/>
        <v>7.4495540929302884E-2</v>
      </c>
      <c r="I31" s="6"/>
      <c r="J31" s="2">
        <f t="shared" si="6"/>
        <v>1.5392287919304207E-5</v>
      </c>
      <c r="K31" s="7">
        <f t="shared" si="8"/>
        <v>-1.029449089898942E-5</v>
      </c>
      <c r="L31" s="2">
        <f t="shared" si="9"/>
        <v>1.4214711213168352E-5</v>
      </c>
      <c r="M31" s="7">
        <f t="shared" si="10"/>
        <v>-6.8324110457810086E-6</v>
      </c>
      <c r="N31" s="2">
        <f t="shared" si="11"/>
        <v>-4.6396565593442667E-6</v>
      </c>
      <c r="O31" s="2"/>
      <c r="P31" s="2"/>
      <c r="Q31" s="2"/>
      <c r="R31" s="2"/>
      <c r="S31" s="2"/>
      <c r="U31">
        <v>2409472</v>
      </c>
    </row>
    <row r="32" spans="1:21" x14ac:dyDescent="0.25">
      <c r="A32" s="2">
        <f>'PQBRT Data'!E31</f>
        <v>3.3782999999999999E-3</v>
      </c>
      <c r="B32" s="5">
        <f t="shared" si="0"/>
        <v>3.4143655591315808E-3</v>
      </c>
      <c r="C32" s="2">
        <f t="shared" si="1"/>
        <v>-3.6065559131580934E-5</v>
      </c>
      <c r="D32" s="2">
        <f t="shared" si="2"/>
        <v>3.4309488103328048E-3</v>
      </c>
      <c r="E32" s="2">
        <f t="shared" si="7"/>
        <v>-5.2648810332804954E-5</v>
      </c>
      <c r="F32" s="2">
        <f t="shared" si="3"/>
        <v>-5.6903826545931846</v>
      </c>
      <c r="G32" s="2">
        <f t="shared" si="4"/>
        <v>-5.7648700061385707</v>
      </c>
      <c r="H32" s="6">
        <f t="shared" si="5"/>
        <v>7.4487351545386105E-2</v>
      </c>
      <c r="I32" s="6"/>
      <c r="J32" s="2">
        <f t="shared" si="6"/>
        <v>1.658325120122402E-5</v>
      </c>
      <c r="K32" s="7">
        <f t="shared" si="8"/>
        <v>-1.029449089898942E-5</v>
      </c>
      <c r="L32" s="2">
        <f t="shared" si="9"/>
        <v>-2.5771068232591514E-5</v>
      </c>
      <c r="M32" s="7">
        <f t="shared" si="10"/>
        <v>-6.8324110457810086E-6</v>
      </c>
      <c r="N32" s="2">
        <f t="shared" si="11"/>
        <v>-4.5816399287023946E-5</v>
      </c>
      <c r="O32" s="2"/>
      <c r="P32" s="2"/>
      <c r="Q32" s="2"/>
      <c r="R32" s="2"/>
      <c r="S32" s="2"/>
      <c r="U32">
        <v>2573312</v>
      </c>
    </row>
    <row r="33" spans="1:21" x14ac:dyDescent="0.25">
      <c r="A33" s="2">
        <f>'PQBRT Data'!E32</f>
        <v>4.0294700000000003E-3</v>
      </c>
      <c r="B33" s="5">
        <f t="shared" si="0"/>
        <v>3.6365523998509409E-3</v>
      </c>
      <c r="C33" s="2">
        <f t="shared" si="1"/>
        <v>3.9291760014905936E-4</v>
      </c>
      <c r="D33" s="2">
        <f t="shared" si="2"/>
        <v>3.654165553060485E-3</v>
      </c>
      <c r="E33" s="2">
        <f t="shared" si="7"/>
        <v>3.7530444693951526E-4</v>
      </c>
      <c r="F33" s="2">
        <f t="shared" si="3"/>
        <v>-5.5141204253198657</v>
      </c>
      <c r="G33" s="2">
        <f t="shared" si="4"/>
        <v>-5.7128912106758953</v>
      </c>
      <c r="H33" s="6">
        <f t="shared" si="5"/>
        <v>0.19877078535602966</v>
      </c>
      <c r="I33" s="6"/>
      <c r="J33" s="2">
        <f t="shared" si="6"/>
        <v>1.76131532095441E-5</v>
      </c>
      <c r="K33" s="7">
        <f t="shared" si="8"/>
        <v>-1.029449089898942E-5</v>
      </c>
      <c r="L33" s="2">
        <f t="shared" si="9"/>
        <v>4.0321209104804878E-4</v>
      </c>
      <c r="M33" s="7">
        <f t="shared" si="10"/>
        <v>-6.8324110457810086E-6</v>
      </c>
      <c r="N33" s="2">
        <f t="shared" si="11"/>
        <v>3.8213685798529624E-4</v>
      </c>
      <c r="O33" s="2"/>
      <c r="P33" s="2"/>
      <c r="Q33" s="2"/>
      <c r="R33" s="2"/>
      <c r="S33" s="2"/>
      <c r="U33">
        <v>2737152</v>
      </c>
    </row>
    <row r="34" spans="1:21" x14ac:dyDescent="0.25">
      <c r="A34" s="2">
        <f>'PQBRT Data'!E33</f>
        <v>3.2628499999999999E-3</v>
      </c>
      <c r="B34" s="5">
        <f t="shared" si="0"/>
        <v>3.8589003018439012E-3</v>
      </c>
      <c r="C34" s="2">
        <f t="shared" si="1"/>
        <v>-5.9605030184390131E-4</v>
      </c>
      <c r="D34" s="2">
        <f t="shared" si="2"/>
        <v>3.8773822957881648E-3</v>
      </c>
      <c r="E34" s="2">
        <f t="shared" si="7"/>
        <v>-6.1453229578816489E-4</v>
      </c>
      <c r="F34" s="2">
        <f t="shared" si="3"/>
        <v>-5.7251542323938933</v>
      </c>
      <c r="G34" s="2">
        <f t="shared" si="4"/>
        <v>-5.6639350949439446</v>
      </c>
      <c r="H34" s="6">
        <f t="shared" si="5"/>
        <v>-6.1219137449948668E-2</v>
      </c>
      <c r="I34" s="6"/>
      <c r="J34" s="2">
        <f t="shared" si="6"/>
        <v>1.8481993944263579E-5</v>
      </c>
      <c r="K34" s="7">
        <f t="shared" si="8"/>
        <v>-1.029449089898942E-5</v>
      </c>
      <c r="L34" s="2">
        <f t="shared" si="9"/>
        <v>-5.8575581094491189E-4</v>
      </c>
      <c r="M34" s="7">
        <f t="shared" si="10"/>
        <v>-6.8324110457810086E-6</v>
      </c>
      <c r="N34" s="2">
        <f t="shared" si="11"/>
        <v>-6.0769988474238391E-4</v>
      </c>
      <c r="O34" s="2"/>
      <c r="P34" s="2"/>
      <c r="Q34" s="2"/>
      <c r="R34" s="2"/>
      <c r="S34" s="2"/>
      <c r="U34">
        <v>2900992</v>
      </c>
    </row>
    <row r="35" spans="1:21" x14ac:dyDescent="0.25">
      <c r="A35" s="2">
        <f>'PQBRT Data'!E34</f>
        <v>4.4651200000000004E-3</v>
      </c>
      <c r="B35" s="5">
        <f t="shared" si="0"/>
        <v>4.0814092651104616E-3</v>
      </c>
      <c r="C35" s="2">
        <f t="shared" si="1"/>
        <v>3.8371073488953876E-4</v>
      </c>
      <c r="D35" s="2">
        <f t="shared" si="2"/>
        <v>4.1005990385158449E-3</v>
      </c>
      <c r="E35" s="2">
        <f t="shared" si="7"/>
        <v>3.6452096148415544E-4</v>
      </c>
      <c r="F35" s="2">
        <f t="shared" si="3"/>
        <v>-5.4114591893149315</v>
      </c>
      <c r="G35" s="2">
        <f t="shared" si="4"/>
        <v>-5.6176693445574504</v>
      </c>
      <c r="H35" s="6">
        <f t="shared" si="5"/>
        <v>0.20621015524251884</v>
      </c>
      <c r="I35" s="6"/>
      <c r="J35" s="2">
        <f t="shared" si="6"/>
        <v>1.9189773405383324E-5</v>
      </c>
      <c r="K35" s="7">
        <f t="shared" si="8"/>
        <v>-1.029449089898942E-5</v>
      </c>
      <c r="L35" s="2">
        <f t="shared" si="9"/>
        <v>3.9400522578852818E-4</v>
      </c>
      <c r="M35" s="7">
        <f t="shared" si="10"/>
        <v>-6.8324110457810086E-6</v>
      </c>
      <c r="N35" s="2">
        <f t="shared" si="11"/>
        <v>3.7135337252993642E-4</v>
      </c>
      <c r="O35" s="2"/>
      <c r="P35" s="2"/>
      <c r="Q35" s="2"/>
      <c r="R35" s="2"/>
      <c r="S35" s="2"/>
      <c r="U35">
        <v>3064832</v>
      </c>
    </row>
    <row r="36" spans="1:21" x14ac:dyDescent="0.25">
      <c r="A36" s="2">
        <f>'PQBRT Data'!E35</f>
        <v>3.68739E-3</v>
      </c>
      <c r="B36" s="5">
        <f t="shared" si="0"/>
        <v>4.3040792896506218E-3</v>
      </c>
      <c r="C36" s="2">
        <f t="shared" si="1"/>
        <v>-6.1668928965062176E-4</v>
      </c>
      <c r="D36" s="2">
        <f t="shared" si="2"/>
        <v>4.3238157812435247E-3</v>
      </c>
      <c r="E36" s="2">
        <f t="shared" si="7"/>
        <v>-6.3642578124352466E-4</v>
      </c>
      <c r="F36" s="2">
        <f t="shared" si="3"/>
        <v>-5.6028363882696119</v>
      </c>
      <c r="G36" s="2">
        <f t="shared" si="4"/>
        <v>-5.5738136034768164</v>
      </c>
      <c r="H36" s="6">
        <f t="shared" si="5"/>
        <v>-2.902278479279552E-2</v>
      </c>
      <c r="I36" s="6"/>
      <c r="J36" s="2">
        <f t="shared" si="6"/>
        <v>1.9736491592902902E-5</v>
      </c>
      <c r="K36" s="7">
        <f t="shared" si="8"/>
        <v>-1.029449089898942E-5</v>
      </c>
      <c r="L36" s="2">
        <f t="shared" si="9"/>
        <v>-6.0639479875163234E-4</v>
      </c>
      <c r="M36" s="7">
        <f t="shared" si="10"/>
        <v>-6.8324110457810086E-6</v>
      </c>
      <c r="N36" s="2">
        <f t="shared" si="11"/>
        <v>-6.2959337019774368E-4</v>
      </c>
      <c r="O36" s="2"/>
      <c r="P36" s="2"/>
      <c r="Q36" s="2"/>
      <c r="R36" s="2"/>
      <c r="S36" s="2"/>
      <c r="U36">
        <v>3228672</v>
      </c>
    </row>
    <row r="37" spans="1:21" x14ac:dyDescent="0.25">
      <c r="A37" s="2">
        <f>'PQBRT Data'!E36</f>
        <v>5.0010200000000001E-3</v>
      </c>
      <c r="B37" s="5">
        <f t="shared" si="0"/>
        <v>4.5269103754643812E-3</v>
      </c>
      <c r="C37" s="2">
        <f t="shared" si="1"/>
        <v>4.7410962453561887E-4</v>
      </c>
      <c r="D37" s="2">
        <f t="shared" si="2"/>
        <v>4.5470325239712044E-3</v>
      </c>
      <c r="E37" s="2">
        <f t="shared" si="7"/>
        <v>4.5398747602879569E-4</v>
      </c>
      <c r="F37" s="2">
        <f t="shared" si="3"/>
        <v>-5.2981133873532071</v>
      </c>
      <c r="G37" s="2">
        <f t="shared" si="4"/>
        <v>-5.5321291766822984</v>
      </c>
      <c r="H37" s="6">
        <f t="shared" si="5"/>
        <v>0.23401578932909128</v>
      </c>
      <c r="I37" s="6"/>
      <c r="J37" s="2">
        <f t="shared" si="6"/>
        <v>2.012214850682318E-5</v>
      </c>
      <c r="K37" s="7">
        <f t="shared" si="8"/>
        <v>-1.029449089898942E-5</v>
      </c>
      <c r="L37" s="2">
        <f t="shared" si="9"/>
        <v>4.8440411543460829E-4</v>
      </c>
      <c r="M37" s="7">
        <f t="shared" si="10"/>
        <v>-6.8324110457810086E-6</v>
      </c>
      <c r="N37" s="2">
        <f t="shared" si="11"/>
        <v>4.6081988707457667E-4</v>
      </c>
      <c r="O37" s="2"/>
      <c r="P37" s="2"/>
      <c r="Q37" s="2"/>
      <c r="R37" s="2"/>
      <c r="S37" s="2"/>
      <c r="U37">
        <v>3392512</v>
      </c>
    </row>
    <row r="38" spans="1:21" x14ac:dyDescent="0.25">
      <c r="A38" s="2">
        <f>'PQBRT Data'!E37</f>
        <v>5.1751399999999999E-3</v>
      </c>
      <c r="B38" s="5">
        <f t="shared" si="0"/>
        <v>4.7275960600856939E-3</v>
      </c>
      <c r="C38" s="2">
        <f t="shared" si="1"/>
        <v>4.4754393991430601E-4</v>
      </c>
      <c r="D38" s="2">
        <f t="shared" si="2"/>
        <v>4.7479275924261167E-3</v>
      </c>
      <c r="E38" s="2">
        <f t="shared" si="7"/>
        <v>4.2721240757388323E-4</v>
      </c>
      <c r="F38" s="2">
        <f t="shared" si="3"/>
        <v>-5.2638888870565372</v>
      </c>
      <c r="G38" s="2">
        <f t="shared" si="4"/>
        <v>-5.4962997202778343</v>
      </c>
      <c r="H38" s="6">
        <f t="shared" si="5"/>
        <v>0.23241083322129708</v>
      </c>
      <c r="I38" s="6"/>
      <c r="J38" s="2">
        <f t="shared" si="6"/>
        <v>2.033153234042278E-5</v>
      </c>
      <c r="K38" s="7">
        <f t="shared" si="8"/>
        <v>-1.029449089898942E-5</v>
      </c>
      <c r="L38" s="2">
        <f t="shared" si="9"/>
        <v>4.5783843081329543E-4</v>
      </c>
      <c r="M38" s="7">
        <f t="shared" si="10"/>
        <v>-6.8324110457810086E-6</v>
      </c>
      <c r="N38" s="2">
        <f t="shared" si="11"/>
        <v>4.3404481861966421E-4</v>
      </c>
      <c r="O38" s="2"/>
      <c r="P38" s="2"/>
      <c r="Q38" s="2"/>
      <c r="R38" s="2"/>
      <c r="S38" s="2"/>
      <c r="U38">
        <v>3539968</v>
      </c>
    </row>
    <row r="39" spans="1:21" x14ac:dyDescent="0.25">
      <c r="A39" s="2">
        <f>'PQBRT Data'!E38</f>
        <v>4.4877399999999996E-3</v>
      </c>
      <c r="B39" s="5">
        <f t="shared" si="0"/>
        <v>4.950733162319294E-3</v>
      </c>
      <c r="C39" s="2">
        <f t="shared" si="1"/>
        <v>-4.6299316231929438E-4</v>
      </c>
      <c r="D39" s="2">
        <f t="shared" si="2"/>
        <v>4.9711443351537965E-3</v>
      </c>
      <c r="E39" s="2">
        <f t="shared" si="7"/>
        <v>-4.8340433515379685E-4</v>
      </c>
      <c r="F39" s="2">
        <f t="shared" si="3"/>
        <v>-5.4064060447036946</v>
      </c>
      <c r="G39" s="2">
        <f t="shared" si="4"/>
        <v>-5.4581992892080891</v>
      </c>
      <c r="H39" s="6">
        <f t="shared" si="5"/>
        <v>5.1793244504394487E-2</v>
      </c>
      <c r="I39" s="6"/>
      <c r="J39" s="2">
        <f t="shared" si="6"/>
        <v>2.0411172834502479E-5</v>
      </c>
      <c r="K39" s="7">
        <f t="shared" si="8"/>
        <v>-1.029449089898942E-5</v>
      </c>
      <c r="L39" s="2">
        <f t="shared" si="9"/>
        <v>-4.5269867142030496E-4</v>
      </c>
      <c r="M39" s="7">
        <f t="shared" si="10"/>
        <v>-6.8324110457810086E-6</v>
      </c>
      <c r="N39" s="2">
        <f t="shared" si="11"/>
        <v>-4.7657192410801587E-4</v>
      </c>
      <c r="O39" s="2"/>
      <c r="P39" s="2"/>
      <c r="Q39" s="2"/>
      <c r="R39" s="2"/>
      <c r="S39" s="2"/>
      <c r="U39">
        <v>3703808</v>
      </c>
    </row>
    <row r="40" spans="1:21" x14ac:dyDescent="0.25">
      <c r="A40" s="2">
        <f>'PQBRT Data'!E39</f>
        <v>5.3500800000000001E-3</v>
      </c>
      <c r="B40" s="5">
        <f t="shared" si="0"/>
        <v>5.1740313258264942E-3</v>
      </c>
      <c r="C40" s="2">
        <f t="shared" si="1"/>
        <v>1.7604867417350591E-4</v>
      </c>
      <c r="D40" s="2">
        <f t="shared" si="2"/>
        <v>5.1943610778814762E-3</v>
      </c>
      <c r="E40" s="2">
        <f t="shared" si="7"/>
        <v>1.557189221185239E-4</v>
      </c>
      <c r="F40" s="2">
        <f t="shared" si="3"/>
        <v>-5.2306437649149933</v>
      </c>
      <c r="G40" s="2">
        <f t="shared" si="4"/>
        <v>-5.4217483079165163</v>
      </c>
      <c r="H40" s="6">
        <f t="shared" si="5"/>
        <v>0.19110454300152302</v>
      </c>
      <c r="I40" s="6"/>
      <c r="J40" s="2">
        <f t="shared" si="6"/>
        <v>2.0329752054982012E-5</v>
      </c>
      <c r="K40" s="7">
        <f t="shared" si="8"/>
        <v>-1.029449089898942E-5</v>
      </c>
      <c r="L40" s="2">
        <f t="shared" si="9"/>
        <v>1.8634316507249533E-4</v>
      </c>
      <c r="M40" s="7">
        <f t="shared" si="10"/>
        <v>-6.8324110457810086E-6</v>
      </c>
      <c r="N40" s="2">
        <f t="shared" si="11"/>
        <v>1.6255133316430491E-4</v>
      </c>
      <c r="O40" s="2"/>
      <c r="P40" s="2"/>
      <c r="Q40" s="2"/>
      <c r="R40" s="2"/>
      <c r="S40" s="2"/>
      <c r="U40">
        <v>3867648</v>
      </c>
    </row>
    <row r="41" spans="1:21" x14ac:dyDescent="0.25">
      <c r="A41" s="2">
        <f>'PQBRT Data'!E40</f>
        <v>5.3654699999999998E-3</v>
      </c>
      <c r="B41" s="5">
        <f t="shared" si="0"/>
        <v>5.3974905506072937E-3</v>
      </c>
      <c r="C41" s="2">
        <f t="shared" si="1"/>
        <v>-3.2020550607293925E-5</v>
      </c>
      <c r="D41" s="2">
        <f t="shared" si="2"/>
        <v>5.4175778206091568E-3</v>
      </c>
      <c r="E41" s="2">
        <f t="shared" si="7"/>
        <v>-5.2107820609157036E-5</v>
      </c>
      <c r="F41" s="2">
        <f t="shared" si="3"/>
        <v>-5.2277713018903302</v>
      </c>
      <c r="G41" s="2">
        <f t="shared" si="4"/>
        <v>-5.3868098665677877</v>
      </c>
      <c r="H41" s="6">
        <f t="shared" si="5"/>
        <v>0.15903856467745747</v>
      </c>
      <c r="I41" s="6"/>
      <c r="J41" s="2">
        <f t="shared" si="6"/>
        <v>2.0087270001863111E-5</v>
      </c>
      <c r="K41" s="7">
        <f t="shared" si="8"/>
        <v>-1.029449089898942E-5</v>
      </c>
      <c r="L41" s="2">
        <f t="shared" si="9"/>
        <v>-2.1726059708304505E-5</v>
      </c>
      <c r="M41" s="7">
        <f t="shared" si="10"/>
        <v>-6.8324110457810086E-6</v>
      </c>
      <c r="N41" s="2">
        <f t="shared" si="11"/>
        <v>-4.5275409563376028E-5</v>
      </c>
      <c r="O41" s="2"/>
      <c r="P41" s="2"/>
      <c r="Q41" s="2"/>
      <c r="R41" s="2"/>
      <c r="S41" s="2"/>
      <c r="U41">
        <v>4031488</v>
      </c>
    </row>
    <row r="42" spans="1:21" x14ac:dyDescent="0.25">
      <c r="A42" s="2">
        <f>'PQBRT Data'!E41</f>
        <v>4.9390399999999996E-3</v>
      </c>
      <c r="B42" s="5">
        <f t="shared" si="0"/>
        <v>5.6211108366616934E-3</v>
      </c>
      <c r="C42" s="2">
        <f t="shared" si="1"/>
        <v>-6.8207083666169382E-4</v>
      </c>
      <c r="D42" s="2">
        <f t="shared" si="2"/>
        <v>5.6407945633368366E-3</v>
      </c>
      <c r="E42" s="2">
        <f t="shared" si="7"/>
        <v>-7.0175456333683699E-4</v>
      </c>
      <c r="F42" s="2">
        <f t="shared" si="3"/>
        <v>-5.3105842986510181</v>
      </c>
      <c r="G42" s="2">
        <f t="shared" si="4"/>
        <v>-5.3532634242040338</v>
      </c>
      <c r="H42" s="6">
        <f t="shared" si="5"/>
        <v>4.2679125553015673E-2</v>
      </c>
      <c r="I42" s="6"/>
      <c r="J42" s="2">
        <f t="shared" si="6"/>
        <v>1.9683726675143176E-5</v>
      </c>
      <c r="K42" s="7">
        <f t="shared" si="8"/>
        <v>-1.029449089898942E-5</v>
      </c>
      <c r="L42" s="2">
        <f t="shared" si="9"/>
        <v>-6.717763457627044E-4</v>
      </c>
      <c r="M42" s="7">
        <f t="shared" si="10"/>
        <v>-6.8324110457810086E-6</v>
      </c>
      <c r="N42" s="2">
        <f t="shared" si="11"/>
        <v>-6.9492215229105601E-4</v>
      </c>
      <c r="O42" s="2"/>
      <c r="P42" s="2"/>
      <c r="Q42" s="2"/>
      <c r="R42" s="2"/>
      <c r="S42" s="2"/>
      <c r="U42">
        <v>4195328</v>
      </c>
    </row>
    <row r="43" spans="1:21" x14ac:dyDescent="0.25">
      <c r="A43" s="2">
        <f>'PQBRT Data'!E42</f>
        <v>6.3092799999999996E-3</v>
      </c>
      <c r="B43" s="5">
        <f t="shared" si="0"/>
        <v>5.8448921839896932E-3</v>
      </c>
      <c r="C43" s="2">
        <f t="shared" si="1"/>
        <v>4.6438781601030633E-4</v>
      </c>
      <c r="D43" s="2">
        <f t="shared" si="2"/>
        <v>5.8640113060645163E-3</v>
      </c>
      <c r="E43" s="2">
        <f t="shared" si="7"/>
        <v>4.4526869393548326E-4</v>
      </c>
      <c r="F43" s="2">
        <f t="shared" si="3"/>
        <v>-5.0657337135353195</v>
      </c>
      <c r="G43" s="2">
        <f t="shared" si="4"/>
        <v>-5.321002299038371</v>
      </c>
      <c r="H43" s="6">
        <f t="shared" si="5"/>
        <v>0.25526858550305143</v>
      </c>
      <c r="I43" s="6"/>
      <c r="J43" s="2">
        <f t="shared" si="6"/>
        <v>1.9119122074823074E-5</v>
      </c>
      <c r="K43" s="7">
        <f t="shared" si="8"/>
        <v>-1.029449089898942E-5</v>
      </c>
      <c r="L43" s="2">
        <f t="shared" si="9"/>
        <v>4.7468230690929575E-4</v>
      </c>
      <c r="M43" s="7">
        <f t="shared" si="10"/>
        <v>-6.8324110457810086E-6</v>
      </c>
      <c r="N43" s="2">
        <f t="shared" si="11"/>
        <v>4.5210110498126424E-4</v>
      </c>
      <c r="O43" s="2"/>
      <c r="P43" s="2"/>
      <c r="Q43" s="2"/>
      <c r="R43" s="2"/>
      <c r="S43" s="2"/>
      <c r="U43">
        <v>4359168</v>
      </c>
    </row>
    <row r="44" spans="1:21" x14ac:dyDescent="0.25">
      <c r="A44" s="2">
        <f>'PQBRT Data'!E43</f>
        <v>6.56406E-3</v>
      </c>
      <c r="B44" s="5">
        <f t="shared" si="0"/>
        <v>6.0688345925912933E-3</v>
      </c>
      <c r="C44" s="2">
        <f t="shared" si="1"/>
        <v>4.9522540740870678E-4</v>
      </c>
      <c r="D44" s="2">
        <f t="shared" si="2"/>
        <v>6.0872280487921969E-3</v>
      </c>
      <c r="E44" s="2">
        <f t="shared" si="7"/>
        <v>4.768319512078031E-4</v>
      </c>
      <c r="F44" s="2">
        <f t="shared" si="3"/>
        <v>-5.0261459650282445</v>
      </c>
      <c r="G44" s="2">
        <f t="shared" si="4"/>
        <v>-5.2899316220359385</v>
      </c>
      <c r="H44" s="6">
        <f t="shared" si="5"/>
        <v>0.26378565700769396</v>
      </c>
      <c r="I44" s="6"/>
      <c r="J44" s="2">
        <f t="shared" si="6"/>
        <v>1.8393456200903671E-5</v>
      </c>
      <c r="K44" s="7">
        <f t="shared" si="8"/>
        <v>-1.029449089898942E-5</v>
      </c>
      <c r="L44" s="2">
        <f t="shared" si="9"/>
        <v>5.055198983076962E-4</v>
      </c>
      <c r="M44" s="7">
        <f t="shared" si="10"/>
        <v>-6.8324110457810086E-6</v>
      </c>
      <c r="N44" s="2">
        <f t="shared" si="11"/>
        <v>4.8366436225358409E-4</v>
      </c>
      <c r="O44" s="2"/>
      <c r="P44" s="2"/>
      <c r="Q44" s="2"/>
      <c r="R44" s="2"/>
      <c r="S44" s="2"/>
      <c r="U44">
        <v>4523008</v>
      </c>
    </row>
    <row r="45" spans="1:21" x14ac:dyDescent="0.25">
      <c r="A45" s="2">
        <f>'PQBRT Data'!E44</f>
        <v>5.5732500000000001E-3</v>
      </c>
      <c r="B45" s="5">
        <f t="shared" si="0"/>
        <v>6.2929380624664934E-3</v>
      </c>
      <c r="C45" s="2">
        <f t="shared" si="1"/>
        <v>-7.1968806246649336E-4</v>
      </c>
      <c r="D45" s="2">
        <f t="shared" si="2"/>
        <v>6.3104447915198767E-3</v>
      </c>
      <c r="E45" s="2">
        <f t="shared" si="7"/>
        <v>-7.371947915198766E-4</v>
      </c>
      <c r="F45" s="2">
        <f t="shared" si="3"/>
        <v>-5.1897769122585862</v>
      </c>
      <c r="G45" s="2">
        <f t="shared" si="4"/>
        <v>-5.2599666547995447</v>
      </c>
      <c r="H45" s="6">
        <f t="shared" si="5"/>
        <v>7.0189742540958555E-2</v>
      </c>
      <c r="I45" s="6"/>
      <c r="J45" s="2">
        <f t="shared" si="6"/>
        <v>1.7506729053383234E-5</v>
      </c>
      <c r="K45" s="7">
        <f t="shared" si="8"/>
        <v>-1.029449089898942E-5</v>
      </c>
      <c r="L45" s="2">
        <f t="shared" si="9"/>
        <v>-7.0939357156750394E-4</v>
      </c>
      <c r="M45" s="7">
        <f t="shared" si="10"/>
        <v>-6.8324110457810086E-6</v>
      </c>
      <c r="N45" s="2">
        <f t="shared" si="11"/>
        <v>-7.3036238047409561E-4</v>
      </c>
      <c r="O45" s="2"/>
      <c r="P45" s="2"/>
      <c r="Q45" s="2"/>
      <c r="R45" s="2"/>
      <c r="S45" s="2"/>
      <c r="U45">
        <v>4686848</v>
      </c>
    </row>
    <row r="46" spans="1:21" x14ac:dyDescent="0.25">
      <c r="A46" s="2">
        <f>'PQBRT Data'!E45</f>
        <v>6.7669100000000001E-3</v>
      </c>
      <c r="B46" s="5">
        <f t="shared" si="0"/>
        <v>6.5172025936152938E-3</v>
      </c>
      <c r="C46" s="2">
        <f t="shared" si="1"/>
        <v>2.4970740638470632E-4</v>
      </c>
      <c r="D46" s="2">
        <f t="shared" si="2"/>
        <v>6.5336615342475564E-3</v>
      </c>
      <c r="E46" s="2">
        <f t="shared" si="7"/>
        <v>2.3324846575244369E-4</v>
      </c>
      <c r="F46" s="2">
        <f t="shared" si="3"/>
        <v>-4.9957107216579386</v>
      </c>
      <c r="G46" s="2">
        <f t="shared" si="4"/>
        <v>-5.2310313966037061</v>
      </c>
      <c r="H46" s="6">
        <f t="shared" si="5"/>
        <v>0.23532067494576747</v>
      </c>
      <c r="I46" s="6"/>
      <c r="J46" s="2">
        <f t="shared" si="6"/>
        <v>1.6458940632262629E-5</v>
      </c>
      <c r="K46" s="7">
        <f t="shared" si="8"/>
        <v>-1.029449089898942E-5</v>
      </c>
      <c r="L46" s="2">
        <f t="shared" si="9"/>
        <v>2.6000189728369574E-4</v>
      </c>
      <c r="M46" s="7">
        <f t="shared" si="10"/>
        <v>-6.8324110457810086E-6</v>
      </c>
      <c r="N46" s="2">
        <f t="shared" si="11"/>
        <v>2.400808767982247E-4</v>
      </c>
      <c r="O46" s="2"/>
      <c r="P46" s="2"/>
      <c r="Q46" s="2"/>
      <c r="R46" s="2"/>
      <c r="S46" s="2"/>
      <c r="U46">
        <v>4850688</v>
      </c>
    </row>
    <row r="47" spans="1:21" x14ac:dyDescent="0.25">
      <c r="A47" s="2">
        <f>'PQBRT Data'!E46</f>
        <v>6.9789800000000001E-3</v>
      </c>
      <c r="B47" s="5">
        <f t="shared" si="0"/>
        <v>6.7416281860376934E-3</v>
      </c>
      <c r="C47" s="2">
        <f t="shared" si="1"/>
        <v>2.3735181396230664E-4</v>
      </c>
      <c r="D47" s="2">
        <f t="shared" si="2"/>
        <v>6.7568782769752362E-3</v>
      </c>
      <c r="E47" s="2">
        <f t="shared" si="7"/>
        <v>2.2210172302476391E-4</v>
      </c>
      <c r="F47" s="2">
        <f t="shared" si="3"/>
        <v>-4.9648525046913061</v>
      </c>
      <c r="G47" s="2">
        <f t="shared" si="4"/>
        <v>-5.2030574229100672</v>
      </c>
      <c r="H47" s="6">
        <f t="shared" si="5"/>
        <v>0.23820491821876111</v>
      </c>
      <c r="I47" s="6"/>
      <c r="J47" s="2">
        <f t="shared" si="6"/>
        <v>1.5250090937542725E-5</v>
      </c>
      <c r="K47" s="7">
        <f t="shared" si="8"/>
        <v>-1.029449089898942E-5</v>
      </c>
      <c r="L47" s="2">
        <f t="shared" si="9"/>
        <v>2.4764630486129606E-4</v>
      </c>
      <c r="M47" s="7">
        <f t="shared" si="10"/>
        <v>-6.8324110457810086E-6</v>
      </c>
      <c r="N47" s="2">
        <f t="shared" si="11"/>
        <v>2.2893413407054492E-4</v>
      </c>
      <c r="O47" s="2"/>
      <c r="P47" s="2"/>
      <c r="Q47" s="2"/>
      <c r="R47" s="2"/>
      <c r="S47" s="2"/>
      <c r="U47">
        <v>5014528</v>
      </c>
    </row>
    <row r="48" spans="1:21" x14ac:dyDescent="0.25">
      <c r="A48" s="2">
        <f>'PQBRT Data'!E47</f>
        <v>7.30234E-3</v>
      </c>
      <c r="B48" s="5">
        <f t="shared" si="0"/>
        <v>6.9662148397336941E-3</v>
      </c>
      <c r="C48" s="2">
        <f t="shared" si="1"/>
        <v>3.3612516026630592E-4</v>
      </c>
      <c r="D48" s="2">
        <f t="shared" si="2"/>
        <v>6.9800950197029168E-3</v>
      </c>
      <c r="E48" s="2">
        <f t="shared" si="7"/>
        <v>3.2224498029708327E-4</v>
      </c>
      <c r="F48" s="2">
        <f t="shared" si="3"/>
        <v>-4.9195604342471029</v>
      </c>
      <c r="G48" s="2">
        <f t="shared" si="4"/>
        <v>-5.1759829106844748</v>
      </c>
      <c r="H48" s="6">
        <f t="shared" si="5"/>
        <v>0.25642247643737193</v>
      </c>
      <c r="I48" s="6"/>
      <c r="J48" s="2">
        <f t="shared" si="6"/>
        <v>1.3880179969222653E-5</v>
      </c>
      <c r="K48" s="7">
        <f t="shared" si="8"/>
        <v>-1.029449089898942E-5</v>
      </c>
      <c r="L48" s="2">
        <f t="shared" si="9"/>
        <v>3.4641965116529534E-4</v>
      </c>
      <c r="M48" s="7">
        <f t="shared" si="10"/>
        <v>-6.8324110457810086E-6</v>
      </c>
      <c r="N48" s="2">
        <f t="shared" si="11"/>
        <v>3.2907739134286425E-4</v>
      </c>
      <c r="O48" s="2"/>
      <c r="P48" s="2"/>
      <c r="Q48" s="2"/>
      <c r="R48" s="2"/>
      <c r="S48" s="2"/>
      <c r="U48">
        <v>5178368</v>
      </c>
    </row>
    <row r="49" spans="1:21" x14ac:dyDescent="0.25">
      <c r="A49" s="2">
        <f>'PQBRT Data'!E48</f>
        <v>7.4677099999999998E-3</v>
      </c>
      <c r="B49" s="5">
        <f t="shared" si="0"/>
        <v>7.1909625547032941E-3</v>
      </c>
      <c r="C49" s="2">
        <f t="shared" si="1"/>
        <v>2.7674744529670569E-4</v>
      </c>
      <c r="D49" s="2">
        <f t="shared" si="2"/>
        <v>7.2033117624305965E-3</v>
      </c>
      <c r="E49" s="2">
        <f t="shared" si="7"/>
        <v>2.6439823756940328E-4</v>
      </c>
      <c r="F49" s="2">
        <f t="shared" si="3"/>
        <v>-4.897166886408022</v>
      </c>
      <c r="G49" s="2">
        <f t="shared" si="4"/>
        <v>-5.1497518155843576</v>
      </c>
      <c r="H49" s="6">
        <f t="shared" si="5"/>
        <v>0.25258492917633557</v>
      </c>
      <c r="I49" s="6"/>
      <c r="J49" s="2">
        <f t="shared" si="6"/>
        <v>1.2349207727302414E-5</v>
      </c>
      <c r="K49" s="7">
        <f t="shared" si="8"/>
        <v>-1.029449089898942E-5</v>
      </c>
      <c r="L49" s="2">
        <f t="shared" si="9"/>
        <v>2.8704193619569511E-4</v>
      </c>
      <c r="M49" s="7">
        <f t="shared" si="10"/>
        <v>-6.8324110457810086E-6</v>
      </c>
      <c r="N49" s="2">
        <f t="shared" si="11"/>
        <v>2.7123064861518426E-4</v>
      </c>
      <c r="O49" s="2"/>
      <c r="P49" s="2"/>
      <c r="Q49" s="2"/>
      <c r="R49" s="2"/>
      <c r="S49" s="2"/>
      <c r="U49">
        <v>5342208</v>
      </c>
    </row>
    <row r="50" spans="1:21" x14ac:dyDescent="0.25">
      <c r="A50" s="2">
        <f>'PQBRT Data'!E49</f>
        <v>7.5009300000000003E-3</v>
      </c>
      <c r="B50" s="5">
        <f t="shared" si="0"/>
        <v>7.4158713309464943E-3</v>
      </c>
      <c r="C50" s="2">
        <f t="shared" si="1"/>
        <v>8.5058669053506009E-5</v>
      </c>
      <c r="D50" s="2">
        <f t="shared" si="2"/>
        <v>7.4265285051582763E-3</v>
      </c>
      <c r="E50" s="2">
        <f t="shared" si="7"/>
        <v>7.4401494841724002E-5</v>
      </c>
      <c r="F50" s="2">
        <f t="shared" si="3"/>
        <v>-4.8927282661272367</v>
      </c>
      <c r="G50" s="2">
        <f t="shared" si="4"/>
        <v>-5.124313173476132</v>
      </c>
      <c r="H50" s="6">
        <f t="shared" si="5"/>
        <v>0.23158490734889536</v>
      </c>
      <c r="I50" s="6"/>
      <c r="J50" s="2">
        <f t="shared" si="6"/>
        <v>1.0657174211782007E-5</v>
      </c>
      <c r="K50" s="7">
        <f t="shared" si="8"/>
        <v>-1.029449089898942E-5</v>
      </c>
      <c r="L50" s="2">
        <f t="shared" si="9"/>
        <v>9.5353159952495429E-5</v>
      </c>
      <c r="M50" s="7">
        <f t="shared" si="10"/>
        <v>-6.8324110457810086E-6</v>
      </c>
      <c r="N50" s="2">
        <f t="shared" si="11"/>
        <v>8.123390588750501E-5</v>
      </c>
      <c r="O50" s="2"/>
      <c r="P50" s="2"/>
      <c r="Q50" s="2"/>
      <c r="R50" s="2"/>
      <c r="S50" s="2"/>
      <c r="U50">
        <v>5506048</v>
      </c>
    </row>
    <row r="51" spans="1:21" x14ac:dyDescent="0.25">
      <c r="A51" s="2">
        <f>'PQBRT Data'!E50</f>
        <v>7.8917799999999993E-3</v>
      </c>
      <c r="B51" s="5">
        <f t="shared" si="0"/>
        <v>7.6409411684632937E-3</v>
      </c>
      <c r="C51" s="2">
        <f t="shared" si="1"/>
        <v>2.5083883153670557E-4</v>
      </c>
      <c r="D51" s="2">
        <f t="shared" si="2"/>
        <v>7.6497452478859569E-3</v>
      </c>
      <c r="E51" s="2">
        <f t="shared" si="7"/>
        <v>2.420347521140424E-4</v>
      </c>
      <c r="F51" s="2">
        <f t="shared" si="3"/>
        <v>-4.8419335675407815</v>
      </c>
      <c r="G51" s="2">
        <f t="shared" si="4"/>
        <v>-5.0996205043982545</v>
      </c>
      <c r="H51" s="6">
        <f t="shared" si="5"/>
        <v>0.25768693685747301</v>
      </c>
      <c r="I51" s="6"/>
      <c r="J51" s="2">
        <f t="shared" si="6"/>
        <v>8.8040794226631677E-6</v>
      </c>
      <c r="K51" s="7">
        <f t="shared" si="8"/>
        <v>-1.029449089898942E-5</v>
      </c>
      <c r="L51" s="2">
        <f t="shared" si="9"/>
        <v>2.6113332243569499E-4</v>
      </c>
      <c r="M51" s="7">
        <f t="shared" si="10"/>
        <v>-6.8324110457810086E-6</v>
      </c>
      <c r="N51" s="2">
        <f t="shared" si="11"/>
        <v>2.4886716315982338E-4</v>
      </c>
      <c r="O51" s="2"/>
      <c r="P51" s="2"/>
      <c r="Q51" s="2"/>
      <c r="R51" s="2"/>
      <c r="S51" s="2"/>
      <c r="U51">
        <v>5669888</v>
      </c>
    </row>
    <row r="52" spans="1:21" x14ac:dyDescent="0.25">
      <c r="A52" s="2">
        <f>'PQBRT Data'!E51</f>
        <v>7.1224000000000001E-3</v>
      </c>
      <c r="B52" s="5">
        <f t="shared" si="0"/>
        <v>7.8661720672536933E-3</v>
      </c>
      <c r="C52" s="2">
        <f t="shared" si="1"/>
        <v>-7.4377206725369325E-4</v>
      </c>
      <c r="D52" s="2">
        <f t="shared" si="2"/>
        <v>7.8729619906136375E-3</v>
      </c>
      <c r="E52" s="2">
        <f t="shared" si="7"/>
        <v>-7.5056199061363741E-4</v>
      </c>
      <c r="F52" s="2">
        <f t="shared" si="3"/>
        <v>-4.9445105317048128</v>
      </c>
      <c r="G52" s="2">
        <f t="shared" si="4"/>
        <v>-5.0756313014519101</v>
      </c>
      <c r="H52" s="6">
        <f t="shared" si="5"/>
        <v>0.1311207697470973</v>
      </c>
      <c r="I52" s="6"/>
      <c r="J52" s="2">
        <f t="shared" si="6"/>
        <v>6.7899233599441611E-6</v>
      </c>
      <c r="K52" s="7">
        <f t="shared" si="8"/>
        <v>-1.029449089898942E-5</v>
      </c>
      <c r="L52" s="2">
        <f t="shared" si="9"/>
        <v>-7.3347757635470383E-4</v>
      </c>
      <c r="M52" s="7">
        <f t="shared" si="10"/>
        <v>-6.8324110457810086E-6</v>
      </c>
      <c r="N52" s="2">
        <f t="shared" si="11"/>
        <v>-7.4372957956785643E-4</v>
      </c>
      <c r="O52" s="2"/>
      <c r="P52" s="2"/>
      <c r="Q52" s="2"/>
      <c r="R52" s="2"/>
      <c r="S52" s="2"/>
      <c r="U52">
        <v>5833728</v>
      </c>
    </row>
    <row r="53" spans="1:21" x14ac:dyDescent="0.25">
      <c r="A53" s="2">
        <f>'PQBRT Data'!E52</f>
        <v>8.39056E-3</v>
      </c>
      <c r="B53" s="5">
        <f t="shared" si="0"/>
        <v>8.091564027317694E-3</v>
      </c>
      <c r="C53" s="2">
        <f t="shared" si="1"/>
        <v>2.9899597268230604E-4</v>
      </c>
      <c r="D53" s="2">
        <f t="shared" si="2"/>
        <v>8.0961787333413172E-3</v>
      </c>
      <c r="E53" s="2">
        <f t="shared" si="7"/>
        <v>2.9438126665868279E-4</v>
      </c>
      <c r="F53" s="2">
        <f t="shared" si="3"/>
        <v>-4.7806480146041048</v>
      </c>
      <c r="G53" s="2">
        <f t="shared" si="4"/>
        <v>-5.0523065904994482</v>
      </c>
      <c r="H53" s="6">
        <f t="shared" si="5"/>
        <v>0.27165857589534337</v>
      </c>
      <c r="I53" s="6"/>
      <c r="J53" s="2">
        <f t="shared" si="6"/>
        <v>4.6147060236232523E-6</v>
      </c>
      <c r="K53" s="7">
        <f t="shared" si="8"/>
        <v>-1.029449089898942E-5</v>
      </c>
      <c r="L53" s="2">
        <f t="shared" si="9"/>
        <v>3.0929046358129546E-4</v>
      </c>
      <c r="M53" s="7">
        <f t="shared" si="10"/>
        <v>-6.8324110457810086E-6</v>
      </c>
      <c r="N53" s="2">
        <f t="shared" si="11"/>
        <v>3.0121367770446377E-4</v>
      </c>
      <c r="O53" s="2"/>
      <c r="P53" s="2"/>
      <c r="Q53" s="2"/>
      <c r="R53" s="2"/>
      <c r="S53" s="2"/>
      <c r="U53">
        <v>5997568</v>
      </c>
    </row>
    <row r="54" spans="1:21" x14ac:dyDescent="0.25">
      <c r="A54" s="2">
        <f>'PQBRT Data'!E53</f>
        <v>8.8825299999999996E-3</v>
      </c>
      <c r="B54" s="5">
        <f t="shared" si="0"/>
        <v>8.2494342308202864E-3</v>
      </c>
      <c r="C54" s="2">
        <f t="shared" si="1"/>
        <v>6.3309576917971316E-4</v>
      </c>
      <c r="D54" s="2">
        <f t="shared" si="2"/>
        <v>8.2524304532506938E-3</v>
      </c>
      <c r="E54" s="2">
        <f t="shared" si="7"/>
        <v>6.3009954674930584E-4</v>
      </c>
      <c r="F54" s="2">
        <f t="shared" si="3"/>
        <v>-4.7236688526472692</v>
      </c>
      <c r="G54" s="2">
        <f t="shared" si="4"/>
        <v>-5.0363553662521312</v>
      </c>
      <c r="H54" s="6">
        <f t="shared" si="5"/>
        <v>0.31268651360486199</v>
      </c>
      <c r="I54" s="6"/>
      <c r="J54" s="2">
        <f t="shared" si="6"/>
        <v>2.9962224304073276E-6</v>
      </c>
      <c r="K54" s="7">
        <f t="shared" si="8"/>
        <v>-1.029449089898942E-5</v>
      </c>
      <c r="L54" s="2">
        <f t="shared" si="9"/>
        <v>6.4339026007870258E-4</v>
      </c>
      <c r="M54" s="7">
        <f t="shared" si="10"/>
        <v>-6.8324110457810086E-6</v>
      </c>
      <c r="N54" s="2">
        <f t="shared" si="11"/>
        <v>6.3693195779508682E-4</v>
      </c>
      <c r="O54" s="2"/>
      <c r="P54" s="2"/>
      <c r="Q54" s="2"/>
      <c r="R54" s="2"/>
      <c r="S54" s="2"/>
      <c r="U54">
        <v>6112256</v>
      </c>
    </row>
    <row r="55" spans="1:21" x14ac:dyDescent="0.25">
      <c r="A55" s="2">
        <f>'PQBRT Data'!E54</f>
        <v>7.71683E-3</v>
      </c>
      <c r="B55" s="5">
        <f t="shared" si="0"/>
        <v>8.4299539573016932E-3</v>
      </c>
      <c r="C55" s="2">
        <f t="shared" si="1"/>
        <v>-7.1312395730169318E-4</v>
      </c>
      <c r="D55" s="2">
        <f t="shared" si="2"/>
        <v>8.4310038474328369E-3</v>
      </c>
      <c r="E55" s="2">
        <f t="shared" si="7"/>
        <v>-7.1417384743283682E-4</v>
      </c>
      <c r="F55" s="2">
        <f t="shared" si="3"/>
        <v>-4.8643516210353113</v>
      </c>
      <c r="G55" s="2">
        <f t="shared" si="4"/>
        <v>-5.0184878647059925</v>
      </c>
      <c r="H55" s="6">
        <f t="shared" si="5"/>
        <v>0.15413624367068124</v>
      </c>
      <c r="I55" s="6"/>
      <c r="J55" s="2">
        <f t="shared" si="6"/>
        <v>1.0498901311436354E-6</v>
      </c>
      <c r="K55" s="7">
        <f t="shared" si="8"/>
        <v>-1.029449089898942E-5</v>
      </c>
      <c r="L55" s="2">
        <f t="shared" si="9"/>
        <v>-7.0282946640270376E-4</v>
      </c>
      <c r="M55" s="7">
        <f t="shared" si="10"/>
        <v>-6.8324110457810086E-6</v>
      </c>
      <c r="N55" s="2">
        <f t="shared" si="11"/>
        <v>-7.0734143638705583E-4</v>
      </c>
      <c r="O55" s="2"/>
      <c r="P55" s="2"/>
      <c r="Q55" s="2"/>
      <c r="R55" s="2"/>
      <c r="S55" s="2"/>
      <c r="U55">
        <v>6243328</v>
      </c>
    </row>
    <row r="56" spans="1:21" x14ac:dyDescent="0.25">
      <c r="A56" s="2">
        <f>'PQBRT Data'!E55</f>
        <v>8.8638699999999994E-3</v>
      </c>
      <c r="B56" s="5">
        <f t="shared" si="0"/>
        <v>8.4750999950494055E-3</v>
      </c>
      <c r="C56" s="2">
        <f t="shared" si="1"/>
        <v>3.8877000495059384E-4</v>
      </c>
      <c r="D56" s="2">
        <f t="shared" si="2"/>
        <v>8.4756471959783735E-3</v>
      </c>
      <c r="E56" s="2">
        <f t="shared" si="7"/>
        <v>3.8822280402162589E-4</v>
      </c>
      <c r="F56" s="2">
        <f t="shared" si="3"/>
        <v>-4.7257718151497388</v>
      </c>
      <c r="G56" s="2">
        <f t="shared" si="4"/>
        <v>-5.0140796020181551</v>
      </c>
      <c r="H56" s="6">
        <f t="shared" si="5"/>
        <v>0.28830778686841629</v>
      </c>
      <c r="I56" s="6"/>
      <c r="J56" s="2">
        <f t="shared" si="6"/>
        <v>5.472009289679558E-7</v>
      </c>
      <c r="K56" s="7">
        <f t="shared" si="8"/>
        <v>-1.029449089898942E-5</v>
      </c>
      <c r="L56" s="2">
        <f t="shared" si="9"/>
        <v>3.9906449584958326E-4</v>
      </c>
      <c r="M56" s="7">
        <f t="shared" si="10"/>
        <v>-6.8324110457810086E-6</v>
      </c>
      <c r="N56" s="2">
        <f t="shared" si="11"/>
        <v>3.9505521506740687E-4</v>
      </c>
      <c r="O56" s="2"/>
      <c r="P56" s="2"/>
      <c r="Q56" s="2"/>
      <c r="R56" s="2"/>
      <c r="S56" s="2"/>
      <c r="U56">
        <v>6276096</v>
      </c>
    </row>
    <row r="57" spans="1:21" x14ac:dyDescent="0.25">
      <c r="A57" s="2">
        <f>'PQBRT Data'!E56</f>
        <v>8.9121600000000006E-3</v>
      </c>
      <c r="B57" s="5">
        <f t="shared" si="0"/>
        <v>9.9231748170746214E-3</v>
      </c>
      <c r="C57" s="2">
        <f t="shared" si="1"/>
        <v>-1.0110148170746208E-3</v>
      </c>
      <c r="D57" s="2">
        <f t="shared" si="2"/>
        <v>9.9042343494355253E-3</v>
      </c>
      <c r="E57" s="2">
        <f t="shared" si="7"/>
        <v>-9.9207434943552469E-4</v>
      </c>
      <c r="F57" s="2">
        <f t="shared" si="3"/>
        <v>-4.7203386426370031</v>
      </c>
      <c r="G57" s="2">
        <f t="shared" si="4"/>
        <v>-4.8839727816937408</v>
      </c>
      <c r="H57" s="6">
        <f t="shared" si="5"/>
        <v>0.16363413905673774</v>
      </c>
      <c r="I57" s="6"/>
      <c r="J57" s="2">
        <f t="shared" si="6"/>
        <v>1.8940467639096126E-5</v>
      </c>
      <c r="K57" s="7">
        <f t="shared" si="8"/>
        <v>-1.029449089898942E-5</v>
      </c>
      <c r="L57" s="2">
        <f t="shared" si="9"/>
        <v>-1.0007203261756313E-3</v>
      </c>
      <c r="M57" s="7">
        <f t="shared" si="10"/>
        <v>-6.8324110457810086E-6</v>
      </c>
      <c r="N57" s="2">
        <f t="shared" si="11"/>
        <v>-9.8524193838974371E-4</v>
      </c>
      <c r="O57" s="2"/>
      <c r="P57" s="2"/>
      <c r="Q57" s="2"/>
      <c r="R57" s="2"/>
      <c r="S57" s="2"/>
      <c r="U57">
        <v>7324672</v>
      </c>
    </row>
    <row r="58" spans="1:21" x14ac:dyDescent="0.25">
      <c r="A58" s="2">
        <f>'PQBRT Data'!E57</f>
        <v>1.0169299999999999E-2</v>
      </c>
      <c r="B58" s="5">
        <f t="shared" si="0"/>
        <v>1.0064941953740221E-2</v>
      </c>
      <c r="C58" s="2">
        <f t="shared" si="1"/>
        <v>1.0435804625977783E-4</v>
      </c>
      <c r="D58" s="2">
        <f t="shared" si="2"/>
        <v>1.0043744813640326E-2</v>
      </c>
      <c r="E58" s="2">
        <f t="shared" si="7"/>
        <v>1.2555518635967364E-4</v>
      </c>
      <c r="F58" s="2">
        <f t="shared" si="3"/>
        <v>-4.5883819011823928</v>
      </c>
      <c r="G58" s="2">
        <f t="shared" si="4"/>
        <v>-4.8722814373267038</v>
      </c>
      <c r="H58" s="6">
        <f t="shared" si="5"/>
        <v>0.28389953614431107</v>
      </c>
      <c r="I58" s="6"/>
      <c r="J58" s="2">
        <f t="shared" si="6"/>
        <v>2.1197140099895803E-5</v>
      </c>
      <c r="K58" s="7">
        <f t="shared" si="8"/>
        <v>-1.029449089898942E-5</v>
      </c>
      <c r="L58" s="2">
        <f t="shared" si="9"/>
        <v>1.1465253715876725E-4</v>
      </c>
      <c r="M58" s="7">
        <f t="shared" si="10"/>
        <v>-6.8324110457810086E-6</v>
      </c>
      <c r="N58" s="2">
        <f t="shared" si="11"/>
        <v>1.3238759740545465E-4</v>
      </c>
      <c r="O58" s="2"/>
      <c r="P58" s="2"/>
      <c r="Q58" s="2"/>
      <c r="R58" s="2"/>
      <c r="S58" s="2"/>
      <c r="U58">
        <v>7427072</v>
      </c>
    </row>
    <row r="59" spans="1:21" x14ac:dyDescent="0.25">
      <c r="A59" s="2">
        <f>'PQBRT Data'!E58</f>
        <v>1.0075300000000001E-2</v>
      </c>
      <c r="B59" s="5">
        <f t="shared" si="0"/>
        <v>1.0206772004965822E-2</v>
      </c>
      <c r="C59" s="2">
        <f t="shared" si="1"/>
        <v>-1.3147200496582169E-4</v>
      </c>
      <c r="D59" s="2">
        <f t="shared" si="2"/>
        <v>1.0183255277845126E-2</v>
      </c>
      <c r="E59" s="2">
        <f t="shared" si="7"/>
        <v>-1.0795527784512524E-4</v>
      </c>
      <c r="F59" s="2">
        <f t="shared" si="3"/>
        <v>-4.5976683949177684</v>
      </c>
      <c r="G59" s="2">
        <f t="shared" si="4"/>
        <v>-4.8607501876093906</v>
      </c>
      <c r="H59" s="6">
        <f t="shared" si="5"/>
        <v>0.26308179269162224</v>
      </c>
      <c r="I59" s="6"/>
      <c r="J59" s="2">
        <f t="shared" si="6"/>
        <v>2.3516727120696454E-5</v>
      </c>
      <c r="K59" s="7">
        <f t="shared" si="8"/>
        <v>-1.029449089898942E-5</v>
      </c>
      <c r="L59" s="2">
        <f t="shared" si="9"/>
        <v>-1.2117751406683227E-4</v>
      </c>
      <c r="M59" s="7">
        <f t="shared" si="10"/>
        <v>-6.8324110457810086E-6</v>
      </c>
      <c r="N59" s="2">
        <f t="shared" si="11"/>
        <v>-1.0112286679934423E-4</v>
      </c>
      <c r="O59" s="2"/>
      <c r="P59" s="2"/>
      <c r="Q59" s="2"/>
      <c r="R59" s="2"/>
      <c r="S59" s="2"/>
      <c r="U59">
        <v>7529472</v>
      </c>
    </row>
    <row r="60" spans="1:21" x14ac:dyDescent="0.25">
      <c r="A60" s="2">
        <f>'PQBRT Data'!E59</f>
        <v>9.9785900000000007E-3</v>
      </c>
      <c r="B60" s="5">
        <f t="shared" si="0"/>
        <v>1.0348664970751422E-2</v>
      </c>
      <c r="C60" s="2">
        <f t="shared" si="1"/>
        <v>-3.7007497075142171E-4</v>
      </c>
      <c r="D60" s="2">
        <f t="shared" si="2"/>
        <v>1.0322765742049926E-2</v>
      </c>
      <c r="E60" s="2">
        <f t="shared" si="7"/>
        <v>-3.4417574204992536E-4</v>
      </c>
      <c r="F60" s="2">
        <f t="shared" si="3"/>
        <v>-4.6073134812052166</v>
      </c>
      <c r="G60" s="2">
        <f t="shared" si="4"/>
        <v>-4.8493747072127746</v>
      </c>
      <c r="H60" s="6">
        <f t="shared" si="5"/>
        <v>0.24206122600755808</v>
      </c>
      <c r="I60" s="6"/>
      <c r="J60" s="2">
        <f t="shared" si="6"/>
        <v>2.5899228701496343E-5</v>
      </c>
      <c r="K60" s="7">
        <f t="shared" si="8"/>
        <v>-1.029449089898942E-5</v>
      </c>
      <c r="L60" s="2">
        <f t="shared" si="9"/>
        <v>-3.5978047985243229E-4</v>
      </c>
      <c r="M60" s="7">
        <f t="shared" si="10"/>
        <v>-6.8324110457810086E-6</v>
      </c>
      <c r="N60" s="2">
        <f t="shared" si="11"/>
        <v>-3.3734333100414438E-4</v>
      </c>
      <c r="O60" s="2"/>
      <c r="P60" s="2"/>
      <c r="Q60" s="2"/>
      <c r="R60" s="2"/>
      <c r="S60" s="2"/>
      <c r="U60">
        <v>7631872</v>
      </c>
    </row>
    <row r="61" spans="1:21" x14ac:dyDescent="0.25">
      <c r="A61" s="2">
        <f>'PQBRT Data'!E60</f>
        <v>1.0754E-2</v>
      </c>
      <c r="B61" s="5">
        <f t="shared" si="0"/>
        <v>1.0490620851097022E-2</v>
      </c>
      <c r="C61" s="2">
        <f t="shared" si="1"/>
        <v>2.6337914890297784E-4</v>
      </c>
      <c r="D61" s="2">
        <f t="shared" si="2"/>
        <v>1.0462276206254725E-2</v>
      </c>
      <c r="E61" s="2">
        <f t="shared" si="7"/>
        <v>2.9172379374527505E-4</v>
      </c>
      <c r="F61" s="2">
        <f t="shared" si="3"/>
        <v>-4.5324775005946512</v>
      </c>
      <c r="G61" s="2">
        <f t="shared" si="4"/>
        <v>-4.838150843762266</v>
      </c>
      <c r="H61" s="6">
        <f t="shared" si="5"/>
        <v>0.30567334316761485</v>
      </c>
      <c r="I61" s="6"/>
      <c r="J61" s="2">
        <f t="shared" si="6"/>
        <v>2.8344644842297206E-5</v>
      </c>
      <c r="K61" s="7">
        <f t="shared" si="8"/>
        <v>-1.029449089898942E-5</v>
      </c>
      <c r="L61" s="2">
        <f t="shared" si="9"/>
        <v>2.7367363980196726E-4</v>
      </c>
      <c r="M61" s="7">
        <f t="shared" si="10"/>
        <v>-6.8324110457810086E-6</v>
      </c>
      <c r="N61" s="2">
        <f t="shared" si="11"/>
        <v>2.9855620479105603E-4</v>
      </c>
      <c r="O61" s="2"/>
      <c r="P61" s="2"/>
      <c r="Q61" s="2"/>
      <c r="R61" s="2"/>
      <c r="S61" s="2"/>
      <c r="U61">
        <v>7734272</v>
      </c>
    </row>
    <row r="62" spans="1:21" x14ac:dyDescent="0.25">
      <c r="A62" s="2">
        <f>'PQBRT Data'!E61</f>
        <v>1.0574500000000001E-2</v>
      </c>
      <c r="B62" s="5">
        <f t="shared" si="0"/>
        <v>1.0632639646002622E-2</v>
      </c>
      <c r="C62" s="2">
        <f t="shared" si="1"/>
        <v>-5.8139646002621642E-5</v>
      </c>
      <c r="D62" s="2">
        <f t="shared" si="2"/>
        <v>1.0601786670459525E-2</v>
      </c>
      <c r="E62" s="2">
        <f t="shared" si="7"/>
        <v>-2.7286670459524334E-5</v>
      </c>
      <c r="F62" s="2">
        <f t="shared" si="3"/>
        <v>-4.549309836491469</v>
      </c>
      <c r="G62" s="2">
        <f t="shared" si="4"/>
        <v>-4.8270746087377532</v>
      </c>
      <c r="H62" s="6">
        <f t="shared" si="5"/>
        <v>0.27776477224628415</v>
      </c>
      <c r="I62" s="6"/>
      <c r="J62" s="2">
        <f t="shared" si="6"/>
        <v>3.0852975543097308E-5</v>
      </c>
      <c r="K62" s="7">
        <f t="shared" si="8"/>
        <v>-1.029449089898942E-5</v>
      </c>
      <c r="L62" s="2">
        <f t="shared" si="9"/>
        <v>-4.7845155103632222E-5</v>
      </c>
      <c r="M62" s="7">
        <f t="shared" si="10"/>
        <v>-6.8324110457810086E-6</v>
      </c>
      <c r="N62" s="2">
        <f t="shared" si="11"/>
        <v>-2.0454259413743326E-5</v>
      </c>
      <c r="O62" s="2"/>
      <c r="P62" s="2"/>
      <c r="Q62" s="2"/>
      <c r="R62" s="2"/>
      <c r="S62" s="2"/>
      <c r="U62">
        <v>7836672</v>
      </c>
    </row>
    <row r="63" spans="1:21" x14ac:dyDescent="0.25">
      <c r="A63" s="2">
        <f>'PQBRT Data'!E62</f>
        <v>1.01904E-2</v>
      </c>
      <c r="B63" s="5">
        <f t="shared" si="0"/>
        <v>1.0774721355468222E-2</v>
      </c>
      <c r="C63" s="2">
        <f t="shared" si="1"/>
        <v>-5.8432135546822132E-4</v>
      </c>
      <c r="D63" s="2">
        <f t="shared" si="2"/>
        <v>1.0741297134664325E-2</v>
      </c>
      <c r="E63" s="2">
        <f t="shared" si="7"/>
        <v>-5.5089713466432468E-4</v>
      </c>
      <c r="F63" s="2">
        <f t="shared" si="3"/>
        <v>-4.5863091783471726</v>
      </c>
      <c r="G63" s="2">
        <f t="shared" si="4"/>
        <v>-4.8161421689644062</v>
      </c>
      <c r="H63" s="6">
        <f t="shared" si="5"/>
        <v>0.22983299061723361</v>
      </c>
      <c r="I63" s="6"/>
      <c r="J63" s="2">
        <f t="shared" si="6"/>
        <v>3.3424220803896648E-5</v>
      </c>
      <c r="K63" s="7">
        <f t="shared" si="8"/>
        <v>-1.029449089898942E-5</v>
      </c>
      <c r="L63" s="2">
        <f t="shared" si="9"/>
        <v>-5.740268645692319E-4</v>
      </c>
      <c r="M63" s="7">
        <f t="shared" si="10"/>
        <v>-6.8324110457810086E-6</v>
      </c>
      <c r="N63" s="2">
        <f t="shared" si="11"/>
        <v>-5.4406472361854369E-4</v>
      </c>
      <c r="O63" s="2"/>
      <c r="P63" s="2"/>
      <c r="Q63" s="2"/>
      <c r="R63" s="2"/>
      <c r="S63" s="2"/>
      <c r="U63">
        <v>7939072</v>
      </c>
    </row>
    <row r="64" spans="1:21" x14ac:dyDescent="0.25">
      <c r="A64" s="2">
        <f>'PQBRT Data'!E63</f>
        <v>1.16519E-2</v>
      </c>
      <c r="B64" s="5">
        <f t="shared" si="0"/>
        <v>1.1377846708866494E-2</v>
      </c>
      <c r="C64" s="2">
        <f t="shared" si="1"/>
        <v>2.7405329113350599E-4</v>
      </c>
      <c r="D64" s="2">
        <f t="shared" si="2"/>
        <v>1.1332821502892677E-2</v>
      </c>
      <c r="E64" s="2">
        <f t="shared" si="7"/>
        <v>3.1907849710732274E-4</v>
      </c>
      <c r="F64" s="2">
        <f t="shared" si="3"/>
        <v>-4.4522860221394218</v>
      </c>
      <c r="G64" s="2">
        <f t="shared" si="4"/>
        <v>-4.7713034128324328</v>
      </c>
      <c r="H64" s="6">
        <f t="shared" si="5"/>
        <v>0.31901739069301094</v>
      </c>
      <c r="I64" s="6"/>
      <c r="J64" s="2">
        <f t="shared" si="6"/>
        <v>4.5025205973816748E-5</v>
      </c>
      <c r="K64" s="7">
        <f t="shared" si="8"/>
        <v>-1.029449089898942E-5</v>
      </c>
      <c r="L64" s="2">
        <f t="shared" si="9"/>
        <v>2.8434778203249541E-4</v>
      </c>
      <c r="M64" s="7">
        <f t="shared" si="10"/>
        <v>-6.8324110457810086E-6</v>
      </c>
      <c r="N64" s="2">
        <f t="shared" si="11"/>
        <v>3.2591090815310372E-4</v>
      </c>
      <c r="O64" s="2"/>
      <c r="P64" s="2"/>
      <c r="Q64" s="2"/>
      <c r="R64" s="2"/>
      <c r="S64" s="2"/>
      <c r="U64">
        <v>8373248</v>
      </c>
    </row>
    <row r="65" spans="1:21" x14ac:dyDescent="0.25">
      <c r="A65" s="2">
        <f>'PQBRT Data'!E64</f>
        <v>1.1583599999999999E-2</v>
      </c>
      <c r="B65" s="5">
        <f t="shared" si="0"/>
        <v>1.1520258090626493E-2</v>
      </c>
      <c r="C65" s="2">
        <f t="shared" si="1"/>
        <v>6.3341909373506797E-5</v>
      </c>
      <c r="D65" s="2">
        <f t="shared" si="2"/>
        <v>1.1472331967097477E-2</v>
      </c>
      <c r="E65" s="2">
        <f t="shared" si="7"/>
        <v>1.1126803290252216E-4</v>
      </c>
      <c r="F65" s="2">
        <f t="shared" si="3"/>
        <v>-4.4581649743217042</v>
      </c>
      <c r="G65" s="2">
        <f t="shared" si="4"/>
        <v>-4.761067307604776</v>
      </c>
      <c r="H65" s="6">
        <f t="shared" si="5"/>
        <v>0.30290233328307181</v>
      </c>
      <c r="I65" s="6"/>
      <c r="J65" s="2">
        <f t="shared" si="6"/>
        <v>4.792612352901536E-5</v>
      </c>
      <c r="K65" s="7">
        <f t="shared" si="8"/>
        <v>-1.029449089898942E-5</v>
      </c>
      <c r="L65" s="2">
        <f t="shared" si="9"/>
        <v>7.3636400272496217E-5</v>
      </c>
      <c r="M65" s="7">
        <f t="shared" si="10"/>
        <v>-6.8324110457810086E-6</v>
      </c>
      <c r="N65" s="2">
        <f t="shared" si="11"/>
        <v>1.1810044394830317E-4</v>
      </c>
      <c r="O65" s="2"/>
      <c r="P65" s="2"/>
      <c r="Q65" s="2"/>
      <c r="R65" s="2"/>
      <c r="S65" s="2"/>
      <c r="U65">
        <v>8475648</v>
      </c>
    </row>
    <row r="66" spans="1:21" x14ac:dyDescent="0.25">
      <c r="A66" s="2">
        <f>'PQBRT Data'!E65</f>
        <v>1.16341E-2</v>
      </c>
      <c r="B66" s="5">
        <f t="shared" si="0"/>
        <v>1.1662732386946494E-2</v>
      </c>
      <c r="C66" s="2">
        <f t="shared" si="1"/>
        <v>-2.8632386946494601E-5</v>
      </c>
      <c r="D66" s="2">
        <f t="shared" si="2"/>
        <v>1.1611842431302278E-2</v>
      </c>
      <c r="E66" s="2">
        <f t="shared" si="7"/>
        <v>2.225756869772208E-5</v>
      </c>
      <c r="F66" s="2">
        <f t="shared" si="3"/>
        <v>-4.4538148380345479</v>
      </c>
      <c r="G66" s="2">
        <f t="shared" si="4"/>
        <v>-4.7509541320369113</v>
      </c>
      <c r="H66" s="6">
        <f t="shared" si="5"/>
        <v>0.29713929400236339</v>
      </c>
      <c r="I66" s="6"/>
      <c r="J66" s="2">
        <f t="shared" si="6"/>
        <v>5.0889955644216681E-5</v>
      </c>
      <c r="K66" s="7">
        <f t="shared" si="8"/>
        <v>-1.029449089898942E-5</v>
      </c>
      <c r="L66" s="2">
        <f t="shared" si="9"/>
        <v>-1.8337896047505181E-5</v>
      </c>
      <c r="M66" s="7">
        <f t="shared" si="10"/>
        <v>-6.8324110457810086E-6</v>
      </c>
      <c r="N66" s="2">
        <f t="shared" si="11"/>
        <v>2.9089979743503088E-5</v>
      </c>
      <c r="O66" s="2"/>
      <c r="P66" s="2"/>
      <c r="Q66" s="2"/>
      <c r="R66" s="2"/>
      <c r="S66" s="2"/>
      <c r="U66">
        <v>8578048</v>
      </c>
    </row>
    <row r="67" spans="1:21" x14ac:dyDescent="0.25">
      <c r="A67" s="2">
        <f>'PQBRT Data'!E66</f>
        <v>1.2027400000000001E-2</v>
      </c>
      <c r="B67" s="5">
        <f t="shared" si="0"/>
        <v>1.1805269597826493E-2</v>
      </c>
      <c r="C67" s="2">
        <f t="shared" si="1"/>
        <v>2.2213040217350724E-4</v>
      </c>
      <c r="D67" s="2">
        <f t="shared" si="2"/>
        <v>1.1751352895507078E-2</v>
      </c>
      <c r="E67" s="2">
        <f t="shared" si="7"/>
        <v>2.7604710449292275E-4</v>
      </c>
      <c r="F67" s="2">
        <f t="shared" si="3"/>
        <v>-4.4205678987050048</v>
      </c>
      <c r="G67" s="2">
        <f t="shared" si="4"/>
        <v>-4.7409609685059664</v>
      </c>
      <c r="H67" s="6">
        <f t="shared" ref="H67" si="12">ABS(F67-G67)</f>
        <v>0.32039306980096161</v>
      </c>
      <c r="I67" s="6"/>
      <c r="J67" s="2">
        <f t="shared" si="6"/>
        <v>5.3916702319415505E-5</v>
      </c>
      <c r="K67" s="7">
        <f t="shared" si="8"/>
        <v>-1.029449089898942E-5</v>
      </c>
      <c r="L67" s="2">
        <f t="shared" si="9"/>
        <v>2.3242489307249666E-4</v>
      </c>
      <c r="M67" s="7">
        <f t="shared" si="10"/>
        <v>-6.8324110457810086E-6</v>
      </c>
      <c r="N67" s="2">
        <f t="shared" si="11"/>
        <v>2.8287951553870373E-4</v>
      </c>
      <c r="O67" s="2"/>
      <c r="P67" s="2"/>
      <c r="Q67" s="2"/>
      <c r="R67" s="2"/>
      <c r="S67" s="2"/>
      <c r="U67">
        <v>8680448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ACF1-4F77-4309-AC4D-58A65BC5B057}">
  <dimension ref="A1"/>
  <sheetViews>
    <sheetView workbookViewId="0">
      <selection activeCell="R46" sqref="R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A1"/>
  <sheetViews>
    <sheetView topLeftCell="A10" workbookViewId="0">
      <selection activeCell="O20" sqref="O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6FFB-7CCF-4EEA-B934-E1EDB9E27544}">
  <dimension ref="A1"/>
  <sheetViews>
    <sheetView workbookViewId="0">
      <selection activeCell="T47" sqref="T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A1"/>
  <sheetViews>
    <sheetView tabSelected="1" zoomScaleNormal="100" workbookViewId="0">
      <selection activeCell="W21" sqref="W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D4C-39C0-44FB-ABBA-11835CEDB968}">
  <dimension ref="A1"/>
  <sheetViews>
    <sheetView topLeftCell="B1" zoomScaleNormal="100" workbookViewId="0">
      <selection activeCell="P36" sqref="P3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PQBRT Data</vt:lpstr>
      <vt:lpstr>PQBRT Calcs Segments</vt:lpstr>
      <vt:lpstr>Graphics Line Segments</vt:lpstr>
      <vt:lpstr>Graphics Total</vt:lpstr>
      <vt:lpstr>Graphics Slice</vt:lpstr>
      <vt:lpstr>Graphcs Log</vt:lpstr>
      <vt:lpstr>Graphcs Slice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2025-08-19T20:29:36Z</dcterms:modified>
</cp:coreProperties>
</file>