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erl\OneDrive - Van Ierland\Documents\Inventor\FlightSim\"/>
    </mc:Choice>
  </mc:AlternateContent>
  <xr:revisionPtr revIDLastSave="158" documentId="13_ncr:1_{FEFA7114-205A-4C04-97F9-A43113214A84}" xr6:coauthVersionLast="31" xr6:coauthVersionMax="31" xr10:uidLastSave="{155DBB49-B8B1-4A5E-A48D-C57DDDCCEB53}"/>
  <bookViews>
    <workbookView xWindow="0" yWindow="0" windowWidth="27840" windowHeight="13140" xr2:uid="{D26E1B52-27F3-4C4A-AC0F-1B0538E0528F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0" i="1" l="1"/>
  <c r="B23" i="1"/>
  <c r="B18" i="1" l="1"/>
  <c r="H13" i="1" l="1"/>
  <c r="G13" i="1"/>
  <c r="G14" i="1" l="1"/>
  <c r="H14" i="1"/>
  <c r="H9" i="1" l="1"/>
  <c r="G9" i="1"/>
  <c r="B4" i="1"/>
  <c r="B16" i="1"/>
  <c r="B17" i="1"/>
  <c r="B10" i="1"/>
  <c r="G6" i="1" l="1"/>
  <c r="H6" i="1"/>
  <c r="B5" i="1" l="1"/>
  <c r="B13" i="1" l="1"/>
  <c r="B12" i="1"/>
  <c r="B14" i="1"/>
  <c r="B15" i="1"/>
  <c r="B11" i="1"/>
  <c r="B9" i="1"/>
  <c r="B6" i="1"/>
  <c r="B7" i="1"/>
  <c r="B8" i="1"/>
  <c r="B3" i="1"/>
</calcChain>
</file>

<file path=xl/sharedStrings.xml><?xml version="1.0" encoding="utf-8"?>
<sst xmlns="http://schemas.openxmlformats.org/spreadsheetml/2006/main" count="71" uniqueCount="37">
  <si>
    <t>parameter</t>
  </si>
  <si>
    <t>value</t>
  </si>
  <si>
    <t>Units</t>
  </si>
  <si>
    <t>circle_dimension</t>
  </si>
  <si>
    <t>inch</t>
  </si>
  <si>
    <t>3.5</t>
  </si>
  <si>
    <t>2.5</t>
  </si>
  <si>
    <t>Type of dail</t>
  </si>
  <si>
    <t>hole_distance</t>
  </si>
  <si>
    <t>To Build</t>
  </si>
  <si>
    <t>backplate_width</t>
  </si>
  <si>
    <t>mm</t>
  </si>
  <si>
    <t>ring_depth</t>
  </si>
  <si>
    <t>ring_thickness</t>
  </si>
  <si>
    <t>encoders</t>
  </si>
  <si>
    <t>ring_outer_bevel_height</t>
  </si>
  <si>
    <t>ring_outer_bevel_depth</t>
  </si>
  <si>
    <t>screw_distance_center</t>
  </si>
  <si>
    <t>screw_distance_outside</t>
  </si>
  <si>
    <t>ring_inner_bevel_depth</t>
  </si>
  <si>
    <t>hole_from_center</t>
  </si>
  <si>
    <t>glass_thickness</t>
  </si>
  <si>
    <t>front_plate_thickness</t>
  </si>
  <si>
    <t>ring_top_thickness</t>
  </si>
  <si>
    <t>circle_dimension_inner</t>
  </si>
  <si>
    <t>ul</t>
  </si>
  <si>
    <t>encoder_axis</t>
  </si>
  <si>
    <t>Encoders</t>
  </si>
  <si>
    <t>emboss</t>
  </si>
  <si>
    <t>encoder_emboss</t>
  </si>
  <si>
    <t>encoder_width</t>
  </si>
  <si>
    <t>encoder_rad</t>
  </si>
  <si>
    <t>encoder_extrude_hight</t>
  </si>
  <si>
    <t>mask_width</t>
  </si>
  <si>
    <t>pointer_length</t>
  </si>
  <si>
    <t>pointer_axis</t>
  </si>
  <si>
    <t>pointer_axis_outside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</si>
</sst>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2" borderId="0" xfId="0" applyFill="1"/>
    <xf numFmtId="49" fontId="0" fillId="2" borderId="0" xfId="0" applyNumberForma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4EB3-DA7D-4D2B-A097-0250186FC214}">
  <dimension ref="A1:I30"/>
  <sheetViews>
    <sheetView tabSelected="1" topLeftCell="A7" workbookViewId="0">
      <selection activeCell="B27" sqref="B27"/>
    </sheetView>
  </sheetViews>
  <sheetFormatPr defaultRowHeight="14.25" x14ac:dyDescent="0.45"/>
  <cols>
    <col min="1" max="1" width="23.1328125" customWidth="1"/>
    <col min="2" max="2" width="12.265625" customWidth="1"/>
    <col min="12" max="12" width="11.59765625" bestFit="1" customWidth="1"/>
  </cols>
  <sheetData>
    <row r="1" spans="1:9" x14ac:dyDescent="0.45">
      <c r="E1" t="s">
        <v>9</v>
      </c>
      <c r="G1" t="s">
        <v>7</v>
      </c>
    </row>
    <row r="2" spans="1:9" x14ac:dyDescent="0.45">
      <c r="A2" t="s">
        <v>0</v>
      </c>
      <c r="B2" t="s">
        <v>1</v>
      </c>
      <c r="C2" t="s">
        <v>2</v>
      </c>
      <c r="E2" s="3" t="s">
        <v>6</v>
      </c>
      <c r="G2" t="s">
        <v>5</v>
      </c>
      <c r="H2" t="s">
        <v>6</v>
      </c>
    </row>
    <row r="3" spans="1:9" x14ac:dyDescent="0.45">
      <c r="A3" t="s">
        <v>3</v>
      </c>
      <c r="B3">
        <f>IF($E$2=$G$2,G3,H3)</f>
        <v>56</v>
      </c>
      <c r="C3" t="s">
        <v>11</v>
      </c>
      <c r="G3">
        <v>79</v>
      </c>
      <c r="H3">
        <v>56</v>
      </c>
      <c r="I3" t="s">
        <v>11</v>
      </c>
    </row>
    <row r="4" spans="1:9" x14ac:dyDescent="0.45">
      <c r="A4" t="s">
        <v>24</v>
      </c>
      <c r="B4">
        <f>IF($E$2=$G$2,G4,H4)</f>
        <v>47</v>
      </c>
      <c r="C4" t="s">
        <v>11</v>
      </c>
      <c r="E4" t="s">
        <v>27</v>
      </c>
      <c r="G4">
        <v>70</v>
      </c>
      <c r="H4">
        <v>47</v>
      </c>
      <c r="I4" t="s">
        <v>11</v>
      </c>
    </row>
    <row r="5" spans="1:9" x14ac:dyDescent="0.45">
      <c r="A5" t="s">
        <v>20</v>
      </c>
      <c r="B5">
        <f>IF($E$2=$G$2,G5,H5)</f>
        <v>2.5</v>
      </c>
      <c r="C5" t="s">
        <v>4</v>
      </c>
      <c r="E5" s="2">
        <v>0</v>
      </c>
      <c r="G5">
        <v>3.5</v>
      </c>
      <c r="H5">
        <v>2.5</v>
      </c>
      <c r="I5" t="s">
        <v>4</v>
      </c>
    </row>
    <row r="6" spans="1:9" x14ac:dyDescent="0.45">
      <c r="A6" t="s">
        <v>8</v>
      </c>
      <c r="B6">
        <f t="shared" ref="B6:B17" si="0">IF($E$2=$G$2,G6,H6)</f>
        <v>22.450640302672884</v>
      </c>
      <c r="C6" t="s">
        <v>11</v>
      </c>
      <c r="G6">
        <f>COS(RADIANS(45))*CONVERT(G5,"in","mm")/2</f>
        <v>31.430896423742041</v>
      </c>
      <c r="H6">
        <f>COS(RADIANS(45))*(CONVERT(H5,"in","mm"))/2</f>
        <v>22.450640302672884</v>
      </c>
      <c r="I6" t="s">
        <v>11</v>
      </c>
    </row>
    <row r="7" spans="1:9" x14ac:dyDescent="0.45">
      <c r="A7" t="s">
        <v>10</v>
      </c>
      <c r="B7">
        <f t="shared" si="0"/>
        <v>60</v>
      </c>
      <c r="C7" t="s">
        <v>11</v>
      </c>
      <c r="E7" t="s">
        <v>28</v>
      </c>
      <c r="G7">
        <v>83</v>
      </c>
      <c r="H7">
        <v>60</v>
      </c>
      <c r="I7" t="s">
        <v>11</v>
      </c>
    </row>
    <row r="8" spans="1:9" x14ac:dyDescent="0.45">
      <c r="A8" t="s">
        <v>12</v>
      </c>
      <c r="B8">
        <f t="shared" si="0"/>
        <v>6</v>
      </c>
      <c r="C8" t="s">
        <v>11</v>
      </c>
      <c r="E8" s="2" t="b">
        <v>0</v>
      </c>
      <c r="G8">
        <v>5</v>
      </c>
      <c r="H8">
        <v>6</v>
      </c>
      <c r="I8" t="s">
        <v>11</v>
      </c>
    </row>
    <row r="9" spans="1:9" x14ac:dyDescent="0.45">
      <c r="A9" t="s">
        <v>13</v>
      </c>
      <c r="B9">
        <f t="shared" si="0"/>
        <v>9</v>
      </c>
      <c r="C9" t="s">
        <v>11</v>
      </c>
      <c r="G9">
        <f>G3-G4</f>
        <v>9</v>
      </c>
      <c r="H9">
        <f>H3-H4</f>
        <v>9</v>
      </c>
      <c r="I9" t="s">
        <v>11</v>
      </c>
    </row>
    <row r="10" spans="1:9" x14ac:dyDescent="0.45">
      <c r="A10" t="s">
        <v>23</v>
      </c>
      <c r="B10">
        <f t="shared" si="0"/>
        <v>2</v>
      </c>
      <c r="C10" t="s">
        <v>11</v>
      </c>
      <c r="G10">
        <v>2</v>
      </c>
      <c r="H10">
        <v>2</v>
      </c>
      <c r="I10" t="s">
        <v>11</v>
      </c>
    </row>
    <row r="11" spans="1:9" x14ac:dyDescent="0.45">
      <c r="A11" t="s">
        <v>15</v>
      </c>
      <c r="B11">
        <f t="shared" si="0"/>
        <v>3</v>
      </c>
      <c r="C11" t="s">
        <v>11</v>
      </c>
      <c r="G11">
        <v>3</v>
      </c>
      <c r="H11">
        <v>3</v>
      </c>
      <c r="I11" t="s">
        <v>11</v>
      </c>
    </row>
    <row r="12" spans="1:9" x14ac:dyDescent="0.45">
      <c r="A12" t="s">
        <v>16</v>
      </c>
      <c r="B12">
        <f t="shared" si="0"/>
        <v>0.5</v>
      </c>
      <c r="C12" t="s">
        <v>11</v>
      </c>
      <c r="G12">
        <v>0.5</v>
      </c>
      <c r="H12">
        <v>0.5</v>
      </c>
      <c r="I12" t="s">
        <v>11</v>
      </c>
    </row>
    <row r="13" spans="1:9" x14ac:dyDescent="0.45">
      <c r="A13" t="s">
        <v>19</v>
      </c>
      <c r="B13">
        <f t="shared" si="0"/>
        <v>3.5</v>
      </c>
      <c r="C13" t="s">
        <v>11</v>
      </c>
      <c r="G13">
        <f>G8-G12-G10</f>
        <v>2.5</v>
      </c>
      <c r="H13">
        <f>H8-H12-H10</f>
        <v>3.5</v>
      </c>
      <c r="I13" t="s">
        <v>11</v>
      </c>
    </row>
    <row r="14" spans="1:9" x14ac:dyDescent="0.45">
      <c r="A14" t="s">
        <v>17</v>
      </c>
      <c r="B14">
        <f t="shared" si="0"/>
        <v>15</v>
      </c>
      <c r="C14" t="s">
        <v>11</v>
      </c>
      <c r="G14">
        <f>G7/4</f>
        <v>20.75</v>
      </c>
      <c r="H14">
        <f>H7/4</f>
        <v>15</v>
      </c>
      <c r="I14" t="s">
        <v>11</v>
      </c>
    </row>
    <row r="15" spans="1:9" x14ac:dyDescent="0.45">
      <c r="A15" t="s">
        <v>18</v>
      </c>
      <c r="B15">
        <f t="shared" si="0"/>
        <v>3.5</v>
      </c>
      <c r="C15" t="s">
        <v>11</v>
      </c>
      <c r="G15">
        <v>5</v>
      </c>
      <c r="H15">
        <v>3.5</v>
      </c>
      <c r="I15" t="s">
        <v>11</v>
      </c>
    </row>
    <row r="16" spans="1:9" x14ac:dyDescent="0.45">
      <c r="A16" t="s">
        <v>22</v>
      </c>
      <c r="B16">
        <f t="shared" si="0"/>
        <v>2</v>
      </c>
      <c r="C16" t="s">
        <v>11</v>
      </c>
      <c r="G16">
        <v>2</v>
      </c>
      <c r="H16">
        <v>2</v>
      </c>
    </row>
    <row r="17" spans="1:9" x14ac:dyDescent="0.45">
      <c r="A17" t="s">
        <v>21</v>
      </c>
      <c r="B17">
        <f t="shared" si="0"/>
        <v>2</v>
      </c>
      <c r="C17" t="s">
        <v>11</v>
      </c>
      <c r="G17">
        <v>2</v>
      </c>
      <c r="H17">
        <v>2</v>
      </c>
    </row>
    <row r="18" spans="1:9" x14ac:dyDescent="0.45">
      <c r="A18" t="s">
        <v>14</v>
      </c>
      <c r="B18" s="4">
        <f>IF(E2=G2,E5,0)</f>
        <v>0</v>
      </c>
      <c r="C18" t="s">
        <v>25</v>
      </c>
    </row>
    <row r="19" spans="1:9" x14ac:dyDescent="0.45">
      <c r="A19" t="s">
        <v>26</v>
      </c>
      <c r="B19">
        <v>8</v>
      </c>
      <c r="C19" t="s">
        <v>11</v>
      </c>
    </row>
    <row r="20" spans="1:9" x14ac:dyDescent="0.45">
      <c r="A20" t="s">
        <v>29</v>
      </c>
      <c r="B20">
        <f>IF(E8,1,0)</f>
        <v>0</v>
      </c>
      <c r="C20" t="s">
        <v>25</v>
      </c>
      <c r="G20">
        <v>3</v>
      </c>
      <c r="I20" t="s">
        <v>11</v>
      </c>
    </row>
    <row r="21" spans="1:9" x14ac:dyDescent="0.45">
      <c r="A21" t="s">
        <v>30</v>
      </c>
      <c r="B21">
        <v>27</v>
      </c>
      <c r="C21" t="s">
        <v>11</v>
      </c>
    </row>
    <row r="22" spans="1:9" x14ac:dyDescent="0.45">
      <c r="A22" t="s">
        <v>31</v>
      </c>
      <c r="B22">
        <v>49</v>
      </c>
      <c r="C22" t="s">
        <v>11</v>
      </c>
    </row>
    <row r="23" spans="1:9" x14ac:dyDescent="0.45">
      <c r="A23" t="s">
        <v>32</v>
      </c>
      <c r="B23">
        <f>G23</f>
        <v>3</v>
      </c>
      <c r="C23" t="s">
        <v>11</v>
      </c>
      <c r="G23">
        <v>3</v>
      </c>
    </row>
    <row r="24" spans="1:9" x14ac:dyDescent="0.45">
      <c r="A24" t="s">
        <v>33</v>
      </c>
      <c r="B24">
        <f>B7*G24</f>
        <v>30</v>
      </c>
      <c r="C24" t="s">
        <v>11</v>
      </c>
      <c r="G24">
        <v>0.5</v>
      </c>
      <c r="I24" s="1"/>
    </row>
    <row r="25" spans="1:9" x14ac:dyDescent="0.45">
      <c r="A25" t="s">
        <v>34</v>
      </c>
      <c r="B25">
        <v>18</v>
      </c>
      <c r="I25" s="1"/>
    </row>
    <row r="26" spans="1:9" x14ac:dyDescent="0.45">
      <c r="A26" t="s">
        <v>35</v>
      </c>
      <c r="B26">
        <v>1</v>
      </c>
    </row>
    <row r="27" spans="1:9" x14ac:dyDescent="0.45">
      <c r="A27" t="s">
        <v>36</v>
      </c>
      <c r="B27">
        <v>3</v>
      </c>
    </row>
    <row r="28" spans="1:9" x14ac:dyDescent="0.45">
      <c r="I28" s="1"/>
    </row>
    <row r="29" spans="1:9" x14ac:dyDescent="0.45">
      <c r="I29" s="1"/>
    </row>
    <row r="30" spans="1:9" x14ac:dyDescent="0.45">
      <c r="I30" s="1"/>
    </row>
  </sheetData>
  <dataValidations count="3">
    <dataValidation type="list" allowBlank="1" showInputMessage="1" showErrorMessage="1" sqref="E2" xr:uid="{B4400351-50B8-4A08-B35F-466580D6427C}">
      <formula1>$G$2:$H$2</formula1>
    </dataValidation>
    <dataValidation type="list" allowBlank="1" showInputMessage="1" showErrorMessage="1" sqref="E5" xr:uid="{17310283-F770-4AAA-9169-312C901BBB63}">
      <formula1>"0,1,2"</formula1>
    </dataValidation>
    <dataValidation type="list" allowBlank="1" showInputMessage="1" showErrorMessage="1" sqref="E8" xr:uid="{DE5AC123-1FC2-48BF-BD99-27A897AEAF29}">
      <formula1>"true,false"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van Ierland</dc:creator>
  <cp:lastModifiedBy>Frank van Ierland</cp:lastModifiedBy>
  <dcterms:created xsi:type="dcterms:W3CDTF">2018-04-26T15:21:06Z</dcterms:created>
  <dcterms:modified xsi:type="dcterms:W3CDTF">2018-04-29T23:18:24Z</dcterms:modified>
</cp:coreProperties>
</file>