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 fructiphilus\Documents\!Thesis\Psyllid_Data\"/>
    </mc:Choice>
  </mc:AlternateContent>
  <xr:revisionPtr revIDLastSave="0" documentId="13_ncr:1_{8A3336BA-F80E-47F3-B116-0FF3FB52CC0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totals" sheetId="3" r:id="rId1"/>
    <sheet name="egg_data" sheetId="8" r:id="rId2"/>
    <sheet name="nymph_count_1" sheetId="4" r:id="rId3"/>
    <sheet name="nymph_count_2" sheetId="5" r:id="rId4"/>
    <sheet name="nymph_count_3" sheetId="6" r:id="rId5"/>
    <sheet name="analysis" sheetId="7" r:id="rId6"/>
  </sheets>
  <calcPr calcId="179017"/>
</workbook>
</file>

<file path=xl/calcChain.xml><?xml version="1.0" encoding="utf-8"?>
<calcChain xmlns="http://schemas.openxmlformats.org/spreadsheetml/2006/main">
  <c r="G135" i="7" l="1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34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90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46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2" i="7"/>
  <c r="F9" i="7"/>
  <c r="H9" i="7" s="1"/>
  <c r="F2" i="7"/>
  <c r="H2" i="7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2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3" i="3"/>
  <c r="E4" i="3"/>
  <c r="E5" i="3"/>
  <c r="E6" i="3"/>
  <c r="E7" i="3"/>
  <c r="E8" i="3"/>
  <c r="E9" i="3"/>
  <c r="E10" i="3"/>
  <c r="E2" i="3"/>
  <c r="M43" i="3"/>
  <c r="L6" i="3"/>
  <c r="R3" i="3" l="1" a="1"/>
  <c r="R4" i="3" a="1"/>
  <c r="R5" i="3" a="1"/>
  <c r="R6" i="3" a="1"/>
  <c r="R6" i="3"/>
  <c r="R7" i="3" a="1"/>
  <c r="R8" i="3" a="1"/>
  <c r="R9" i="3" a="1"/>
  <c r="R10" i="3" a="1"/>
  <c r="R11" i="3" a="1"/>
  <c r="R11" i="3"/>
  <c r="R12" i="3" a="1"/>
  <c r="R13" i="3" a="1"/>
  <c r="R14" i="3" a="1"/>
  <c r="R14" i="3"/>
  <c r="R15" i="3" a="1"/>
  <c r="R16" i="3" a="1"/>
  <c r="R17" i="3" a="1"/>
  <c r="R18" i="3" a="1"/>
  <c r="R19" i="3" a="1"/>
  <c r="R20" i="3" a="1"/>
  <c r="R21" i="3" a="1"/>
  <c r="R22" i="3" a="1"/>
  <c r="R22" i="3"/>
  <c r="R23" i="3" a="1"/>
  <c r="R23" i="3" s="1"/>
  <c r="R24" i="3" a="1"/>
  <c r="R24" i="3"/>
  <c r="R25" i="3" a="1"/>
  <c r="R26" i="3" a="1"/>
  <c r="R26" i="3"/>
  <c r="R27" i="3" a="1"/>
  <c r="R28" i="3" a="1"/>
  <c r="R29" i="3" a="1"/>
  <c r="R30" i="3" a="1"/>
  <c r="R31" i="3" a="1"/>
  <c r="R32" i="3" a="1"/>
  <c r="R33" i="3" a="1"/>
  <c r="R34" i="3" a="1"/>
  <c r="R35" i="3" a="1"/>
  <c r="R35" i="3" s="1"/>
  <c r="R36" i="3" a="1"/>
  <c r="R37" i="3" a="1"/>
  <c r="R38" i="3" a="1"/>
  <c r="R39" i="3" a="1"/>
  <c r="R40" i="3" a="1"/>
  <c r="R41" i="3" a="1"/>
  <c r="R42" i="3" a="1"/>
  <c r="R43" i="3" a="1"/>
  <c r="R44" i="3" a="1"/>
  <c r="R44" i="3"/>
  <c r="R45" i="3" a="1"/>
  <c r="R2" i="3" a="1"/>
  <c r="P2" i="3"/>
  <c r="Q3" i="3" a="1"/>
  <c r="Q3" i="3" s="1"/>
  <c r="Q4" i="3" a="1"/>
  <c r="Q4" i="3"/>
  <c r="Q5" i="3" a="1"/>
  <c r="Q5" i="3" s="1"/>
  <c r="Q6" i="3" a="1"/>
  <c r="Q6" i="3"/>
  <c r="Q7" i="3" a="1"/>
  <c r="Q7" i="3" s="1"/>
  <c r="Q8" i="3" a="1"/>
  <c r="Q8" i="3"/>
  <c r="Q9" i="3" a="1"/>
  <c r="Q9" i="3" s="1"/>
  <c r="Q10" i="3" a="1"/>
  <c r="Q10" i="3"/>
  <c r="Q11" i="3" a="1"/>
  <c r="Q11" i="3" s="1"/>
  <c r="Q12" i="3" a="1"/>
  <c r="Q12" i="3"/>
  <c r="Q13" i="3" a="1"/>
  <c r="Q13" i="3" s="1"/>
  <c r="Q14" i="3" a="1"/>
  <c r="Q14" i="3"/>
  <c r="Q15" i="3" a="1"/>
  <c r="Q15" i="3" s="1"/>
  <c r="Q16" i="3" a="1"/>
  <c r="Q17" i="3" a="1"/>
  <c r="Q17" i="3" s="1"/>
  <c r="Q18" i="3" a="1"/>
  <c r="Q18" i="3"/>
  <c r="Q19" i="3" a="1"/>
  <c r="Q19" i="3" s="1"/>
  <c r="Q20" i="3" a="1"/>
  <c r="Q20" i="3"/>
  <c r="Q21" i="3" a="1"/>
  <c r="Q21" i="3" s="1"/>
  <c r="Q22" i="3" a="1"/>
  <c r="Q22" i="3"/>
  <c r="Q23" i="3" a="1"/>
  <c r="Q23" i="3" s="1"/>
  <c r="Q24" i="3" a="1"/>
  <c r="Q24" i="3"/>
  <c r="Q25" i="3" a="1"/>
  <c r="Q25" i="3" s="1"/>
  <c r="Q26" i="3" a="1"/>
  <c r="Q26" i="3"/>
  <c r="Q27" i="3" a="1"/>
  <c r="Q27" i="3" s="1"/>
  <c r="Q28" i="3" a="1"/>
  <c r="Q29" i="3" a="1"/>
  <c r="Q30" i="3" a="1"/>
  <c r="Q31" i="3" a="1"/>
  <c r="Q32" i="3" a="1"/>
  <c r="Q33" i="3" a="1"/>
  <c r="Q33" i="3" s="1"/>
  <c r="Q34" i="3" a="1"/>
  <c r="Q35" i="3" a="1"/>
  <c r="Q35" i="3" s="1"/>
  <c r="Q36" i="3" a="1"/>
  <c r="Q36" i="3"/>
  <c r="Q37" i="3" a="1"/>
  <c r="Q38" i="3" a="1"/>
  <c r="Q38" i="3"/>
  <c r="Q39" i="3" a="1"/>
  <c r="Q39" i="3" s="1"/>
  <c r="Q40" i="3" a="1"/>
  <c r="Q40" i="3"/>
  <c r="Q41" i="3" a="1"/>
  <c r="Q42" i="3" a="1"/>
  <c r="Q43" i="3" a="1"/>
  <c r="Q44" i="3" a="1"/>
  <c r="Q44" i="3"/>
  <c r="Q45" i="3" a="1"/>
  <c r="Q45" i="3" s="1"/>
  <c r="Q2" i="3" a="1"/>
  <c r="Q2" i="3" s="1"/>
  <c r="P3" i="3" a="1"/>
  <c r="P3" i="3" s="1"/>
  <c r="P4" i="3" a="1"/>
  <c r="P4" i="3"/>
  <c r="P5" i="3" a="1"/>
  <c r="P5" i="3" s="1"/>
  <c r="P6" i="3" a="1"/>
  <c r="P6" i="3"/>
  <c r="P7" i="3" a="1"/>
  <c r="P7" i="3" s="1"/>
  <c r="P8" i="3" a="1"/>
  <c r="P8" i="3"/>
  <c r="P9" i="3" a="1"/>
  <c r="P9" i="3" s="1"/>
  <c r="P10" i="3" a="1"/>
  <c r="P10" i="3"/>
  <c r="P11" i="3" a="1"/>
  <c r="P11" i="3" s="1"/>
  <c r="P12" i="3" a="1"/>
  <c r="P12" i="3"/>
  <c r="P13" i="3" a="1"/>
  <c r="P13" i="3" s="1"/>
  <c r="P14" i="3" a="1"/>
  <c r="P14" i="3"/>
  <c r="P15" i="3" a="1"/>
  <c r="P15" i="3" s="1"/>
  <c r="P16" i="3" a="1"/>
  <c r="P16" i="3"/>
  <c r="P17" i="3" a="1"/>
  <c r="P17" i="3" s="1"/>
  <c r="P18" i="3" a="1"/>
  <c r="P18" i="3"/>
  <c r="P19" i="3" a="1"/>
  <c r="P19" i="3" s="1"/>
  <c r="P20" i="3" a="1"/>
  <c r="P20" i="3"/>
  <c r="P21" i="3" a="1"/>
  <c r="P21" i="3" s="1"/>
  <c r="P22" i="3" a="1"/>
  <c r="P22" i="3"/>
  <c r="P23" i="3" a="1"/>
  <c r="P23" i="3" s="1"/>
  <c r="P24" i="3" a="1"/>
  <c r="P24" i="3"/>
  <c r="P25" i="3" a="1"/>
  <c r="P25" i="3" s="1"/>
  <c r="P26" i="3" a="1"/>
  <c r="P26" i="3"/>
  <c r="P27" i="3" a="1"/>
  <c r="P27" i="3" s="1"/>
  <c r="P28" i="3" a="1"/>
  <c r="P28" i="3"/>
  <c r="P29" i="3" a="1"/>
  <c r="P29" i="3" s="1"/>
  <c r="P30" i="3" a="1"/>
  <c r="P30" i="3"/>
  <c r="P31" i="3" a="1"/>
  <c r="P31" i="3" s="1"/>
  <c r="P32" i="3" a="1"/>
  <c r="P32" i="3"/>
  <c r="P33" i="3" a="1"/>
  <c r="P33" i="3" s="1"/>
  <c r="P34" i="3" a="1"/>
  <c r="P34" i="3"/>
  <c r="P35" i="3" a="1"/>
  <c r="P35" i="3" s="1"/>
  <c r="P36" i="3" a="1"/>
  <c r="P36" i="3"/>
  <c r="P37" i="3" a="1"/>
  <c r="P37" i="3" s="1"/>
  <c r="P38" i="3" a="1"/>
  <c r="P38" i="3"/>
  <c r="P39" i="3" a="1"/>
  <c r="P39" i="3" s="1"/>
  <c r="P40" i="3" a="1"/>
  <c r="P40" i="3"/>
  <c r="P41" i="3" a="1"/>
  <c r="P41" i="3" s="1"/>
  <c r="P42" i="3" a="1"/>
  <c r="P42" i="3"/>
  <c r="P43" i="3" a="1"/>
  <c r="P43" i="3" s="1"/>
  <c r="P44" i="3" a="1"/>
  <c r="P44" i="3"/>
  <c r="P45" i="3" a="1"/>
  <c r="P45" i="3" s="1"/>
  <c r="O3" i="3" a="1"/>
  <c r="O3" i="3"/>
  <c r="O4" i="3" a="1"/>
  <c r="O4" i="3"/>
  <c r="O5" i="3" a="1"/>
  <c r="O5" i="3"/>
  <c r="O6" i="3" a="1"/>
  <c r="O6" i="3"/>
  <c r="O7" i="3" a="1"/>
  <c r="O7" i="3"/>
  <c r="O8" i="3" a="1"/>
  <c r="O8" i="3"/>
  <c r="O9" i="3" a="1"/>
  <c r="O9" i="3"/>
  <c r="O10" i="3" a="1"/>
  <c r="O10" i="3"/>
  <c r="O11" i="3" a="1"/>
  <c r="O11" i="3" s="1"/>
  <c r="O12" i="3" a="1"/>
  <c r="O12" i="3"/>
  <c r="O13" i="3" a="1"/>
  <c r="O13" i="3"/>
  <c r="O14" i="3" a="1"/>
  <c r="O14" i="3"/>
  <c r="O15" i="3" a="1"/>
  <c r="O15" i="3" s="1"/>
  <c r="O16" i="3" a="1"/>
  <c r="O16" i="3"/>
  <c r="O17" i="3" a="1"/>
  <c r="O17" i="3" s="1"/>
  <c r="O18" i="3" a="1"/>
  <c r="O18" i="3"/>
  <c r="O19" i="3" a="1"/>
  <c r="O19" i="3" s="1"/>
  <c r="O20" i="3" a="1"/>
  <c r="O20" i="3"/>
  <c r="O21" i="3" a="1"/>
  <c r="O21" i="3" s="1"/>
  <c r="O22" i="3" a="1"/>
  <c r="O22" i="3"/>
  <c r="O23" i="3" a="1"/>
  <c r="O23" i="3" s="1"/>
  <c r="O24" i="3" a="1"/>
  <c r="O24" i="3"/>
  <c r="O25" i="3" a="1"/>
  <c r="O25" i="3" s="1"/>
  <c r="O26" i="3" a="1"/>
  <c r="O26" i="3"/>
  <c r="O27" i="3" a="1"/>
  <c r="O27" i="3" s="1"/>
  <c r="O28" i="3" a="1"/>
  <c r="O28" i="3"/>
  <c r="O29" i="3" a="1"/>
  <c r="O29" i="3" s="1"/>
  <c r="O30" i="3" a="1"/>
  <c r="O30" i="3"/>
  <c r="O31" i="3" a="1"/>
  <c r="O31" i="3" s="1"/>
  <c r="O32" i="3" a="1"/>
  <c r="O32" i="3"/>
  <c r="O33" i="3" a="1"/>
  <c r="O33" i="3" s="1"/>
  <c r="O34" i="3" a="1"/>
  <c r="O34" i="3"/>
  <c r="O35" i="3" a="1"/>
  <c r="O35" i="3" s="1"/>
  <c r="O36" i="3" a="1"/>
  <c r="O36" i="3"/>
  <c r="O37" i="3" a="1"/>
  <c r="O37" i="3" s="1"/>
  <c r="O38" i="3" a="1"/>
  <c r="O38" i="3"/>
  <c r="O39" i="3" a="1"/>
  <c r="O39" i="3" s="1"/>
  <c r="O40" i="3" a="1"/>
  <c r="O40" i="3"/>
  <c r="O41" i="3" a="1"/>
  <c r="O41" i="3" s="1"/>
  <c r="O42" i="3" a="1"/>
  <c r="O42" i="3"/>
  <c r="O43" i="3" a="1"/>
  <c r="O43" i="3" s="1"/>
  <c r="O44" i="3" a="1"/>
  <c r="O44" i="3"/>
  <c r="O45" i="3" a="1"/>
  <c r="O45" i="3" s="1"/>
  <c r="O2" i="3" a="1"/>
  <c r="O2" i="3"/>
  <c r="M3" i="3" a="1"/>
  <c r="M3" i="3" s="1"/>
  <c r="M4" i="3" a="1"/>
  <c r="M4" i="3"/>
  <c r="M5" i="3" a="1"/>
  <c r="M5" i="3" s="1"/>
  <c r="M6" i="3" a="1"/>
  <c r="M6" i="3"/>
  <c r="M7" i="3" a="1"/>
  <c r="M7" i="3" s="1"/>
  <c r="M8" i="3" a="1"/>
  <c r="M8" i="3"/>
  <c r="M9" i="3" a="1"/>
  <c r="M9" i="3" s="1"/>
  <c r="M10" i="3" a="1"/>
  <c r="M10" i="3"/>
  <c r="M11" i="3" a="1"/>
  <c r="M11" i="3" s="1"/>
  <c r="S11" i="3" s="1"/>
  <c r="M12" i="3" a="1"/>
  <c r="M12" i="3"/>
  <c r="M13" i="3" a="1"/>
  <c r="M13" i="3" s="1"/>
  <c r="M14" i="3" a="1"/>
  <c r="M14" i="3"/>
  <c r="S14" i="3" s="1"/>
  <c r="M15" i="3" a="1"/>
  <c r="M15" i="3" s="1"/>
  <c r="M16" i="3" a="1"/>
  <c r="M16" i="3"/>
  <c r="M17" i="3" a="1"/>
  <c r="M17" i="3" s="1"/>
  <c r="M18" i="3" a="1"/>
  <c r="M18" i="3"/>
  <c r="M19" i="3" a="1"/>
  <c r="M19" i="3" s="1"/>
  <c r="M20" i="3" a="1"/>
  <c r="M20" i="3"/>
  <c r="M21" i="3" a="1"/>
  <c r="M21" i="3" s="1"/>
  <c r="M22" i="3" a="1"/>
  <c r="M22" i="3"/>
  <c r="S22" i="3" s="1"/>
  <c r="M23" i="3" a="1"/>
  <c r="M23" i="3" s="1"/>
  <c r="S23" i="3" s="1"/>
  <c r="M24" i="3" a="1"/>
  <c r="M24" i="3"/>
  <c r="S24" i="3" s="1"/>
  <c r="M25" i="3" a="1"/>
  <c r="M25" i="3" s="1"/>
  <c r="M26" i="3" a="1"/>
  <c r="M26" i="3"/>
  <c r="S26" i="3" s="1"/>
  <c r="M27" i="3" a="1"/>
  <c r="M27" i="3" s="1"/>
  <c r="M28" i="3" a="1"/>
  <c r="M28" i="3"/>
  <c r="M29" i="3" a="1"/>
  <c r="M29" i="3" s="1"/>
  <c r="M30" i="3" a="1"/>
  <c r="M30" i="3"/>
  <c r="M31" i="3" a="1"/>
  <c r="M31" i="3" s="1"/>
  <c r="M32" i="3" a="1"/>
  <c r="M32" i="3"/>
  <c r="M33" i="3" a="1"/>
  <c r="M33" i="3" s="1"/>
  <c r="M34" i="3" a="1"/>
  <c r="M34" i="3"/>
  <c r="M35" i="3" a="1"/>
  <c r="M35" i="3" s="1"/>
  <c r="S35" i="3" s="1"/>
  <c r="M36" i="3" a="1"/>
  <c r="M36" i="3"/>
  <c r="M37" i="3" a="1"/>
  <c r="M37" i="3" s="1"/>
  <c r="M38" i="3" a="1"/>
  <c r="M38" i="3"/>
  <c r="M39" i="3" a="1"/>
  <c r="M39" i="3" s="1"/>
  <c r="M40" i="3" a="1"/>
  <c r="M40" i="3"/>
  <c r="M41" i="3" a="1"/>
  <c r="M41" i="3" s="1"/>
  <c r="M42" i="3" a="1"/>
  <c r="M42" i="3"/>
  <c r="M44" i="3" a="1"/>
  <c r="M44" i="3"/>
  <c r="S44" i="3" s="1"/>
  <c r="M45" i="3" a="1"/>
  <c r="M45" i="3" s="1"/>
  <c r="M2" i="3" a="1"/>
  <c r="M2" i="3"/>
  <c r="L2" i="8" a="1"/>
  <c r="L2" i="8" s="1"/>
  <c r="L3" i="8" a="1"/>
  <c r="L3" i="8"/>
  <c r="L4" i="8" a="1"/>
  <c r="L4" i="8" s="1"/>
  <c r="L5" i="8" a="1"/>
  <c r="L5" i="8"/>
  <c r="L6" i="8" a="1"/>
  <c r="L6" i="8" s="1"/>
  <c r="L7" i="8" a="1"/>
  <c r="L7" i="8"/>
  <c r="L8" i="8" a="1"/>
  <c r="L8" i="8" s="1"/>
  <c r="L9" i="8" a="1"/>
  <c r="L9" i="8"/>
  <c r="L10" i="8" a="1"/>
  <c r="L10" i="8" s="1"/>
  <c r="L11" i="8" a="1"/>
  <c r="L11" i="8"/>
  <c r="L12" i="8" a="1"/>
  <c r="L12" i="8" s="1"/>
  <c r="L13" i="8" a="1"/>
  <c r="L13" i="8"/>
  <c r="L14" i="8" a="1"/>
  <c r="L14" i="8" s="1"/>
  <c r="L15" i="8" a="1"/>
  <c r="L15" i="8"/>
  <c r="L16" i="8" a="1"/>
  <c r="L16" i="8" s="1"/>
  <c r="L17" i="8" a="1"/>
  <c r="L17" i="8"/>
  <c r="L18" i="8" a="1"/>
  <c r="L18" i="8" s="1"/>
  <c r="L19" i="8" a="1"/>
  <c r="L19" i="8"/>
  <c r="L20" i="8" a="1"/>
  <c r="L20" i="8" s="1"/>
  <c r="L21" i="8" a="1"/>
  <c r="L21" i="8"/>
  <c r="L22" i="8" a="1"/>
  <c r="L22" i="8" s="1"/>
  <c r="L23" i="8" a="1"/>
  <c r="L23" i="8"/>
  <c r="L24" i="8" a="1"/>
  <c r="L24" i="8" s="1"/>
  <c r="L25" i="8" a="1"/>
  <c r="L25" i="8"/>
  <c r="L26" i="8" a="1"/>
  <c r="L26" i="8" s="1"/>
  <c r="L27" i="8" a="1"/>
  <c r="L27" i="8"/>
  <c r="L28" i="8" a="1"/>
  <c r="L28" i="8" s="1"/>
  <c r="L29" i="8" a="1"/>
  <c r="L29" i="8"/>
  <c r="L30" i="8" a="1"/>
  <c r="L30" i="8" s="1"/>
  <c r="L31" i="8" a="1"/>
  <c r="L31" i="8"/>
  <c r="L32" i="8" a="1"/>
  <c r="L32" i="8" s="1"/>
  <c r="L33" i="8" a="1"/>
  <c r="L33" i="8"/>
  <c r="L34" i="8" a="1"/>
  <c r="L34" i="8" s="1"/>
  <c r="L35" i="8" a="1"/>
  <c r="L35" i="8"/>
  <c r="L36" i="8" a="1"/>
  <c r="L36" i="8" s="1"/>
  <c r="L37" i="8" a="1"/>
  <c r="L37" i="8"/>
  <c r="L38" i="8" a="1"/>
  <c r="L38" i="8" s="1"/>
  <c r="L39" i="8" a="1"/>
  <c r="L39" i="8"/>
  <c r="L40" i="8" a="1"/>
  <c r="L40" i="8" s="1"/>
  <c r="L41" i="8" a="1"/>
  <c r="L41" i="8"/>
  <c r="L42" i="8" a="1"/>
  <c r="L42" i="8" s="1"/>
  <c r="L43" i="8" a="1"/>
  <c r="L43" i="8"/>
  <c r="L44" i="8" a="1"/>
  <c r="L44" i="8" s="1"/>
  <c r="L45" i="8" a="1"/>
  <c r="L45" i="8"/>
  <c r="F143" i="7" l="1"/>
  <c r="H143" i="7" s="1"/>
  <c r="F146" i="7"/>
  <c r="H146" i="7" s="1"/>
  <c r="F154" i="7"/>
  <c r="H154" i="7" s="1"/>
  <c r="F155" i="7"/>
  <c r="H155" i="7" s="1"/>
  <c r="F156" i="7"/>
  <c r="H156" i="7" s="1"/>
  <c r="F158" i="7"/>
  <c r="H158" i="7" s="1"/>
  <c r="F167" i="7"/>
  <c r="H167" i="7" s="1"/>
  <c r="F176" i="7"/>
  <c r="H176" i="7" s="1"/>
  <c r="F99" i="7"/>
  <c r="H99" i="7" s="1"/>
  <c r="F102" i="7"/>
  <c r="H102" i="7" s="1"/>
  <c r="F110" i="7"/>
  <c r="H110" i="7" s="1"/>
  <c r="F111" i="7"/>
  <c r="H111" i="7" s="1"/>
  <c r="F112" i="7"/>
  <c r="H112" i="7" s="1"/>
  <c r="F114" i="7"/>
  <c r="H114" i="7" s="1"/>
  <c r="F123" i="7"/>
  <c r="H123" i="7" s="1"/>
  <c r="F132" i="7"/>
  <c r="H132" i="7" s="1"/>
  <c r="F55" i="7" a="1"/>
  <c r="F55" i="7" s="1"/>
  <c r="H55" i="7" s="1"/>
  <c r="F58" i="7" a="1"/>
  <c r="F58" i="7" s="1"/>
  <c r="H58" i="7" s="1"/>
  <c r="F66" i="7" a="1"/>
  <c r="F66" i="7" s="1"/>
  <c r="H66" i="7" s="1"/>
  <c r="F67" i="7" a="1"/>
  <c r="F67" i="7" s="1"/>
  <c r="H67" i="7" s="1"/>
  <c r="F68" i="7" a="1"/>
  <c r="F68" i="7" s="1"/>
  <c r="H68" i="7" s="1"/>
  <c r="F70" i="7" a="1"/>
  <c r="F70" i="7" s="1"/>
  <c r="H70" i="7" s="1"/>
  <c r="F79" i="7" a="1"/>
  <c r="F79" i="7" s="1"/>
  <c r="H79" i="7" s="1"/>
  <c r="F88" i="7" a="1"/>
  <c r="F88" i="7" s="1"/>
  <c r="H88" i="7" s="1"/>
  <c r="F11" i="7"/>
  <c r="H11" i="7" s="1"/>
  <c r="F14" i="7"/>
  <c r="H14" i="7" s="1"/>
  <c r="F22" i="7"/>
  <c r="H22" i="7" s="1"/>
  <c r="F23" i="7"/>
  <c r="H23" i="7" s="1"/>
  <c r="F24" i="7"/>
  <c r="H24" i="7" s="1"/>
  <c r="F26" i="7"/>
  <c r="H26" i="7" s="1"/>
  <c r="F35" i="7"/>
  <c r="H35" i="7" s="1"/>
  <c r="F44" i="7"/>
  <c r="H44" i="7" s="1"/>
  <c r="L3" i="3" l="1"/>
  <c r="L4" i="3"/>
  <c r="L5" i="3"/>
  <c r="F138" i="7"/>
  <c r="H138" i="7" s="1"/>
  <c r="L7" i="3"/>
  <c r="L8" i="3"/>
  <c r="L9" i="3"/>
  <c r="L10" i="3"/>
  <c r="L12" i="3"/>
  <c r="L13" i="3"/>
  <c r="L15" i="3"/>
  <c r="L16" i="3"/>
  <c r="R16" i="3" s="1"/>
  <c r="L17" i="3"/>
  <c r="L18" i="3"/>
  <c r="L19" i="3"/>
  <c r="R19" i="3" s="1"/>
  <c r="L20" i="3"/>
  <c r="L21" i="3"/>
  <c r="L25" i="3"/>
  <c r="R25" i="3" s="1"/>
  <c r="L27" i="3"/>
  <c r="R27" i="3" s="1"/>
  <c r="L28" i="3"/>
  <c r="R28" i="3" s="1"/>
  <c r="L29" i="3"/>
  <c r="R29" i="3" s="1"/>
  <c r="L30" i="3"/>
  <c r="L31" i="3"/>
  <c r="R31" i="3" s="1"/>
  <c r="L32" i="3"/>
  <c r="L33" i="3"/>
  <c r="R33" i="3" s="1"/>
  <c r="L34" i="3"/>
  <c r="R34" i="3" s="1"/>
  <c r="L36" i="3"/>
  <c r="R36" i="3" s="1"/>
  <c r="L37" i="3"/>
  <c r="R37" i="3" s="1"/>
  <c r="L38" i="3"/>
  <c r="L39" i="3"/>
  <c r="L40" i="3"/>
  <c r="L41" i="3"/>
  <c r="R41" i="3" s="1"/>
  <c r="L42" i="3"/>
  <c r="L43" i="3"/>
  <c r="R43" i="3" s="1"/>
  <c r="L45" i="3"/>
  <c r="L2" i="3"/>
  <c r="I2" i="3"/>
  <c r="K3" i="3" a="1"/>
  <c r="K3" i="3" s="1"/>
  <c r="F91" i="7" s="1"/>
  <c r="H91" i="7" s="1"/>
  <c r="K4" i="3" a="1"/>
  <c r="K4" i="3" s="1"/>
  <c r="F92" i="7" s="1"/>
  <c r="H92" i="7" s="1"/>
  <c r="K5" i="3" a="1"/>
  <c r="K5" i="3" s="1"/>
  <c r="F93" i="7" s="1"/>
  <c r="H93" i="7" s="1"/>
  <c r="K6" i="3" a="1"/>
  <c r="K6" i="3" s="1"/>
  <c r="F94" i="7" s="1"/>
  <c r="H94" i="7" s="1"/>
  <c r="K7" i="3" a="1"/>
  <c r="K7" i="3" s="1"/>
  <c r="F95" i="7" s="1"/>
  <c r="H95" i="7" s="1"/>
  <c r="K8" i="3" a="1"/>
  <c r="K8" i="3" s="1"/>
  <c r="F96" i="7" s="1"/>
  <c r="H96" i="7" s="1"/>
  <c r="K9" i="3" a="1"/>
  <c r="K9" i="3" s="1"/>
  <c r="F97" i="7" s="1"/>
  <c r="H97" i="7" s="1"/>
  <c r="K10" i="3" a="1"/>
  <c r="K10" i="3" s="1"/>
  <c r="F98" i="7" s="1"/>
  <c r="H98" i="7" s="1"/>
  <c r="K12" i="3" a="1"/>
  <c r="K12" i="3" s="1"/>
  <c r="F100" i="7" s="1"/>
  <c r="H100" i="7" s="1"/>
  <c r="K13" i="3" a="1"/>
  <c r="K13" i="3" s="1"/>
  <c r="F101" i="7" s="1"/>
  <c r="H101" i="7" s="1"/>
  <c r="K15" i="3" a="1"/>
  <c r="K15" i="3" s="1"/>
  <c r="K16" i="3" a="1"/>
  <c r="K16" i="3" s="1"/>
  <c r="Q16" i="3" s="1"/>
  <c r="K17" i="3" a="1"/>
  <c r="K17" i="3" s="1"/>
  <c r="F105" i="7" s="1"/>
  <c r="H105" i="7" s="1"/>
  <c r="K18" i="3" a="1"/>
  <c r="K18" i="3" s="1"/>
  <c r="F106" i="7" s="1"/>
  <c r="H106" i="7" s="1"/>
  <c r="K19" i="3" a="1"/>
  <c r="K19" i="3" s="1"/>
  <c r="F107" i="7" s="1"/>
  <c r="H107" i="7" s="1"/>
  <c r="K20" i="3" a="1"/>
  <c r="K20" i="3" s="1"/>
  <c r="K21" i="3" a="1"/>
  <c r="K21" i="3" s="1"/>
  <c r="F109" i="7" s="1"/>
  <c r="H109" i="7" s="1"/>
  <c r="K25" i="3" a="1"/>
  <c r="K25" i="3" s="1"/>
  <c r="F113" i="7" s="1"/>
  <c r="H113" i="7" s="1"/>
  <c r="K27" i="3" a="1"/>
  <c r="K27" i="3" s="1"/>
  <c r="F115" i="7" s="1"/>
  <c r="H115" i="7" s="1"/>
  <c r="K28" i="3" a="1"/>
  <c r="K28" i="3" s="1"/>
  <c r="Q28" i="3" s="1"/>
  <c r="K29" i="3" a="1"/>
  <c r="K29" i="3" s="1"/>
  <c r="Q29" i="3" s="1"/>
  <c r="K30" i="3" a="1"/>
  <c r="K30" i="3" s="1"/>
  <c r="K31" i="3" a="1"/>
  <c r="K31" i="3" s="1"/>
  <c r="Q31" i="3" s="1"/>
  <c r="K32" i="3" a="1"/>
  <c r="K32" i="3" s="1"/>
  <c r="Q32" i="3" s="1"/>
  <c r="K33" i="3" a="1"/>
  <c r="K33" i="3" s="1"/>
  <c r="K34" i="3" a="1"/>
  <c r="K34" i="3" s="1"/>
  <c r="Q34" i="3" s="1"/>
  <c r="K36" i="3" a="1"/>
  <c r="K36" i="3" s="1"/>
  <c r="F124" i="7" s="1"/>
  <c r="H124" i="7" s="1"/>
  <c r="K37" i="3" a="1"/>
  <c r="K37" i="3" s="1"/>
  <c r="Q37" i="3" s="1"/>
  <c r="K38" i="3" a="1"/>
  <c r="K38" i="3" s="1"/>
  <c r="F126" i="7" s="1"/>
  <c r="H126" i="7" s="1"/>
  <c r="K39" i="3" a="1"/>
  <c r="K39" i="3" s="1"/>
  <c r="F127" i="7" s="1"/>
  <c r="H127" i="7" s="1"/>
  <c r="K40" i="3" a="1"/>
  <c r="K40" i="3" s="1"/>
  <c r="K41" i="3" a="1"/>
  <c r="K41" i="3" s="1"/>
  <c r="Q41" i="3" s="1"/>
  <c r="K42" i="3" a="1"/>
  <c r="K42" i="3" s="1"/>
  <c r="Q42" i="3" s="1"/>
  <c r="K43" i="3" a="1"/>
  <c r="K43" i="3" s="1"/>
  <c r="Q43" i="3" s="1"/>
  <c r="K45" i="3" a="1"/>
  <c r="K45" i="3" s="1"/>
  <c r="F133" i="7" s="1"/>
  <c r="H133" i="7" s="1"/>
  <c r="K2" i="3" a="1"/>
  <c r="K2" i="3" s="1"/>
  <c r="F90" i="7" s="1"/>
  <c r="H90" i="7" s="1"/>
  <c r="J3" i="3" a="1"/>
  <c r="J3" i="3" s="1"/>
  <c r="J4" i="3" a="1"/>
  <c r="J4" i="3" s="1"/>
  <c r="J5" i="3" a="1"/>
  <c r="J5" i="3" s="1"/>
  <c r="F49" i="7" s="1" a="1"/>
  <c r="F49" i="7" s="1"/>
  <c r="H49" i="7" s="1"/>
  <c r="J6" i="3" a="1"/>
  <c r="J6" i="3" s="1"/>
  <c r="J7" i="3" a="1"/>
  <c r="J7" i="3" s="1"/>
  <c r="F51" i="7" s="1" a="1"/>
  <c r="F51" i="7" s="1"/>
  <c r="H51" i="7" s="1"/>
  <c r="J8" i="3" a="1"/>
  <c r="J8" i="3" s="1"/>
  <c r="F52" i="7" s="1" a="1"/>
  <c r="F52" i="7" s="1"/>
  <c r="H52" i="7" s="1"/>
  <c r="J9" i="3" a="1"/>
  <c r="J9" i="3" s="1"/>
  <c r="F53" i="7" s="1" a="1"/>
  <c r="F53" i="7" s="1"/>
  <c r="H53" i="7" s="1"/>
  <c r="J10" i="3" a="1"/>
  <c r="J10" i="3" s="1"/>
  <c r="F54" i="7" s="1" a="1"/>
  <c r="F54" i="7" s="1"/>
  <c r="H54" i="7" s="1"/>
  <c r="J12" i="3" a="1"/>
  <c r="J12" i="3" s="1"/>
  <c r="F56" i="7" s="1" a="1"/>
  <c r="F56" i="7" s="1"/>
  <c r="H56" i="7" s="1"/>
  <c r="J13" i="3" a="1"/>
  <c r="J13" i="3" s="1"/>
  <c r="F57" i="7" s="1" a="1"/>
  <c r="F57" i="7" s="1"/>
  <c r="H57" i="7" s="1"/>
  <c r="J15" i="3" a="1"/>
  <c r="J15" i="3" s="1"/>
  <c r="J16" i="3" a="1"/>
  <c r="J16" i="3" s="1"/>
  <c r="J17" i="3" a="1"/>
  <c r="J17" i="3" s="1"/>
  <c r="F61" i="7" s="1" a="1"/>
  <c r="F61" i="7" s="1"/>
  <c r="H61" i="7" s="1"/>
  <c r="J18" i="3" a="1"/>
  <c r="J18" i="3" s="1"/>
  <c r="F62" i="7" s="1" a="1"/>
  <c r="F62" i="7" s="1"/>
  <c r="H62" i="7" s="1"/>
  <c r="J19" i="3" a="1"/>
  <c r="J19" i="3" s="1"/>
  <c r="J20" i="3" a="1"/>
  <c r="J20" i="3" s="1"/>
  <c r="J21" i="3" a="1"/>
  <c r="J21" i="3" s="1"/>
  <c r="J25" i="3" a="1"/>
  <c r="J25" i="3" s="1"/>
  <c r="F69" i="7" s="1" a="1"/>
  <c r="F69" i="7" s="1"/>
  <c r="H69" i="7" s="1"/>
  <c r="J27" i="3" a="1"/>
  <c r="J27" i="3" s="1"/>
  <c r="F71" i="7" s="1" a="1"/>
  <c r="F71" i="7" s="1"/>
  <c r="H71" i="7" s="1"/>
  <c r="J28" i="3" a="1"/>
  <c r="J28" i="3" s="1"/>
  <c r="J29" i="3" a="1"/>
  <c r="J29" i="3" s="1"/>
  <c r="J30" i="3" a="1"/>
  <c r="J30" i="3" s="1"/>
  <c r="F74" i="7" s="1" a="1"/>
  <c r="F74" i="7" s="1"/>
  <c r="H74" i="7" s="1"/>
  <c r="J31" i="3" a="1"/>
  <c r="J31" i="3" s="1"/>
  <c r="J32" i="3" a="1"/>
  <c r="J32" i="3" s="1"/>
  <c r="J33" i="3" a="1"/>
  <c r="J33" i="3" s="1"/>
  <c r="J34" i="3" a="1"/>
  <c r="J34" i="3" s="1"/>
  <c r="J36" i="3" a="1"/>
  <c r="J36" i="3" s="1"/>
  <c r="J37" i="3" a="1"/>
  <c r="J37" i="3" s="1"/>
  <c r="F81" i="7" s="1" a="1"/>
  <c r="F81" i="7" s="1"/>
  <c r="H81" i="7" s="1"/>
  <c r="J38" i="3" a="1"/>
  <c r="J38" i="3" s="1"/>
  <c r="F82" i="7" s="1" a="1"/>
  <c r="F82" i="7" s="1"/>
  <c r="H82" i="7" s="1"/>
  <c r="J39" i="3" a="1"/>
  <c r="J39" i="3" s="1"/>
  <c r="J40" i="3" a="1"/>
  <c r="J40" i="3" s="1"/>
  <c r="J41" i="3" a="1"/>
  <c r="J41" i="3" s="1"/>
  <c r="J42" i="3" a="1"/>
  <c r="J42" i="3" s="1"/>
  <c r="J43" i="3" a="1"/>
  <c r="J43" i="3" s="1"/>
  <c r="J45" i="3" a="1"/>
  <c r="J45" i="3" s="1"/>
  <c r="F89" i="7" s="1" a="1"/>
  <c r="F89" i="7" s="1"/>
  <c r="H89" i="7" s="1"/>
  <c r="J2" i="3" a="1"/>
  <c r="J2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2" i="3" a="1"/>
  <c r="I12" i="3" s="1"/>
  <c r="I13" i="3" a="1"/>
  <c r="I13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5" i="3" a="1"/>
  <c r="I25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5" i="3" a="1"/>
  <c r="I45" i="3" s="1"/>
  <c r="F118" i="7" l="1"/>
  <c r="H118" i="7" s="1"/>
  <c r="Q30" i="3"/>
  <c r="F164" i="7"/>
  <c r="H164" i="7" s="1"/>
  <c r="R32" i="3"/>
  <c r="F152" i="7"/>
  <c r="H152" i="7" s="1"/>
  <c r="R20" i="3"/>
  <c r="F142" i="7"/>
  <c r="H142" i="7" s="1"/>
  <c r="R10" i="3"/>
  <c r="F172" i="7"/>
  <c r="H172" i="7" s="1"/>
  <c r="R40" i="3"/>
  <c r="F141" i="7"/>
  <c r="H141" i="7" s="1"/>
  <c r="R9" i="3"/>
  <c r="F171" i="7"/>
  <c r="H171" i="7" s="1"/>
  <c r="R39" i="3"/>
  <c r="F162" i="7"/>
  <c r="H162" i="7" s="1"/>
  <c r="R30" i="3"/>
  <c r="F150" i="7"/>
  <c r="H150" i="7" s="1"/>
  <c r="R18" i="3"/>
  <c r="F145" i="7"/>
  <c r="H145" i="7" s="1"/>
  <c r="R13" i="3"/>
  <c r="F140" i="7"/>
  <c r="H140" i="7" s="1"/>
  <c r="R8" i="3"/>
  <c r="F136" i="7"/>
  <c r="H136" i="7" s="1"/>
  <c r="R4" i="3"/>
  <c r="F134" i="7"/>
  <c r="H134" i="7" s="1"/>
  <c r="N2" i="3"/>
  <c r="S2" i="3" s="1"/>
  <c r="R2" i="3"/>
  <c r="F177" i="7"/>
  <c r="H177" i="7" s="1"/>
  <c r="R45" i="3"/>
  <c r="F147" i="7"/>
  <c r="H147" i="7" s="1"/>
  <c r="R15" i="3"/>
  <c r="F137" i="7"/>
  <c r="H137" i="7" s="1"/>
  <c r="R5" i="3"/>
  <c r="F174" i="7"/>
  <c r="H174" i="7" s="1"/>
  <c r="R42" i="3"/>
  <c r="F170" i="7"/>
  <c r="H170" i="7" s="1"/>
  <c r="R38" i="3"/>
  <c r="F153" i="7"/>
  <c r="H153" i="7" s="1"/>
  <c r="R21" i="3"/>
  <c r="F149" i="7"/>
  <c r="H149" i="7" s="1"/>
  <c r="R17" i="3"/>
  <c r="F144" i="7"/>
  <c r="H144" i="7" s="1"/>
  <c r="R12" i="3"/>
  <c r="F139" i="7"/>
  <c r="H139" i="7" s="1"/>
  <c r="R7" i="3"/>
  <c r="F135" i="7"/>
  <c r="H135" i="7" s="1"/>
  <c r="R3" i="3"/>
  <c r="F120" i="7"/>
  <c r="H120" i="7" s="1"/>
  <c r="F46" i="7" a="1"/>
  <c r="F46" i="7" s="1"/>
  <c r="H46" i="7" s="1"/>
  <c r="F122" i="7"/>
  <c r="H122" i="7" s="1"/>
  <c r="F86" i="7" a="1"/>
  <c r="F86" i="7" s="1"/>
  <c r="H86" i="7" s="1"/>
  <c r="F73" i="7" a="1"/>
  <c r="F73" i="7" s="1"/>
  <c r="H73" i="7" s="1"/>
  <c r="F65" i="7" a="1"/>
  <c r="F65" i="7" s="1"/>
  <c r="H65" i="7" s="1"/>
  <c r="F47" i="7" a="1"/>
  <c r="F47" i="7" s="1"/>
  <c r="H47" i="7" s="1"/>
  <c r="F119" i="7"/>
  <c r="H119" i="7" s="1"/>
  <c r="F169" i="7"/>
  <c r="H169" i="7" s="1"/>
  <c r="F160" i="7"/>
  <c r="H160" i="7" s="1"/>
  <c r="F148" i="7"/>
  <c r="H148" i="7" s="1"/>
  <c r="F85" i="7" a="1"/>
  <c r="F85" i="7" s="1"/>
  <c r="H85" i="7" s="1"/>
  <c r="F76" i="7" a="1"/>
  <c r="F76" i="7" s="1"/>
  <c r="H76" i="7" s="1"/>
  <c r="F72" i="7" a="1"/>
  <c r="F72" i="7" s="1"/>
  <c r="H72" i="7" s="1"/>
  <c r="F64" i="7" a="1"/>
  <c r="F64" i="7" s="1"/>
  <c r="H64" i="7" s="1"/>
  <c r="F60" i="7" a="1"/>
  <c r="F60" i="7" s="1"/>
  <c r="H60" i="7" s="1"/>
  <c r="F50" i="7" a="1"/>
  <c r="F50" i="7" s="1"/>
  <c r="H50" i="7" s="1"/>
  <c r="F129" i="7"/>
  <c r="H129" i="7" s="1"/>
  <c r="F125" i="7"/>
  <c r="H125" i="7" s="1"/>
  <c r="F121" i="7"/>
  <c r="H121" i="7" s="1"/>
  <c r="F168" i="7"/>
  <c r="H168" i="7" s="1"/>
  <c r="F163" i="7"/>
  <c r="H163" i="7" s="1"/>
  <c r="F159" i="7"/>
  <c r="H159" i="7" s="1"/>
  <c r="F151" i="7"/>
  <c r="H151" i="7" s="1"/>
  <c r="F77" i="7" a="1"/>
  <c r="F77" i="7" s="1"/>
  <c r="H77" i="7" s="1"/>
  <c r="F130" i="7"/>
  <c r="H130" i="7" s="1"/>
  <c r="F103" i="7"/>
  <c r="H103" i="7" s="1"/>
  <c r="F173" i="7"/>
  <c r="H173" i="7" s="1"/>
  <c r="F87" i="7" a="1"/>
  <c r="F87" i="7" s="1"/>
  <c r="H87" i="7" s="1"/>
  <c r="F84" i="7" a="1"/>
  <c r="F84" i="7" s="1"/>
  <c r="H84" i="7" s="1"/>
  <c r="F80" i="7" a="1"/>
  <c r="F80" i="7" s="1"/>
  <c r="H80" i="7" s="1"/>
  <c r="F75" i="7" a="1"/>
  <c r="F75" i="7" s="1"/>
  <c r="H75" i="7" s="1"/>
  <c r="F63" i="7" a="1"/>
  <c r="F63" i="7" s="1"/>
  <c r="H63" i="7" s="1"/>
  <c r="F59" i="7" a="1"/>
  <c r="F59" i="7" s="1"/>
  <c r="H59" i="7" s="1"/>
  <c r="F128" i="7"/>
  <c r="H128" i="7" s="1"/>
  <c r="F117" i="7"/>
  <c r="H117" i="7" s="1"/>
  <c r="F175" i="7"/>
  <c r="H175" i="7" s="1"/>
  <c r="F166" i="7"/>
  <c r="H166" i="7" s="1"/>
  <c r="F157" i="7"/>
  <c r="H157" i="7" s="1"/>
  <c r="F83" i="7" a="1"/>
  <c r="F83" i="7" s="1"/>
  <c r="H83" i="7" s="1"/>
  <c r="F78" i="7" a="1"/>
  <c r="F78" i="7" s="1"/>
  <c r="H78" i="7" s="1"/>
  <c r="F48" i="7" a="1"/>
  <c r="F48" i="7" s="1"/>
  <c r="H48" i="7" s="1"/>
  <c r="F131" i="7"/>
  <c r="H131" i="7" s="1"/>
  <c r="F116" i="7"/>
  <c r="H116" i="7" s="1"/>
  <c r="F108" i="7"/>
  <c r="H108" i="7" s="1"/>
  <c r="F104" i="7"/>
  <c r="H104" i="7" s="1"/>
  <c r="F165" i="7"/>
  <c r="H165" i="7" s="1"/>
  <c r="F161" i="7"/>
  <c r="H161" i="7" s="1"/>
  <c r="N42" i="3" a="1"/>
  <c r="N42" i="3" s="1"/>
  <c r="S42" i="3" s="1"/>
  <c r="F42" i="7"/>
  <c r="H42" i="7" s="1"/>
  <c r="N29" i="3" a="1"/>
  <c r="N29" i="3" s="1"/>
  <c r="S29" i="3" s="1"/>
  <c r="F29" i="7"/>
  <c r="H29" i="7" s="1"/>
  <c r="N17" i="3" a="1"/>
  <c r="N17" i="3" s="1"/>
  <c r="S17" i="3" s="1"/>
  <c r="F17" i="7"/>
  <c r="H17" i="7" s="1"/>
  <c r="N3" i="3" a="1"/>
  <c r="F3" i="7"/>
  <c r="H3" i="7" s="1"/>
  <c r="N41" i="3" a="1"/>
  <c r="N41" i="3" s="1"/>
  <c r="S41" i="3" s="1"/>
  <c r="F41" i="7"/>
  <c r="H41" i="7" s="1"/>
  <c r="N28" i="3" a="1"/>
  <c r="N28" i="3" s="1"/>
  <c r="S28" i="3" s="1"/>
  <c r="F28" i="7"/>
  <c r="H28" i="7" s="1"/>
  <c r="N10" i="3" a="1"/>
  <c r="N10" i="3" s="1"/>
  <c r="S10" i="3" s="1"/>
  <c r="F10" i="7"/>
  <c r="H10" i="7" s="1"/>
  <c r="N45" i="3" a="1"/>
  <c r="N45" i="3" s="1"/>
  <c r="S45" i="3" s="1"/>
  <c r="F45" i="7"/>
  <c r="H45" i="7" s="1"/>
  <c r="N40" i="3" a="1"/>
  <c r="N40" i="3" s="1"/>
  <c r="S40" i="3" s="1"/>
  <c r="F40" i="7"/>
  <c r="H40" i="7" s="1"/>
  <c r="N36" i="3" a="1"/>
  <c r="N36" i="3" s="1"/>
  <c r="S36" i="3" s="1"/>
  <c r="F36" i="7"/>
  <c r="H36" i="7" s="1"/>
  <c r="N31" i="3" a="1"/>
  <c r="N31" i="3" s="1"/>
  <c r="S31" i="3" s="1"/>
  <c r="F31" i="7"/>
  <c r="H31" i="7" s="1"/>
  <c r="N27" i="3" a="1"/>
  <c r="N27" i="3" s="1"/>
  <c r="S27" i="3" s="1"/>
  <c r="F27" i="7"/>
  <c r="H27" i="7" s="1"/>
  <c r="N19" i="3" a="1"/>
  <c r="N19" i="3" s="1"/>
  <c r="S19" i="3" s="1"/>
  <c r="F19" i="7"/>
  <c r="H19" i="7" s="1"/>
  <c r="N15" i="3" a="1"/>
  <c r="N15" i="3" s="1"/>
  <c r="S15" i="3" s="1"/>
  <c r="F15" i="7"/>
  <c r="H15" i="7" s="1"/>
  <c r="N9" i="3" a="1"/>
  <c r="N9" i="3" s="1"/>
  <c r="S9" i="3" s="1"/>
  <c r="N5" i="3" a="1"/>
  <c r="N5" i="3" s="1"/>
  <c r="S5" i="3" s="1"/>
  <c r="F5" i="7"/>
  <c r="H5" i="7" s="1"/>
  <c r="N33" i="3" a="1"/>
  <c r="N33" i="3" s="1"/>
  <c r="S33" i="3" s="1"/>
  <c r="F33" i="7"/>
  <c r="H33" i="7" s="1"/>
  <c r="N12" i="3" a="1"/>
  <c r="N12" i="3" s="1"/>
  <c r="S12" i="3" s="1"/>
  <c r="F12" i="7"/>
  <c r="H12" i="7" s="1"/>
  <c r="N32" i="3" a="1"/>
  <c r="N32" i="3" s="1"/>
  <c r="S32" i="3" s="1"/>
  <c r="F32" i="7"/>
  <c r="H32" i="7" s="1"/>
  <c r="N20" i="3" a="1"/>
  <c r="N20" i="3" s="1"/>
  <c r="S20" i="3" s="1"/>
  <c r="F20" i="7"/>
  <c r="H20" i="7" s="1"/>
  <c r="N6" i="3" a="1"/>
  <c r="N6" i="3" s="1"/>
  <c r="S6" i="3" s="1"/>
  <c r="F6" i="7"/>
  <c r="H6" i="7" s="1"/>
  <c r="N43" i="3" a="1"/>
  <c r="N43" i="3" s="1"/>
  <c r="S43" i="3" s="1"/>
  <c r="F43" i="7"/>
  <c r="H43" i="7" s="1"/>
  <c r="N39" i="3" a="1"/>
  <c r="N39" i="3" s="1"/>
  <c r="S39" i="3" s="1"/>
  <c r="F39" i="7"/>
  <c r="H39" i="7" s="1"/>
  <c r="N34" i="3" a="1"/>
  <c r="N34" i="3" s="1"/>
  <c r="S34" i="3" s="1"/>
  <c r="F34" i="7"/>
  <c r="H34" i="7" s="1"/>
  <c r="N30" i="3" a="1"/>
  <c r="N30" i="3" s="1"/>
  <c r="S30" i="3" s="1"/>
  <c r="F30" i="7"/>
  <c r="H30" i="7" s="1"/>
  <c r="N25" i="3" a="1"/>
  <c r="N25" i="3" s="1"/>
  <c r="S25" i="3" s="1"/>
  <c r="F25" i="7"/>
  <c r="H25" i="7" s="1"/>
  <c r="N18" i="3" a="1"/>
  <c r="N18" i="3" s="1"/>
  <c r="S18" i="3" s="1"/>
  <c r="F18" i="7"/>
  <c r="H18" i="7" s="1"/>
  <c r="N13" i="3" a="1"/>
  <c r="N13" i="3" s="1"/>
  <c r="S13" i="3" s="1"/>
  <c r="F13" i="7"/>
  <c r="H13" i="7" s="1"/>
  <c r="N8" i="3" a="1"/>
  <c r="N8" i="3" s="1"/>
  <c r="S8" i="3" s="1"/>
  <c r="F8" i="7"/>
  <c r="H8" i="7" s="1"/>
  <c r="N4" i="3" a="1"/>
  <c r="N4" i="3" s="1"/>
  <c r="S4" i="3" s="1"/>
  <c r="F4" i="7"/>
  <c r="H4" i="7" s="1"/>
  <c r="N38" i="3" a="1"/>
  <c r="N38" i="3" s="1"/>
  <c r="S38" i="3" s="1"/>
  <c r="F38" i="7"/>
  <c r="H38" i="7" s="1"/>
  <c r="N21" i="3" a="1"/>
  <c r="N21" i="3" s="1"/>
  <c r="S21" i="3" s="1"/>
  <c r="F21" i="7"/>
  <c r="H21" i="7" s="1"/>
  <c r="N7" i="3" a="1"/>
  <c r="N7" i="3" s="1"/>
  <c r="S7" i="3" s="1"/>
  <c r="F7" i="7"/>
  <c r="H7" i="7" s="1"/>
  <c r="N37" i="3" a="1"/>
  <c r="N37" i="3" s="1"/>
  <c r="S37" i="3" s="1"/>
  <c r="F37" i="7"/>
  <c r="H37" i="7" s="1"/>
  <c r="N16" i="3" a="1"/>
  <c r="N16" i="3" s="1"/>
  <c r="S16" i="3" s="1"/>
  <c r="F16" i="7"/>
  <c r="H16" i="7" s="1"/>
  <c r="N3" i="3"/>
  <c r="S3" i="3" s="1"/>
</calcChain>
</file>

<file path=xl/sharedStrings.xml><?xml version="1.0" encoding="utf-8"?>
<sst xmlns="http://schemas.openxmlformats.org/spreadsheetml/2006/main" count="1124" uniqueCount="103">
  <si>
    <t>Cage:Psyllid</t>
  </si>
  <si>
    <t>A1</t>
  </si>
  <si>
    <t>RB</t>
  </si>
  <si>
    <t>A2</t>
  </si>
  <si>
    <t>10LB</t>
  </si>
  <si>
    <t>B1</t>
  </si>
  <si>
    <t>B2</t>
  </si>
  <si>
    <t>C1</t>
  </si>
  <si>
    <t>C2</t>
  </si>
  <si>
    <t>3LB</t>
  </si>
  <si>
    <t>4LB</t>
  </si>
  <si>
    <t>O1</t>
  </si>
  <si>
    <t>O2</t>
  </si>
  <si>
    <t>O3</t>
  </si>
  <si>
    <t>O4</t>
  </si>
  <si>
    <t>P1</t>
  </si>
  <si>
    <t>P2</t>
  </si>
  <si>
    <t>P3</t>
  </si>
  <si>
    <t>P4</t>
  </si>
  <si>
    <t>Q1</t>
  </si>
  <si>
    <t>Q2</t>
  </si>
  <si>
    <t>Q3</t>
  </si>
  <si>
    <t>Q4</t>
  </si>
  <si>
    <t>R1</t>
  </si>
  <si>
    <t>R2</t>
  </si>
  <si>
    <t>R3</t>
  </si>
  <si>
    <t>R4</t>
  </si>
  <si>
    <t>S1</t>
  </si>
  <si>
    <t>S2</t>
  </si>
  <si>
    <t>S3</t>
  </si>
  <si>
    <t>S4</t>
  </si>
  <si>
    <t>T1</t>
  </si>
  <si>
    <t>T2</t>
  </si>
  <si>
    <t>T3</t>
  </si>
  <si>
    <t>T4</t>
  </si>
  <si>
    <t>U1</t>
  </si>
  <si>
    <t>U2</t>
  </si>
  <si>
    <t>U3</t>
  </si>
  <si>
    <t>U4</t>
  </si>
  <si>
    <t>V1</t>
  </si>
  <si>
    <t>V2</t>
  </si>
  <si>
    <t>V3</t>
  </si>
  <si>
    <t>V4</t>
  </si>
  <si>
    <t>W2</t>
  </si>
  <si>
    <t>W4</t>
  </si>
  <si>
    <t>N 10</t>
  </si>
  <si>
    <t>N 14</t>
  </si>
  <si>
    <t>N 6</t>
  </si>
  <si>
    <t>N 18</t>
  </si>
  <si>
    <t>N1</t>
  </si>
  <si>
    <t>N2</t>
  </si>
  <si>
    <t>N3</t>
  </si>
  <si>
    <t>N4</t>
  </si>
  <si>
    <t>NA</t>
  </si>
  <si>
    <t>Date</t>
  </si>
  <si>
    <t>Germplasm</t>
  </si>
  <si>
    <t>AN</t>
  </si>
  <si>
    <t>NA.</t>
  </si>
  <si>
    <t>04-23-0208</t>
  </si>
  <si>
    <t>Cage Letter</t>
  </si>
  <si>
    <t>Cage Position</t>
  </si>
  <si>
    <t>A</t>
  </si>
  <si>
    <t>B</t>
  </si>
  <si>
    <t>C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</si>
  <si>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</si>
  <si>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</si>
  <si>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</si>
  <si>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</si>
  <si>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</si>
  <si>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</si>
  <si>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</si>
  <si>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</si>
  <si>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</si>
  <si>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</si>
  <si>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Psyllid ID</t>
  </si>
  <si>
    <t>Nymphs 6</t>
  </si>
  <si>
    <t>Nymphs 10</t>
  </si>
  <si>
    <t>Nymphs 14</t>
  </si>
  <si>
    <t>Nymphs 18</t>
  </si>
  <si>
    <t>psyllid</t>
  </si>
  <si>
    <t>cage</t>
  </si>
  <si>
    <t>block</t>
  </si>
  <si>
    <t>germplasm</t>
  </si>
  <si>
    <t>nymphs</t>
  </si>
  <si>
    <t>eggs</t>
  </si>
  <si>
    <t>count</t>
  </si>
  <si>
    <t>hatch</t>
  </si>
  <si>
    <t>Eggs 6</t>
  </si>
  <si>
    <t>Eggs 10</t>
  </si>
  <si>
    <t>Eggs 14</t>
  </si>
  <si>
    <t>Eggs 18</t>
  </si>
  <si>
    <t>Hatch 6</t>
  </si>
  <si>
    <t>Hatch 10</t>
  </si>
  <si>
    <t>Hatch 14</t>
  </si>
  <si>
    <t>Hatch 18</t>
  </si>
  <si>
    <t>04-20-0208</t>
  </si>
  <si>
    <t>Total Eggs per Psyllid</t>
  </si>
  <si>
    <t>Egg Total</t>
  </si>
  <si>
    <t>Nymph Total</t>
  </si>
  <si>
    <t>Psyllid</t>
  </si>
  <si>
    <t>Block</t>
  </si>
  <si>
    <t>Cage</t>
  </si>
  <si>
    <t>Hatch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</si>
</sst>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14" fontId="3" fillId="0" borderId="2" xfId="0" applyNumberFormat="1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right" wrapText="1"/>
    </xf>
    <xf numFmtId="14" fontId="3" fillId="3" borderId="2" xfId="0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4" fillId="3" borderId="1" xfId="0" applyNumberFormat="1" applyFont="1" applyFill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0" fillId="0" borderId="0" xfId="0" applyFont="1" applyFill="1" applyAlignment="1"/>
    <xf numFmtId="0" fontId="4" fillId="0" borderId="1" xfId="0" applyFont="1" applyBorder="1" applyAlignment="1"/>
    <xf numFmtId="0" fontId="5" fillId="0" borderId="1" xfId="0" applyFont="1" applyFill="1" applyBorder="1" applyAlignment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14" fontId="3" fillId="3" borderId="2" xfId="0" applyNumberFormat="1" applyFont="1" applyFill="1" applyBorder="1" applyAlignment="1">
      <alignment wrapText="1"/>
    </xf>
    <xf numFmtId="14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197A-5EF3-4A76-A14F-C7C2E2F9CEED}">
  <dimension ref="A1:AB95"/>
  <sheetViews>
    <sheetView tabSelected="1" zoomScaleNormal="100" workbookViewId="0">
      <selection activeCell="N14" sqref="N14"/>
    </sheetView>
  </sheetViews>
  <sheetFormatPr defaultRowHeight="15" x14ac:dyDescent="0.2"/>
  <cols>
    <col min="1" max="1" width="7.7109375" style="16" bestFit="1" customWidth="1"/>
    <col min="2" max="3" width="6.85546875" style="29" bestFit="1" customWidth="1"/>
    <col min="4" max="4" width="12.85546875" style="29" bestFit="1" customWidth="1"/>
    <col min="5" max="5" width="8.42578125" style="17" bestFit="1" customWidth="1"/>
    <col min="6" max="8" width="9.7109375" style="16" bestFit="1" customWidth="1"/>
    <col min="9" max="9" width="11.140625" style="13" bestFit="1" customWidth="1"/>
    <col min="10" max="12" width="12.42578125" style="13" bestFit="1" customWidth="1"/>
    <col min="13" max="13" width="10.85546875" bestFit="1" customWidth="1"/>
    <col min="14" max="14" width="13.7109375" style="29" bestFit="1" customWidth="1"/>
    <col min="15" max="15" width="8.85546875" bestFit="1" customWidth="1"/>
    <col min="16" max="18" width="10.140625" bestFit="1" customWidth="1"/>
    <col min="19" max="19" width="12.42578125" bestFit="1" customWidth="1"/>
    <col min="20" max="20" width="18.42578125" customWidth="1"/>
    <col min="21" max="21" width="19.42578125" customWidth="1"/>
    <col min="23" max="24" width="9.140625" style="1"/>
    <col min="25" max="27" width="15.5703125" style="1" bestFit="1" customWidth="1"/>
    <col min="28" max="28" width="9.140625" style="1" bestFit="1"/>
    <col min="29" max="16384" width="9.140625" style="1"/>
  </cols>
  <sheetData>
    <row r="1" spans="1:28" ht="24.75" customHeight="1" x14ac:dyDescent="0.2">
      <c r="A1" s="18" t="s">
        <v>99</v>
      </c>
      <c r="B1" s="21" t="s">
        <v>100</v>
      </c>
      <c r="C1" s="22" t="s">
        <v>101</v>
      </c>
      <c r="D1" s="21" t="s">
        <v>55</v>
      </c>
      <c r="E1" s="35" t="s">
        <v>87</v>
      </c>
      <c r="F1" s="36" t="s">
        <v>88</v>
      </c>
      <c r="G1" s="25" t="s">
        <v>89</v>
      </c>
      <c r="H1" s="36" t="s">
        <v>90</v>
      </c>
      <c r="I1" s="21" t="s">
        <v>75</v>
      </c>
      <c r="J1" s="21" t="s">
        <v>76</v>
      </c>
      <c r="K1" s="21" t="s">
        <v>77</v>
      </c>
      <c r="L1" s="21" t="s">
        <v>78</v>
      </c>
      <c r="M1" s="21" t="s">
        <v>97</v>
      </c>
      <c r="N1" s="21" t="s">
        <v>98</v>
      </c>
      <c r="O1" s="37" t="s">
        <v>91</v>
      </c>
      <c r="P1" s="37" t="s">
        <v>92</v>
      </c>
      <c r="Q1" s="37" t="s">
        <v>93</v>
      </c>
      <c r="R1" s="37" t="s">
        <v>94</v>
      </c>
      <c r="S1" s="37" t="s">
        <v>102</v>
      </c>
      <c r="V1" s="34"/>
      <c r="Y1" s="24"/>
      <c r="Z1" s="24"/>
      <c r="AA1" s="24"/>
      <c r="AB1" s="24"/>
    </row>
    <row r="2" spans="1:28" x14ac:dyDescent="0.2">
      <c r="A2" s="18">
        <v>1</v>
      </c>
      <c r="B2" s="22">
        <v>1</v>
      </c>
      <c r="C2" s="22" t="s">
        <v>61</v>
      </c>
      <c r="D2" s="21" t="s">
        <v>9</v>
      </c>
      <c r="E2" s="35">
        <f>egg_data!D2</f>
        <v>0</v>
      </c>
      <c r="F2" s="38">
        <f>egg_data!F2</f>
        <v>1</v>
      </c>
      <c r="G2" s="25">
        <f>egg_data!H2</f>
        <v>0</v>
      </c>
      <c r="H2" s="38">
        <f>egg_data!J2</f>
        <v>0</v>
      </c>
      <c r="I2" s="25">
        <f>SUM(nymph_count_1!B2,nymph_count_2!B2,nymph_count_3!B2)</f>
        <v>0</v>
      </c>
      <c r="J2" s="25">
        <f t="array" ref="J2">SUM(nymph_count_1!D2,nymph_count_2!D2,nymph_count_3!D2)</f>
        <v>0</v>
      </c>
      <c r="K2" s="25">
        <f t="array" ref="K2">SUM(nymph_count_1!F2,nymph_count_2!F2,nymph_count_3!F2,)</f>
        <v>0</v>
      </c>
      <c r="L2" s="25">
        <f>SUM(nymph_count_1!H2,nymph_count_2!H2,nymph_count_3!H2,)</f>
        <v>0</v>
      </c>
      <c r="M2" s="39">
        <f t="array" ref="M2">SUM(E2:H2)</f>
        <v>1</v>
      </c>
      <c r="N2" s="21">
        <f>SUM(I2:L2)</f>
        <v>0</v>
      </c>
      <c r="O2" s="39" t="e">
        <f t="array" ref="O2">I2/E2</f>
        <v>#DIV/0!</v>
      </c>
      <c r="P2" s="39">
        <f>J2/F2</f>
        <v>0</v>
      </c>
      <c r="Q2" s="39" t="e">
        <f t="array" ref="Q2">K2/G2</f>
        <v>#DIV/0!</v>
      </c>
      <c r="R2" s="39" t="e">
        <f t="array" ref="R2">L2/H2</f>
        <v>#DIV/0!</v>
      </c>
      <c r="S2" s="39">
        <f>N2/M2</f>
        <v>0</v>
      </c>
      <c r="T2" s="34"/>
      <c r="U2" s="34"/>
      <c r="V2" s="34"/>
      <c r="Y2" s="24"/>
      <c r="Z2" s="16"/>
      <c r="AA2" s="16"/>
      <c r="AB2" s="16"/>
    </row>
    <row r="3" spans="1:28" x14ac:dyDescent="0.2">
      <c r="A3" s="19">
        <v>2</v>
      </c>
      <c r="B3" s="26">
        <v>2</v>
      </c>
      <c r="C3" s="26" t="s">
        <v>61</v>
      </c>
      <c r="D3" s="28" t="s">
        <v>10</v>
      </c>
      <c r="E3" s="35">
        <f>egg_data!D3</f>
        <v>0</v>
      </c>
      <c r="F3" s="38">
        <f>egg_data!F3</f>
        <v>27</v>
      </c>
      <c r="G3" s="25">
        <f>egg_data!H3</f>
        <v>0</v>
      </c>
      <c r="H3" s="38">
        <f>egg_data!J3</f>
        <v>0</v>
      </c>
      <c r="I3" s="27">
        <f t="array" ref="I3">SUM(nymph_count_1!B3,nymph_count_2!B3,nymph_count_3!B3)</f>
        <v>0</v>
      </c>
      <c r="J3" s="27">
        <f t="array" ref="J3">SUM(nymph_count_1!D3,nymph_count_2!D3,nymph_count_3!D3)</f>
        <v>10</v>
      </c>
      <c r="K3" s="27">
        <f t="array" ref="K3">SUM(nymph_count_1!F3,nymph_count_2!F3,nymph_count_3!F3,)</f>
        <v>0</v>
      </c>
      <c r="L3" s="27">
        <f>SUM(nymph_count_1!H3,nymph_count_2!H3,nymph_count_3!H3,)</f>
        <v>0</v>
      </c>
      <c r="M3" s="40">
        <f t="array" ref="M3">SUM(E3:H3)</f>
        <v>27</v>
      </c>
      <c r="N3" s="28">
        <f t="array" ref="N3">SUM(I3:L3)</f>
        <v>10</v>
      </c>
      <c r="O3" s="39" t="e">
        <f t="array" ref="O3">I3/E3</f>
        <v>#DIV/0!</v>
      </c>
      <c r="P3" s="39">
        <f t="array" ref="P3">J3/F3</f>
        <v>0.37037037037037035</v>
      </c>
      <c r="Q3" s="39" t="e">
        <f t="array" ref="Q3">K3/G3</f>
        <v>#DIV/0!</v>
      </c>
      <c r="R3" s="39" t="e">
        <f t="array" ref="R3">L3/H3</f>
        <v>#DIV/0!</v>
      </c>
      <c r="S3" s="40">
        <f t="shared" ref="S3:S45" si="0">N3/M3</f>
        <v>0.37037037037037035</v>
      </c>
      <c r="T3" s="34"/>
      <c r="U3" s="34"/>
      <c r="V3" s="34"/>
      <c r="Y3" s="24"/>
      <c r="Z3" s="16"/>
      <c r="AA3" s="16"/>
      <c r="AB3" s="16"/>
    </row>
    <row r="4" spans="1:28" x14ac:dyDescent="0.2">
      <c r="A4" s="18">
        <v>3</v>
      </c>
      <c r="B4" s="22">
        <v>1</v>
      </c>
      <c r="C4" s="22" t="s">
        <v>62</v>
      </c>
      <c r="D4" s="21" t="s">
        <v>10</v>
      </c>
      <c r="E4" s="35">
        <f>egg_data!D4</f>
        <v>15</v>
      </c>
      <c r="F4" s="38">
        <f>egg_data!F4</f>
        <v>46</v>
      </c>
      <c r="G4" s="25">
        <f>egg_data!H4</f>
        <v>0</v>
      </c>
      <c r="H4" s="38">
        <f>egg_data!J4</f>
        <v>0</v>
      </c>
      <c r="I4" s="25">
        <f t="array" ref="I4">SUM(nymph_count_1!B4,nymph_count_2!B4,nymph_count_3!B4)</f>
        <v>11</v>
      </c>
      <c r="J4" s="25">
        <f t="array" ref="J4">SUM(nymph_count_1!D4,nymph_count_2!D4,nymph_count_3!D4)</f>
        <v>32</v>
      </c>
      <c r="K4" s="25">
        <f t="array" ref="K4">SUM(nymph_count_1!F4,nymph_count_2!F4,nymph_count_3!F4,)</f>
        <v>0</v>
      </c>
      <c r="L4" s="25">
        <f>SUM(nymph_count_1!H4,nymph_count_2!H4,nymph_count_3!H4,)</f>
        <v>0</v>
      </c>
      <c r="M4" s="39">
        <f t="array" ref="M4">SUM(E4:H4)</f>
        <v>61</v>
      </c>
      <c r="N4" s="21">
        <f t="array" ref="N4">SUM(I4:L4)</f>
        <v>43</v>
      </c>
      <c r="O4" s="39">
        <f t="array" ref="O4">I4/E4</f>
        <v>0.73333333333333328</v>
      </c>
      <c r="P4" s="39">
        <f t="array" ref="P4">J4/F4</f>
        <v>0.69565217391304346</v>
      </c>
      <c r="Q4" s="39" t="e">
        <f t="array" ref="Q4">K4/G4</f>
        <v>#DIV/0!</v>
      </c>
      <c r="R4" s="39" t="e">
        <f t="array" ref="R4">L4/H4</f>
        <v>#DIV/0!</v>
      </c>
      <c r="S4" s="39">
        <f t="shared" si="0"/>
        <v>0.70491803278688525</v>
      </c>
      <c r="T4" s="34"/>
      <c r="U4" s="34"/>
      <c r="V4" s="34"/>
      <c r="Y4" s="24"/>
      <c r="Z4" s="16"/>
      <c r="AA4" s="16"/>
      <c r="AB4" s="16"/>
    </row>
    <row r="5" spans="1:28" x14ac:dyDescent="0.2">
      <c r="A5" s="19">
        <v>4</v>
      </c>
      <c r="B5" s="26">
        <v>2</v>
      </c>
      <c r="C5" s="26" t="s">
        <v>62</v>
      </c>
      <c r="D5" s="28" t="s">
        <v>9</v>
      </c>
      <c r="E5" s="35">
        <f>egg_data!D5</f>
        <v>0</v>
      </c>
      <c r="F5" s="38">
        <f>egg_data!F5</f>
        <v>0</v>
      </c>
      <c r="G5" s="25">
        <f>egg_data!H5</f>
        <v>0</v>
      </c>
      <c r="H5" s="38">
        <f>egg_data!J5</f>
        <v>0</v>
      </c>
      <c r="I5" s="27">
        <f t="array" ref="I5">SUM(nymph_count_1!B5,nymph_count_2!B5,nymph_count_3!B5)</f>
        <v>0</v>
      </c>
      <c r="J5" s="27">
        <f t="array" ref="J5">SUM(nymph_count_1!D5,nymph_count_2!D5,nymph_count_3!D5)</f>
        <v>0</v>
      </c>
      <c r="K5" s="27">
        <f t="array" ref="K5">SUM(nymph_count_1!F5,nymph_count_2!F5,nymph_count_3!F5,)</f>
        <v>0</v>
      </c>
      <c r="L5" s="27">
        <f>SUM(nymph_count_1!H5,nymph_count_2!H5,nymph_count_3!H5,)</f>
        <v>0</v>
      </c>
      <c r="M5" s="40">
        <f t="array" ref="M5">SUM(E5:H5)</f>
        <v>0</v>
      </c>
      <c r="N5" s="28">
        <f t="array" ref="N5">SUM(I5:L5)</f>
        <v>0</v>
      </c>
      <c r="O5" s="39" t="e">
        <f t="array" ref="O5">I5/E5</f>
        <v>#DIV/0!</v>
      </c>
      <c r="P5" s="39" t="e">
        <f t="array" ref="P5">J5/F5</f>
        <v>#DIV/0!</v>
      </c>
      <c r="Q5" s="39" t="e">
        <f t="array" ref="Q5">K5/G5</f>
        <v>#DIV/0!</v>
      </c>
      <c r="R5" s="39" t="e">
        <f t="array" ref="R5">L5/H5</f>
        <v>#DIV/0!</v>
      </c>
      <c r="S5" s="40" t="e">
        <f t="shared" si="0"/>
        <v>#DIV/0!</v>
      </c>
      <c r="T5" s="34"/>
      <c r="U5" s="34"/>
      <c r="V5" s="34"/>
      <c r="Y5" s="24"/>
      <c r="Z5" s="16"/>
      <c r="AA5" s="16"/>
      <c r="AB5" s="16"/>
    </row>
    <row r="6" spans="1:28" x14ac:dyDescent="0.2">
      <c r="A6" s="18">
        <v>5</v>
      </c>
      <c r="B6" s="22">
        <v>1</v>
      </c>
      <c r="C6" s="22" t="s">
        <v>63</v>
      </c>
      <c r="D6" s="21" t="s">
        <v>10</v>
      </c>
      <c r="E6" s="35">
        <f>egg_data!D6</f>
        <v>0</v>
      </c>
      <c r="F6" s="38">
        <f>egg_data!F6</f>
        <v>12</v>
      </c>
      <c r="G6" s="25">
        <f>egg_data!H6</f>
        <v>0</v>
      </c>
      <c r="H6" s="38">
        <f>egg_data!J6</f>
        <v>0</v>
      </c>
      <c r="I6" s="25">
        <f t="array" ref="I6">SUM(nymph_count_1!B6,nymph_count_2!B6,nymph_count_3!B6)</f>
        <v>0</v>
      </c>
      <c r="J6" s="25">
        <f t="array" ref="J6">SUM(nymph_count_1!D6,nymph_count_2!D6,nymph_count_3!D6)</f>
        <v>2</v>
      </c>
      <c r="K6" s="25">
        <f t="array" ref="K6">SUM(nymph_count_1!F6,nymph_count_2!F6,nymph_count_3!F6,)</f>
        <v>0</v>
      </c>
      <c r="L6" s="25">
        <f>SUM(nymph_count_1!H6,nymph_count_2!H6,nymph_count_3!H6,)</f>
        <v>0</v>
      </c>
      <c r="M6" s="39">
        <f t="array" ref="M6">SUM(E6:H6)</f>
        <v>12</v>
      </c>
      <c r="N6" s="21">
        <f t="array" ref="N6">SUM(I6:L6)</f>
        <v>2</v>
      </c>
      <c r="O6" s="39" t="e">
        <f t="array" ref="O6">I6/E6</f>
        <v>#DIV/0!</v>
      </c>
      <c r="P6" s="39">
        <f t="array" ref="P6">J6/F6</f>
        <v>0.16666666666666666</v>
      </c>
      <c r="Q6" s="39" t="e">
        <f t="array" ref="Q6">K6/G6</f>
        <v>#DIV/0!</v>
      </c>
      <c r="R6" s="39" t="e">
        <f t="array" ref="R6">L6/H6</f>
        <v>#DIV/0!</v>
      </c>
      <c r="S6" s="39">
        <f t="shared" si="0"/>
        <v>0.16666666666666666</v>
      </c>
      <c r="T6" s="34"/>
      <c r="U6" s="34"/>
      <c r="V6" s="34"/>
      <c r="Y6" s="24"/>
      <c r="Z6" s="16"/>
      <c r="AA6" s="16"/>
      <c r="AB6" s="16"/>
    </row>
    <row r="7" spans="1:28" x14ac:dyDescent="0.2">
      <c r="A7" s="19">
        <v>6</v>
      </c>
      <c r="B7" s="26">
        <v>2</v>
      </c>
      <c r="C7" s="26" t="s">
        <v>63</v>
      </c>
      <c r="D7" s="28" t="s">
        <v>9</v>
      </c>
      <c r="E7" s="35">
        <f>egg_data!D7</f>
        <v>0</v>
      </c>
      <c r="F7" s="38">
        <f>egg_data!F7</f>
        <v>0</v>
      </c>
      <c r="G7" s="25">
        <f>egg_data!H7</f>
        <v>0</v>
      </c>
      <c r="H7" s="38">
        <f>egg_data!J7</f>
        <v>0</v>
      </c>
      <c r="I7" s="27">
        <f t="array" ref="I7">SUM(nymph_count_1!B7,nymph_count_2!B7,nymph_count_3!B7)</f>
        <v>0</v>
      </c>
      <c r="J7" s="27">
        <f t="array" ref="J7">SUM(nymph_count_1!D7,nymph_count_2!D7,nymph_count_3!D7)</f>
        <v>0</v>
      </c>
      <c r="K7" s="27">
        <f t="array" ref="K7">SUM(nymph_count_1!F7,nymph_count_2!F7,nymph_count_3!F7,)</f>
        <v>0</v>
      </c>
      <c r="L7" s="27">
        <f>SUM(nymph_count_1!H7,nymph_count_2!H7,nymph_count_3!H7,)</f>
        <v>0</v>
      </c>
      <c r="M7" s="40">
        <f t="array" ref="M7">SUM(E7:H7)</f>
        <v>0</v>
      </c>
      <c r="N7" s="28">
        <f t="array" ref="N7">SUM(I7:L7)</f>
        <v>0</v>
      </c>
      <c r="O7" s="39" t="e">
        <f t="array" ref="O7">I7/E7</f>
        <v>#DIV/0!</v>
      </c>
      <c r="P7" s="39" t="e">
        <f t="array" ref="P7">J7/F7</f>
        <v>#DIV/0!</v>
      </c>
      <c r="Q7" s="39" t="e">
        <f t="array" ref="Q7">K7/G7</f>
        <v>#DIV/0!</v>
      </c>
      <c r="R7" s="39" t="e">
        <f t="array" ref="R7">L7/H7</f>
        <v>#DIV/0!</v>
      </c>
      <c r="S7" s="40" t="e">
        <f t="shared" si="0"/>
        <v>#DIV/0!</v>
      </c>
      <c r="T7" s="34"/>
      <c r="U7" s="34"/>
      <c r="V7" s="34"/>
      <c r="Y7" s="24"/>
      <c r="Z7" s="16"/>
      <c r="AA7" s="16"/>
      <c r="AB7" s="16"/>
    </row>
    <row r="8" spans="1:28" x14ac:dyDescent="0.2">
      <c r="A8" s="18">
        <v>7</v>
      </c>
      <c r="B8" s="22">
        <v>1</v>
      </c>
      <c r="C8" s="22" t="s">
        <v>64</v>
      </c>
      <c r="D8" s="21" t="s">
        <v>4</v>
      </c>
      <c r="E8" s="35">
        <f>egg_data!D8</f>
        <v>0</v>
      </c>
      <c r="F8" s="38">
        <f>egg_data!F8</f>
        <v>0</v>
      </c>
      <c r="G8" s="25">
        <f>egg_data!H8</f>
        <v>0</v>
      </c>
      <c r="H8" s="38">
        <f>egg_data!J8</f>
        <v>0</v>
      </c>
      <c r="I8" s="25">
        <f t="array" ref="I8">SUM(nymph_count_1!B8,nymph_count_2!B8,nymph_count_3!B8)</f>
        <v>0</v>
      </c>
      <c r="J8" s="25">
        <f t="array" ref="J8">SUM(nymph_count_1!D8,nymph_count_2!D8,nymph_count_3!D8)</f>
        <v>0</v>
      </c>
      <c r="K8" s="25">
        <f t="array" ref="K8">SUM(nymph_count_1!F8,nymph_count_2!F8,nymph_count_3!F8,)</f>
        <v>0</v>
      </c>
      <c r="L8" s="25">
        <f>SUM(nymph_count_1!H8,nymph_count_2!H8,nymph_count_3!H8,)</f>
        <v>0</v>
      </c>
      <c r="M8" s="39">
        <f t="array" ref="M8">SUM(E8:H8)</f>
        <v>0</v>
      </c>
      <c r="N8" s="21">
        <f t="array" ref="N8">SUM(I8:L8)</f>
        <v>0</v>
      </c>
      <c r="O8" s="39" t="e">
        <f t="array" ref="O8">I8/E8</f>
        <v>#DIV/0!</v>
      </c>
      <c r="P8" s="39" t="e">
        <f t="array" ref="P8">J8/F8</f>
        <v>#DIV/0!</v>
      </c>
      <c r="Q8" s="39" t="e">
        <f t="array" ref="Q8">K8/G8</f>
        <v>#DIV/0!</v>
      </c>
      <c r="R8" s="39" t="e">
        <f t="array" ref="R8">L8/H8</f>
        <v>#DIV/0!</v>
      </c>
      <c r="S8" s="39" t="e">
        <f t="shared" si="0"/>
        <v>#DIV/0!</v>
      </c>
      <c r="T8" s="34"/>
      <c r="U8" s="34"/>
      <c r="V8" s="34"/>
      <c r="Y8" s="24"/>
      <c r="Z8" s="16"/>
      <c r="AA8" s="16"/>
      <c r="AB8" s="16"/>
    </row>
    <row r="9" spans="1:28" x14ac:dyDescent="0.2">
      <c r="A9" s="19">
        <v>8</v>
      </c>
      <c r="B9" s="26">
        <v>2</v>
      </c>
      <c r="C9" s="26" t="s">
        <v>64</v>
      </c>
      <c r="D9" s="28" t="s">
        <v>10</v>
      </c>
      <c r="E9" s="35">
        <f>egg_data!D9</f>
        <v>0</v>
      </c>
      <c r="F9" s="38">
        <f>egg_data!F9</f>
        <v>0</v>
      </c>
      <c r="G9" s="25">
        <f>egg_data!H9</f>
        <v>0</v>
      </c>
      <c r="H9" s="38">
        <f>egg_data!J9</f>
        <v>0</v>
      </c>
      <c r="I9" s="27">
        <f t="array" ref="I9">SUM(nymph_count_1!B9,nymph_count_2!B9,nymph_count_3!B9)</f>
        <v>0</v>
      </c>
      <c r="J9" s="27">
        <f t="array" ref="J9">SUM(nymph_count_1!D9,nymph_count_2!D9,nymph_count_3!D9)</f>
        <v>0</v>
      </c>
      <c r="K9" s="27">
        <f t="array" ref="K9">SUM(nymph_count_1!F9,nymph_count_2!F9,nymph_count_3!F9,)</f>
        <v>0</v>
      </c>
      <c r="L9" s="27">
        <f>SUM(nymph_count_1!H9,nymph_count_2!H9,nymph_count_3!H9,)</f>
        <v>0</v>
      </c>
      <c r="M9" s="40">
        <f t="array" ref="M9">SUM(E9:H9)</f>
        <v>0</v>
      </c>
      <c r="N9" s="28">
        <f t="array" ref="N9">SUM(I9:L9)</f>
        <v>0</v>
      </c>
      <c r="O9" s="39" t="e">
        <f t="array" ref="O9">I9/E9</f>
        <v>#DIV/0!</v>
      </c>
      <c r="P9" s="39" t="e">
        <f t="array" ref="P9">J9/F9</f>
        <v>#DIV/0!</v>
      </c>
      <c r="Q9" s="39" t="e">
        <f t="array" ref="Q9">K9/G9</f>
        <v>#DIV/0!</v>
      </c>
      <c r="R9" s="39" t="e">
        <f t="array" ref="R9">L9/H9</f>
        <v>#DIV/0!</v>
      </c>
      <c r="S9" s="40" t="e">
        <f t="shared" si="0"/>
        <v>#DIV/0!</v>
      </c>
      <c r="T9" s="34"/>
      <c r="U9" s="34"/>
      <c r="V9" s="34"/>
      <c r="Y9" s="24"/>
      <c r="Z9" s="16"/>
      <c r="AA9" s="16"/>
      <c r="AB9" s="16"/>
    </row>
    <row r="10" spans="1:28" x14ac:dyDescent="0.2">
      <c r="A10" s="18">
        <v>9</v>
      </c>
      <c r="B10" s="22">
        <v>3</v>
      </c>
      <c r="C10" s="22" t="s">
        <v>64</v>
      </c>
      <c r="D10" s="21" t="s">
        <v>2</v>
      </c>
      <c r="E10" s="35">
        <f>egg_data!D10</f>
        <v>0</v>
      </c>
      <c r="F10" s="38">
        <f>egg_data!F10</f>
        <v>0</v>
      </c>
      <c r="G10" s="25">
        <f>egg_data!H10</f>
        <v>0</v>
      </c>
      <c r="H10" s="38">
        <f>egg_data!J10</f>
        <v>0</v>
      </c>
      <c r="I10" s="25">
        <f t="array" ref="I10">SUM(nymph_count_1!B10,nymph_count_2!B10,nymph_count_3!B10)</f>
        <v>0</v>
      </c>
      <c r="J10" s="25">
        <f t="array" ref="J10">SUM(nymph_count_1!D10,nymph_count_2!D10,nymph_count_3!D10)</f>
        <v>0</v>
      </c>
      <c r="K10" s="25">
        <f t="array" ref="K10">SUM(nymph_count_1!F10,nymph_count_2!F10,nymph_count_3!F10,)</f>
        <v>0</v>
      </c>
      <c r="L10" s="25">
        <f>SUM(nymph_count_1!H10,nymph_count_2!H10,nymph_count_3!H10,)</f>
        <v>0</v>
      </c>
      <c r="M10" s="39">
        <f t="array" ref="M10">SUM(E10:H10)</f>
        <v>0</v>
      </c>
      <c r="N10" s="21">
        <f t="array" ref="N10">SUM(I10:L10)</f>
        <v>0</v>
      </c>
      <c r="O10" s="39" t="e">
        <f t="array" ref="O10">I10/E10</f>
        <v>#DIV/0!</v>
      </c>
      <c r="P10" s="39" t="e">
        <f t="array" ref="P10">J10/F10</f>
        <v>#DIV/0!</v>
      </c>
      <c r="Q10" s="39" t="e">
        <f t="array" ref="Q10">K10/G10</f>
        <v>#DIV/0!</v>
      </c>
      <c r="R10" s="39" t="e">
        <f t="array" ref="R10">L10/H10</f>
        <v>#DIV/0!</v>
      </c>
      <c r="S10" s="39" t="e">
        <f t="shared" si="0"/>
        <v>#DIV/0!</v>
      </c>
      <c r="T10" s="34"/>
      <c r="U10" s="34"/>
      <c r="V10" s="34"/>
      <c r="Y10" s="24"/>
      <c r="Z10" s="16"/>
      <c r="AA10" s="16"/>
      <c r="AB10" s="16"/>
    </row>
    <row r="11" spans="1:28" x14ac:dyDescent="0.2">
      <c r="A11" s="19">
        <v>10</v>
      </c>
      <c r="B11" s="26">
        <v>4</v>
      </c>
      <c r="C11" s="26" t="s">
        <v>64</v>
      </c>
      <c r="D11" s="28"/>
      <c r="E11" s="35">
        <f>egg_data!D11</f>
        <v>0</v>
      </c>
      <c r="F11" s="38">
        <f>egg_data!F11</f>
        <v>0</v>
      </c>
      <c r="G11" s="25">
        <f>egg_data!H11</f>
        <v>0</v>
      </c>
      <c r="H11" s="38">
        <f>egg_data!J11</f>
        <v>0</v>
      </c>
      <c r="I11" s="27"/>
      <c r="J11" s="27"/>
      <c r="K11" s="27"/>
      <c r="L11" s="27"/>
      <c r="M11" s="40">
        <f t="array" ref="M11">SUM(E11:H11)</f>
        <v>0</v>
      </c>
      <c r="N11" s="28"/>
      <c r="O11" s="39" t="e">
        <f t="array" ref="O11">I11/E11</f>
        <v>#DIV/0!</v>
      </c>
      <c r="P11" s="39" t="e">
        <f t="array" ref="P11">J11/F11</f>
        <v>#DIV/0!</v>
      </c>
      <c r="Q11" s="39" t="e">
        <f t="array" ref="Q11">K11/G11</f>
        <v>#DIV/0!</v>
      </c>
      <c r="R11" s="39" t="e">
        <f t="array" ref="R11">L11/H11</f>
        <v>#DIV/0!</v>
      </c>
      <c r="S11" s="40" t="e">
        <f t="shared" si="0"/>
        <v>#DIV/0!</v>
      </c>
      <c r="T11" s="34"/>
      <c r="U11" s="34"/>
      <c r="V11" s="34"/>
      <c r="Y11" s="24"/>
      <c r="Z11" s="16"/>
      <c r="AA11" s="16"/>
      <c r="AB11" s="16"/>
    </row>
    <row r="12" spans="1:28" x14ac:dyDescent="0.2">
      <c r="A12" s="18">
        <v>11</v>
      </c>
      <c r="B12" s="22">
        <v>1</v>
      </c>
      <c r="C12" s="22" t="s">
        <v>65</v>
      </c>
      <c r="D12" s="21" t="s">
        <v>9</v>
      </c>
      <c r="E12" s="35">
        <f>egg_data!D12</f>
        <v>0</v>
      </c>
      <c r="F12" s="38">
        <f>egg_data!F12</f>
        <v>0</v>
      </c>
      <c r="G12" s="25">
        <f>egg_data!H12</f>
        <v>0</v>
      </c>
      <c r="H12" s="38">
        <f>egg_data!J12</f>
        <v>0</v>
      </c>
      <c r="I12" s="25">
        <f t="array" ref="I12">SUM(nymph_count_1!B12,nymph_count_2!B12,nymph_count_3!B12)</f>
        <v>0</v>
      </c>
      <c r="J12" s="25">
        <f t="array" ref="J12">SUM(nymph_count_1!D12,nymph_count_2!D12,nymph_count_3!D12)</f>
        <v>0</v>
      </c>
      <c r="K12" s="25">
        <f t="array" ref="K12">SUM(nymph_count_1!F12,nymph_count_2!F12,nymph_count_3!F12,)</f>
        <v>0</v>
      </c>
      <c r="L12" s="25">
        <f>SUM(nymph_count_1!H12,nymph_count_2!H12,nymph_count_3!H12,)</f>
        <v>0</v>
      </c>
      <c r="M12" s="39">
        <f t="array" ref="M12">SUM(E12:H12)</f>
        <v>0</v>
      </c>
      <c r="N12" s="21">
        <f t="array" ref="N12">SUM(I12:L12)</f>
        <v>0</v>
      </c>
      <c r="O12" s="39" t="e">
        <f t="array" ref="O12">I12/E12</f>
        <v>#DIV/0!</v>
      </c>
      <c r="P12" s="39" t="e">
        <f t="array" ref="P12">J12/F12</f>
        <v>#DIV/0!</v>
      </c>
      <c r="Q12" s="39" t="e">
        <f t="array" ref="Q12">K12/G12</f>
        <v>#DIV/0!</v>
      </c>
      <c r="R12" s="39" t="e">
        <f t="array" ref="R12">L12/H12</f>
        <v>#DIV/0!</v>
      </c>
      <c r="S12" s="39" t="e">
        <f t="shared" si="0"/>
        <v>#DIV/0!</v>
      </c>
      <c r="T12" s="34"/>
      <c r="U12" s="34"/>
      <c r="V12" s="34"/>
      <c r="Y12" s="24"/>
      <c r="Z12" s="16"/>
      <c r="AA12" s="16"/>
      <c r="AB12" s="16"/>
    </row>
    <row r="13" spans="1:28" x14ac:dyDescent="0.2">
      <c r="A13" s="19">
        <v>12</v>
      </c>
      <c r="B13" s="26">
        <v>2</v>
      </c>
      <c r="C13" s="26" t="s">
        <v>65</v>
      </c>
      <c r="D13" s="28" t="s">
        <v>2</v>
      </c>
      <c r="E13" s="35">
        <f>egg_data!D13</f>
        <v>0</v>
      </c>
      <c r="F13" s="38">
        <f>egg_data!F13</f>
        <v>0</v>
      </c>
      <c r="G13" s="25">
        <f>egg_data!H13</f>
        <v>0</v>
      </c>
      <c r="H13" s="38">
        <f>egg_data!J13</f>
        <v>0</v>
      </c>
      <c r="I13" s="27">
        <f t="array" ref="I13">SUM(nymph_count_1!B13,nymph_count_2!B13,nymph_count_3!B13)</f>
        <v>0</v>
      </c>
      <c r="J13" s="27">
        <f t="array" ref="J13">SUM(nymph_count_1!D13,nymph_count_2!D13,nymph_count_3!D13)</f>
        <v>0</v>
      </c>
      <c r="K13" s="27">
        <f t="array" ref="K13">SUM(nymph_count_1!F13,nymph_count_2!F13,nymph_count_3!F13,)</f>
        <v>0</v>
      </c>
      <c r="L13" s="27">
        <f>SUM(nymph_count_1!H13,nymph_count_2!H13,nymph_count_3!H13,)</f>
        <v>0</v>
      </c>
      <c r="M13" s="40">
        <f t="array" ref="M13">SUM(E13:H13)</f>
        <v>0</v>
      </c>
      <c r="N13" s="28">
        <f t="array" ref="N13">SUM(I13:L13)</f>
        <v>0</v>
      </c>
      <c r="O13" s="39" t="e">
        <f t="array" ref="O13">I13/E13</f>
        <v>#DIV/0!</v>
      </c>
      <c r="P13" s="39" t="e">
        <f t="array" ref="P13">J13/F13</f>
        <v>#DIV/0!</v>
      </c>
      <c r="Q13" s="39" t="e">
        <f t="array" ref="Q13">K13/G13</f>
        <v>#DIV/0!</v>
      </c>
      <c r="R13" s="39" t="e">
        <f t="array" ref="R13">L13/H13</f>
        <v>#DIV/0!</v>
      </c>
      <c r="S13" s="40" t="e">
        <f t="shared" si="0"/>
        <v>#DIV/0!</v>
      </c>
      <c r="T13" s="34"/>
      <c r="U13" s="34"/>
      <c r="V13" s="34"/>
      <c r="Y13" s="24"/>
      <c r="Z13" s="16"/>
      <c r="AA13" s="16"/>
      <c r="AB13" s="16"/>
    </row>
    <row r="14" spans="1:28" x14ac:dyDescent="0.2">
      <c r="A14" s="18">
        <v>13</v>
      </c>
      <c r="B14" s="22">
        <v>3</v>
      </c>
      <c r="C14" s="22" t="s">
        <v>65</v>
      </c>
      <c r="D14" s="21"/>
      <c r="E14" s="35">
        <f>egg_data!D14</f>
        <v>0</v>
      </c>
      <c r="F14" s="38">
        <f>egg_data!F14</f>
        <v>0</v>
      </c>
      <c r="G14" s="25">
        <f>egg_data!H14</f>
        <v>0</v>
      </c>
      <c r="H14" s="38">
        <f>egg_data!J14</f>
        <v>0</v>
      </c>
      <c r="I14" s="25"/>
      <c r="J14" s="25"/>
      <c r="K14" s="25"/>
      <c r="L14" s="25"/>
      <c r="M14" s="39">
        <f t="array" ref="M14">SUM(E14:H14)</f>
        <v>0</v>
      </c>
      <c r="N14" s="21"/>
      <c r="O14" s="39" t="e">
        <f t="array" ref="O14">I14/E14</f>
        <v>#DIV/0!</v>
      </c>
      <c r="P14" s="39" t="e">
        <f t="array" ref="P14">J14/F14</f>
        <v>#DIV/0!</v>
      </c>
      <c r="Q14" s="39" t="e">
        <f t="array" ref="Q14">K14/G14</f>
        <v>#DIV/0!</v>
      </c>
      <c r="R14" s="39" t="e">
        <f t="array" ref="R14">L14/H14</f>
        <v>#DIV/0!</v>
      </c>
      <c r="S14" s="39" t="e">
        <f t="shared" si="0"/>
        <v>#DIV/0!</v>
      </c>
      <c r="T14" s="34"/>
      <c r="U14" s="34"/>
      <c r="V14" s="34"/>
      <c r="Y14" s="24"/>
      <c r="Z14" s="16"/>
      <c r="AA14" s="16"/>
      <c r="AB14" s="16"/>
    </row>
    <row r="15" spans="1:28" x14ac:dyDescent="0.2">
      <c r="A15" s="19">
        <v>14</v>
      </c>
      <c r="B15" s="26">
        <v>4</v>
      </c>
      <c r="C15" s="26" t="s">
        <v>65</v>
      </c>
      <c r="D15" s="28" t="s">
        <v>10</v>
      </c>
      <c r="E15" s="35">
        <f>egg_data!D15</f>
        <v>0</v>
      </c>
      <c r="F15" s="38">
        <f>egg_data!F15</f>
        <v>10</v>
      </c>
      <c r="G15" s="25">
        <f>egg_data!H15</f>
        <v>19</v>
      </c>
      <c r="H15" s="38">
        <f>egg_data!J15</f>
        <v>0</v>
      </c>
      <c r="I15" s="27">
        <f t="array" ref="I15">SUM(nymph_count_1!B15,nymph_count_2!B15,nymph_count_3!B15)</f>
        <v>0</v>
      </c>
      <c r="J15" s="27">
        <f t="array" ref="J15">SUM(nymph_count_1!D15,nymph_count_2!D15,nymph_count_3!D15)</f>
        <v>7</v>
      </c>
      <c r="K15" s="27">
        <f t="array" ref="K15">SUM(nymph_count_1!F15,nymph_count_2!F15,nymph_count_3!F15,)</f>
        <v>0</v>
      </c>
      <c r="L15" s="27">
        <f>SUM(nymph_count_1!H15,nymph_count_2!H15,nymph_count_3!H15,)</f>
        <v>0</v>
      </c>
      <c r="M15" s="40">
        <f t="array" ref="M15">SUM(E15:H15)</f>
        <v>29</v>
      </c>
      <c r="N15" s="28">
        <f t="array" ref="N15">SUM(I15:L15)</f>
        <v>7</v>
      </c>
      <c r="O15" s="39" t="e">
        <f t="array" ref="O15">I15/E15</f>
        <v>#DIV/0!</v>
      </c>
      <c r="P15" s="39">
        <f t="array" ref="P15">J15/F15</f>
        <v>0.7</v>
      </c>
      <c r="Q15" s="39">
        <f t="array" ref="Q15">K15/G15</f>
        <v>0</v>
      </c>
      <c r="R15" s="39" t="e">
        <f t="array" ref="R15">L15/H15</f>
        <v>#DIV/0!</v>
      </c>
      <c r="S15" s="40">
        <f t="shared" si="0"/>
        <v>0.2413793103448276</v>
      </c>
      <c r="T15" s="34"/>
      <c r="U15" s="34"/>
      <c r="V15" s="34"/>
      <c r="Y15" s="24"/>
      <c r="Z15" s="16"/>
      <c r="AA15" s="16"/>
      <c r="AB15" s="16"/>
    </row>
    <row r="16" spans="1:28" x14ac:dyDescent="0.2">
      <c r="A16" s="18">
        <v>15</v>
      </c>
      <c r="B16" s="22">
        <v>1</v>
      </c>
      <c r="C16" s="22" t="s">
        <v>66</v>
      </c>
      <c r="D16" s="21" t="s">
        <v>9</v>
      </c>
      <c r="E16" s="35">
        <f>egg_data!D16</f>
        <v>6</v>
      </c>
      <c r="F16" s="38">
        <f>egg_data!F16</f>
        <v>10</v>
      </c>
      <c r="G16" s="25">
        <f>egg_data!H16</f>
        <v>7</v>
      </c>
      <c r="H16" s="38">
        <f>egg_data!J16</f>
        <v>21</v>
      </c>
      <c r="I16" s="25">
        <f t="array" ref="I16">SUM(nymph_count_1!B16,nymph_count_2!B16,nymph_count_3!B16)</f>
        <v>6</v>
      </c>
      <c r="J16" s="25">
        <f t="array" ref="J16">SUM(nymph_count_1!D16,nymph_count_2!D16,nymph_count_3!D16)</f>
        <v>10</v>
      </c>
      <c r="K16" s="25">
        <f t="array" ref="K16">SUM(nymph_count_1!F16,nymph_count_2!F16,nymph_count_3!F16,)</f>
        <v>1</v>
      </c>
      <c r="L16" s="25">
        <f>SUM(nymph_count_1!H16,nymph_count_2!H16,nymph_count_3!H16,)</f>
        <v>0</v>
      </c>
      <c r="M16" s="39">
        <f t="array" ref="M16">SUM(E16:H16)</f>
        <v>44</v>
      </c>
      <c r="N16" s="21">
        <f t="array" ref="N16">SUM(I16:L16)</f>
        <v>17</v>
      </c>
      <c r="O16" s="39">
        <f t="array" ref="O16">I16/E16</f>
        <v>1</v>
      </c>
      <c r="P16" s="39">
        <f t="array" ref="P16">J16/F16</f>
        <v>1</v>
      </c>
      <c r="Q16" s="39">
        <f t="array" ref="Q16">K16/G16</f>
        <v>0.14285714285714285</v>
      </c>
      <c r="R16" s="39">
        <f t="array" ref="R16">L16/H16</f>
        <v>0</v>
      </c>
      <c r="S16" s="39">
        <f t="shared" si="0"/>
        <v>0.38636363636363635</v>
      </c>
      <c r="T16" s="34"/>
      <c r="U16" s="34"/>
      <c r="V16" s="34"/>
      <c r="Y16" s="24"/>
      <c r="Z16" s="16"/>
      <c r="AA16" s="16"/>
      <c r="AB16" s="16"/>
    </row>
    <row r="17" spans="1:28" x14ac:dyDescent="0.2">
      <c r="A17" s="19">
        <v>16</v>
      </c>
      <c r="B17" s="26">
        <v>2</v>
      </c>
      <c r="C17" s="26" t="s">
        <v>66</v>
      </c>
      <c r="D17" s="28" t="s">
        <v>10</v>
      </c>
      <c r="E17" s="35">
        <f>egg_data!D17</f>
        <v>0</v>
      </c>
      <c r="F17" s="38">
        <f>egg_data!F17</f>
        <v>0</v>
      </c>
      <c r="G17" s="25">
        <f>egg_data!H17</f>
        <v>0</v>
      </c>
      <c r="H17" s="38">
        <f>egg_data!J17</f>
        <v>0</v>
      </c>
      <c r="I17" s="27">
        <f t="array" ref="I17">SUM(nymph_count_1!B17,nymph_count_2!B17,nymph_count_3!B17)</f>
        <v>0</v>
      </c>
      <c r="J17" s="27">
        <f t="array" ref="J17">SUM(nymph_count_1!D17,nymph_count_2!D17,nymph_count_3!D17)</f>
        <v>0</v>
      </c>
      <c r="K17" s="27">
        <f t="array" ref="K17">SUM(nymph_count_1!F17,nymph_count_2!F17,nymph_count_3!F17,)</f>
        <v>0</v>
      </c>
      <c r="L17" s="27">
        <f>SUM(nymph_count_1!H17,nymph_count_2!H17,nymph_count_3!H17,)</f>
        <v>0</v>
      </c>
      <c r="M17" s="40">
        <f t="array" ref="M17">SUM(E17:H17)</f>
        <v>0</v>
      </c>
      <c r="N17" s="28">
        <f t="array" ref="N17">SUM(I17:L17)</f>
        <v>0</v>
      </c>
      <c r="O17" s="39" t="e">
        <f t="array" ref="O17">I17/E17</f>
        <v>#DIV/0!</v>
      </c>
      <c r="P17" s="39" t="e">
        <f t="array" ref="P17">J17/F17</f>
        <v>#DIV/0!</v>
      </c>
      <c r="Q17" s="39" t="e">
        <f t="array" ref="Q17">K17/G17</f>
        <v>#DIV/0!</v>
      </c>
      <c r="R17" s="39" t="e">
        <f t="array" ref="R17">L17/H17</f>
        <v>#DIV/0!</v>
      </c>
      <c r="S17" s="40" t="e">
        <f t="shared" si="0"/>
        <v>#DIV/0!</v>
      </c>
      <c r="T17" s="34"/>
      <c r="U17" s="34"/>
      <c r="V17" s="34"/>
      <c r="Y17" s="24"/>
      <c r="Z17" s="16"/>
      <c r="AA17" s="16"/>
      <c r="AB17" s="16"/>
    </row>
    <row r="18" spans="1:28" x14ac:dyDescent="0.2">
      <c r="A18" s="18">
        <v>17</v>
      </c>
      <c r="B18" s="22">
        <v>3</v>
      </c>
      <c r="C18" s="22" t="s">
        <v>66</v>
      </c>
      <c r="D18" s="21" t="s">
        <v>4</v>
      </c>
      <c r="E18" s="35">
        <f>egg_data!D18</f>
        <v>0</v>
      </c>
      <c r="F18" s="38">
        <f>egg_data!F18</f>
        <v>0</v>
      </c>
      <c r="G18" s="25">
        <f>egg_data!H18</f>
        <v>0</v>
      </c>
      <c r="H18" s="38">
        <f>egg_data!J18</f>
        <v>0</v>
      </c>
      <c r="I18" s="25">
        <f t="array" ref="I18">SUM(nymph_count_1!B18,nymph_count_2!B18,nymph_count_3!B18)</f>
        <v>0</v>
      </c>
      <c r="J18" s="25">
        <f t="array" ref="J18">SUM(nymph_count_1!D18,nymph_count_2!D18,nymph_count_3!D18)</f>
        <v>0</v>
      </c>
      <c r="K18" s="25">
        <f t="array" ref="K18">SUM(nymph_count_1!F18,nymph_count_2!F18,nymph_count_3!F18,)</f>
        <v>0</v>
      </c>
      <c r="L18" s="25">
        <f>SUM(nymph_count_1!H18,nymph_count_2!H18,nymph_count_3!H18,)</f>
        <v>0</v>
      </c>
      <c r="M18" s="39">
        <f t="array" ref="M18">SUM(E18:H18)</f>
        <v>0</v>
      </c>
      <c r="N18" s="21">
        <f t="array" ref="N18">SUM(I18:L18)</f>
        <v>0</v>
      </c>
      <c r="O18" s="39" t="e">
        <f t="array" ref="O18">I18/E18</f>
        <v>#DIV/0!</v>
      </c>
      <c r="P18" s="39" t="e">
        <f t="array" ref="P18">J18/F18</f>
        <v>#DIV/0!</v>
      </c>
      <c r="Q18" s="39" t="e">
        <f t="array" ref="Q18">K18/G18</f>
        <v>#DIV/0!</v>
      </c>
      <c r="R18" s="39" t="e">
        <f t="array" ref="R18">L18/H18</f>
        <v>#DIV/0!</v>
      </c>
      <c r="S18" s="39" t="e">
        <f t="shared" si="0"/>
        <v>#DIV/0!</v>
      </c>
      <c r="T18" s="34"/>
      <c r="U18" s="34"/>
      <c r="V18" s="34"/>
      <c r="Y18" s="24"/>
      <c r="Z18" s="16"/>
      <c r="AA18" s="16"/>
      <c r="AB18" s="16"/>
    </row>
    <row r="19" spans="1:28" x14ac:dyDescent="0.2">
      <c r="A19" s="19">
        <v>18</v>
      </c>
      <c r="B19" s="26">
        <v>4</v>
      </c>
      <c r="C19" s="26" t="s">
        <v>66</v>
      </c>
      <c r="D19" s="28" t="s">
        <v>2</v>
      </c>
      <c r="E19" s="35">
        <f>egg_data!D19</f>
        <v>0</v>
      </c>
      <c r="F19" s="38">
        <f>egg_data!F19</f>
        <v>21</v>
      </c>
      <c r="G19" s="25">
        <f>egg_data!H19</f>
        <v>0</v>
      </c>
      <c r="H19" s="38">
        <f>egg_data!J19</f>
        <v>26</v>
      </c>
      <c r="I19" s="27">
        <f t="array" ref="I19">SUM(nymph_count_1!B19,nymph_count_2!B19,nymph_count_3!B19)</f>
        <v>0</v>
      </c>
      <c r="J19" s="27">
        <f t="array" ref="J19">SUM(nymph_count_1!D19,nymph_count_2!D19,nymph_count_3!D19)</f>
        <v>15</v>
      </c>
      <c r="K19" s="27">
        <f t="array" ref="K19">SUM(nymph_count_1!F19,nymph_count_2!F19,nymph_count_3!F19,)</f>
        <v>0</v>
      </c>
      <c r="L19" s="27">
        <f>SUM(nymph_count_1!H19,nymph_count_2!H19,nymph_count_3!H19,)</f>
        <v>24</v>
      </c>
      <c r="M19" s="40">
        <f t="array" ref="M19">SUM(E19:H19)</f>
        <v>47</v>
      </c>
      <c r="N19" s="28">
        <f t="array" ref="N19">SUM(I19:L19)</f>
        <v>39</v>
      </c>
      <c r="O19" s="39" t="e">
        <f t="array" ref="O19">I19/E19</f>
        <v>#DIV/0!</v>
      </c>
      <c r="P19" s="39">
        <f t="array" ref="P19">J19/F19</f>
        <v>0.7142857142857143</v>
      </c>
      <c r="Q19" s="39" t="e">
        <f t="array" ref="Q19">K19/G19</f>
        <v>#DIV/0!</v>
      </c>
      <c r="R19" s="39">
        <f t="array" ref="R19">L19/H19</f>
        <v>0.92307692307692313</v>
      </c>
      <c r="S19" s="40">
        <f t="shared" si="0"/>
        <v>0.82978723404255317</v>
      </c>
      <c r="T19" s="34"/>
      <c r="U19" s="34"/>
      <c r="V19" s="34"/>
      <c r="Y19" s="24"/>
      <c r="Z19" s="16"/>
      <c r="AA19" s="16"/>
      <c r="AB19" s="16"/>
    </row>
    <row r="20" spans="1:28" x14ac:dyDescent="0.2">
      <c r="A20" s="18">
        <v>19</v>
      </c>
      <c r="B20" s="22">
        <v>1</v>
      </c>
      <c r="C20" s="22" t="s">
        <v>67</v>
      </c>
      <c r="D20" s="21" t="s">
        <v>9</v>
      </c>
      <c r="E20" s="35">
        <f>egg_data!D20</f>
        <v>0</v>
      </c>
      <c r="F20" s="38">
        <f>egg_data!F20</f>
        <v>17</v>
      </c>
      <c r="G20" s="25">
        <f>egg_data!H20</f>
        <v>21</v>
      </c>
      <c r="H20" s="38">
        <f>egg_data!J20</f>
        <v>0</v>
      </c>
      <c r="I20" s="25">
        <f t="array" ref="I20">SUM(nymph_count_1!B20,nymph_count_2!B20,nymph_count_3!B20)</f>
        <v>0</v>
      </c>
      <c r="J20" s="25">
        <f t="array" ref="J20">SUM(nymph_count_1!D20,nymph_count_2!D20,nymph_count_3!D20)</f>
        <v>4</v>
      </c>
      <c r="K20" s="25">
        <f t="array" ref="K20">SUM(nymph_count_1!F20,nymph_count_2!F20,nymph_count_3!F20,)</f>
        <v>21</v>
      </c>
      <c r="L20" s="25">
        <f>SUM(nymph_count_1!H20,nymph_count_2!H20,nymph_count_3!H20,)</f>
        <v>0</v>
      </c>
      <c r="M20" s="39">
        <f t="array" ref="M20">SUM(E20:H20)</f>
        <v>38</v>
      </c>
      <c r="N20" s="21">
        <f t="array" ref="N20">SUM(I20:L20)</f>
        <v>25</v>
      </c>
      <c r="O20" s="39" t="e">
        <f t="array" ref="O20">I20/E20</f>
        <v>#DIV/0!</v>
      </c>
      <c r="P20" s="39">
        <f t="array" ref="P20">J20/F20</f>
        <v>0.23529411764705882</v>
      </c>
      <c r="Q20" s="39">
        <f t="array" ref="Q20">K20/G20</f>
        <v>1</v>
      </c>
      <c r="R20" s="39" t="e">
        <f t="array" ref="R20">L20/H20</f>
        <v>#DIV/0!</v>
      </c>
      <c r="S20" s="39">
        <f t="shared" si="0"/>
        <v>0.65789473684210531</v>
      </c>
      <c r="T20" s="34"/>
      <c r="U20" s="34"/>
      <c r="V20" s="34"/>
      <c r="Y20" s="24"/>
      <c r="Z20" s="16"/>
      <c r="AA20" s="16"/>
      <c r="AB20" s="16"/>
    </row>
    <row r="21" spans="1:28" x14ac:dyDescent="0.2">
      <c r="A21" s="19">
        <v>20</v>
      </c>
      <c r="B21" s="26">
        <v>2</v>
      </c>
      <c r="C21" s="26" t="s">
        <v>67</v>
      </c>
      <c r="D21" s="28" t="s">
        <v>10</v>
      </c>
      <c r="E21" s="35">
        <f>egg_data!D21</f>
        <v>9</v>
      </c>
      <c r="F21" s="38">
        <f>egg_data!F21</f>
        <v>2</v>
      </c>
      <c r="G21" s="25">
        <f>egg_data!H21</f>
        <v>0</v>
      </c>
      <c r="H21" s="38">
        <f>egg_data!J21</f>
        <v>0</v>
      </c>
      <c r="I21" s="27">
        <f t="array" ref="I21">SUM(nymph_count_1!B21,nymph_count_2!B21,nymph_count_3!B21)</f>
        <v>9</v>
      </c>
      <c r="J21" s="27">
        <f t="array" ref="J21">SUM(nymph_count_1!D21,nymph_count_2!D21,nymph_count_3!D21)</f>
        <v>0</v>
      </c>
      <c r="K21" s="27">
        <f t="array" ref="K21">SUM(nymph_count_1!F21,nymph_count_2!F21,nymph_count_3!F21,)</f>
        <v>0</v>
      </c>
      <c r="L21" s="27">
        <f>SUM(nymph_count_1!H21,nymph_count_2!H21,nymph_count_3!H21,)</f>
        <v>0</v>
      </c>
      <c r="M21" s="40">
        <f t="array" ref="M21">SUM(E21:H21)</f>
        <v>11</v>
      </c>
      <c r="N21" s="28">
        <f t="array" ref="N21">SUM(I21:L21)</f>
        <v>9</v>
      </c>
      <c r="O21" s="39">
        <f t="array" ref="O21">I21/E21</f>
        <v>1</v>
      </c>
      <c r="P21" s="39">
        <f t="array" ref="P21">J21/F21</f>
        <v>0</v>
      </c>
      <c r="Q21" s="39" t="e">
        <f t="array" ref="Q21">K21/G21</f>
        <v>#DIV/0!</v>
      </c>
      <c r="R21" s="39" t="e">
        <f t="array" ref="R21">L21/H21</f>
        <v>#DIV/0!</v>
      </c>
      <c r="S21" s="40">
        <f t="shared" si="0"/>
        <v>0.81818181818181823</v>
      </c>
      <c r="T21" s="34"/>
      <c r="U21" s="34"/>
      <c r="V21" s="34"/>
      <c r="Y21" s="24"/>
      <c r="Z21" s="16"/>
      <c r="AA21" s="16"/>
      <c r="AB21" s="16"/>
    </row>
    <row r="22" spans="1:28" x14ac:dyDescent="0.2">
      <c r="A22" s="18">
        <v>21</v>
      </c>
      <c r="B22" s="22">
        <v>3</v>
      </c>
      <c r="C22" s="22" t="s">
        <v>67</v>
      </c>
      <c r="D22" s="21"/>
      <c r="E22" s="35">
        <f>egg_data!D22</f>
        <v>0</v>
      </c>
      <c r="F22" s="38">
        <f>egg_data!F22</f>
        <v>0</v>
      </c>
      <c r="G22" s="25">
        <f>egg_data!H22</f>
        <v>0</v>
      </c>
      <c r="H22" s="38">
        <f>egg_data!J22</f>
        <v>0</v>
      </c>
      <c r="I22" s="25"/>
      <c r="J22" s="25"/>
      <c r="K22" s="25"/>
      <c r="L22" s="25"/>
      <c r="M22" s="39">
        <f t="array" ref="M22">SUM(E22:H22)</f>
        <v>0</v>
      </c>
      <c r="N22" s="21"/>
      <c r="O22" s="39" t="e">
        <f t="array" ref="O22">I22/E22</f>
        <v>#DIV/0!</v>
      </c>
      <c r="P22" s="39" t="e">
        <f t="array" ref="P22">J22/F22</f>
        <v>#DIV/0!</v>
      </c>
      <c r="Q22" s="39" t="e">
        <f t="array" ref="Q22">K22/G22</f>
        <v>#DIV/0!</v>
      </c>
      <c r="R22" s="39" t="e">
        <f t="array" ref="R22">L22/H22</f>
        <v>#DIV/0!</v>
      </c>
      <c r="S22" s="39" t="e">
        <f t="shared" si="0"/>
        <v>#DIV/0!</v>
      </c>
      <c r="T22" s="34"/>
      <c r="U22" s="34"/>
      <c r="V22" s="34"/>
      <c r="Y22" s="24"/>
      <c r="Z22" s="16"/>
      <c r="AA22" s="16"/>
      <c r="AB22" s="16"/>
    </row>
    <row r="23" spans="1:28" x14ac:dyDescent="0.2">
      <c r="A23" s="19">
        <v>22</v>
      </c>
      <c r="B23" s="26">
        <v>4</v>
      </c>
      <c r="C23" s="26" t="s">
        <v>67</v>
      </c>
      <c r="D23" s="28"/>
      <c r="E23" s="35">
        <f>egg_data!D23</f>
        <v>0</v>
      </c>
      <c r="F23" s="38">
        <f>egg_data!F23</f>
        <v>0</v>
      </c>
      <c r="G23" s="25">
        <f>egg_data!H23</f>
        <v>0</v>
      </c>
      <c r="H23" s="38">
        <f>egg_data!J23</f>
        <v>0</v>
      </c>
      <c r="I23" s="27"/>
      <c r="J23" s="27"/>
      <c r="K23" s="27"/>
      <c r="L23" s="27"/>
      <c r="M23" s="40">
        <f t="array" ref="M23">SUM(E23:H23)</f>
        <v>0</v>
      </c>
      <c r="N23" s="28"/>
      <c r="O23" s="39" t="e">
        <f t="array" ref="O23">I23/E23</f>
        <v>#DIV/0!</v>
      </c>
      <c r="P23" s="39" t="e">
        <f t="array" ref="P23">J23/F23</f>
        <v>#DIV/0!</v>
      </c>
      <c r="Q23" s="39" t="e">
        <f t="array" ref="Q23">K23/G23</f>
        <v>#DIV/0!</v>
      </c>
      <c r="R23" s="39" t="e">
        <f t="array" ref="R23">L23/H23</f>
        <v>#DIV/0!</v>
      </c>
      <c r="S23" s="40" t="e">
        <f t="shared" si="0"/>
        <v>#DIV/0!</v>
      </c>
      <c r="T23" s="34"/>
      <c r="U23" s="34"/>
      <c r="V23" s="34"/>
      <c r="Y23" s="24"/>
      <c r="Z23" s="16"/>
      <c r="AA23" s="16"/>
      <c r="AB23" s="16"/>
    </row>
    <row r="24" spans="1:28" x14ac:dyDescent="0.2">
      <c r="A24" s="18">
        <v>23</v>
      </c>
      <c r="B24" s="22">
        <v>1</v>
      </c>
      <c r="C24" s="22" t="s">
        <v>68</v>
      </c>
      <c r="D24" s="21"/>
      <c r="E24" s="35">
        <f>egg_data!D24</f>
        <v>0</v>
      </c>
      <c r="F24" s="38">
        <f>egg_data!F24</f>
        <v>0</v>
      </c>
      <c r="G24" s="25">
        <f>egg_data!H24</f>
        <v>0</v>
      </c>
      <c r="H24" s="38">
        <f>egg_data!J24</f>
        <v>0</v>
      </c>
      <c r="I24" s="25"/>
      <c r="J24" s="25"/>
      <c r="K24" s="25"/>
      <c r="L24" s="25"/>
      <c r="M24" s="39">
        <f t="array" ref="M24">SUM(E24:H24)</f>
        <v>0</v>
      </c>
      <c r="N24" s="21"/>
      <c r="O24" s="39" t="e">
        <f t="array" ref="O24">I24/E24</f>
        <v>#DIV/0!</v>
      </c>
      <c r="P24" s="39" t="e">
        <f t="array" ref="P24">J24/F24</f>
        <v>#DIV/0!</v>
      </c>
      <c r="Q24" s="39" t="e">
        <f t="array" ref="Q24">K24/G24</f>
        <v>#DIV/0!</v>
      </c>
      <c r="R24" s="39" t="e">
        <f t="array" ref="R24">L24/H24</f>
        <v>#DIV/0!</v>
      </c>
      <c r="S24" s="39" t="e">
        <f t="shared" si="0"/>
        <v>#DIV/0!</v>
      </c>
      <c r="T24" s="34"/>
      <c r="U24" s="34"/>
      <c r="V24" s="34"/>
      <c r="Y24" s="24"/>
      <c r="Z24" s="16"/>
      <c r="AA24" s="16"/>
      <c r="AB24" s="16"/>
    </row>
    <row r="25" spans="1:28" x14ac:dyDescent="0.2">
      <c r="A25" s="19">
        <v>24</v>
      </c>
      <c r="B25" s="26">
        <v>2</v>
      </c>
      <c r="C25" s="26" t="s">
        <v>68</v>
      </c>
      <c r="D25" s="28" t="s">
        <v>9</v>
      </c>
      <c r="E25" s="35">
        <f>egg_data!D25</f>
        <v>0</v>
      </c>
      <c r="F25" s="38">
        <f>egg_data!F25</f>
        <v>0</v>
      </c>
      <c r="G25" s="25">
        <f>egg_data!H25</f>
        <v>0</v>
      </c>
      <c r="H25" s="38">
        <f>egg_data!J25</f>
        <v>15</v>
      </c>
      <c r="I25" s="27">
        <f t="array" ref="I25">SUM(nymph_count_1!B25,nymph_count_2!B25,nymph_count_3!B25)</f>
        <v>0</v>
      </c>
      <c r="J25" s="27">
        <f t="array" ref="J25">SUM(nymph_count_1!D25,nymph_count_2!D25,nymph_count_3!D25)</f>
        <v>0</v>
      </c>
      <c r="K25" s="27">
        <f t="array" ref="K25">SUM(nymph_count_1!F25,nymph_count_2!F25,nymph_count_3!F25,)</f>
        <v>0</v>
      </c>
      <c r="L25" s="27">
        <f>SUM(nymph_count_1!H25,nymph_count_2!H25,nymph_count_3!H25,)</f>
        <v>0</v>
      </c>
      <c r="M25" s="40">
        <f t="array" ref="M25">SUM(E25:H25)</f>
        <v>15</v>
      </c>
      <c r="N25" s="28">
        <f t="array" ref="N25">SUM(I25:L25)</f>
        <v>0</v>
      </c>
      <c r="O25" s="39" t="e">
        <f t="array" ref="O25">I25/E25</f>
        <v>#DIV/0!</v>
      </c>
      <c r="P25" s="39" t="e">
        <f t="array" ref="P25">J25/F25</f>
        <v>#DIV/0!</v>
      </c>
      <c r="Q25" s="39" t="e">
        <f t="array" ref="Q25">K25/G25</f>
        <v>#DIV/0!</v>
      </c>
      <c r="R25" s="39">
        <f t="array" ref="R25">L25/H25</f>
        <v>0</v>
      </c>
      <c r="S25" s="40">
        <f t="shared" si="0"/>
        <v>0</v>
      </c>
      <c r="T25" s="34"/>
      <c r="U25" s="34"/>
      <c r="V25" s="34"/>
      <c r="Y25" s="24"/>
      <c r="Z25" s="16"/>
      <c r="AA25" s="16"/>
      <c r="AB25" s="16"/>
    </row>
    <row r="26" spans="1:28" x14ac:dyDescent="0.2">
      <c r="A26" s="18">
        <v>25</v>
      </c>
      <c r="B26" s="22">
        <v>3</v>
      </c>
      <c r="C26" s="22" t="s">
        <v>68</v>
      </c>
      <c r="D26" s="21"/>
      <c r="E26" s="35">
        <f>egg_data!D26</f>
        <v>0</v>
      </c>
      <c r="F26" s="38">
        <f>egg_data!F26</f>
        <v>0</v>
      </c>
      <c r="G26" s="25">
        <f>egg_data!H26</f>
        <v>0</v>
      </c>
      <c r="H26" s="38">
        <f>egg_data!J26</f>
        <v>0</v>
      </c>
      <c r="I26" s="25"/>
      <c r="J26" s="25"/>
      <c r="K26" s="25"/>
      <c r="L26" s="25"/>
      <c r="M26" s="39">
        <f t="array" ref="M26">SUM(E26:H26)</f>
        <v>0</v>
      </c>
      <c r="N26" s="21"/>
      <c r="O26" s="39" t="e">
        <f t="array" ref="O26">I26/E26</f>
        <v>#DIV/0!</v>
      </c>
      <c r="P26" s="39" t="e">
        <f t="array" ref="P26">J26/F26</f>
        <v>#DIV/0!</v>
      </c>
      <c r="Q26" s="39" t="e">
        <f t="array" ref="Q26">K26/G26</f>
        <v>#DIV/0!</v>
      </c>
      <c r="R26" s="39" t="e">
        <f t="array" ref="R26">L26/H26</f>
        <v>#DIV/0!</v>
      </c>
      <c r="S26" s="39" t="e">
        <f t="shared" si="0"/>
        <v>#DIV/0!</v>
      </c>
      <c r="T26" s="34"/>
      <c r="U26" s="34"/>
      <c r="V26" s="34"/>
      <c r="Y26" s="24"/>
      <c r="Z26" s="16"/>
      <c r="AA26" s="16"/>
      <c r="AB26" s="16"/>
    </row>
    <row r="27" spans="1:28" x14ac:dyDescent="0.2">
      <c r="A27" s="19">
        <v>26</v>
      </c>
      <c r="B27" s="26">
        <v>4</v>
      </c>
      <c r="C27" s="26" t="s">
        <v>68</v>
      </c>
      <c r="D27" s="28" t="s">
        <v>2</v>
      </c>
      <c r="E27" s="35">
        <f>egg_data!D27</f>
        <v>0</v>
      </c>
      <c r="F27" s="38">
        <f>egg_data!F27</f>
        <v>0</v>
      </c>
      <c r="G27" s="25">
        <f>egg_data!H27</f>
        <v>0</v>
      </c>
      <c r="H27" s="38">
        <f>egg_data!J27</f>
        <v>3</v>
      </c>
      <c r="I27" s="27">
        <f t="array" ref="I27">SUM(nymph_count_1!B27,nymph_count_2!B27,nymph_count_3!B27)</f>
        <v>0</v>
      </c>
      <c r="J27" s="27">
        <f t="array" ref="J27">SUM(nymph_count_1!D27,nymph_count_2!D27,nymph_count_3!D27)</f>
        <v>0</v>
      </c>
      <c r="K27" s="27">
        <f t="array" ref="K27">SUM(nymph_count_1!F27,nymph_count_2!F27,nymph_count_3!F27,)</f>
        <v>0</v>
      </c>
      <c r="L27" s="27">
        <f>SUM(nymph_count_1!H27,nymph_count_2!H27,nymph_count_3!H27,)</f>
        <v>0</v>
      </c>
      <c r="M27" s="40">
        <f t="array" ref="M27">SUM(E27:H27)</f>
        <v>3</v>
      </c>
      <c r="N27" s="28">
        <f t="array" ref="N27">SUM(I27:L27)</f>
        <v>0</v>
      </c>
      <c r="O27" s="39" t="e">
        <f t="array" ref="O27">I27/E27</f>
        <v>#DIV/0!</v>
      </c>
      <c r="P27" s="39" t="e">
        <f t="array" ref="P27">J27/F27</f>
        <v>#DIV/0!</v>
      </c>
      <c r="Q27" s="39" t="e">
        <f t="array" ref="Q27">K27/G27</f>
        <v>#DIV/0!</v>
      </c>
      <c r="R27" s="39">
        <f t="array" ref="R27">L27/H27</f>
        <v>0</v>
      </c>
      <c r="S27" s="40">
        <f t="shared" si="0"/>
        <v>0</v>
      </c>
      <c r="T27" s="34"/>
      <c r="U27" s="34"/>
      <c r="V27" s="34"/>
      <c r="Y27" s="24"/>
      <c r="Z27" s="16"/>
      <c r="AA27" s="16"/>
      <c r="AB27" s="16"/>
    </row>
    <row r="28" spans="1:28" x14ac:dyDescent="0.2">
      <c r="A28" s="18">
        <v>27</v>
      </c>
      <c r="B28" s="22">
        <v>1</v>
      </c>
      <c r="C28" s="22" t="s">
        <v>69</v>
      </c>
      <c r="D28" s="21" t="s">
        <v>2</v>
      </c>
      <c r="E28" s="35">
        <f>egg_data!D28</f>
        <v>0</v>
      </c>
      <c r="F28" s="38">
        <f>egg_data!F28</f>
        <v>10</v>
      </c>
      <c r="G28" s="25">
        <f>egg_data!H28</f>
        <v>8</v>
      </c>
      <c r="H28" s="38">
        <f>egg_data!J28</f>
        <v>3</v>
      </c>
      <c r="I28" s="25">
        <f t="array" ref="I28">SUM(nymph_count_1!B28,nymph_count_2!B28,nymph_count_3!B28)</f>
        <v>0</v>
      </c>
      <c r="J28" s="25">
        <f t="array" ref="J28">SUM(nymph_count_1!D28,nymph_count_2!D28,nymph_count_3!D28)</f>
        <v>8</v>
      </c>
      <c r="K28" s="25">
        <f t="array" ref="K28">SUM(nymph_count_1!F28,nymph_count_2!F28,nymph_count_3!F28,)</f>
        <v>7</v>
      </c>
      <c r="L28" s="25">
        <f>SUM(nymph_count_1!H28,nymph_count_2!H28,nymph_count_3!H28,)</f>
        <v>28</v>
      </c>
      <c r="M28" s="39">
        <f t="array" ref="M28">SUM(E28:H28)</f>
        <v>21</v>
      </c>
      <c r="N28" s="21">
        <f t="array" ref="N28">SUM(I28:L28)</f>
        <v>43</v>
      </c>
      <c r="O28" s="39" t="e">
        <f t="array" ref="O28">I28/E28</f>
        <v>#DIV/0!</v>
      </c>
      <c r="P28" s="39">
        <f t="array" ref="P28">J28/F28</f>
        <v>0.8</v>
      </c>
      <c r="Q28" s="39">
        <f t="array" ref="Q28">K28/G28</f>
        <v>0.875</v>
      </c>
      <c r="R28" s="39">
        <f t="array" ref="R28">L28/H28</f>
        <v>9.3333333333333339</v>
      </c>
      <c r="S28" s="39">
        <f t="shared" si="0"/>
        <v>2.0476190476190474</v>
      </c>
      <c r="T28" s="34"/>
      <c r="U28" s="34"/>
      <c r="V28" s="34"/>
      <c r="Y28" s="24"/>
      <c r="Z28" s="16"/>
      <c r="AA28" s="16"/>
      <c r="AB28" s="16"/>
    </row>
    <row r="29" spans="1:28" x14ac:dyDescent="0.2">
      <c r="A29" s="19">
        <v>28</v>
      </c>
      <c r="B29" s="26">
        <v>2</v>
      </c>
      <c r="C29" s="26" t="s">
        <v>69</v>
      </c>
      <c r="D29" s="28" t="s">
        <v>4</v>
      </c>
      <c r="E29" s="35">
        <f>egg_data!D29</f>
        <v>17</v>
      </c>
      <c r="F29" s="38">
        <f>egg_data!F29</f>
        <v>6</v>
      </c>
      <c r="G29" s="25">
        <f>egg_data!H29</f>
        <v>14</v>
      </c>
      <c r="H29" s="38">
        <f>egg_data!J29</f>
        <v>19</v>
      </c>
      <c r="I29" s="27">
        <f t="array" ref="I29">SUM(nymph_count_1!B29,nymph_count_2!B29,nymph_count_3!B29)</f>
        <v>17</v>
      </c>
      <c r="J29" s="27">
        <f t="array" ref="J29">SUM(nymph_count_1!D29,nymph_count_2!D29,nymph_count_3!D29)</f>
        <v>0</v>
      </c>
      <c r="K29" s="27">
        <f t="array" ref="K29">SUM(nymph_count_1!F29,nymph_count_2!F29,nymph_count_3!F29,)</f>
        <v>3</v>
      </c>
      <c r="L29" s="27">
        <f>SUM(nymph_count_1!H29,nymph_count_2!H29,nymph_count_3!H29,)</f>
        <v>0</v>
      </c>
      <c r="M29" s="40">
        <f t="array" ref="M29">SUM(E29:H29)</f>
        <v>56</v>
      </c>
      <c r="N29" s="28">
        <f t="array" ref="N29">SUM(I29:L29)</f>
        <v>20</v>
      </c>
      <c r="O29" s="39">
        <f t="array" ref="O29">I29/E29</f>
        <v>1</v>
      </c>
      <c r="P29" s="39">
        <f t="array" ref="P29">J29/F29</f>
        <v>0</v>
      </c>
      <c r="Q29" s="39">
        <f t="array" ref="Q29">K29/G29</f>
        <v>0.21428571428571427</v>
      </c>
      <c r="R29" s="39">
        <f t="array" ref="R29">L29/H29</f>
        <v>0</v>
      </c>
      <c r="S29" s="40">
        <f t="shared" si="0"/>
        <v>0.35714285714285715</v>
      </c>
      <c r="T29" s="34"/>
      <c r="U29" s="34"/>
      <c r="V29" s="34"/>
      <c r="Y29" s="24"/>
      <c r="Z29" s="16"/>
      <c r="AA29" s="16"/>
      <c r="AB29" s="16"/>
    </row>
    <row r="30" spans="1:28" x14ac:dyDescent="0.2">
      <c r="A30" s="18">
        <v>29</v>
      </c>
      <c r="B30" s="22">
        <v>3</v>
      </c>
      <c r="C30" s="22" t="s">
        <v>69</v>
      </c>
      <c r="D30" s="21" t="s">
        <v>9</v>
      </c>
      <c r="E30" s="35">
        <f>egg_data!D30</f>
        <v>0</v>
      </c>
      <c r="F30" s="38">
        <f>egg_data!F30</f>
        <v>0</v>
      </c>
      <c r="G30" s="25">
        <f>egg_data!H30</f>
        <v>0</v>
      </c>
      <c r="H30" s="38">
        <f>egg_data!J30</f>
        <v>0</v>
      </c>
      <c r="I30" s="25">
        <f t="array" ref="I30">SUM(nymph_count_1!B30,nymph_count_2!B30,nymph_count_3!B30)</f>
        <v>0</v>
      </c>
      <c r="J30" s="25">
        <f t="array" ref="J30">SUM(nymph_count_1!D30,nymph_count_2!D30,nymph_count_3!D30)</f>
        <v>0</v>
      </c>
      <c r="K30" s="25">
        <f t="array" ref="K30">SUM(nymph_count_1!F30,nymph_count_2!F30,nymph_count_3!F30,)</f>
        <v>2</v>
      </c>
      <c r="L30" s="25">
        <f>SUM(nymph_count_1!H30,nymph_count_2!H30,nymph_count_3!H30,)</f>
        <v>0</v>
      </c>
      <c r="M30" s="39">
        <f t="array" ref="M30">SUM(E30:H30)</f>
        <v>0</v>
      </c>
      <c r="N30" s="21">
        <f t="array" ref="N30">SUM(I30:L30)</f>
        <v>2</v>
      </c>
      <c r="O30" s="39" t="e">
        <f t="array" ref="O30">I30/E30</f>
        <v>#DIV/0!</v>
      </c>
      <c r="P30" s="39" t="e">
        <f t="array" ref="P30">J30/F30</f>
        <v>#DIV/0!</v>
      </c>
      <c r="Q30" s="39" t="e">
        <f t="array" ref="Q30">K30/G30</f>
        <v>#DIV/0!</v>
      </c>
      <c r="R30" s="39" t="e">
        <f t="array" ref="R30">L30/H30</f>
        <v>#DIV/0!</v>
      </c>
      <c r="S30" s="39" t="e">
        <f t="shared" si="0"/>
        <v>#DIV/0!</v>
      </c>
      <c r="T30" s="34"/>
      <c r="U30" s="34"/>
      <c r="V30" s="34"/>
      <c r="Y30" s="24"/>
      <c r="Z30" s="16"/>
      <c r="AA30" s="16"/>
      <c r="AB30" s="16"/>
    </row>
    <row r="31" spans="1:28" x14ac:dyDescent="0.2">
      <c r="A31" s="19">
        <v>30</v>
      </c>
      <c r="B31" s="26">
        <v>4</v>
      </c>
      <c r="C31" s="26" t="s">
        <v>69</v>
      </c>
      <c r="D31" s="28" t="s">
        <v>10</v>
      </c>
      <c r="E31" s="35">
        <f>egg_data!D31</f>
        <v>9</v>
      </c>
      <c r="F31" s="38">
        <f>egg_data!F31</f>
        <v>45</v>
      </c>
      <c r="G31" s="25">
        <f>egg_data!H31</f>
        <v>22</v>
      </c>
      <c r="H31" s="38">
        <f>egg_data!J31</f>
        <v>14</v>
      </c>
      <c r="I31" s="27">
        <f t="array" ref="I31">SUM(nymph_count_1!B31,nymph_count_2!B31,nymph_count_3!B31)</f>
        <v>6</v>
      </c>
      <c r="J31" s="27">
        <f t="array" ref="J31">SUM(nymph_count_1!D31,nymph_count_2!D31,nymph_count_3!D31)</f>
        <v>49</v>
      </c>
      <c r="K31" s="27">
        <f t="array" ref="K31">SUM(nymph_count_1!F31,nymph_count_2!F31,nymph_count_3!F31,)</f>
        <v>49</v>
      </c>
      <c r="L31" s="27">
        <f>SUM(nymph_count_1!H31,nymph_count_2!H31,nymph_count_3!H31,)</f>
        <v>16</v>
      </c>
      <c r="M31" s="40">
        <f t="array" ref="M31">SUM(E31:H31)</f>
        <v>90</v>
      </c>
      <c r="N31" s="28">
        <f t="array" ref="N31">SUM(I31:L31)</f>
        <v>120</v>
      </c>
      <c r="O31" s="39">
        <f t="array" ref="O31">I31/E31</f>
        <v>0.66666666666666663</v>
      </c>
      <c r="P31" s="39">
        <f t="array" ref="P31">J31/F31</f>
        <v>1.0888888888888888</v>
      </c>
      <c r="Q31" s="39">
        <f t="array" ref="Q31">K31/G31</f>
        <v>2.2272727272727271</v>
      </c>
      <c r="R31" s="39">
        <f t="array" ref="R31">L31/H31</f>
        <v>1.1428571428571428</v>
      </c>
      <c r="S31" s="40">
        <f t="shared" si="0"/>
        <v>1.3333333333333333</v>
      </c>
      <c r="T31" s="34"/>
      <c r="U31" s="34"/>
      <c r="V31" s="34"/>
      <c r="Y31" s="24"/>
      <c r="Z31" s="16"/>
      <c r="AA31" s="16"/>
      <c r="AB31" s="16"/>
    </row>
    <row r="32" spans="1:28" x14ac:dyDescent="0.2">
      <c r="A32" s="18">
        <v>31</v>
      </c>
      <c r="B32" s="22">
        <v>1</v>
      </c>
      <c r="C32" s="22" t="s">
        <v>70</v>
      </c>
      <c r="D32" s="21" t="s">
        <v>4</v>
      </c>
      <c r="E32" s="35">
        <f>egg_data!D32</f>
        <v>0</v>
      </c>
      <c r="F32" s="38">
        <f>egg_data!F32</f>
        <v>7</v>
      </c>
      <c r="G32" s="25">
        <f>egg_data!H32</f>
        <v>53</v>
      </c>
      <c r="H32" s="38">
        <f>egg_data!J32</f>
        <v>0</v>
      </c>
      <c r="I32" s="25">
        <f t="array" ref="I32">SUM(nymph_count_1!B32,nymph_count_2!B32,nymph_count_3!B32)</f>
        <v>0</v>
      </c>
      <c r="J32" s="25">
        <f t="array" ref="J32">SUM(nymph_count_1!D32,nymph_count_2!D32,nymph_count_3!D32)</f>
        <v>3</v>
      </c>
      <c r="K32" s="25">
        <f t="array" ref="K32">SUM(nymph_count_1!F32,nymph_count_2!F32,nymph_count_3!F32,)</f>
        <v>46</v>
      </c>
      <c r="L32" s="25">
        <f>SUM(nymph_count_1!H32,nymph_count_2!H32,nymph_count_3!H32,)</f>
        <v>0</v>
      </c>
      <c r="M32" s="39">
        <f t="array" ref="M32">SUM(E32:H32)</f>
        <v>60</v>
      </c>
      <c r="N32" s="21">
        <f t="array" ref="N32">SUM(I32:L32)</f>
        <v>49</v>
      </c>
      <c r="O32" s="39" t="e">
        <f t="array" ref="O32">I32/E32</f>
        <v>#DIV/0!</v>
      </c>
      <c r="P32" s="39">
        <f t="array" ref="P32">J32/F32</f>
        <v>0.42857142857142855</v>
      </c>
      <c r="Q32" s="39">
        <f t="array" ref="Q32">K32/G32</f>
        <v>0.86792452830188682</v>
      </c>
      <c r="R32" s="39" t="e">
        <f t="array" ref="R32">L32/H32</f>
        <v>#DIV/0!</v>
      </c>
      <c r="S32" s="39">
        <f t="shared" si="0"/>
        <v>0.81666666666666665</v>
      </c>
      <c r="T32" s="34"/>
      <c r="U32" s="34"/>
      <c r="V32" s="34"/>
      <c r="Y32" s="24"/>
      <c r="Z32" s="16"/>
      <c r="AA32" s="16"/>
      <c r="AB32" s="16"/>
    </row>
    <row r="33" spans="1:28" x14ac:dyDescent="0.2">
      <c r="A33" s="19">
        <v>32</v>
      </c>
      <c r="B33" s="26">
        <v>2</v>
      </c>
      <c r="C33" s="26" t="s">
        <v>70</v>
      </c>
      <c r="D33" s="28" t="s">
        <v>2</v>
      </c>
      <c r="E33" s="35">
        <f>egg_data!D33</f>
        <v>24</v>
      </c>
      <c r="F33" s="38">
        <f>egg_data!F33</f>
        <v>21</v>
      </c>
      <c r="G33" s="25">
        <f>egg_data!H33</f>
        <v>40</v>
      </c>
      <c r="H33" s="38">
        <f>egg_data!J33</f>
        <v>24</v>
      </c>
      <c r="I33" s="27">
        <f t="array" ref="I33">SUM(nymph_count_1!B33,nymph_count_2!B33,nymph_count_3!B33)</f>
        <v>0</v>
      </c>
      <c r="J33" s="27">
        <f t="array" ref="J33">SUM(nymph_count_1!D33,nymph_count_2!D33,nymph_count_3!D33)</f>
        <v>0</v>
      </c>
      <c r="K33" s="27">
        <f t="array" ref="K33">SUM(nymph_count_1!F33,nymph_count_2!F33,nymph_count_3!F33,)</f>
        <v>8</v>
      </c>
      <c r="L33" s="27">
        <f>SUM(nymph_count_1!H33,nymph_count_2!H33,nymph_count_3!H33,)</f>
        <v>0</v>
      </c>
      <c r="M33" s="40">
        <f t="array" ref="M33">SUM(E33:H33)</f>
        <v>109</v>
      </c>
      <c r="N33" s="28">
        <f t="array" ref="N33">SUM(I33:L33)</f>
        <v>8</v>
      </c>
      <c r="O33" s="39">
        <f t="array" ref="O33">I33/E33</f>
        <v>0</v>
      </c>
      <c r="P33" s="39">
        <f t="array" ref="P33">J33/F33</f>
        <v>0</v>
      </c>
      <c r="Q33" s="39">
        <f t="array" ref="Q33">K33/G33</f>
        <v>0.2</v>
      </c>
      <c r="R33" s="39">
        <f t="array" ref="R33">L33/H33</f>
        <v>0</v>
      </c>
      <c r="S33" s="40">
        <f t="shared" si="0"/>
        <v>7.3394495412844041E-2</v>
      </c>
      <c r="T33" s="34"/>
      <c r="U33" s="34"/>
      <c r="V33" s="34"/>
      <c r="Y33" s="24"/>
      <c r="Z33" s="16"/>
      <c r="AA33" s="16"/>
      <c r="AB33" s="16"/>
    </row>
    <row r="34" spans="1:28" x14ac:dyDescent="0.2">
      <c r="A34" s="18">
        <v>33</v>
      </c>
      <c r="B34" s="22">
        <v>3</v>
      </c>
      <c r="C34" s="22" t="s">
        <v>70</v>
      </c>
      <c r="D34" s="21" t="s">
        <v>10</v>
      </c>
      <c r="E34" s="35">
        <f>egg_data!D34</f>
        <v>0</v>
      </c>
      <c r="F34" s="38">
        <f>egg_data!F34</f>
        <v>10</v>
      </c>
      <c r="G34" s="25">
        <f>egg_data!H34</f>
        <v>23</v>
      </c>
      <c r="H34" s="38">
        <f>egg_data!J34</f>
        <v>39</v>
      </c>
      <c r="I34" s="25">
        <f t="array" ref="I34">SUM(nymph_count_1!B34,nymph_count_2!B34,nymph_count_3!B34)</f>
        <v>0</v>
      </c>
      <c r="J34" s="25">
        <f t="array" ref="J34">SUM(nymph_count_1!D34,nymph_count_2!D34,nymph_count_3!D34)</f>
        <v>14</v>
      </c>
      <c r="K34" s="25">
        <f t="array" ref="K34">SUM(nymph_count_1!F34,nymph_count_2!F34,nymph_count_3!F34,)</f>
        <v>21</v>
      </c>
      <c r="L34" s="25">
        <f>SUM(nymph_count_1!H34,nymph_count_2!H34,nymph_count_3!H34,)</f>
        <v>13</v>
      </c>
      <c r="M34" s="39">
        <f t="array" ref="M34">SUM(E34:H34)</f>
        <v>72</v>
      </c>
      <c r="N34" s="21">
        <f t="array" ref="N34">SUM(I34:L34)</f>
        <v>48</v>
      </c>
      <c r="O34" s="39" t="e">
        <f t="array" ref="O34">I34/E34</f>
        <v>#DIV/0!</v>
      </c>
      <c r="P34" s="39">
        <f t="array" ref="P34">J34/F34</f>
        <v>1.4</v>
      </c>
      <c r="Q34" s="39">
        <f t="array" ref="Q34">K34/G34</f>
        <v>0.91304347826086951</v>
      </c>
      <c r="R34" s="39">
        <f t="array" ref="R34">L34/H34</f>
        <v>0.33333333333333331</v>
      </c>
      <c r="S34" s="39">
        <f t="shared" si="0"/>
        <v>0.66666666666666663</v>
      </c>
      <c r="T34" s="34"/>
      <c r="U34" s="34"/>
      <c r="V34" s="34"/>
      <c r="Y34" s="24"/>
      <c r="Z34" s="16"/>
      <c r="AA34" s="16"/>
      <c r="AB34" s="16"/>
    </row>
    <row r="35" spans="1:28" x14ac:dyDescent="0.2">
      <c r="A35" s="19">
        <v>34</v>
      </c>
      <c r="B35" s="26">
        <v>4</v>
      </c>
      <c r="C35" s="26" t="s">
        <v>70</v>
      </c>
      <c r="D35" s="28"/>
      <c r="E35" s="35">
        <f>egg_data!D35</f>
        <v>0</v>
      </c>
      <c r="F35" s="38">
        <f>egg_data!F35</f>
        <v>0</v>
      </c>
      <c r="G35" s="25">
        <f>egg_data!H35</f>
        <v>0</v>
      </c>
      <c r="H35" s="38">
        <f>egg_data!J35</f>
        <v>0</v>
      </c>
      <c r="I35" s="27"/>
      <c r="J35" s="27"/>
      <c r="K35" s="27"/>
      <c r="L35" s="27"/>
      <c r="M35" s="40">
        <f t="array" ref="M35">SUM(E35:H35)</f>
        <v>0</v>
      </c>
      <c r="N35" s="28"/>
      <c r="O35" s="39" t="e">
        <f t="array" ref="O35">I35/E35</f>
        <v>#DIV/0!</v>
      </c>
      <c r="P35" s="39" t="e">
        <f t="array" ref="P35">J35/F35</f>
        <v>#DIV/0!</v>
      </c>
      <c r="Q35" s="39" t="e">
        <f t="array" ref="Q35">K35/G35</f>
        <v>#DIV/0!</v>
      </c>
      <c r="R35" s="39" t="e">
        <f t="array" ref="R35">L35/H35</f>
        <v>#DIV/0!</v>
      </c>
      <c r="S35" s="40" t="e">
        <f t="shared" si="0"/>
        <v>#DIV/0!</v>
      </c>
      <c r="T35" s="34"/>
      <c r="U35" s="34"/>
      <c r="V35" s="34"/>
      <c r="Y35" s="24"/>
      <c r="Z35" s="16"/>
      <c r="AA35" s="16"/>
      <c r="AB35" s="16"/>
    </row>
    <row r="36" spans="1:28" x14ac:dyDescent="0.2">
      <c r="A36" s="18">
        <v>35</v>
      </c>
      <c r="B36" s="22">
        <v>1</v>
      </c>
      <c r="C36" s="22" t="s">
        <v>71</v>
      </c>
      <c r="D36" s="21" t="s">
        <v>4</v>
      </c>
      <c r="E36" s="35">
        <f>egg_data!D36</f>
        <v>0</v>
      </c>
      <c r="F36" s="38">
        <f>egg_data!F36</f>
        <v>35</v>
      </c>
      <c r="G36" s="25">
        <f>egg_data!H36</f>
        <v>0</v>
      </c>
      <c r="H36" s="38">
        <f>egg_data!J36</f>
        <v>15</v>
      </c>
      <c r="I36" s="25">
        <f t="array" ref="I36">SUM(nymph_count_1!B36,nymph_count_2!B36,nymph_count_3!B36)</f>
        <v>0</v>
      </c>
      <c r="J36" s="25">
        <f t="array" ref="J36">SUM(nymph_count_1!D36,nymph_count_2!D36,nymph_count_3!D36)</f>
        <v>22</v>
      </c>
      <c r="K36" s="25">
        <f t="array" ref="K36">SUM(nymph_count_1!F36,nymph_count_2!F36,nymph_count_3!F36,)</f>
        <v>0</v>
      </c>
      <c r="L36" s="25">
        <f>SUM(nymph_count_1!H36,nymph_count_2!H36,nymph_count_3!H36,)</f>
        <v>0</v>
      </c>
      <c r="M36" s="39">
        <f t="array" ref="M36">SUM(E36:H36)</f>
        <v>50</v>
      </c>
      <c r="N36" s="21">
        <f t="array" ref="N36">SUM(I36:L36)</f>
        <v>22</v>
      </c>
      <c r="O36" s="39" t="e">
        <f t="array" ref="O36">I36/E36</f>
        <v>#DIV/0!</v>
      </c>
      <c r="P36" s="39">
        <f t="array" ref="P36">J36/F36</f>
        <v>0.62857142857142856</v>
      </c>
      <c r="Q36" s="39" t="e">
        <f t="array" ref="Q36">K36/G36</f>
        <v>#DIV/0!</v>
      </c>
      <c r="R36" s="39">
        <f t="array" ref="R36">L36/H36</f>
        <v>0</v>
      </c>
      <c r="S36" s="39">
        <f t="shared" si="0"/>
        <v>0.44</v>
      </c>
      <c r="T36" s="34"/>
      <c r="U36" s="34"/>
      <c r="V36" s="34"/>
      <c r="Y36" s="24"/>
      <c r="Z36" s="16"/>
      <c r="AA36" s="16"/>
      <c r="AB36" s="16"/>
    </row>
    <row r="37" spans="1:28" x14ac:dyDescent="0.2">
      <c r="A37" s="19">
        <v>36</v>
      </c>
      <c r="B37" s="26">
        <v>2</v>
      </c>
      <c r="C37" s="26" t="s">
        <v>71</v>
      </c>
      <c r="D37" s="28" t="s">
        <v>4</v>
      </c>
      <c r="E37" s="35">
        <f>egg_data!D37</f>
        <v>0</v>
      </c>
      <c r="F37" s="38">
        <f>egg_data!F37</f>
        <v>0</v>
      </c>
      <c r="G37" s="25">
        <f>egg_data!H37</f>
        <v>12</v>
      </c>
      <c r="H37" s="38">
        <f>egg_data!J37</f>
        <v>13</v>
      </c>
      <c r="I37" s="27">
        <f t="array" ref="I37">SUM(nymph_count_1!B37,nymph_count_2!B37,nymph_count_3!B37)</f>
        <v>0</v>
      </c>
      <c r="J37" s="27">
        <f t="array" ref="J37">SUM(nymph_count_1!D37,nymph_count_2!D37,nymph_count_3!D37)</f>
        <v>0</v>
      </c>
      <c r="K37" s="27">
        <f t="array" ref="K37">SUM(nymph_count_1!F37,nymph_count_2!F37,nymph_count_3!F37,)</f>
        <v>2</v>
      </c>
      <c r="L37" s="27">
        <f>SUM(nymph_count_1!H37,nymph_count_2!H37,nymph_count_3!H37,)</f>
        <v>0</v>
      </c>
      <c r="M37" s="40">
        <f t="array" ref="M37">SUM(E37:H37)</f>
        <v>25</v>
      </c>
      <c r="N37" s="28">
        <f t="array" ref="N37">SUM(I37:L37)</f>
        <v>2</v>
      </c>
      <c r="O37" s="39" t="e">
        <f t="array" ref="O37">I37/E37</f>
        <v>#DIV/0!</v>
      </c>
      <c r="P37" s="39" t="e">
        <f t="array" ref="P37">J37/F37</f>
        <v>#DIV/0!</v>
      </c>
      <c r="Q37" s="39">
        <f t="array" ref="Q37">K37/G37</f>
        <v>0.16666666666666666</v>
      </c>
      <c r="R37" s="39">
        <f t="array" ref="R37">L37/H37</f>
        <v>0</v>
      </c>
      <c r="S37" s="40">
        <f t="shared" si="0"/>
        <v>0.08</v>
      </c>
      <c r="T37" s="34"/>
      <c r="U37" s="34"/>
      <c r="V37" s="34"/>
      <c r="Y37" s="24"/>
      <c r="Z37" s="16"/>
      <c r="AA37" s="16"/>
      <c r="AB37" s="16"/>
    </row>
    <row r="38" spans="1:28" x14ac:dyDescent="0.2">
      <c r="A38" s="18">
        <v>37</v>
      </c>
      <c r="B38" s="22">
        <v>3</v>
      </c>
      <c r="C38" s="22" t="s">
        <v>71</v>
      </c>
      <c r="D38" s="21" t="s">
        <v>2</v>
      </c>
      <c r="E38" s="35">
        <f>egg_data!D38</f>
        <v>0</v>
      </c>
      <c r="F38" s="38">
        <f>egg_data!F38</f>
        <v>0</v>
      </c>
      <c r="G38" s="25">
        <f>egg_data!H38</f>
        <v>0</v>
      </c>
      <c r="H38" s="38">
        <f>egg_data!J38</f>
        <v>0</v>
      </c>
      <c r="I38" s="25">
        <f t="array" ref="I38">SUM(nymph_count_1!B38,nymph_count_2!B38,nymph_count_3!B38)</f>
        <v>0</v>
      </c>
      <c r="J38" s="25">
        <f t="array" ref="J38">SUM(nymph_count_1!D38,nymph_count_2!D38,nymph_count_3!D38)</f>
        <v>0</v>
      </c>
      <c r="K38" s="25">
        <f t="array" ref="K38">SUM(nymph_count_1!F38,nymph_count_2!F38,nymph_count_3!F38,)</f>
        <v>0</v>
      </c>
      <c r="L38" s="25">
        <f>SUM(nymph_count_1!H38,nymph_count_2!H38,nymph_count_3!H38,)</f>
        <v>0</v>
      </c>
      <c r="M38" s="39">
        <f t="array" ref="M38">SUM(E38:H38)</f>
        <v>0</v>
      </c>
      <c r="N38" s="21">
        <f t="array" ref="N38">SUM(I38:L38)</f>
        <v>0</v>
      </c>
      <c r="O38" s="39" t="e">
        <f t="array" ref="O38">I38/E38</f>
        <v>#DIV/0!</v>
      </c>
      <c r="P38" s="39" t="e">
        <f t="array" ref="P38">J38/F38</f>
        <v>#DIV/0!</v>
      </c>
      <c r="Q38" s="39" t="e">
        <f t="array" ref="Q38">K38/G38</f>
        <v>#DIV/0!</v>
      </c>
      <c r="R38" s="39" t="e">
        <f t="array" ref="R38">L38/H38</f>
        <v>#DIV/0!</v>
      </c>
      <c r="S38" s="39" t="e">
        <f t="shared" si="0"/>
        <v>#DIV/0!</v>
      </c>
      <c r="T38" s="34"/>
      <c r="U38" s="34"/>
      <c r="V38" s="34"/>
      <c r="Y38" s="24"/>
      <c r="Z38" s="16"/>
      <c r="AA38" s="16"/>
      <c r="AB38" s="16"/>
    </row>
    <row r="39" spans="1:28" x14ac:dyDescent="0.2">
      <c r="A39" s="19">
        <v>38</v>
      </c>
      <c r="B39" s="26">
        <v>4</v>
      </c>
      <c r="C39" s="26" t="s">
        <v>71</v>
      </c>
      <c r="D39" s="28" t="s">
        <v>2</v>
      </c>
      <c r="E39" s="35">
        <f>egg_data!D39</f>
        <v>0</v>
      </c>
      <c r="F39" s="38">
        <f>egg_data!F39</f>
        <v>1</v>
      </c>
      <c r="G39" s="25">
        <f>egg_data!H39</f>
        <v>0</v>
      </c>
      <c r="H39" s="38">
        <f>egg_data!J39</f>
        <v>0</v>
      </c>
      <c r="I39" s="27">
        <f t="array" ref="I39">SUM(nymph_count_1!B39,nymph_count_2!B39,nymph_count_3!B39)</f>
        <v>0</v>
      </c>
      <c r="J39" s="27">
        <f t="array" ref="J39">SUM(nymph_count_1!D39,nymph_count_2!D39,nymph_count_3!D39)</f>
        <v>0</v>
      </c>
      <c r="K39" s="27">
        <f t="array" ref="K39">SUM(nymph_count_1!F39,nymph_count_2!F39,nymph_count_3!F39,)</f>
        <v>0</v>
      </c>
      <c r="L39" s="27">
        <f>SUM(nymph_count_1!H39,nymph_count_2!H39,nymph_count_3!H39,)</f>
        <v>0</v>
      </c>
      <c r="M39" s="40">
        <f t="array" ref="M39">SUM(E39:H39)</f>
        <v>1</v>
      </c>
      <c r="N39" s="28">
        <f t="array" ref="N39">SUM(I39:L39)</f>
        <v>0</v>
      </c>
      <c r="O39" s="39" t="e">
        <f t="array" ref="O39">I39/E39</f>
        <v>#DIV/0!</v>
      </c>
      <c r="P39" s="39">
        <f t="array" ref="P39">J39/F39</f>
        <v>0</v>
      </c>
      <c r="Q39" s="39" t="e">
        <f t="array" ref="Q39">K39/G39</f>
        <v>#DIV/0!</v>
      </c>
      <c r="R39" s="39" t="e">
        <f t="array" ref="R39">L39/H39</f>
        <v>#DIV/0!</v>
      </c>
      <c r="S39" s="40">
        <f t="shared" si="0"/>
        <v>0</v>
      </c>
      <c r="T39" s="34"/>
      <c r="U39" s="34"/>
      <c r="V39" s="34"/>
      <c r="Y39" s="24"/>
      <c r="Z39" s="16"/>
      <c r="AA39" s="16"/>
      <c r="AB39" s="16"/>
    </row>
    <row r="40" spans="1:28" x14ac:dyDescent="0.2">
      <c r="A40" s="18">
        <v>39</v>
      </c>
      <c r="B40" s="22">
        <v>1</v>
      </c>
      <c r="C40" s="22" t="s">
        <v>72</v>
      </c>
      <c r="D40" s="21" t="s">
        <v>4</v>
      </c>
      <c r="E40" s="35">
        <f>egg_data!D40</f>
        <v>0</v>
      </c>
      <c r="F40" s="38">
        <f>egg_data!F40</f>
        <v>5</v>
      </c>
      <c r="G40" s="25">
        <f>egg_data!H40</f>
        <v>10</v>
      </c>
      <c r="H40" s="38">
        <f>egg_data!J40</f>
        <v>0</v>
      </c>
      <c r="I40" s="25">
        <f t="array" ref="I40">SUM(nymph_count_1!B40,nymph_count_2!B40,nymph_count_3!B40)</f>
        <v>0</v>
      </c>
      <c r="J40" s="25">
        <f t="array" ref="J40">SUM(nymph_count_1!D40,nymph_count_2!D40,nymph_count_3!D40)</f>
        <v>0</v>
      </c>
      <c r="K40" s="25">
        <f t="array" ref="K40">SUM(nymph_count_1!F40,nymph_count_2!F40,nymph_count_3!F40,)</f>
        <v>0</v>
      </c>
      <c r="L40" s="25">
        <f>SUM(nymph_count_1!H40,nymph_count_2!H40,nymph_count_3!H40,)</f>
        <v>0</v>
      </c>
      <c r="M40" s="39">
        <f t="array" ref="M40">SUM(E40:H40)</f>
        <v>15</v>
      </c>
      <c r="N40" s="21">
        <f t="array" ref="N40">SUM(I40:L40)</f>
        <v>0</v>
      </c>
      <c r="O40" s="39" t="e">
        <f t="array" ref="O40">I40/E40</f>
        <v>#DIV/0!</v>
      </c>
      <c r="P40" s="39">
        <f t="array" ref="P40">J40/F40</f>
        <v>0</v>
      </c>
      <c r="Q40" s="39">
        <f t="array" ref="Q40">K40/G40</f>
        <v>0</v>
      </c>
      <c r="R40" s="39" t="e">
        <f t="array" ref="R40">L40/H40</f>
        <v>#DIV/0!</v>
      </c>
      <c r="S40" s="39">
        <f t="shared" si="0"/>
        <v>0</v>
      </c>
      <c r="T40" s="34"/>
      <c r="U40" s="34"/>
      <c r="V40" s="34"/>
      <c r="Y40" s="24"/>
      <c r="Z40" s="16"/>
      <c r="AA40" s="16"/>
      <c r="AB40" s="16"/>
    </row>
    <row r="41" spans="1:28" x14ac:dyDescent="0.2">
      <c r="A41" s="19">
        <v>40</v>
      </c>
      <c r="B41" s="26">
        <v>2</v>
      </c>
      <c r="C41" s="26" t="s">
        <v>72</v>
      </c>
      <c r="D41" s="28" t="s">
        <v>2</v>
      </c>
      <c r="E41" s="35">
        <f>egg_data!D41</f>
        <v>2</v>
      </c>
      <c r="F41" s="38">
        <f>egg_data!F41</f>
        <v>26</v>
      </c>
      <c r="G41" s="25">
        <f>egg_data!H41</f>
        <v>5</v>
      </c>
      <c r="H41" s="38">
        <f>egg_data!J41</f>
        <v>2</v>
      </c>
      <c r="I41" s="27">
        <f t="array" ref="I41">SUM(nymph_count_1!B41,nymph_count_2!B41,nymph_count_3!B41)</f>
        <v>0</v>
      </c>
      <c r="J41" s="27">
        <f t="array" ref="J41">SUM(nymph_count_1!D41,nymph_count_2!D41,nymph_count_3!D41)</f>
        <v>7</v>
      </c>
      <c r="K41" s="27">
        <f t="array" ref="K41">SUM(nymph_count_1!F41,nymph_count_2!F41,nymph_count_3!F41,)</f>
        <v>6</v>
      </c>
      <c r="L41" s="27">
        <f>SUM(nymph_count_1!H41,nymph_count_2!H41,nymph_count_3!H41,)</f>
        <v>0</v>
      </c>
      <c r="M41" s="40">
        <f t="array" ref="M41">SUM(E41:H41)</f>
        <v>35</v>
      </c>
      <c r="N41" s="28">
        <f t="array" ref="N41">SUM(I41:L41)</f>
        <v>13</v>
      </c>
      <c r="O41" s="39">
        <f t="array" ref="O41">I41/E41</f>
        <v>0</v>
      </c>
      <c r="P41" s="39">
        <f t="array" ref="P41">J41/F41</f>
        <v>0.26923076923076922</v>
      </c>
      <c r="Q41" s="39">
        <f t="array" ref="Q41">K41/G41</f>
        <v>1.2</v>
      </c>
      <c r="R41" s="39">
        <f t="array" ref="R41">L41/H41</f>
        <v>0</v>
      </c>
      <c r="S41" s="40">
        <f t="shared" si="0"/>
        <v>0.37142857142857144</v>
      </c>
      <c r="T41" s="34"/>
      <c r="U41" s="34"/>
      <c r="V41" s="34"/>
      <c r="Y41" s="24"/>
      <c r="Z41" s="16"/>
      <c r="AA41" s="16"/>
      <c r="AB41" s="16"/>
    </row>
    <row r="42" spans="1:28" x14ac:dyDescent="0.2">
      <c r="A42" s="18">
        <v>41</v>
      </c>
      <c r="B42" s="22">
        <v>3</v>
      </c>
      <c r="C42" s="22" t="s">
        <v>72</v>
      </c>
      <c r="D42" s="21" t="s">
        <v>4</v>
      </c>
      <c r="E42" s="35">
        <f>egg_data!D42</f>
        <v>2</v>
      </c>
      <c r="F42" s="38">
        <f>egg_data!F42</f>
        <v>3</v>
      </c>
      <c r="G42" s="25">
        <f>egg_data!H42</f>
        <v>27</v>
      </c>
      <c r="H42" s="38">
        <f>egg_data!J42</f>
        <v>0</v>
      </c>
      <c r="I42" s="25">
        <f t="array" ref="I42">SUM(nymph_count_1!B42,nymph_count_2!B42,nymph_count_3!B42)</f>
        <v>0</v>
      </c>
      <c r="J42" s="25">
        <f t="array" ref="J42">SUM(nymph_count_1!D42,nymph_count_2!D42,nymph_count_3!D42)</f>
        <v>5</v>
      </c>
      <c r="K42" s="25">
        <f t="array" ref="K42">SUM(nymph_count_1!F42,nymph_count_2!F42,nymph_count_3!F42,)</f>
        <v>50</v>
      </c>
      <c r="L42" s="25">
        <f>SUM(nymph_count_1!H42,nymph_count_2!H42,nymph_count_3!H42,)</f>
        <v>0</v>
      </c>
      <c r="M42" s="39">
        <f t="array" ref="M42">SUM(E42:H42)</f>
        <v>32</v>
      </c>
      <c r="N42" s="21">
        <f t="array" ref="N42">SUM(I42:L42)</f>
        <v>55</v>
      </c>
      <c r="O42" s="39">
        <f t="array" ref="O42">I42/E42</f>
        <v>0</v>
      </c>
      <c r="P42" s="39">
        <f t="array" ref="P42">J42/F42</f>
        <v>1.6666666666666667</v>
      </c>
      <c r="Q42" s="39">
        <f t="array" ref="Q42">K42/G42</f>
        <v>1.8518518518518519</v>
      </c>
      <c r="R42" s="39" t="e">
        <f t="array" ref="R42">L42/H42</f>
        <v>#DIV/0!</v>
      </c>
      <c r="S42" s="39">
        <f t="shared" si="0"/>
        <v>1.71875</v>
      </c>
      <c r="T42" s="34"/>
      <c r="U42" s="34"/>
      <c r="V42" s="34"/>
      <c r="Y42" s="24"/>
      <c r="Z42" s="16"/>
      <c r="AA42" s="16"/>
      <c r="AB42" s="16"/>
    </row>
    <row r="43" spans="1:28" x14ac:dyDescent="0.2">
      <c r="A43" s="19">
        <v>42</v>
      </c>
      <c r="B43" s="26">
        <v>4</v>
      </c>
      <c r="C43" s="26" t="s">
        <v>72</v>
      </c>
      <c r="D43" s="28" t="s">
        <v>4</v>
      </c>
      <c r="E43" s="35">
        <f>egg_data!D43</f>
        <v>0</v>
      </c>
      <c r="F43" s="38">
        <f>egg_data!F43</f>
        <v>47</v>
      </c>
      <c r="G43" s="25">
        <f>egg_data!H43</f>
        <v>21</v>
      </c>
      <c r="H43" s="38">
        <f>egg_data!J43</f>
        <v>29</v>
      </c>
      <c r="I43" s="27">
        <f t="array" ref="I43">SUM(nymph_count_1!B43,nymph_count_2!B43,nymph_count_3!B43)</f>
        <v>0</v>
      </c>
      <c r="J43" s="27">
        <f t="array" ref="J43">SUM(nymph_count_1!D43,nymph_count_2!D43,nymph_count_3!D43)</f>
        <v>59</v>
      </c>
      <c r="K43" s="27">
        <f t="array" ref="K43">SUM(nymph_count_1!F43,nymph_count_2!F43,nymph_count_3!F43,)</f>
        <v>33</v>
      </c>
      <c r="L43" s="27">
        <f>SUM(nymph_count_1!H43,nymph_count_2!H43,nymph_count_3!H43,)</f>
        <v>9</v>
      </c>
      <c r="M43" s="40">
        <f>SUM(E43:H43)</f>
        <v>97</v>
      </c>
      <c r="N43" s="28">
        <f t="array" ref="N43">SUM(I43:L43)</f>
        <v>101</v>
      </c>
      <c r="O43" s="39" t="e">
        <f t="array" ref="O43">I43/E43</f>
        <v>#DIV/0!</v>
      </c>
      <c r="P43" s="39">
        <f t="array" ref="P43">J43/F43</f>
        <v>1.2553191489361701</v>
      </c>
      <c r="Q43" s="39">
        <f t="array" ref="Q43">K43/G43</f>
        <v>1.5714285714285714</v>
      </c>
      <c r="R43" s="39">
        <f t="array" ref="R43">L43/H43</f>
        <v>0.31034482758620691</v>
      </c>
      <c r="S43" s="40">
        <f t="shared" si="0"/>
        <v>1.0412371134020619</v>
      </c>
      <c r="T43" s="34"/>
      <c r="U43" s="34"/>
      <c r="V43" s="34"/>
      <c r="Y43" s="24"/>
      <c r="Z43" s="16"/>
      <c r="AA43" s="16"/>
      <c r="AB43" s="16"/>
    </row>
    <row r="44" spans="1:28" x14ac:dyDescent="0.2">
      <c r="A44" s="18">
        <v>43</v>
      </c>
      <c r="B44" s="22">
        <v>2</v>
      </c>
      <c r="C44" s="22" t="s">
        <v>73</v>
      </c>
      <c r="D44" s="21"/>
      <c r="E44" s="35">
        <f>egg_data!D44</f>
        <v>0</v>
      </c>
      <c r="F44" s="38">
        <f>egg_data!F44</f>
        <v>0</v>
      </c>
      <c r="G44" s="25">
        <f>egg_data!H44</f>
        <v>0</v>
      </c>
      <c r="H44" s="38">
        <f>egg_data!J44</f>
        <v>0</v>
      </c>
      <c r="I44" s="25"/>
      <c r="J44" s="25"/>
      <c r="K44" s="25"/>
      <c r="L44" s="25"/>
      <c r="M44" s="39">
        <f t="array" ref="M44">SUM(E44:H44)</f>
        <v>0</v>
      </c>
      <c r="N44" s="21"/>
      <c r="O44" s="39" t="e">
        <f t="array" ref="O44">I44/E44</f>
        <v>#DIV/0!</v>
      </c>
      <c r="P44" s="39" t="e">
        <f t="array" ref="P44">J44/F44</f>
        <v>#DIV/0!</v>
      </c>
      <c r="Q44" s="39" t="e">
        <f t="array" ref="Q44">K44/G44</f>
        <v>#DIV/0!</v>
      </c>
      <c r="R44" s="39" t="e">
        <f t="array" ref="R44">L44/H44</f>
        <v>#DIV/0!</v>
      </c>
      <c r="S44" s="39" t="e">
        <f t="shared" si="0"/>
        <v>#DIV/0!</v>
      </c>
      <c r="T44" s="34"/>
      <c r="U44" s="34"/>
      <c r="V44" s="34"/>
      <c r="Y44" s="24"/>
      <c r="Z44" s="16"/>
      <c r="AA44" s="16"/>
      <c r="AB44" s="16"/>
    </row>
    <row r="45" spans="1:28" x14ac:dyDescent="0.2">
      <c r="A45" s="19">
        <v>44</v>
      </c>
      <c r="B45" s="26">
        <v>4</v>
      </c>
      <c r="C45" s="26" t="s">
        <v>73</v>
      </c>
      <c r="D45" s="28" t="s">
        <v>4</v>
      </c>
      <c r="E45" s="35">
        <f>egg_data!D45</f>
        <v>6</v>
      </c>
      <c r="F45" s="38">
        <f>egg_data!F45</f>
        <v>0</v>
      </c>
      <c r="G45" s="25">
        <f>egg_data!H45</f>
        <v>0</v>
      </c>
      <c r="H45" s="38">
        <f>egg_data!J45</f>
        <v>0</v>
      </c>
      <c r="I45" s="27">
        <f t="array" ref="I45">SUM(nymph_count_1!B45,nymph_count_2!B45,nymph_count_3!B45)</f>
        <v>2</v>
      </c>
      <c r="J45" s="27">
        <f t="array" ref="J45">SUM(nymph_count_1!D45,nymph_count_2!D45,nymph_count_3!D45)</f>
        <v>0</v>
      </c>
      <c r="K45" s="27">
        <f t="array" ref="K45">SUM(nymph_count_1!F45,nymph_count_2!F45,nymph_count_3!F45,)</f>
        <v>0</v>
      </c>
      <c r="L45" s="27">
        <f>SUM(nymph_count_1!H45,nymph_count_2!H45,nymph_count_3!H45,)</f>
        <v>0</v>
      </c>
      <c r="M45" s="40">
        <f t="array" ref="M45">SUM(E45:H45)</f>
        <v>6</v>
      </c>
      <c r="N45" s="28">
        <f t="array" ref="N45">SUM(I45:L45)</f>
        <v>2</v>
      </c>
      <c r="O45" s="39">
        <f t="array" ref="O45">I45/E45</f>
        <v>0.33333333333333331</v>
      </c>
      <c r="P45" s="39" t="e">
        <f t="array" ref="P45">J45/F45</f>
        <v>#DIV/0!</v>
      </c>
      <c r="Q45" s="39" t="e">
        <f t="array" ref="Q45">K45/G45</f>
        <v>#DIV/0!</v>
      </c>
      <c r="R45" s="39" t="e">
        <f t="array" ref="R45">L45/H45</f>
        <v>#DIV/0!</v>
      </c>
      <c r="S45" s="40">
        <f t="shared" si="0"/>
        <v>0.33333333333333331</v>
      </c>
      <c r="T45" s="34"/>
      <c r="U45" s="34"/>
      <c r="V45" s="34"/>
      <c r="Y45" s="24"/>
      <c r="Z45" s="16"/>
      <c r="AA45" s="16"/>
      <c r="AB45" s="16"/>
    </row>
    <row r="46" spans="1:28" x14ac:dyDescent="0.2">
      <c r="A46" s="24"/>
      <c r="G46" s="24"/>
      <c r="I46" s="24"/>
      <c r="J46" s="24"/>
      <c r="K46" s="24"/>
      <c r="L46" s="24"/>
      <c r="Y46" s="2"/>
    </row>
    <row r="47" spans="1:28" x14ac:dyDescent="0.2">
      <c r="A47" s="24"/>
      <c r="G47" s="24"/>
      <c r="I47" s="24"/>
      <c r="J47" s="24"/>
      <c r="K47" s="24"/>
      <c r="L47" s="24"/>
      <c r="Y47" s="2"/>
    </row>
    <row r="48" spans="1:28" x14ac:dyDescent="0.2">
      <c r="A48" s="24"/>
      <c r="G48" s="24"/>
      <c r="I48" s="24"/>
      <c r="J48" s="24"/>
      <c r="K48" s="24"/>
      <c r="L48" s="24"/>
      <c r="Y48" s="2"/>
    </row>
    <row r="49" spans="1:25" x14ac:dyDescent="0.2">
      <c r="A49" s="24"/>
      <c r="G49" s="24"/>
      <c r="I49" s="24"/>
      <c r="J49" s="24"/>
      <c r="K49" s="24"/>
      <c r="L49" s="24"/>
      <c r="Y49" s="2"/>
    </row>
    <row r="50" spans="1:25" x14ac:dyDescent="0.2">
      <c r="A50" s="24"/>
      <c r="G50" s="24"/>
      <c r="I50" s="24"/>
      <c r="J50" s="24"/>
      <c r="K50" s="24"/>
      <c r="L50" s="24"/>
      <c r="Y50" s="2"/>
    </row>
    <row r="51" spans="1:25" x14ac:dyDescent="0.2">
      <c r="A51" s="24"/>
      <c r="G51" s="24"/>
      <c r="I51" s="24"/>
      <c r="J51" s="24"/>
      <c r="K51" s="24"/>
      <c r="L51" s="24"/>
      <c r="Y51" s="2"/>
    </row>
    <row r="52" spans="1:25" x14ac:dyDescent="0.2">
      <c r="A52" s="24"/>
      <c r="G52" s="24"/>
      <c r="I52" s="24"/>
      <c r="J52" s="24"/>
      <c r="K52" s="24"/>
      <c r="L52" s="24"/>
      <c r="Y52" s="2"/>
    </row>
    <row r="53" spans="1:25" x14ac:dyDescent="0.2">
      <c r="A53" s="24"/>
      <c r="G53" s="24"/>
      <c r="I53" s="24"/>
      <c r="J53" s="24"/>
      <c r="K53" s="24"/>
      <c r="L53" s="24"/>
      <c r="Y53" s="2"/>
    </row>
    <row r="54" spans="1:25" x14ac:dyDescent="0.2">
      <c r="A54" s="24"/>
      <c r="G54" s="24"/>
      <c r="I54" s="24"/>
      <c r="J54" s="24"/>
      <c r="K54" s="24"/>
      <c r="L54" s="24"/>
      <c r="Y54" s="2"/>
    </row>
    <row r="55" spans="1:25" x14ac:dyDescent="0.2">
      <c r="A55" s="24"/>
      <c r="G55" s="24"/>
      <c r="I55" s="24"/>
      <c r="J55" s="24"/>
      <c r="K55" s="24"/>
      <c r="L55" s="24"/>
      <c r="Y55" s="2"/>
    </row>
    <row r="56" spans="1:25" x14ac:dyDescent="0.2">
      <c r="A56" s="24"/>
      <c r="G56" s="24"/>
      <c r="I56" s="24"/>
      <c r="J56" s="24"/>
      <c r="K56" s="24"/>
      <c r="L56" s="24"/>
      <c r="Y56" s="2"/>
    </row>
    <row r="57" spans="1:25" x14ac:dyDescent="0.2">
      <c r="A57" s="24"/>
      <c r="G57" s="24"/>
      <c r="I57" s="24"/>
      <c r="J57" s="24"/>
      <c r="K57" s="24"/>
      <c r="L57" s="24"/>
      <c r="Y57" s="2"/>
    </row>
    <row r="58" spans="1:25" x14ac:dyDescent="0.2">
      <c r="A58" s="24"/>
      <c r="G58" s="24"/>
      <c r="I58" s="24"/>
      <c r="J58" s="24"/>
      <c r="K58" s="24"/>
      <c r="L58" s="24"/>
      <c r="Y58" s="2"/>
    </row>
    <row r="59" spans="1:25" x14ac:dyDescent="0.2">
      <c r="A59" s="24"/>
      <c r="G59" s="24"/>
      <c r="I59" s="24"/>
      <c r="J59" s="24"/>
      <c r="K59" s="24"/>
      <c r="L59" s="24"/>
      <c r="Y59" s="2"/>
    </row>
    <row r="60" spans="1:25" x14ac:dyDescent="0.2">
      <c r="A60" s="24"/>
      <c r="G60" s="24"/>
      <c r="I60" s="24"/>
      <c r="J60" s="24"/>
      <c r="K60" s="24"/>
      <c r="L60" s="24"/>
      <c r="Y60" s="2"/>
    </row>
    <row r="61" spans="1:25" x14ac:dyDescent="0.2">
      <c r="A61" s="24"/>
      <c r="G61" s="24"/>
      <c r="I61" s="24"/>
      <c r="J61" s="24"/>
      <c r="K61" s="24"/>
      <c r="L61" s="24"/>
      <c r="Y61" s="2"/>
    </row>
    <row r="62" spans="1:25" x14ac:dyDescent="0.2">
      <c r="A62" s="24"/>
      <c r="G62" s="24"/>
      <c r="I62" s="24"/>
      <c r="J62" s="24"/>
      <c r="K62" s="24"/>
      <c r="L62" s="24"/>
      <c r="Y62" s="2"/>
    </row>
    <row r="63" spans="1:25" x14ac:dyDescent="0.2">
      <c r="A63" s="24"/>
      <c r="G63" s="24"/>
      <c r="I63" s="24"/>
      <c r="J63" s="24"/>
      <c r="K63" s="24"/>
      <c r="L63" s="24"/>
      <c r="Y63" s="2"/>
    </row>
    <row r="64" spans="1:25" x14ac:dyDescent="0.2">
      <c r="A64" s="24"/>
      <c r="G64" s="24"/>
      <c r="I64" s="24"/>
      <c r="J64" s="24"/>
      <c r="K64" s="24"/>
      <c r="L64" s="24"/>
      <c r="Y64" s="2"/>
    </row>
    <row r="65" spans="1:25" x14ac:dyDescent="0.2">
      <c r="A65" s="24"/>
      <c r="G65" s="24"/>
      <c r="I65" s="24"/>
      <c r="J65" s="24"/>
      <c r="K65" s="24"/>
      <c r="L65" s="24"/>
      <c r="Y65" s="2"/>
    </row>
    <row r="66" spans="1:25" x14ac:dyDescent="0.2">
      <c r="A66" s="24"/>
      <c r="G66" s="24"/>
      <c r="I66" s="24"/>
      <c r="J66" s="24"/>
      <c r="K66" s="24"/>
      <c r="L66" s="24"/>
      <c r="Y66" s="2"/>
    </row>
    <row r="67" spans="1:25" x14ac:dyDescent="0.2">
      <c r="A67" s="24"/>
      <c r="G67" s="24"/>
      <c r="I67" s="24"/>
      <c r="J67" s="24"/>
      <c r="K67" s="24"/>
      <c r="L67" s="24"/>
      <c r="Y67" s="2"/>
    </row>
    <row r="68" spans="1:25" x14ac:dyDescent="0.2">
      <c r="A68" s="24"/>
      <c r="G68" s="24"/>
      <c r="I68" s="24"/>
      <c r="J68" s="24"/>
      <c r="K68" s="24"/>
      <c r="L68" s="24"/>
      <c r="Y68" s="2"/>
    </row>
    <row r="69" spans="1:25" x14ac:dyDescent="0.2">
      <c r="A69" s="24"/>
      <c r="G69" s="24"/>
      <c r="I69" s="24"/>
      <c r="J69" s="24"/>
      <c r="K69" s="24"/>
      <c r="L69" s="24"/>
      <c r="Y69" s="2"/>
    </row>
    <row r="70" spans="1:25" x14ac:dyDescent="0.2">
      <c r="A70" s="24"/>
      <c r="G70" s="24"/>
      <c r="I70" s="24"/>
      <c r="J70" s="24"/>
      <c r="K70" s="24"/>
      <c r="L70" s="24"/>
      <c r="Y70" s="2"/>
    </row>
    <row r="71" spans="1:25" x14ac:dyDescent="0.2">
      <c r="A71" s="24"/>
      <c r="G71" s="24"/>
      <c r="I71" s="24"/>
      <c r="J71" s="24"/>
      <c r="K71" s="24"/>
      <c r="L71" s="24"/>
      <c r="Y71" s="2"/>
    </row>
    <row r="72" spans="1:25" x14ac:dyDescent="0.2">
      <c r="A72" s="24"/>
      <c r="G72" s="24"/>
      <c r="I72" s="24"/>
      <c r="J72" s="24"/>
      <c r="K72" s="24"/>
      <c r="L72" s="24"/>
      <c r="Y72" s="2"/>
    </row>
    <row r="73" spans="1:25" x14ac:dyDescent="0.2">
      <c r="A73" s="24"/>
      <c r="G73" s="24"/>
      <c r="I73" s="24"/>
      <c r="J73" s="24"/>
      <c r="K73" s="24"/>
      <c r="L73" s="24"/>
      <c r="Y73" s="2"/>
    </row>
    <row r="74" spans="1:25" x14ac:dyDescent="0.2">
      <c r="A74" s="24"/>
      <c r="G74" s="24"/>
      <c r="I74" s="24"/>
      <c r="J74" s="24"/>
      <c r="K74" s="24"/>
      <c r="L74" s="24"/>
      <c r="Y74" s="2"/>
    </row>
    <row r="75" spans="1:25" x14ac:dyDescent="0.2">
      <c r="A75" s="24"/>
      <c r="G75" s="24"/>
      <c r="I75" s="24"/>
      <c r="J75" s="24"/>
      <c r="K75" s="24"/>
      <c r="L75" s="24"/>
      <c r="Y75" s="2"/>
    </row>
    <row r="76" spans="1:25" x14ac:dyDescent="0.2">
      <c r="A76" s="24"/>
      <c r="G76" s="24"/>
      <c r="I76" s="24"/>
      <c r="J76" s="24"/>
      <c r="K76" s="24"/>
      <c r="L76" s="24"/>
      <c r="Y76" s="2"/>
    </row>
    <row r="77" spans="1:25" x14ac:dyDescent="0.2">
      <c r="A77" s="24"/>
      <c r="G77" s="24"/>
      <c r="I77" s="24"/>
      <c r="J77" s="24"/>
      <c r="K77" s="24"/>
      <c r="L77" s="24"/>
      <c r="Y77" s="2"/>
    </row>
    <row r="78" spans="1:25" x14ac:dyDescent="0.2">
      <c r="A78" s="24"/>
      <c r="G78" s="24"/>
      <c r="I78" s="24"/>
      <c r="J78" s="24"/>
      <c r="K78" s="24"/>
      <c r="L78" s="24"/>
      <c r="Y78" s="2"/>
    </row>
    <row r="79" spans="1:25" x14ac:dyDescent="0.2">
      <c r="A79" s="24"/>
      <c r="G79" s="24"/>
      <c r="I79" s="24"/>
      <c r="J79" s="24"/>
      <c r="K79" s="24"/>
      <c r="L79" s="24"/>
      <c r="Y79" s="2"/>
    </row>
    <row r="80" spans="1:25" x14ac:dyDescent="0.2">
      <c r="A80" s="24"/>
      <c r="G80" s="24"/>
      <c r="I80" s="24"/>
      <c r="J80" s="24"/>
      <c r="K80" s="24"/>
      <c r="L80" s="24"/>
      <c r="Y80" s="2"/>
    </row>
    <row r="81" spans="1:26" x14ac:dyDescent="0.2">
      <c r="A81" s="24"/>
      <c r="G81" s="24"/>
      <c r="I81" s="24"/>
      <c r="J81" s="24"/>
      <c r="K81" s="24"/>
      <c r="L81" s="24"/>
      <c r="Y81" s="2"/>
    </row>
    <row r="82" spans="1:26" x14ac:dyDescent="0.2">
      <c r="A82" s="24"/>
      <c r="G82" s="24"/>
      <c r="I82" s="24"/>
      <c r="J82" s="24"/>
      <c r="K82" s="24"/>
      <c r="L82" s="24"/>
      <c r="Y82" s="2"/>
    </row>
    <row r="83" spans="1:26" x14ac:dyDescent="0.2">
      <c r="A83" s="24"/>
      <c r="F83" s="23"/>
      <c r="G83" s="24"/>
      <c r="H83" s="23"/>
      <c r="I83" s="24"/>
      <c r="J83" s="24"/>
      <c r="K83" s="24"/>
      <c r="L83" s="24"/>
      <c r="Y83" s="2"/>
      <c r="Z83" s="3"/>
    </row>
    <row r="84" spans="1:26" x14ac:dyDescent="0.2">
      <c r="A84" s="24"/>
      <c r="G84" s="24"/>
      <c r="I84" s="24"/>
      <c r="J84" s="24"/>
      <c r="K84" s="24"/>
      <c r="L84" s="24"/>
      <c r="Y84" s="2"/>
    </row>
    <row r="85" spans="1:26" x14ac:dyDescent="0.2">
      <c r="A85" s="24"/>
      <c r="G85" s="24"/>
      <c r="I85" s="24"/>
      <c r="J85" s="24"/>
      <c r="K85" s="24"/>
      <c r="L85" s="24"/>
      <c r="Y85" s="2"/>
    </row>
    <row r="86" spans="1:26" x14ac:dyDescent="0.2">
      <c r="A86" s="24"/>
      <c r="G86" s="24"/>
      <c r="I86" s="24"/>
      <c r="J86" s="24"/>
      <c r="K86" s="24"/>
      <c r="L86" s="24"/>
      <c r="Y86" s="2"/>
    </row>
    <row r="87" spans="1:26" x14ac:dyDescent="0.2">
      <c r="A87" s="24"/>
      <c r="G87" s="24"/>
      <c r="I87" s="24"/>
      <c r="J87" s="24"/>
      <c r="K87" s="24"/>
      <c r="L87" s="24"/>
      <c r="Y87" s="2"/>
    </row>
    <row r="88" spans="1:26" x14ac:dyDescent="0.2">
      <c r="A88" s="24"/>
      <c r="G88" s="24"/>
      <c r="I88" s="24"/>
      <c r="J88" s="24"/>
      <c r="K88" s="24"/>
      <c r="L88" s="24"/>
      <c r="Y88" s="2"/>
    </row>
    <row r="89" spans="1:26" x14ac:dyDescent="0.2">
      <c r="A89" s="24"/>
      <c r="G89" s="24"/>
      <c r="I89" s="24"/>
      <c r="J89" s="24"/>
      <c r="K89" s="24"/>
      <c r="L89" s="24"/>
      <c r="Y89" s="2"/>
    </row>
    <row r="90" spans="1:26" x14ac:dyDescent="0.2">
      <c r="A90" s="24"/>
      <c r="G90" s="24"/>
      <c r="I90" s="24"/>
      <c r="J90" s="24"/>
      <c r="K90" s="24"/>
      <c r="L90" s="24"/>
      <c r="Y90" s="2"/>
    </row>
    <row r="91" spans="1:26" x14ac:dyDescent="0.2">
      <c r="A91" s="24"/>
      <c r="G91" s="24"/>
      <c r="I91" s="24"/>
      <c r="J91" s="24"/>
      <c r="K91" s="24"/>
      <c r="L91" s="24"/>
      <c r="Y91" s="2"/>
    </row>
    <row r="92" spans="1:26" x14ac:dyDescent="0.2">
      <c r="A92" s="24"/>
      <c r="G92" s="24"/>
      <c r="I92" s="24"/>
      <c r="J92" s="24"/>
      <c r="K92" s="24"/>
      <c r="L92" s="24"/>
      <c r="Y92" s="2"/>
    </row>
    <row r="93" spans="1:26" x14ac:dyDescent="0.2">
      <c r="A93" s="24"/>
      <c r="G93" s="24"/>
      <c r="I93" s="24"/>
      <c r="J93" s="24"/>
      <c r="K93" s="24"/>
      <c r="L93" s="24"/>
      <c r="Y93" s="2"/>
    </row>
    <row r="94" spans="1:26" x14ac:dyDescent="0.2">
      <c r="A94" s="24"/>
      <c r="G94" s="24"/>
      <c r="I94" s="24"/>
      <c r="J94" s="24"/>
      <c r="K94" s="24"/>
      <c r="L94" s="24"/>
      <c r="Y94" s="2"/>
    </row>
    <row r="95" spans="1:26" x14ac:dyDescent="0.2">
      <c r="A95" s="24"/>
      <c r="G95" s="24"/>
      <c r="I95" s="24"/>
      <c r="J95" s="24"/>
      <c r="K95" s="24"/>
      <c r="L95" s="24"/>
      <c r="Y95" s="2"/>
    </row>
  </sheetData>
  <pageMargins left="0.25" right="0.25" top="0.75" bottom="0.75" header="0.3" footer="0.3"/>
  <pageSetup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9CD6-063D-477C-B99B-B44F74B0A8F2}">
  <dimension ref="A1:V95"/>
  <sheetViews>
    <sheetView workbookViewId="0">
      <selection activeCell="L16" sqref="L16"/>
    </sheetView>
  </sheetViews>
  <sheetFormatPr defaultRowHeight="18" x14ac:dyDescent="0.25"/>
  <cols>
    <col min="1" max="1" width="15" style="16" customWidth="1"/>
    <col min="2" max="2" width="18.85546875" style="30" customWidth="1"/>
    <col min="3" max="3" width="16" style="30" customWidth="1"/>
    <col min="4" max="4" width="8.42578125" style="16" bestFit="1" customWidth="1"/>
    <col min="5" max="5" width="11.42578125" style="16" bestFit="1" customWidth="1"/>
    <col min="6" max="6" width="9.7109375" style="16" bestFit="1" customWidth="1"/>
    <col min="7" max="7" width="11.42578125" style="16" bestFit="1" customWidth="1"/>
    <col min="8" max="8" width="9.7109375" style="16" bestFit="1" customWidth="1"/>
    <col min="9" max="9" width="13" style="16" bestFit="1" customWidth="1"/>
    <col min="10" max="10" width="9.7109375" style="16" bestFit="1" customWidth="1"/>
    <col min="11" max="11" width="11.42578125" style="16" bestFit="1" customWidth="1"/>
    <col min="12" max="12" width="12" style="16" bestFit="1" customWidth="1"/>
    <col min="13" max="13" width="15" style="16" customWidth="1"/>
    <col min="23" max="16384" width="9.140625" style="1"/>
  </cols>
  <sheetData>
    <row r="1" spans="1:13" ht="30" x14ac:dyDescent="0.2">
      <c r="A1" s="18" t="s">
        <v>74</v>
      </c>
      <c r="B1" s="21" t="s">
        <v>60</v>
      </c>
      <c r="C1" s="22" t="s">
        <v>59</v>
      </c>
      <c r="D1" s="18" t="s">
        <v>87</v>
      </c>
      <c r="E1" s="18" t="s">
        <v>54</v>
      </c>
      <c r="F1" s="18" t="s">
        <v>88</v>
      </c>
      <c r="G1" s="18" t="s">
        <v>54</v>
      </c>
      <c r="H1" s="18" t="s">
        <v>89</v>
      </c>
      <c r="I1" s="18" t="s">
        <v>54</v>
      </c>
      <c r="J1" s="18" t="s">
        <v>90</v>
      </c>
      <c r="K1" s="18" t="s">
        <v>54</v>
      </c>
      <c r="L1" s="18" t="s">
        <v>96</v>
      </c>
      <c r="M1" s="18" t="s">
        <v>55</v>
      </c>
    </row>
    <row r="2" spans="1:13" ht="15" x14ac:dyDescent="0.2">
      <c r="A2" s="18" t="s">
        <v>1</v>
      </c>
      <c r="B2" s="22">
        <v>1</v>
      </c>
      <c r="C2" s="22" t="s">
        <v>61</v>
      </c>
      <c r="D2" s="18">
        <v>0</v>
      </c>
      <c r="E2" s="32">
        <v>43200</v>
      </c>
      <c r="F2" s="18">
        <v>1</v>
      </c>
      <c r="G2" s="32">
        <v>43209</v>
      </c>
      <c r="H2" s="18">
        <v>0</v>
      </c>
      <c r="I2" s="18" t="s">
        <v>95</v>
      </c>
      <c r="J2" s="18">
        <v>0</v>
      </c>
      <c r="K2" s="32">
        <v>43211</v>
      </c>
      <c r="L2" s="18">
        <f t="array" ref="L2">SUM(D2,F2,H2,J2)</f>
        <v>1</v>
      </c>
      <c r="M2" s="18" t="s">
        <v>9</v>
      </c>
    </row>
    <row r="3" spans="1:13" ht="15" x14ac:dyDescent="0.2">
      <c r="A3" s="19" t="s">
        <v>3</v>
      </c>
      <c r="B3" s="26">
        <v>2</v>
      </c>
      <c r="C3" s="26" t="s">
        <v>61</v>
      </c>
      <c r="D3" s="19">
        <v>0</v>
      </c>
      <c r="E3" s="33">
        <v>43200</v>
      </c>
      <c r="F3" s="19">
        <v>27</v>
      </c>
      <c r="G3" s="33">
        <v>43209</v>
      </c>
      <c r="H3" s="19"/>
      <c r="I3" s="19"/>
      <c r="J3" s="19"/>
      <c r="K3" s="19"/>
      <c r="L3" s="19">
        <f t="array" ref="L3">SUM(D3,F3,H3,J3)</f>
        <v>27</v>
      </c>
      <c r="M3" s="19" t="s">
        <v>10</v>
      </c>
    </row>
    <row r="4" spans="1:13" ht="15" x14ac:dyDescent="0.2">
      <c r="A4" s="18" t="s">
        <v>5</v>
      </c>
      <c r="B4" s="22">
        <v>1</v>
      </c>
      <c r="C4" s="22" t="s">
        <v>62</v>
      </c>
      <c r="D4" s="18">
        <v>15</v>
      </c>
      <c r="E4" s="32">
        <v>43200</v>
      </c>
      <c r="F4" s="18">
        <v>46</v>
      </c>
      <c r="G4" s="32">
        <v>43209</v>
      </c>
      <c r="H4" s="18"/>
      <c r="I4" s="18"/>
      <c r="J4" s="18"/>
      <c r="K4" s="18"/>
      <c r="L4" s="18">
        <f t="array" ref="L4">SUM(D4,F4,H4,J4)</f>
        <v>61</v>
      </c>
      <c r="M4" s="18" t="s">
        <v>10</v>
      </c>
    </row>
    <row r="5" spans="1:13" ht="15" x14ac:dyDescent="0.2">
      <c r="A5" s="19" t="s">
        <v>6</v>
      </c>
      <c r="B5" s="26">
        <v>2</v>
      </c>
      <c r="C5" s="26" t="s">
        <v>62</v>
      </c>
      <c r="D5" s="19">
        <v>0</v>
      </c>
      <c r="E5" s="33">
        <v>43200</v>
      </c>
      <c r="F5" s="19">
        <v>0</v>
      </c>
      <c r="G5" s="33">
        <v>43209</v>
      </c>
      <c r="H5" s="19"/>
      <c r="I5" s="19"/>
      <c r="J5" s="19"/>
      <c r="K5" s="19"/>
      <c r="L5" s="19">
        <f t="array" ref="L5">SUM(D5,F5,H5,J5)</f>
        <v>0</v>
      </c>
      <c r="M5" s="19" t="s">
        <v>9</v>
      </c>
    </row>
    <row r="6" spans="1:13" ht="15" x14ac:dyDescent="0.2">
      <c r="A6" s="18" t="s">
        <v>7</v>
      </c>
      <c r="B6" s="22">
        <v>1</v>
      </c>
      <c r="C6" s="22" t="s">
        <v>63</v>
      </c>
      <c r="D6" s="18">
        <v>0</v>
      </c>
      <c r="E6" s="32">
        <v>43200</v>
      </c>
      <c r="F6" s="18">
        <v>12</v>
      </c>
      <c r="G6" s="32">
        <v>43209</v>
      </c>
      <c r="H6" s="18">
        <v>0</v>
      </c>
      <c r="I6" s="18" t="s">
        <v>95</v>
      </c>
      <c r="J6" s="18">
        <v>0</v>
      </c>
      <c r="K6" s="32">
        <v>43211</v>
      </c>
      <c r="L6" s="18">
        <f t="array" ref="L6">SUM(D6,F6,H6,J6)</f>
        <v>12</v>
      </c>
      <c r="M6" s="18" t="s">
        <v>10</v>
      </c>
    </row>
    <row r="7" spans="1:13" ht="15" x14ac:dyDescent="0.2">
      <c r="A7" s="20" t="s">
        <v>8</v>
      </c>
      <c r="B7" s="26">
        <v>2</v>
      </c>
      <c r="C7" s="26" t="s">
        <v>63</v>
      </c>
      <c r="D7" s="20">
        <v>0</v>
      </c>
      <c r="E7" s="31">
        <v>43200</v>
      </c>
      <c r="F7" s="20">
        <v>0</v>
      </c>
      <c r="G7" s="31">
        <v>43209</v>
      </c>
      <c r="H7" s="20">
        <v>0</v>
      </c>
      <c r="I7" s="31">
        <v>43210</v>
      </c>
      <c r="J7" s="20">
        <v>0</v>
      </c>
      <c r="K7" s="31">
        <v>43211</v>
      </c>
      <c r="L7" s="19">
        <f t="array" ref="L7">SUM(D7,F7,H7,J7)</f>
        <v>0</v>
      </c>
      <c r="M7" s="20" t="s">
        <v>9</v>
      </c>
    </row>
    <row r="8" spans="1:13" ht="15" x14ac:dyDescent="0.2">
      <c r="A8" s="18" t="s">
        <v>49</v>
      </c>
      <c r="B8" s="22">
        <v>1</v>
      </c>
      <c r="C8" s="22" t="s">
        <v>64</v>
      </c>
      <c r="D8" s="18">
        <v>0</v>
      </c>
      <c r="E8" s="32">
        <v>43200</v>
      </c>
      <c r="F8" s="18">
        <v>0</v>
      </c>
      <c r="G8" s="32">
        <v>43209</v>
      </c>
      <c r="H8" s="18">
        <v>0</v>
      </c>
      <c r="I8" s="18" t="s">
        <v>95</v>
      </c>
      <c r="J8" s="18">
        <v>0</v>
      </c>
      <c r="K8" s="32">
        <v>43211</v>
      </c>
      <c r="L8" s="18">
        <f t="array" ref="L8">SUM(D8,F8,H8,J8)</f>
        <v>0</v>
      </c>
      <c r="M8" s="18" t="s">
        <v>4</v>
      </c>
    </row>
    <row r="9" spans="1:13" ht="15" x14ac:dyDescent="0.2">
      <c r="A9" s="20" t="s">
        <v>50</v>
      </c>
      <c r="B9" s="26">
        <v>2</v>
      </c>
      <c r="C9" s="26" t="s">
        <v>64</v>
      </c>
      <c r="D9" s="20">
        <v>0</v>
      </c>
      <c r="E9" s="31">
        <v>43200</v>
      </c>
      <c r="F9" s="20">
        <v>0</v>
      </c>
      <c r="G9" s="31">
        <v>43209</v>
      </c>
      <c r="H9" s="20">
        <v>0</v>
      </c>
      <c r="I9" s="31">
        <v>43210</v>
      </c>
      <c r="J9" s="20">
        <v>0</v>
      </c>
      <c r="K9" s="31">
        <v>43211</v>
      </c>
      <c r="L9" s="19">
        <f t="array" ref="L9">SUM(D9,F9,H9,J9)</f>
        <v>0</v>
      </c>
      <c r="M9" s="20" t="s">
        <v>10</v>
      </c>
    </row>
    <row r="10" spans="1:13" ht="15" x14ac:dyDescent="0.2">
      <c r="A10" s="18" t="s">
        <v>51</v>
      </c>
      <c r="B10" s="22">
        <v>3</v>
      </c>
      <c r="C10" s="22" t="s">
        <v>64</v>
      </c>
      <c r="D10" s="18">
        <v>0</v>
      </c>
      <c r="E10" s="32">
        <v>43200</v>
      </c>
      <c r="F10" s="18">
        <v>0</v>
      </c>
      <c r="G10" s="32">
        <v>43209</v>
      </c>
      <c r="H10" s="18">
        <v>0</v>
      </c>
      <c r="I10" s="18" t="s">
        <v>95</v>
      </c>
      <c r="J10" s="18">
        <v>0</v>
      </c>
      <c r="K10" s="32">
        <v>43211</v>
      </c>
      <c r="L10" s="18">
        <f t="array" ref="L10">SUM(D10,F10,H10,J10)</f>
        <v>0</v>
      </c>
      <c r="M10" s="18" t="s">
        <v>2</v>
      </c>
    </row>
    <row r="11" spans="1:13" ht="15" x14ac:dyDescent="0.2">
      <c r="A11" s="20" t="s">
        <v>52</v>
      </c>
      <c r="B11" s="26">
        <v>4</v>
      </c>
      <c r="C11" s="26" t="s">
        <v>64</v>
      </c>
      <c r="D11" s="20"/>
      <c r="E11" s="20"/>
      <c r="F11" s="20"/>
      <c r="G11" s="20"/>
      <c r="H11" s="20"/>
      <c r="I11" s="20"/>
      <c r="J11" s="20"/>
      <c r="K11" s="20"/>
      <c r="L11" s="19">
        <f t="array" ref="L11">SUM(D11,F11,H11,J11)</f>
        <v>0</v>
      </c>
      <c r="M11" s="20"/>
    </row>
    <row r="12" spans="1:13" ht="15" x14ac:dyDescent="0.2">
      <c r="A12" s="18" t="s">
        <v>11</v>
      </c>
      <c r="B12" s="22">
        <v>1</v>
      </c>
      <c r="C12" s="22" t="s">
        <v>65</v>
      </c>
      <c r="D12" s="18">
        <v>0</v>
      </c>
      <c r="E12" s="32">
        <v>43200</v>
      </c>
      <c r="F12" s="18">
        <v>0</v>
      </c>
      <c r="G12" s="32">
        <v>43209</v>
      </c>
      <c r="H12" s="18">
        <v>0</v>
      </c>
      <c r="I12" s="18" t="s">
        <v>95</v>
      </c>
      <c r="J12" s="18"/>
      <c r="K12" s="18"/>
      <c r="L12" s="18">
        <f t="array" ref="L12">SUM(D12,F12,H12,J12)</f>
        <v>0</v>
      </c>
      <c r="M12" s="18" t="s">
        <v>9</v>
      </c>
    </row>
    <row r="13" spans="1:13" ht="15" x14ac:dyDescent="0.2">
      <c r="A13" s="20" t="s">
        <v>12</v>
      </c>
      <c r="B13" s="26">
        <v>2</v>
      </c>
      <c r="C13" s="26" t="s">
        <v>65</v>
      </c>
      <c r="D13" s="20">
        <v>0</v>
      </c>
      <c r="E13" s="31">
        <v>43200</v>
      </c>
      <c r="F13" s="20">
        <v>0</v>
      </c>
      <c r="G13" s="31">
        <v>43209</v>
      </c>
      <c r="H13" s="20"/>
      <c r="I13" s="20"/>
      <c r="J13" s="20"/>
      <c r="K13" s="20"/>
      <c r="L13" s="19">
        <f t="array" ref="L13">SUM(D13,F13,H13,J13)</f>
        <v>0</v>
      </c>
      <c r="M13" s="20" t="s">
        <v>2</v>
      </c>
    </row>
    <row r="14" spans="1:13" ht="15" x14ac:dyDescent="0.2">
      <c r="A14" s="18" t="s">
        <v>13</v>
      </c>
      <c r="B14" s="22">
        <v>3</v>
      </c>
      <c r="C14" s="22" t="s">
        <v>65</v>
      </c>
      <c r="D14" s="18"/>
      <c r="E14" s="18"/>
      <c r="F14" s="18"/>
      <c r="G14" s="18"/>
      <c r="H14" s="18"/>
      <c r="I14" s="18"/>
      <c r="J14" s="18"/>
      <c r="K14" s="18"/>
      <c r="L14" s="18">
        <f t="array" ref="L14">SUM(D14,F14,H14,J14)</f>
        <v>0</v>
      </c>
      <c r="M14" s="18"/>
    </row>
    <row r="15" spans="1:13" ht="15" x14ac:dyDescent="0.2">
      <c r="A15" s="20" t="s">
        <v>14</v>
      </c>
      <c r="B15" s="26">
        <v>4</v>
      </c>
      <c r="C15" s="26" t="s">
        <v>65</v>
      </c>
      <c r="D15" s="20">
        <v>0</v>
      </c>
      <c r="E15" s="31">
        <v>43200</v>
      </c>
      <c r="F15" s="20">
        <v>10</v>
      </c>
      <c r="G15" s="31">
        <v>43209</v>
      </c>
      <c r="H15" s="20">
        <v>19</v>
      </c>
      <c r="I15" s="31">
        <v>43210</v>
      </c>
      <c r="J15" s="20">
        <v>0</v>
      </c>
      <c r="K15" s="31">
        <v>43211</v>
      </c>
      <c r="L15" s="19">
        <f t="array" ref="L15">SUM(D15,F15,H15,J15)</f>
        <v>29</v>
      </c>
      <c r="M15" s="20" t="s">
        <v>10</v>
      </c>
    </row>
    <row r="16" spans="1:13" ht="15" x14ac:dyDescent="0.2">
      <c r="A16" s="18" t="s">
        <v>15</v>
      </c>
      <c r="B16" s="22">
        <v>1</v>
      </c>
      <c r="C16" s="22" t="s">
        <v>66</v>
      </c>
      <c r="D16" s="18">
        <v>6</v>
      </c>
      <c r="E16" s="32">
        <v>43200</v>
      </c>
      <c r="F16" s="18">
        <v>10</v>
      </c>
      <c r="G16" s="32">
        <v>43209</v>
      </c>
      <c r="H16" s="18">
        <v>7</v>
      </c>
      <c r="I16" s="18" t="s">
        <v>95</v>
      </c>
      <c r="J16" s="18">
        <v>21</v>
      </c>
      <c r="K16" s="32">
        <v>43211</v>
      </c>
      <c r="L16" s="18">
        <f t="array" ref="L16">SUM(D16,F16,H16,J16)</f>
        <v>44</v>
      </c>
      <c r="M16" s="18" t="s">
        <v>9</v>
      </c>
    </row>
    <row r="17" spans="1:13" ht="15" x14ac:dyDescent="0.2">
      <c r="A17" s="20" t="s">
        <v>16</v>
      </c>
      <c r="B17" s="26">
        <v>2</v>
      </c>
      <c r="C17" s="26" t="s">
        <v>66</v>
      </c>
      <c r="D17" s="20">
        <v>0</v>
      </c>
      <c r="E17" s="31">
        <v>43200</v>
      </c>
      <c r="F17" s="20"/>
      <c r="G17" s="20"/>
      <c r="H17" s="20"/>
      <c r="I17" s="20"/>
      <c r="J17" s="20"/>
      <c r="K17" s="20"/>
      <c r="L17" s="19">
        <f t="array" ref="L17">SUM(D17,F17,H17,J17)</f>
        <v>0</v>
      </c>
      <c r="M17" s="20" t="s">
        <v>10</v>
      </c>
    </row>
    <row r="18" spans="1:13" ht="15" x14ac:dyDescent="0.2">
      <c r="A18" s="18" t="s">
        <v>17</v>
      </c>
      <c r="B18" s="22">
        <v>3</v>
      </c>
      <c r="C18" s="22" t="s">
        <v>66</v>
      </c>
      <c r="D18" s="18">
        <v>0</v>
      </c>
      <c r="E18" s="32">
        <v>43200</v>
      </c>
      <c r="F18" s="18">
        <v>0</v>
      </c>
      <c r="G18" s="32">
        <v>43209</v>
      </c>
      <c r="H18" s="18"/>
      <c r="I18" s="18"/>
      <c r="J18" s="18">
        <v>0</v>
      </c>
      <c r="K18" s="32">
        <v>43211</v>
      </c>
      <c r="L18" s="18">
        <f t="array" ref="L18">SUM(D18,F18,H18,J18)</f>
        <v>0</v>
      </c>
      <c r="M18" s="18" t="s">
        <v>4</v>
      </c>
    </row>
    <row r="19" spans="1:13" ht="15" x14ac:dyDescent="0.2">
      <c r="A19" s="20" t="s">
        <v>18</v>
      </c>
      <c r="B19" s="26">
        <v>4</v>
      </c>
      <c r="C19" s="26" t="s">
        <v>66</v>
      </c>
      <c r="D19" s="20">
        <v>0</v>
      </c>
      <c r="E19" s="31">
        <v>43200</v>
      </c>
      <c r="F19" s="20">
        <v>21</v>
      </c>
      <c r="G19" s="31">
        <v>43209</v>
      </c>
      <c r="H19" s="20">
        <v>0</v>
      </c>
      <c r="I19" s="31">
        <v>43210</v>
      </c>
      <c r="J19" s="20">
        <v>26</v>
      </c>
      <c r="K19" s="31">
        <v>43211</v>
      </c>
      <c r="L19" s="19">
        <f t="array" ref="L19">SUM(D19,F19,H19,J19)</f>
        <v>47</v>
      </c>
      <c r="M19" s="20" t="s">
        <v>2</v>
      </c>
    </row>
    <row r="20" spans="1:13" ht="15" x14ac:dyDescent="0.2">
      <c r="A20" s="18" t="s">
        <v>19</v>
      </c>
      <c r="B20" s="22">
        <v>1</v>
      </c>
      <c r="C20" s="22" t="s">
        <v>67</v>
      </c>
      <c r="D20" s="18">
        <v>0</v>
      </c>
      <c r="E20" s="32">
        <v>43200</v>
      </c>
      <c r="F20" s="18">
        <v>17</v>
      </c>
      <c r="G20" s="32">
        <v>43209</v>
      </c>
      <c r="H20" s="18">
        <v>21</v>
      </c>
      <c r="I20" s="18" t="s">
        <v>95</v>
      </c>
      <c r="J20" s="18"/>
      <c r="K20" s="18"/>
      <c r="L20" s="18">
        <f t="array" ref="L20">SUM(D20,F20,H20,J20)</f>
        <v>38</v>
      </c>
      <c r="M20" s="18" t="s">
        <v>9</v>
      </c>
    </row>
    <row r="21" spans="1:13" ht="15" x14ac:dyDescent="0.2">
      <c r="A21" s="20" t="s">
        <v>20</v>
      </c>
      <c r="B21" s="26">
        <v>2</v>
      </c>
      <c r="C21" s="26" t="s">
        <v>67</v>
      </c>
      <c r="D21" s="20">
        <v>9</v>
      </c>
      <c r="E21" s="31">
        <v>43200</v>
      </c>
      <c r="F21" s="20">
        <v>2</v>
      </c>
      <c r="G21" s="31">
        <v>43209</v>
      </c>
      <c r="H21" s="20"/>
      <c r="I21" s="20"/>
      <c r="J21" s="20"/>
      <c r="K21" s="20"/>
      <c r="L21" s="19">
        <f t="array" ref="L21">SUM(D21,F21,H21,J21)</f>
        <v>11</v>
      </c>
      <c r="M21" s="20" t="s">
        <v>10</v>
      </c>
    </row>
    <row r="22" spans="1:13" ht="15" x14ac:dyDescent="0.2">
      <c r="A22" s="18" t="s">
        <v>21</v>
      </c>
      <c r="B22" s="22">
        <v>3</v>
      </c>
      <c r="C22" s="22" t="s">
        <v>67</v>
      </c>
      <c r="D22" s="18"/>
      <c r="E22" s="18"/>
      <c r="F22" s="18"/>
      <c r="G22" s="18"/>
      <c r="H22" s="18"/>
      <c r="I22" s="18"/>
      <c r="J22" s="18"/>
      <c r="K22" s="18"/>
      <c r="L22" s="18">
        <f t="array" ref="L22">SUM(D22,F22,H22,J22)</f>
        <v>0</v>
      </c>
      <c r="M22" s="18"/>
    </row>
    <row r="23" spans="1:13" ht="15" x14ac:dyDescent="0.2">
      <c r="A23" s="20" t="s">
        <v>22</v>
      </c>
      <c r="B23" s="26">
        <v>4</v>
      </c>
      <c r="C23" s="26" t="s">
        <v>67</v>
      </c>
      <c r="D23" s="20"/>
      <c r="E23" s="20"/>
      <c r="F23" s="20"/>
      <c r="G23" s="20"/>
      <c r="H23" s="20"/>
      <c r="I23" s="20"/>
      <c r="J23" s="20"/>
      <c r="K23" s="20"/>
      <c r="L23" s="19">
        <f t="array" ref="L23">SUM(D23,F23,H23,J23)</f>
        <v>0</v>
      </c>
      <c r="M23" s="20"/>
    </row>
    <row r="24" spans="1:13" ht="15" x14ac:dyDescent="0.2">
      <c r="A24" s="18" t="s">
        <v>23</v>
      </c>
      <c r="B24" s="22">
        <v>1</v>
      </c>
      <c r="C24" s="22" t="s">
        <v>68</v>
      </c>
      <c r="D24" s="18"/>
      <c r="E24" s="18"/>
      <c r="F24" s="18"/>
      <c r="G24" s="18"/>
      <c r="H24" s="18"/>
      <c r="I24" s="18"/>
      <c r="J24" s="18"/>
      <c r="K24" s="18"/>
      <c r="L24" s="18">
        <f t="array" ref="L24">SUM(D24,F24,H24,J24)</f>
        <v>0</v>
      </c>
      <c r="M24" s="18"/>
    </row>
    <row r="25" spans="1:13" ht="15" x14ac:dyDescent="0.2">
      <c r="A25" s="20" t="s">
        <v>24</v>
      </c>
      <c r="B25" s="26">
        <v>2</v>
      </c>
      <c r="C25" s="26" t="s">
        <v>68</v>
      </c>
      <c r="D25" s="20">
        <v>0</v>
      </c>
      <c r="E25" s="31">
        <v>43200</v>
      </c>
      <c r="F25" s="20">
        <v>0</v>
      </c>
      <c r="G25" s="31">
        <v>43209</v>
      </c>
      <c r="H25" s="20">
        <v>0</v>
      </c>
      <c r="I25" s="31">
        <v>43210</v>
      </c>
      <c r="J25" s="20">
        <v>15</v>
      </c>
      <c r="K25" s="31">
        <v>43211</v>
      </c>
      <c r="L25" s="19">
        <f t="array" ref="L25">SUM(D25,F25,H25,J25)</f>
        <v>15</v>
      </c>
      <c r="M25" s="20" t="s">
        <v>9</v>
      </c>
    </row>
    <row r="26" spans="1:13" ht="15" x14ac:dyDescent="0.2">
      <c r="A26" s="18" t="s">
        <v>25</v>
      </c>
      <c r="B26" s="22">
        <v>3</v>
      </c>
      <c r="C26" s="22" t="s">
        <v>68</v>
      </c>
      <c r="D26" s="18"/>
      <c r="E26" s="18"/>
      <c r="F26" s="18"/>
      <c r="G26" s="18"/>
      <c r="H26" s="18"/>
      <c r="I26" s="18"/>
      <c r="J26" s="18"/>
      <c r="K26" s="18"/>
      <c r="L26" s="18">
        <f t="array" ref="L26">SUM(D26,F26,H26,J26)</f>
        <v>0</v>
      </c>
      <c r="M26" s="18"/>
    </row>
    <row r="27" spans="1:13" ht="15" x14ac:dyDescent="0.2">
      <c r="A27" s="20" t="s">
        <v>26</v>
      </c>
      <c r="B27" s="26">
        <v>4</v>
      </c>
      <c r="C27" s="26" t="s">
        <v>68</v>
      </c>
      <c r="D27" s="20">
        <v>0</v>
      </c>
      <c r="E27" s="31">
        <v>43200</v>
      </c>
      <c r="F27" s="20">
        <v>0</v>
      </c>
      <c r="G27" s="31">
        <v>43209</v>
      </c>
      <c r="H27" s="20">
        <v>0</v>
      </c>
      <c r="I27" s="31">
        <v>43210</v>
      </c>
      <c r="J27" s="20">
        <v>3</v>
      </c>
      <c r="K27" s="31">
        <v>43211</v>
      </c>
      <c r="L27" s="19">
        <f t="array" ref="L27">SUM(D27,F27,H27,J27)</f>
        <v>3</v>
      </c>
      <c r="M27" s="20" t="s">
        <v>2</v>
      </c>
    </row>
    <row r="28" spans="1:13" ht="15" x14ac:dyDescent="0.2">
      <c r="A28" s="18" t="s">
        <v>27</v>
      </c>
      <c r="B28" s="22">
        <v>1</v>
      </c>
      <c r="C28" s="22" t="s">
        <v>69</v>
      </c>
      <c r="D28" s="18">
        <v>0</v>
      </c>
      <c r="E28" s="32">
        <v>43200</v>
      </c>
      <c r="F28" s="18">
        <v>10</v>
      </c>
      <c r="G28" s="32">
        <v>43209</v>
      </c>
      <c r="H28" s="18">
        <v>8</v>
      </c>
      <c r="I28" s="18" t="s">
        <v>95</v>
      </c>
      <c r="J28" s="18">
        <v>3</v>
      </c>
      <c r="K28" s="32">
        <v>43211</v>
      </c>
      <c r="L28" s="18">
        <f t="array" ref="L28">SUM(D28,F28,H28,J28)</f>
        <v>21</v>
      </c>
      <c r="M28" s="18" t="s">
        <v>2</v>
      </c>
    </row>
    <row r="29" spans="1:13" ht="15" x14ac:dyDescent="0.2">
      <c r="A29" s="20" t="s">
        <v>28</v>
      </c>
      <c r="B29" s="26">
        <v>2</v>
      </c>
      <c r="C29" s="26" t="s">
        <v>69</v>
      </c>
      <c r="D29" s="20">
        <v>17</v>
      </c>
      <c r="E29" s="31">
        <v>43200</v>
      </c>
      <c r="F29" s="20">
        <v>6</v>
      </c>
      <c r="G29" s="31">
        <v>43209</v>
      </c>
      <c r="H29" s="20">
        <v>14</v>
      </c>
      <c r="I29" s="31">
        <v>43210</v>
      </c>
      <c r="J29" s="20">
        <v>19</v>
      </c>
      <c r="K29" s="31">
        <v>43211</v>
      </c>
      <c r="L29" s="19">
        <f t="array" ref="L29">SUM(D29,F29,H29,J29)</f>
        <v>56</v>
      </c>
      <c r="M29" s="20" t="s">
        <v>4</v>
      </c>
    </row>
    <row r="30" spans="1:13" ht="15" x14ac:dyDescent="0.2">
      <c r="A30" s="18" t="s">
        <v>29</v>
      </c>
      <c r="B30" s="22">
        <v>3</v>
      </c>
      <c r="C30" s="22" t="s">
        <v>69</v>
      </c>
      <c r="D30" s="18">
        <v>0</v>
      </c>
      <c r="E30" s="32">
        <v>43200</v>
      </c>
      <c r="F30" s="18">
        <v>0</v>
      </c>
      <c r="G30" s="32">
        <v>43209</v>
      </c>
      <c r="H30" s="18">
        <v>0</v>
      </c>
      <c r="I30" s="18" t="s">
        <v>95</v>
      </c>
      <c r="J30" s="18">
        <v>0</v>
      </c>
      <c r="K30" s="32">
        <v>43211</v>
      </c>
      <c r="L30" s="18">
        <f t="array" ref="L30">SUM(D30,F30,H30,J30)</f>
        <v>0</v>
      </c>
      <c r="M30" s="18" t="s">
        <v>9</v>
      </c>
    </row>
    <row r="31" spans="1:13" ht="15" x14ac:dyDescent="0.2">
      <c r="A31" s="20" t="s">
        <v>30</v>
      </c>
      <c r="B31" s="26">
        <v>4</v>
      </c>
      <c r="C31" s="26" t="s">
        <v>69</v>
      </c>
      <c r="D31" s="20">
        <v>9</v>
      </c>
      <c r="E31" s="31">
        <v>43200</v>
      </c>
      <c r="F31" s="20">
        <v>45</v>
      </c>
      <c r="G31" s="31">
        <v>43209</v>
      </c>
      <c r="H31" s="20">
        <v>22</v>
      </c>
      <c r="I31" s="31">
        <v>43210</v>
      </c>
      <c r="J31" s="20">
        <v>14</v>
      </c>
      <c r="K31" s="31">
        <v>43211</v>
      </c>
      <c r="L31" s="19">
        <f t="array" ref="L31">SUM(D31,F31,H31,J31)</f>
        <v>90</v>
      </c>
      <c r="M31" s="20" t="s">
        <v>10</v>
      </c>
    </row>
    <row r="32" spans="1:13" ht="15" x14ac:dyDescent="0.2">
      <c r="A32" s="18" t="s">
        <v>31</v>
      </c>
      <c r="B32" s="22">
        <v>1</v>
      </c>
      <c r="C32" s="22" t="s">
        <v>70</v>
      </c>
      <c r="D32" s="18">
        <v>0</v>
      </c>
      <c r="E32" s="32">
        <v>43200</v>
      </c>
      <c r="F32" s="18">
        <v>7</v>
      </c>
      <c r="G32" s="32">
        <v>43209</v>
      </c>
      <c r="H32" s="18">
        <v>53</v>
      </c>
      <c r="I32" s="18" t="s">
        <v>95</v>
      </c>
      <c r="J32" s="18">
        <v>0</v>
      </c>
      <c r="K32" s="32">
        <v>43211</v>
      </c>
      <c r="L32" s="18">
        <f t="array" ref="L32">SUM(D32,F32,H32,J32)</f>
        <v>60</v>
      </c>
      <c r="M32" s="18" t="s">
        <v>4</v>
      </c>
    </row>
    <row r="33" spans="1:13" ht="15" x14ac:dyDescent="0.2">
      <c r="A33" s="20" t="s">
        <v>32</v>
      </c>
      <c r="B33" s="26">
        <v>2</v>
      </c>
      <c r="C33" s="26" t="s">
        <v>70</v>
      </c>
      <c r="D33" s="20">
        <v>24</v>
      </c>
      <c r="E33" s="31">
        <v>43200</v>
      </c>
      <c r="F33" s="20">
        <v>21</v>
      </c>
      <c r="G33" s="31">
        <v>43209</v>
      </c>
      <c r="H33" s="20">
        <v>40</v>
      </c>
      <c r="I33" s="31">
        <v>43210</v>
      </c>
      <c r="J33" s="20">
        <v>24</v>
      </c>
      <c r="K33" s="31">
        <v>43211</v>
      </c>
      <c r="L33" s="19">
        <f t="array" ref="L33">SUM(D33,F33,H33,J33)</f>
        <v>109</v>
      </c>
      <c r="M33" s="20" t="s">
        <v>2</v>
      </c>
    </row>
    <row r="34" spans="1:13" ht="15" x14ac:dyDescent="0.2">
      <c r="A34" s="18" t="s">
        <v>33</v>
      </c>
      <c r="B34" s="22">
        <v>3</v>
      </c>
      <c r="C34" s="22" t="s">
        <v>70</v>
      </c>
      <c r="D34" s="18">
        <v>0</v>
      </c>
      <c r="E34" s="32">
        <v>43200</v>
      </c>
      <c r="F34" s="18">
        <v>10</v>
      </c>
      <c r="G34" s="32">
        <v>43209</v>
      </c>
      <c r="H34" s="18">
        <v>23</v>
      </c>
      <c r="I34" s="18" t="s">
        <v>95</v>
      </c>
      <c r="J34" s="18">
        <v>39</v>
      </c>
      <c r="K34" s="32">
        <v>43211</v>
      </c>
      <c r="L34" s="18">
        <f t="array" ref="L34">SUM(D34,F34,H34,J34)</f>
        <v>72</v>
      </c>
      <c r="M34" s="18" t="s">
        <v>10</v>
      </c>
    </row>
    <row r="35" spans="1:13" ht="15" x14ac:dyDescent="0.2">
      <c r="A35" s="20" t="s">
        <v>34</v>
      </c>
      <c r="B35" s="26">
        <v>4</v>
      </c>
      <c r="C35" s="26" t="s">
        <v>70</v>
      </c>
      <c r="D35" s="20"/>
      <c r="E35" s="20"/>
      <c r="F35" s="20"/>
      <c r="G35" s="20"/>
      <c r="H35" s="20"/>
      <c r="I35" s="20"/>
      <c r="J35" s="20"/>
      <c r="K35" s="20"/>
      <c r="L35" s="19">
        <f t="array" ref="L35">SUM(D35,F35,H35,J35)</f>
        <v>0</v>
      </c>
      <c r="M35" s="20"/>
    </row>
    <row r="36" spans="1:13" ht="15" x14ac:dyDescent="0.2">
      <c r="A36" s="18" t="s">
        <v>35</v>
      </c>
      <c r="B36" s="22">
        <v>1</v>
      </c>
      <c r="C36" s="22" t="s">
        <v>71</v>
      </c>
      <c r="D36" s="18">
        <v>0</v>
      </c>
      <c r="E36" s="32">
        <v>43200</v>
      </c>
      <c r="F36" s="18">
        <v>35</v>
      </c>
      <c r="G36" s="32">
        <v>43209</v>
      </c>
      <c r="H36" s="18">
        <v>0</v>
      </c>
      <c r="I36" s="18" t="s">
        <v>95</v>
      </c>
      <c r="J36" s="18">
        <v>15</v>
      </c>
      <c r="K36" s="32">
        <v>43211</v>
      </c>
      <c r="L36" s="18">
        <f t="array" ref="L36">SUM(D36,F36,H36,J36)</f>
        <v>50</v>
      </c>
      <c r="M36" s="18" t="s">
        <v>4</v>
      </c>
    </row>
    <row r="37" spans="1:13" ht="15" x14ac:dyDescent="0.2">
      <c r="A37" s="20" t="s">
        <v>36</v>
      </c>
      <c r="B37" s="26">
        <v>2</v>
      </c>
      <c r="C37" s="26" t="s">
        <v>71</v>
      </c>
      <c r="D37" s="20">
        <v>0</v>
      </c>
      <c r="E37" s="31">
        <v>43200</v>
      </c>
      <c r="F37" s="20">
        <v>0</v>
      </c>
      <c r="G37" s="31">
        <v>43209</v>
      </c>
      <c r="H37" s="20">
        <v>12</v>
      </c>
      <c r="I37" s="31">
        <v>43210</v>
      </c>
      <c r="J37" s="20">
        <v>13</v>
      </c>
      <c r="K37" s="31">
        <v>43211</v>
      </c>
      <c r="L37" s="19">
        <f t="array" ref="L37">SUM(D37,F37,H37,J37)</f>
        <v>25</v>
      </c>
      <c r="M37" s="20" t="s">
        <v>4</v>
      </c>
    </row>
    <row r="38" spans="1:13" ht="15" x14ac:dyDescent="0.2">
      <c r="A38" s="18" t="s">
        <v>37</v>
      </c>
      <c r="B38" s="22">
        <v>3</v>
      </c>
      <c r="C38" s="22" t="s">
        <v>71</v>
      </c>
      <c r="D38" s="18">
        <v>0</v>
      </c>
      <c r="E38" s="32">
        <v>43200</v>
      </c>
      <c r="F38" s="18">
        <v>0</v>
      </c>
      <c r="G38" s="32">
        <v>43209</v>
      </c>
      <c r="H38" s="18">
        <v>0</v>
      </c>
      <c r="I38" s="18" t="s">
        <v>95</v>
      </c>
      <c r="J38" s="18">
        <v>0</v>
      </c>
      <c r="K38" s="32">
        <v>43211</v>
      </c>
      <c r="L38" s="18">
        <f t="array" ref="L38">SUM(D38,F38,H38,J38)</f>
        <v>0</v>
      </c>
      <c r="M38" s="18" t="s">
        <v>2</v>
      </c>
    </row>
    <row r="39" spans="1:13" ht="15" x14ac:dyDescent="0.2">
      <c r="A39" s="20" t="s">
        <v>38</v>
      </c>
      <c r="B39" s="26">
        <v>4</v>
      </c>
      <c r="C39" s="26" t="s">
        <v>71</v>
      </c>
      <c r="D39" s="20">
        <v>0</v>
      </c>
      <c r="E39" s="31">
        <v>43200</v>
      </c>
      <c r="F39" s="20">
        <v>1</v>
      </c>
      <c r="G39" s="31">
        <v>43209</v>
      </c>
      <c r="H39" s="20">
        <v>0</v>
      </c>
      <c r="I39" s="31">
        <v>43210</v>
      </c>
      <c r="J39" s="20">
        <v>0</v>
      </c>
      <c r="K39" s="31">
        <v>43211</v>
      </c>
      <c r="L39" s="19">
        <f t="array" ref="L39">SUM(D39,F39,H39,J39)</f>
        <v>1</v>
      </c>
      <c r="M39" s="20" t="s">
        <v>2</v>
      </c>
    </row>
    <row r="40" spans="1:13" ht="15" x14ac:dyDescent="0.2">
      <c r="A40" s="18" t="s">
        <v>39</v>
      </c>
      <c r="B40" s="22">
        <v>1</v>
      </c>
      <c r="C40" s="22" t="s">
        <v>72</v>
      </c>
      <c r="D40" s="18">
        <v>0</v>
      </c>
      <c r="E40" s="32">
        <v>43200</v>
      </c>
      <c r="F40" s="18">
        <v>5</v>
      </c>
      <c r="G40" s="32">
        <v>43209</v>
      </c>
      <c r="H40" s="18">
        <v>10</v>
      </c>
      <c r="I40" s="18" t="s">
        <v>95</v>
      </c>
      <c r="J40" s="18">
        <v>0</v>
      </c>
      <c r="K40" s="32">
        <v>43211</v>
      </c>
      <c r="L40" s="18">
        <f t="array" ref="L40">SUM(D40,F40,H40,J40)</f>
        <v>15</v>
      </c>
      <c r="M40" s="18" t="s">
        <v>4</v>
      </c>
    </row>
    <row r="41" spans="1:13" ht="15" x14ac:dyDescent="0.2">
      <c r="A41" s="20" t="s">
        <v>40</v>
      </c>
      <c r="B41" s="26">
        <v>2</v>
      </c>
      <c r="C41" s="26" t="s">
        <v>72</v>
      </c>
      <c r="D41" s="20">
        <v>2</v>
      </c>
      <c r="E41" s="31">
        <v>43200</v>
      </c>
      <c r="F41" s="20">
        <v>26</v>
      </c>
      <c r="G41" s="31">
        <v>43209</v>
      </c>
      <c r="H41" s="20">
        <v>5</v>
      </c>
      <c r="I41" s="31">
        <v>43210</v>
      </c>
      <c r="J41" s="20">
        <v>2</v>
      </c>
      <c r="K41" s="31">
        <v>43211</v>
      </c>
      <c r="L41" s="19">
        <f t="array" ref="L41">SUM(D41,F41,H41,J41)</f>
        <v>35</v>
      </c>
      <c r="M41" s="20" t="s">
        <v>2</v>
      </c>
    </row>
    <row r="42" spans="1:13" ht="15" x14ac:dyDescent="0.2">
      <c r="A42" s="18" t="s">
        <v>41</v>
      </c>
      <c r="B42" s="22">
        <v>3</v>
      </c>
      <c r="C42" s="22" t="s">
        <v>72</v>
      </c>
      <c r="D42" s="18">
        <v>2</v>
      </c>
      <c r="E42" s="32">
        <v>43200</v>
      </c>
      <c r="F42" s="18">
        <v>3</v>
      </c>
      <c r="G42" s="32">
        <v>43209</v>
      </c>
      <c r="H42" s="18">
        <v>27</v>
      </c>
      <c r="I42" s="18" t="s">
        <v>95</v>
      </c>
      <c r="J42" s="18">
        <v>0</v>
      </c>
      <c r="K42" s="32">
        <v>43211</v>
      </c>
      <c r="L42" s="18">
        <f t="array" ref="L42">SUM(D42,F42,H42,J42)</f>
        <v>32</v>
      </c>
      <c r="M42" s="18" t="s">
        <v>4</v>
      </c>
    </row>
    <row r="43" spans="1:13" ht="15" x14ac:dyDescent="0.2">
      <c r="A43" s="20" t="s">
        <v>42</v>
      </c>
      <c r="B43" s="26">
        <v>4</v>
      </c>
      <c r="C43" s="26" t="s">
        <v>72</v>
      </c>
      <c r="D43" s="20">
        <v>0</v>
      </c>
      <c r="E43" s="31">
        <v>43200</v>
      </c>
      <c r="F43" s="20">
        <v>47</v>
      </c>
      <c r="G43" s="31">
        <v>43209</v>
      </c>
      <c r="H43" s="20">
        <v>21</v>
      </c>
      <c r="I43" s="31">
        <v>43210</v>
      </c>
      <c r="J43" s="20">
        <v>29</v>
      </c>
      <c r="K43" s="31">
        <v>43211</v>
      </c>
      <c r="L43" s="19">
        <f t="array" ref="L43">SUM(D43,F43,H43,J43)</f>
        <v>97</v>
      </c>
      <c r="M43" s="20" t="s">
        <v>4</v>
      </c>
    </row>
    <row r="44" spans="1:13" ht="15" x14ac:dyDescent="0.2">
      <c r="A44" s="18" t="s">
        <v>43</v>
      </c>
      <c r="B44" s="22">
        <v>2</v>
      </c>
      <c r="C44" s="22" t="s">
        <v>73</v>
      </c>
      <c r="D44" s="18"/>
      <c r="E44" s="18"/>
      <c r="F44" s="18"/>
      <c r="G44" s="18"/>
      <c r="H44" s="18"/>
      <c r="I44" s="18"/>
      <c r="J44" s="18"/>
      <c r="K44" s="18"/>
      <c r="L44" s="18">
        <f t="array" ref="L44">SUM(D44,F44,H44,J44)</f>
        <v>0</v>
      </c>
      <c r="M44" s="18"/>
    </row>
    <row r="45" spans="1:13" ht="15" x14ac:dyDescent="0.2">
      <c r="A45" s="20" t="s">
        <v>44</v>
      </c>
      <c r="B45" s="26">
        <v>4</v>
      </c>
      <c r="C45" s="26" t="s">
        <v>73</v>
      </c>
      <c r="D45" s="20">
        <v>6</v>
      </c>
      <c r="E45" s="31">
        <v>43200</v>
      </c>
      <c r="F45" s="20"/>
      <c r="G45" s="20"/>
      <c r="H45" s="20"/>
      <c r="I45" s="20"/>
      <c r="J45" s="20"/>
      <c r="K45" s="20"/>
      <c r="L45" s="19">
        <f t="array" ref="L45">SUM(D45,F45,H45,J45)</f>
        <v>6</v>
      </c>
      <c r="M45" s="20" t="s">
        <v>4</v>
      </c>
    </row>
    <row r="46" spans="1:13" x14ac:dyDescent="0.25">
      <c r="D46" s="23"/>
    </row>
    <row r="47" spans="1:13" x14ac:dyDescent="0.25">
      <c r="D47" s="23"/>
      <c r="L47" s="23"/>
    </row>
    <row r="48" spans="1:13" x14ac:dyDescent="0.25">
      <c r="D48" s="23"/>
      <c r="L48" s="23"/>
    </row>
    <row r="49" spans="4:12" x14ac:dyDescent="0.25">
      <c r="D49" s="23"/>
      <c r="L49" s="23"/>
    </row>
    <row r="50" spans="4:12" x14ac:dyDescent="0.25">
      <c r="D50" s="23"/>
      <c r="L50" s="23"/>
    </row>
    <row r="51" spans="4:12" x14ac:dyDescent="0.25">
      <c r="D51" s="23"/>
      <c r="L51" s="23"/>
    </row>
    <row r="52" spans="4:12" x14ac:dyDescent="0.25">
      <c r="D52" s="23"/>
      <c r="L52" s="23"/>
    </row>
    <row r="53" spans="4:12" x14ac:dyDescent="0.25">
      <c r="D53" s="23"/>
      <c r="L53" s="23"/>
    </row>
    <row r="54" spans="4:12" x14ac:dyDescent="0.25">
      <c r="D54" s="23"/>
      <c r="L54" s="23"/>
    </row>
    <row r="55" spans="4:12" x14ac:dyDescent="0.25">
      <c r="D55" s="23"/>
      <c r="L55" s="23"/>
    </row>
    <row r="56" spans="4:12" x14ac:dyDescent="0.25">
      <c r="D56" s="23"/>
      <c r="L56" s="23"/>
    </row>
    <row r="57" spans="4:12" x14ac:dyDescent="0.25">
      <c r="D57" s="23"/>
      <c r="L57" s="23"/>
    </row>
    <row r="58" spans="4:12" x14ac:dyDescent="0.25">
      <c r="D58" s="23"/>
      <c r="L58" s="23"/>
    </row>
    <row r="59" spans="4:12" x14ac:dyDescent="0.25">
      <c r="D59" s="23"/>
      <c r="L59" s="23"/>
    </row>
    <row r="60" spans="4:12" x14ac:dyDescent="0.25">
      <c r="D60" s="23"/>
      <c r="L60" s="23"/>
    </row>
    <row r="61" spans="4:12" x14ac:dyDescent="0.25">
      <c r="D61" s="23"/>
      <c r="L61" s="23"/>
    </row>
    <row r="62" spans="4:12" x14ac:dyDescent="0.25">
      <c r="D62" s="23"/>
      <c r="L62" s="23"/>
    </row>
    <row r="63" spans="4:12" x14ac:dyDescent="0.25">
      <c r="D63" s="23"/>
      <c r="L63" s="23"/>
    </row>
    <row r="64" spans="4:12" x14ac:dyDescent="0.25">
      <c r="D64" s="23"/>
      <c r="L64" s="23"/>
    </row>
    <row r="65" spans="4:12" x14ac:dyDescent="0.25">
      <c r="D65" s="23"/>
      <c r="L65" s="23"/>
    </row>
    <row r="66" spans="4:12" x14ac:dyDescent="0.25">
      <c r="D66" s="23"/>
      <c r="L66" s="23"/>
    </row>
    <row r="67" spans="4:12" x14ac:dyDescent="0.25">
      <c r="D67" s="23"/>
      <c r="L67" s="23"/>
    </row>
    <row r="68" spans="4:12" x14ac:dyDescent="0.25">
      <c r="D68" s="23"/>
      <c r="L68" s="23"/>
    </row>
    <row r="69" spans="4:12" x14ac:dyDescent="0.25">
      <c r="D69" s="23"/>
      <c r="L69" s="23"/>
    </row>
    <row r="70" spans="4:12" x14ac:dyDescent="0.25">
      <c r="D70" s="23"/>
      <c r="L70" s="23"/>
    </row>
    <row r="71" spans="4:12" x14ac:dyDescent="0.25">
      <c r="D71" s="23"/>
      <c r="L71" s="23"/>
    </row>
    <row r="72" spans="4:12" x14ac:dyDescent="0.25">
      <c r="D72" s="23"/>
      <c r="L72" s="23"/>
    </row>
    <row r="73" spans="4:12" x14ac:dyDescent="0.25">
      <c r="D73" s="23"/>
      <c r="L73" s="23"/>
    </row>
    <row r="74" spans="4:12" x14ac:dyDescent="0.25">
      <c r="D74" s="23"/>
      <c r="L74" s="23"/>
    </row>
    <row r="75" spans="4:12" x14ac:dyDescent="0.25">
      <c r="D75" s="23"/>
      <c r="L75" s="23"/>
    </row>
    <row r="76" spans="4:12" x14ac:dyDescent="0.25">
      <c r="D76" s="23"/>
      <c r="L76" s="23"/>
    </row>
    <row r="77" spans="4:12" x14ac:dyDescent="0.25">
      <c r="D77" s="23"/>
      <c r="L77" s="23"/>
    </row>
    <row r="78" spans="4:12" x14ac:dyDescent="0.25">
      <c r="D78" s="23"/>
      <c r="L78" s="23"/>
    </row>
    <row r="79" spans="4:12" x14ac:dyDescent="0.25">
      <c r="D79" s="23"/>
      <c r="L79" s="23"/>
    </row>
    <row r="80" spans="4:12" x14ac:dyDescent="0.25">
      <c r="D80" s="23"/>
      <c r="L80" s="23"/>
    </row>
    <row r="81" spans="1:12" x14ac:dyDescent="0.25">
      <c r="D81" s="23"/>
      <c r="L81" s="23"/>
    </row>
    <row r="82" spans="1:12" x14ac:dyDescent="0.25">
      <c r="D82" s="23"/>
      <c r="L82" s="23"/>
    </row>
    <row r="83" spans="1:12" x14ac:dyDescent="0.25">
      <c r="A83" s="23"/>
      <c r="D83" s="23"/>
      <c r="E83" s="23"/>
      <c r="L83" s="23"/>
    </row>
    <row r="84" spans="1:12" x14ac:dyDescent="0.25">
      <c r="D84" s="23"/>
      <c r="L84" s="23"/>
    </row>
    <row r="85" spans="1:12" x14ac:dyDescent="0.25">
      <c r="D85" s="23"/>
      <c r="L85" s="23"/>
    </row>
    <row r="86" spans="1:12" x14ac:dyDescent="0.25">
      <c r="D86" s="23"/>
      <c r="L86" s="23"/>
    </row>
    <row r="87" spans="1:12" x14ac:dyDescent="0.25">
      <c r="D87" s="23"/>
      <c r="L87" s="23"/>
    </row>
    <row r="88" spans="1:12" x14ac:dyDescent="0.25">
      <c r="D88" s="23"/>
      <c r="L88" s="23"/>
    </row>
    <row r="89" spans="1:12" x14ac:dyDescent="0.25">
      <c r="D89" s="23"/>
      <c r="L89" s="23"/>
    </row>
    <row r="90" spans="1:12" x14ac:dyDescent="0.25">
      <c r="D90" s="23"/>
      <c r="L90" s="23"/>
    </row>
    <row r="91" spans="1:12" x14ac:dyDescent="0.25">
      <c r="D91" s="23"/>
      <c r="L91" s="23"/>
    </row>
    <row r="92" spans="1:12" x14ac:dyDescent="0.25">
      <c r="D92" s="23"/>
      <c r="L92" s="23"/>
    </row>
    <row r="93" spans="1:12" x14ac:dyDescent="0.25">
      <c r="D93" s="23"/>
      <c r="L93" s="23"/>
    </row>
    <row r="94" spans="1:12" x14ac:dyDescent="0.25">
      <c r="D94" s="23"/>
      <c r="L94" s="23"/>
    </row>
    <row r="95" spans="1:12" x14ac:dyDescent="0.25">
      <c r="D95" s="23"/>
      <c r="L95" s="23"/>
    </row>
  </sheetData>
  <pageMargins left="0.25" right="0.25" top="0.75" bottom="0.75" header="0.3" footer="0.3"/>
  <pageSetup fitToHeight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9AC7-917E-41AF-A34B-045A475B61DE}">
  <dimension ref="A1:J45"/>
  <sheetViews>
    <sheetView topLeftCell="A11" workbookViewId="0">
      <selection activeCell="H35" sqref="H35"/>
    </sheetView>
  </sheetViews>
  <sheetFormatPr defaultRowHeight="12.75" x14ac:dyDescent="0.2"/>
  <cols>
    <col min="1" max="10" width="12.140625" customWidth="1"/>
  </cols>
  <sheetData>
    <row r="1" spans="1:10" ht="13.5" thickBot="1" x14ac:dyDescent="0.25">
      <c r="A1" s="4" t="s">
        <v>0</v>
      </c>
      <c r="B1" s="4" t="s">
        <v>47</v>
      </c>
      <c r="C1" s="4" t="s">
        <v>54</v>
      </c>
      <c r="D1" s="4" t="s">
        <v>45</v>
      </c>
      <c r="E1" s="4" t="s">
        <v>54</v>
      </c>
      <c r="F1" s="4" t="s">
        <v>46</v>
      </c>
      <c r="G1" s="4" t="s">
        <v>54</v>
      </c>
      <c r="H1" s="4" t="s">
        <v>48</v>
      </c>
      <c r="I1" s="4" t="s">
        <v>54</v>
      </c>
      <c r="J1" s="5" t="s">
        <v>55</v>
      </c>
    </row>
    <row r="2" spans="1:10" ht="13.5" thickBot="1" x14ac:dyDescent="0.25">
      <c r="A2" s="4" t="s">
        <v>1</v>
      </c>
      <c r="B2" s="4"/>
      <c r="C2" s="7">
        <v>43206</v>
      </c>
      <c r="D2" s="6">
        <v>0</v>
      </c>
      <c r="E2" s="7">
        <v>43210</v>
      </c>
      <c r="F2" s="4"/>
      <c r="G2" s="4"/>
      <c r="H2" s="4"/>
      <c r="I2" s="4"/>
      <c r="J2" s="8" t="s">
        <v>9</v>
      </c>
    </row>
    <row r="3" spans="1:10" ht="13.5" thickBot="1" x14ac:dyDescent="0.25">
      <c r="A3" s="9" t="s">
        <v>3</v>
      </c>
      <c r="B3" s="9"/>
      <c r="C3" s="11">
        <v>43206</v>
      </c>
      <c r="D3" s="10">
        <v>0</v>
      </c>
      <c r="E3" s="11">
        <v>43210</v>
      </c>
      <c r="F3" s="9"/>
      <c r="G3" s="9"/>
      <c r="H3" s="9"/>
      <c r="I3" s="9"/>
      <c r="J3" s="12" t="s">
        <v>10</v>
      </c>
    </row>
    <row r="4" spans="1:10" ht="13.5" thickBot="1" x14ac:dyDescent="0.25">
      <c r="A4" s="4" t="s">
        <v>5</v>
      </c>
      <c r="B4" s="6">
        <v>5</v>
      </c>
      <c r="C4" s="7">
        <v>43206</v>
      </c>
      <c r="D4" s="6">
        <v>17</v>
      </c>
      <c r="E4" s="7">
        <v>43210</v>
      </c>
      <c r="F4" s="4"/>
      <c r="G4" s="4"/>
      <c r="H4" s="4"/>
      <c r="I4" s="4"/>
      <c r="J4" s="8" t="s">
        <v>10</v>
      </c>
    </row>
    <row r="5" spans="1:10" ht="13.5" thickBot="1" x14ac:dyDescent="0.25">
      <c r="A5" s="9" t="s">
        <v>6</v>
      </c>
      <c r="B5" s="9" t="s">
        <v>56</v>
      </c>
      <c r="C5" s="11">
        <v>43206</v>
      </c>
      <c r="D5" s="9"/>
      <c r="E5" s="9"/>
      <c r="F5" s="9"/>
      <c r="G5" s="9"/>
      <c r="H5" s="9"/>
      <c r="I5" s="9"/>
      <c r="J5" s="12" t="s">
        <v>9</v>
      </c>
    </row>
    <row r="6" spans="1:10" ht="13.5" thickBot="1" x14ac:dyDescent="0.25">
      <c r="A6" s="4" t="s">
        <v>7</v>
      </c>
      <c r="B6" s="4"/>
      <c r="C6" s="7">
        <v>43206</v>
      </c>
      <c r="D6" s="6">
        <v>0</v>
      </c>
      <c r="E6" s="7">
        <v>43210</v>
      </c>
      <c r="F6" s="4"/>
      <c r="G6" s="4"/>
      <c r="H6" s="4"/>
      <c r="I6" s="4"/>
      <c r="J6" s="8" t="s">
        <v>10</v>
      </c>
    </row>
    <row r="7" spans="1:10" ht="13.5" thickBot="1" x14ac:dyDescent="0.25">
      <c r="A7" s="9" t="s">
        <v>8</v>
      </c>
      <c r="B7" s="9"/>
      <c r="C7" s="11">
        <v>43206</v>
      </c>
      <c r="D7" s="9"/>
      <c r="E7" s="9"/>
      <c r="F7" s="9"/>
      <c r="G7" s="9"/>
      <c r="H7" s="9"/>
      <c r="I7" s="9"/>
      <c r="J7" s="12" t="s">
        <v>9</v>
      </c>
    </row>
    <row r="8" spans="1:10" ht="13.5" thickBot="1" x14ac:dyDescent="0.25">
      <c r="A8" s="4" t="s">
        <v>49</v>
      </c>
      <c r="B8" s="4"/>
      <c r="C8" s="7">
        <v>43202</v>
      </c>
      <c r="D8" s="4"/>
      <c r="E8" s="4"/>
      <c r="F8" s="4"/>
      <c r="G8" s="4"/>
      <c r="H8" s="4"/>
      <c r="I8" s="4"/>
      <c r="J8" s="8" t="s">
        <v>4</v>
      </c>
    </row>
    <row r="9" spans="1:10" ht="13.5" thickBot="1" x14ac:dyDescent="0.25">
      <c r="A9" s="9" t="s">
        <v>50</v>
      </c>
      <c r="B9" s="9"/>
      <c r="C9" s="11">
        <v>43202</v>
      </c>
      <c r="D9" s="9"/>
      <c r="E9" s="9"/>
      <c r="F9" s="9"/>
      <c r="G9" s="9"/>
      <c r="H9" s="9"/>
      <c r="I9" s="9"/>
      <c r="J9" s="12" t="s">
        <v>10</v>
      </c>
    </row>
    <row r="10" spans="1:10" ht="13.5" thickBot="1" x14ac:dyDescent="0.25">
      <c r="A10" s="4" t="s">
        <v>51</v>
      </c>
      <c r="B10" s="4"/>
      <c r="C10" s="7">
        <v>43202</v>
      </c>
      <c r="D10" s="4"/>
      <c r="E10" s="4"/>
      <c r="F10" s="4"/>
      <c r="G10" s="4"/>
      <c r="H10" s="4"/>
      <c r="I10" s="4"/>
      <c r="J10" s="8" t="s">
        <v>2</v>
      </c>
    </row>
    <row r="11" spans="1:10" ht="13.5" thickBot="1" x14ac:dyDescent="0.25">
      <c r="A11" s="9" t="s">
        <v>52</v>
      </c>
      <c r="B11" s="9"/>
      <c r="C11" s="9"/>
      <c r="D11" s="9"/>
      <c r="E11" s="9"/>
      <c r="F11" s="9"/>
      <c r="G11" s="9"/>
      <c r="H11" s="9"/>
      <c r="I11" s="9"/>
      <c r="J11" s="12"/>
    </row>
    <row r="12" spans="1:10" ht="13.5" thickBot="1" x14ac:dyDescent="0.25">
      <c r="A12" s="4" t="s">
        <v>11</v>
      </c>
      <c r="B12" s="4"/>
      <c r="C12" s="7">
        <v>43202</v>
      </c>
      <c r="D12" s="4"/>
      <c r="E12" s="4"/>
      <c r="F12" s="4"/>
      <c r="G12" s="4"/>
      <c r="H12" s="4"/>
      <c r="I12" s="4"/>
      <c r="J12" s="8" t="s">
        <v>9</v>
      </c>
    </row>
    <row r="13" spans="1:10" ht="13.5" thickBot="1" x14ac:dyDescent="0.25">
      <c r="A13" s="9" t="s">
        <v>12</v>
      </c>
      <c r="B13" s="9"/>
      <c r="C13" s="11">
        <v>43202</v>
      </c>
      <c r="D13" s="9"/>
      <c r="E13" s="9"/>
      <c r="F13" s="9"/>
      <c r="G13" s="9"/>
      <c r="H13" s="9"/>
      <c r="I13" s="9"/>
      <c r="J13" s="12" t="s">
        <v>2</v>
      </c>
    </row>
    <row r="14" spans="1:10" ht="13.5" thickBot="1" x14ac:dyDescent="0.25">
      <c r="A14" s="4" t="s">
        <v>13</v>
      </c>
      <c r="B14" s="4"/>
      <c r="C14" s="4"/>
      <c r="D14" s="4"/>
      <c r="E14" s="4"/>
      <c r="F14" s="4"/>
      <c r="G14" s="4"/>
      <c r="H14" s="4"/>
      <c r="I14" s="4"/>
      <c r="J14" s="8"/>
    </row>
    <row r="15" spans="1:10" ht="13.5" thickBot="1" x14ac:dyDescent="0.25">
      <c r="A15" s="9" t="s">
        <v>14</v>
      </c>
      <c r="B15" s="9"/>
      <c r="C15" s="11">
        <v>43202</v>
      </c>
      <c r="D15" s="10">
        <v>0</v>
      </c>
      <c r="E15" s="11">
        <v>43206</v>
      </c>
      <c r="F15" s="10">
        <v>0</v>
      </c>
      <c r="G15" s="11">
        <v>43213</v>
      </c>
      <c r="H15" s="9"/>
      <c r="I15" s="9"/>
      <c r="J15" s="12" t="s">
        <v>10</v>
      </c>
    </row>
    <row r="16" spans="1:10" ht="13.5" thickBot="1" x14ac:dyDescent="0.25">
      <c r="A16" s="4" t="s">
        <v>15</v>
      </c>
      <c r="B16" s="6">
        <v>1</v>
      </c>
      <c r="C16" s="7">
        <v>43202</v>
      </c>
      <c r="D16" s="6">
        <v>1</v>
      </c>
      <c r="E16" s="7">
        <v>43206</v>
      </c>
      <c r="F16" s="4">
        <v>1</v>
      </c>
      <c r="G16" s="42">
        <v>43215</v>
      </c>
      <c r="H16" s="4"/>
      <c r="I16" s="4"/>
      <c r="J16" s="8" t="s">
        <v>9</v>
      </c>
    </row>
    <row r="17" spans="1:10" ht="13.5" thickBot="1" x14ac:dyDescent="0.25">
      <c r="A17" s="9" t="s">
        <v>16</v>
      </c>
      <c r="B17" s="9"/>
      <c r="C17" s="11">
        <v>43202</v>
      </c>
      <c r="D17" s="9"/>
      <c r="E17" s="9"/>
      <c r="F17" s="9"/>
      <c r="G17" s="9"/>
      <c r="H17" s="9"/>
      <c r="I17" s="9"/>
      <c r="J17" s="12" t="s">
        <v>10</v>
      </c>
    </row>
    <row r="18" spans="1:10" ht="13.5" thickBot="1" x14ac:dyDescent="0.25">
      <c r="A18" s="4" t="s">
        <v>17</v>
      </c>
      <c r="B18" s="4"/>
      <c r="C18" s="7">
        <v>43202</v>
      </c>
      <c r="D18" s="4"/>
      <c r="E18" s="4"/>
      <c r="F18" s="4"/>
      <c r="G18" s="4"/>
      <c r="H18" s="4"/>
      <c r="I18" s="4"/>
      <c r="J18" s="8" t="s">
        <v>4</v>
      </c>
    </row>
    <row r="19" spans="1:10" ht="13.5" thickBot="1" x14ac:dyDescent="0.25">
      <c r="A19" s="9" t="s">
        <v>18</v>
      </c>
      <c r="B19" s="9"/>
      <c r="C19" s="11">
        <v>43202</v>
      </c>
      <c r="D19" s="10">
        <v>1</v>
      </c>
      <c r="E19" s="11">
        <v>43206</v>
      </c>
      <c r="F19" s="9"/>
      <c r="G19" s="9"/>
      <c r="H19" s="9">
        <v>7</v>
      </c>
      <c r="I19" s="41">
        <v>43215</v>
      </c>
      <c r="J19" s="12" t="s">
        <v>2</v>
      </c>
    </row>
    <row r="20" spans="1:10" ht="13.5" thickBot="1" x14ac:dyDescent="0.25">
      <c r="A20" s="4" t="s">
        <v>19</v>
      </c>
      <c r="B20" s="4"/>
      <c r="C20" s="7">
        <v>43202</v>
      </c>
      <c r="D20" s="6">
        <v>2</v>
      </c>
      <c r="E20" s="7">
        <v>43206</v>
      </c>
      <c r="F20" s="6">
        <v>21</v>
      </c>
      <c r="G20" s="7">
        <v>43210</v>
      </c>
      <c r="H20" s="4"/>
      <c r="I20" s="4"/>
      <c r="J20" s="8" t="s">
        <v>9</v>
      </c>
    </row>
    <row r="21" spans="1:10" ht="13.5" thickBot="1" x14ac:dyDescent="0.25">
      <c r="A21" s="9" t="s">
        <v>20</v>
      </c>
      <c r="B21" s="10">
        <v>0</v>
      </c>
      <c r="C21" s="11">
        <v>43202</v>
      </c>
      <c r="D21" s="10">
        <v>0</v>
      </c>
      <c r="E21" s="11">
        <v>43206</v>
      </c>
      <c r="F21" s="9"/>
      <c r="G21" s="9"/>
      <c r="H21" s="9"/>
      <c r="I21" s="9"/>
      <c r="J21" s="12" t="s">
        <v>10</v>
      </c>
    </row>
    <row r="22" spans="1:10" ht="13.5" thickBot="1" x14ac:dyDescent="0.25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8"/>
    </row>
    <row r="23" spans="1:10" ht="13.5" thickBot="1" x14ac:dyDescent="0.25">
      <c r="A23" s="9" t="s">
        <v>22</v>
      </c>
      <c r="B23" s="9"/>
      <c r="C23" s="9"/>
      <c r="D23" s="9"/>
      <c r="E23" s="9"/>
      <c r="F23" s="9"/>
      <c r="G23" s="9"/>
      <c r="H23" s="9"/>
      <c r="I23" s="9"/>
      <c r="J23" s="12"/>
    </row>
    <row r="24" spans="1:10" ht="13.5" thickBot="1" x14ac:dyDescent="0.25">
      <c r="A24" s="4" t="s">
        <v>23</v>
      </c>
      <c r="B24" s="4"/>
      <c r="C24" s="4"/>
      <c r="D24" s="4"/>
      <c r="E24" s="4"/>
      <c r="F24" s="4"/>
      <c r="G24" s="4"/>
      <c r="H24" s="4"/>
      <c r="I24" s="4"/>
      <c r="J24" s="8"/>
    </row>
    <row r="25" spans="1:10" ht="13.5" thickBot="1" x14ac:dyDescent="0.25">
      <c r="A25" s="9" t="s">
        <v>24</v>
      </c>
      <c r="B25" s="9"/>
      <c r="C25" s="11">
        <v>43202</v>
      </c>
      <c r="D25" s="9"/>
      <c r="E25" s="9"/>
      <c r="F25" s="9"/>
      <c r="G25" s="9"/>
      <c r="H25" s="9">
        <v>0</v>
      </c>
      <c r="I25" s="41">
        <v>43215</v>
      </c>
      <c r="J25" s="12" t="s">
        <v>9</v>
      </c>
    </row>
    <row r="26" spans="1:10" ht="13.5" thickBot="1" x14ac:dyDescent="0.25">
      <c r="A26" s="4" t="s">
        <v>25</v>
      </c>
      <c r="B26" s="4"/>
      <c r="C26" s="4"/>
      <c r="D26" s="4"/>
      <c r="E26" s="4"/>
      <c r="F26" s="4"/>
      <c r="G26" s="4"/>
      <c r="H26" s="4"/>
      <c r="I26" s="4"/>
      <c r="J26" s="8"/>
    </row>
    <row r="27" spans="1:10" ht="13.5" thickBot="1" x14ac:dyDescent="0.25">
      <c r="A27" s="9" t="s">
        <v>26</v>
      </c>
      <c r="B27" s="9"/>
      <c r="C27" s="11">
        <v>43202</v>
      </c>
      <c r="D27" s="9"/>
      <c r="E27" s="9"/>
      <c r="F27" s="9"/>
      <c r="G27" s="9"/>
      <c r="H27" s="9">
        <v>0</v>
      </c>
      <c r="I27" s="41">
        <v>43215</v>
      </c>
      <c r="J27" s="12" t="s">
        <v>2</v>
      </c>
    </row>
    <row r="28" spans="1:10" ht="13.5" thickBot="1" x14ac:dyDescent="0.25">
      <c r="A28" s="4" t="s">
        <v>27</v>
      </c>
      <c r="B28" s="4"/>
      <c r="C28" s="7">
        <v>43202</v>
      </c>
      <c r="D28" s="6">
        <v>0</v>
      </c>
      <c r="E28" s="7">
        <v>43206</v>
      </c>
      <c r="F28" s="4"/>
      <c r="G28" s="4"/>
      <c r="H28" s="4">
        <v>7</v>
      </c>
      <c r="I28" s="42">
        <v>43215</v>
      </c>
      <c r="J28" s="8" t="s">
        <v>2</v>
      </c>
    </row>
    <row r="29" spans="1:10" ht="13.5" thickBot="1" x14ac:dyDescent="0.25">
      <c r="A29" s="9" t="s">
        <v>28</v>
      </c>
      <c r="B29" s="10">
        <v>4</v>
      </c>
      <c r="C29" s="11">
        <v>43202</v>
      </c>
      <c r="D29" s="10">
        <v>0</v>
      </c>
      <c r="E29" s="11">
        <v>43209</v>
      </c>
      <c r="F29" s="10">
        <v>1</v>
      </c>
      <c r="G29" s="11">
        <v>43209</v>
      </c>
      <c r="H29" s="9">
        <v>0</v>
      </c>
      <c r="I29" s="41">
        <v>43215</v>
      </c>
      <c r="J29" s="12" t="s">
        <v>4</v>
      </c>
    </row>
    <row r="30" spans="1:10" ht="13.5" thickBot="1" x14ac:dyDescent="0.25">
      <c r="A30" s="4" t="s">
        <v>29</v>
      </c>
      <c r="B30" s="4"/>
      <c r="C30" s="7">
        <v>43202</v>
      </c>
      <c r="D30" s="4"/>
      <c r="E30" s="4"/>
      <c r="F30" s="4"/>
      <c r="G30" s="4"/>
      <c r="H30" s="4"/>
      <c r="I30" s="4"/>
      <c r="J30" s="8" t="s">
        <v>9</v>
      </c>
    </row>
    <row r="31" spans="1:10" ht="13.5" thickBot="1" x14ac:dyDescent="0.25">
      <c r="A31" s="9" t="s">
        <v>30</v>
      </c>
      <c r="B31" s="10">
        <v>0</v>
      </c>
      <c r="C31" s="11">
        <v>43202</v>
      </c>
      <c r="D31" s="10">
        <v>30</v>
      </c>
      <c r="E31" s="11">
        <v>43206</v>
      </c>
      <c r="F31" s="10">
        <v>2</v>
      </c>
      <c r="G31" s="11">
        <v>43209</v>
      </c>
      <c r="H31" s="9">
        <v>0</v>
      </c>
      <c r="I31" s="41">
        <v>43215</v>
      </c>
      <c r="J31" s="12" t="s">
        <v>10</v>
      </c>
    </row>
    <row r="32" spans="1:10" ht="13.5" thickBot="1" x14ac:dyDescent="0.25">
      <c r="A32" s="4" t="s">
        <v>31</v>
      </c>
      <c r="B32" s="4"/>
      <c r="C32" s="7">
        <v>43202</v>
      </c>
      <c r="D32" s="6">
        <v>0</v>
      </c>
      <c r="E32" s="7">
        <v>43209</v>
      </c>
      <c r="F32" s="6">
        <v>8</v>
      </c>
      <c r="G32" s="7">
        <v>43209</v>
      </c>
      <c r="H32" s="4"/>
      <c r="I32" s="4"/>
      <c r="J32" s="8" t="s">
        <v>4</v>
      </c>
    </row>
    <row r="33" spans="1:10" ht="13.5" thickBot="1" x14ac:dyDescent="0.25">
      <c r="A33" s="9" t="s">
        <v>32</v>
      </c>
      <c r="B33" s="10">
        <v>0</v>
      </c>
      <c r="C33" s="11">
        <v>43202</v>
      </c>
      <c r="D33" s="10">
        <v>0</v>
      </c>
      <c r="E33" s="11">
        <v>43209</v>
      </c>
      <c r="F33" s="10">
        <v>8</v>
      </c>
      <c r="G33" s="11">
        <v>43209</v>
      </c>
      <c r="H33" s="9">
        <v>0</v>
      </c>
      <c r="I33" s="41">
        <v>43215</v>
      </c>
      <c r="J33" s="12" t="s">
        <v>2</v>
      </c>
    </row>
    <row r="34" spans="1:10" ht="13.5" thickBot="1" x14ac:dyDescent="0.25">
      <c r="A34" s="4" t="s">
        <v>33</v>
      </c>
      <c r="B34" s="6">
        <v>0</v>
      </c>
      <c r="C34" s="7">
        <v>43202</v>
      </c>
      <c r="D34" s="6">
        <v>0</v>
      </c>
      <c r="E34" s="7">
        <v>43209</v>
      </c>
      <c r="F34" s="6">
        <v>7</v>
      </c>
      <c r="G34" s="7">
        <v>43209</v>
      </c>
      <c r="H34" s="4">
        <v>11</v>
      </c>
      <c r="I34" s="42">
        <v>43215</v>
      </c>
      <c r="J34" s="8" t="s">
        <v>10</v>
      </c>
    </row>
    <row r="35" spans="1:10" ht="13.5" thickBot="1" x14ac:dyDescent="0.25">
      <c r="A35" s="9" t="s">
        <v>34</v>
      </c>
      <c r="B35" s="9"/>
      <c r="C35" s="9"/>
      <c r="D35" s="9"/>
      <c r="E35" s="9"/>
      <c r="F35" s="9"/>
      <c r="G35" s="9"/>
      <c r="H35" s="9"/>
      <c r="I35" s="9"/>
      <c r="J35" s="12"/>
    </row>
    <row r="36" spans="1:10" ht="13.5" thickBot="1" x14ac:dyDescent="0.25">
      <c r="A36" s="4" t="s">
        <v>35</v>
      </c>
      <c r="B36" s="4"/>
      <c r="C36" s="7">
        <v>43202</v>
      </c>
      <c r="D36" s="6">
        <v>6</v>
      </c>
      <c r="E36" s="7">
        <v>43206</v>
      </c>
      <c r="F36" s="4"/>
      <c r="G36" s="4"/>
      <c r="H36" s="4">
        <v>0</v>
      </c>
      <c r="I36" s="42">
        <v>43215</v>
      </c>
      <c r="J36" s="8" t="s">
        <v>4</v>
      </c>
    </row>
    <row r="37" spans="1:10" ht="13.5" thickBot="1" x14ac:dyDescent="0.25">
      <c r="A37" s="9" t="s">
        <v>36</v>
      </c>
      <c r="B37" s="9"/>
      <c r="C37" s="11">
        <v>43202</v>
      </c>
      <c r="D37" s="9"/>
      <c r="E37" s="9"/>
      <c r="F37" s="10">
        <v>2</v>
      </c>
      <c r="G37" s="11">
        <v>43209</v>
      </c>
      <c r="H37" s="9">
        <v>0</v>
      </c>
      <c r="I37" s="41">
        <v>43215</v>
      </c>
      <c r="J37" s="12" t="s">
        <v>4</v>
      </c>
    </row>
    <row r="38" spans="1:10" ht="13.5" thickBot="1" x14ac:dyDescent="0.25">
      <c r="A38" s="4" t="s">
        <v>37</v>
      </c>
      <c r="B38" s="4"/>
      <c r="C38" s="7">
        <v>43202</v>
      </c>
      <c r="D38" s="4"/>
      <c r="E38" s="4"/>
      <c r="F38" s="4"/>
      <c r="G38" s="4"/>
      <c r="H38" s="4"/>
      <c r="I38" s="4"/>
      <c r="J38" s="8" t="s">
        <v>2</v>
      </c>
    </row>
    <row r="39" spans="1:10" ht="13.5" thickBot="1" x14ac:dyDescent="0.25">
      <c r="A39" s="9" t="s">
        <v>38</v>
      </c>
      <c r="B39" s="9"/>
      <c r="C39" s="11">
        <v>43202</v>
      </c>
      <c r="D39" s="10">
        <v>0</v>
      </c>
      <c r="E39" s="11">
        <v>43206</v>
      </c>
      <c r="F39" s="9"/>
      <c r="G39" s="9"/>
      <c r="H39" s="9"/>
      <c r="I39" s="9"/>
      <c r="J39" s="12" t="s">
        <v>2</v>
      </c>
    </row>
    <row r="40" spans="1:10" ht="13.5" thickBot="1" x14ac:dyDescent="0.25">
      <c r="A40" s="4" t="s">
        <v>39</v>
      </c>
      <c r="B40" s="4"/>
      <c r="C40" s="7">
        <v>43202</v>
      </c>
      <c r="D40" s="6">
        <v>0</v>
      </c>
      <c r="E40" s="7">
        <v>43206</v>
      </c>
      <c r="F40" s="4"/>
      <c r="G40" s="4"/>
      <c r="H40" s="4"/>
      <c r="I40" s="4"/>
      <c r="J40" s="8" t="s">
        <v>4</v>
      </c>
    </row>
    <row r="41" spans="1:10" ht="13.5" thickBot="1" x14ac:dyDescent="0.25">
      <c r="A41" s="9" t="s">
        <v>40</v>
      </c>
      <c r="B41" s="9"/>
      <c r="C41" s="11">
        <v>43202</v>
      </c>
      <c r="D41" s="10">
        <v>7</v>
      </c>
      <c r="E41" s="11">
        <v>43206</v>
      </c>
      <c r="F41" s="9">
        <v>5</v>
      </c>
      <c r="G41" s="41">
        <v>43215</v>
      </c>
      <c r="H41" s="9"/>
      <c r="I41" s="9"/>
      <c r="J41" s="12" t="s">
        <v>2</v>
      </c>
    </row>
    <row r="42" spans="1:10" ht="13.5" thickBot="1" x14ac:dyDescent="0.25">
      <c r="A42" s="4" t="s">
        <v>41</v>
      </c>
      <c r="B42" s="6">
        <v>0</v>
      </c>
      <c r="C42" s="7">
        <v>43202</v>
      </c>
      <c r="D42" s="6">
        <v>1</v>
      </c>
      <c r="E42" s="7">
        <v>43206</v>
      </c>
      <c r="F42" s="6">
        <v>27</v>
      </c>
      <c r="G42" s="7">
        <v>43209</v>
      </c>
      <c r="H42" s="4"/>
      <c r="I42" s="4"/>
      <c r="J42" s="8" t="s">
        <v>4</v>
      </c>
    </row>
    <row r="43" spans="1:10" ht="13.5" thickBot="1" x14ac:dyDescent="0.25">
      <c r="A43" s="9" t="s">
        <v>42</v>
      </c>
      <c r="B43" s="10">
        <v>0</v>
      </c>
      <c r="C43" s="11">
        <v>43202</v>
      </c>
      <c r="D43" s="10">
        <v>2</v>
      </c>
      <c r="E43" s="11">
        <v>42479</v>
      </c>
      <c r="F43" s="10">
        <v>31</v>
      </c>
      <c r="G43" s="11">
        <v>43209</v>
      </c>
      <c r="H43" s="9">
        <v>9</v>
      </c>
      <c r="I43" s="41">
        <v>43215</v>
      </c>
      <c r="J43" s="12" t="s">
        <v>4</v>
      </c>
    </row>
    <row r="44" spans="1:10" ht="13.5" thickBot="1" x14ac:dyDescent="0.25">
      <c r="A44" s="4" t="s">
        <v>43</v>
      </c>
      <c r="B44" s="4"/>
      <c r="C44" s="4"/>
      <c r="D44" s="4"/>
      <c r="E44" s="4"/>
      <c r="F44" s="4"/>
      <c r="G44" s="4"/>
      <c r="H44" s="4"/>
      <c r="I44" s="4"/>
      <c r="J44" s="8"/>
    </row>
    <row r="45" spans="1:10" ht="13.5" thickBot="1" x14ac:dyDescent="0.25">
      <c r="A45" s="9" t="s">
        <v>44</v>
      </c>
      <c r="B45" s="10">
        <v>0</v>
      </c>
      <c r="C45" s="11">
        <v>43202</v>
      </c>
      <c r="D45" s="9"/>
      <c r="E45" s="9"/>
      <c r="F45" s="9"/>
      <c r="G45" s="9"/>
      <c r="H45" s="9"/>
      <c r="I45" s="9"/>
      <c r="J45" s="12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EB16-CD69-4167-8F9F-A609E298596C}">
  <dimension ref="A1:J45"/>
  <sheetViews>
    <sheetView workbookViewId="0">
      <selection activeCell="I2" sqref="I2"/>
    </sheetView>
  </sheetViews>
  <sheetFormatPr defaultRowHeight="12.75" x14ac:dyDescent="0.2"/>
  <cols>
    <col min="1" max="10" width="12.85546875" customWidth="1"/>
  </cols>
  <sheetData>
    <row r="1" spans="1:10" ht="13.5" thickBot="1" x14ac:dyDescent="0.25">
      <c r="A1" s="4" t="s">
        <v>0</v>
      </c>
      <c r="B1" s="4" t="s">
        <v>47</v>
      </c>
      <c r="C1" s="4" t="s">
        <v>54</v>
      </c>
      <c r="D1" s="4" t="s">
        <v>45</v>
      </c>
      <c r="E1" s="4" t="s">
        <v>54</v>
      </c>
      <c r="F1" s="4" t="s">
        <v>46</v>
      </c>
      <c r="G1" s="4" t="s">
        <v>54</v>
      </c>
      <c r="H1" s="4" t="s">
        <v>48</v>
      </c>
      <c r="I1" s="4" t="s">
        <v>54</v>
      </c>
      <c r="J1" s="5" t="s">
        <v>55</v>
      </c>
    </row>
    <row r="2" spans="1:10" ht="13.5" thickBot="1" x14ac:dyDescent="0.25">
      <c r="A2" s="4" t="s">
        <v>1</v>
      </c>
      <c r="B2" s="4" t="s">
        <v>53</v>
      </c>
      <c r="C2" s="4"/>
      <c r="D2" s="6">
        <v>0</v>
      </c>
      <c r="E2" s="7">
        <v>43210</v>
      </c>
      <c r="F2" s="4"/>
      <c r="G2" s="42">
        <v>43217</v>
      </c>
      <c r="H2" s="4"/>
      <c r="I2" s="42">
        <v>43217</v>
      </c>
      <c r="J2" s="8" t="s">
        <v>9</v>
      </c>
    </row>
    <row r="3" spans="1:10" ht="13.5" thickBot="1" x14ac:dyDescent="0.25">
      <c r="A3" s="9" t="s">
        <v>3</v>
      </c>
      <c r="B3" s="9" t="s">
        <v>53</v>
      </c>
      <c r="C3" s="9"/>
      <c r="D3" s="10">
        <v>9</v>
      </c>
      <c r="E3" s="11">
        <v>43210</v>
      </c>
      <c r="F3" s="9"/>
      <c r="G3" s="9"/>
      <c r="H3" s="9"/>
      <c r="I3" s="9"/>
      <c r="J3" s="12" t="s">
        <v>10</v>
      </c>
    </row>
    <row r="4" spans="1:10" ht="13.5" thickBot="1" x14ac:dyDescent="0.25">
      <c r="A4" s="4" t="s">
        <v>5</v>
      </c>
      <c r="B4" s="6">
        <v>4</v>
      </c>
      <c r="C4" s="7">
        <v>43210</v>
      </c>
      <c r="D4" s="6">
        <v>1</v>
      </c>
      <c r="E4" s="7">
        <v>43210</v>
      </c>
      <c r="F4" s="4"/>
      <c r="G4" s="4"/>
      <c r="H4" s="4"/>
      <c r="I4" s="4"/>
      <c r="J4" s="8" t="s">
        <v>10</v>
      </c>
    </row>
    <row r="5" spans="1:10" ht="13.5" thickBot="1" x14ac:dyDescent="0.25">
      <c r="A5" s="9" t="s">
        <v>6</v>
      </c>
      <c r="B5" s="9" t="s">
        <v>53</v>
      </c>
      <c r="C5" s="9"/>
      <c r="D5" s="9" t="s">
        <v>53</v>
      </c>
      <c r="E5" s="11">
        <v>43210</v>
      </c>
      <c r="F5" s="9"/>
      <c r="G5" s="9"/>
      <c r="H5" s="9"/>
      <c r="I5" s="9"/>
      <c r="J5" s="12" t="s">
        <v>9</v>
      </c>
    </row>
    <row r="6" spans="1:10" ht="13.5" thickBot="1" x14ac:dyDescent="0.25">
      <c r="A6" s="4" t="s">
        <v>7</v>
      </c>
      <c r="B6" s="4" t="s">
        <v>53</v>
      </c>
      <c r="C6" s="4"/>
      <c r="D6" s="6">
        <v>0</v>
      </c>
      <c r="E6" s="7">
        <v>43210</v>
      </c>
      <c r="F6" s="4"/>
      <c r="G6" s="4"/>
      <c r="H6" s="4"/>
      <c r="I6" s="4"/>
      <c r="J6" s="8" t="s">
        <v>10</v>
      </c>
    </row>
    <row r="7" spans="1:10" ht="13.5" thickBot="1" x14ac:dyDescent="0.25">
      <c r="A7" s="9" t="s">
        <v>8</v>
      </c>
      <c r="B7" s="9" t="s">
        <v>53</v>
      </c>
      <c r="C7" s="9"/>
      <c r="D7" s="9" t="s">
        <v>53</v>
      </c>
      <c r="E7" s="11">
        <v>43210</v>
      </c>
      <c r="F7" s="9"/>
      <c r="G7" s="9"/>
      <c r="H7" s="9"/>
      <c r="I7" s="9"/>
      <c r="J7" s="12" t="s">
        <v>9</v>
      </c>
    </row>
    <row r="8" spans="1:10" ht="13.5" thickBot="1" x14ac:dyDescent="0.25">
      <c r="A8" s="4" t="s">
        <v>49</v>
      </c>
      <c r="B8" s="4" t="s">
        <v>53</v>
      </c>
      <c r="C8" s="7">
        <v>43206</v>
      </c>
      <c r="D8" s="4" t="s">
        <v>53</v>
      </c>
      <c r="E8" s="7">
        <v>43210</v>
      </c>
      <c r="F8" s="4"/>
      <c r="G8" s="4"/>
      <c r="H8" s="4"/>
      <c r="I8" s="4"/>
      <c r="J8" s="8" t="s">
        <v>4</v>
      </c>
    </row>
    <row r="9" spans="1:10" ht="13.5" thickBot="1" x14ac:dyDescent="0.25">
      <c r="A9" s="9" t="s">
        <v>50</v>
      </c>
      <c r="B9" s="9" t="s">
        <v>53</v>
      </c>
      <c r="C9" s="11">
        <v>43206</v>
      </c>
      <c r="D9" s="9" t="s">
        <v>53</v>
      </c>
      <c r="E9" s="11">
        <v>43210</v>
      </c>
      <c r="F9" s="9"/>
      <c r="G9" s="9"/>
      <c r="H9" s="9"/>
      <c r="I9" s="9"/>
      <c r="J9" s="12" t="s">
        <v>10</v>
      </c>
    </row>
    <row r="10" spans="1:10" ht="13.5" thickBot="1" x14ac:dyDescent="0.25">
      <c r="A10" s="4" t="s">
        <v>51</v>
      </c>
      <c r="B10" s="4" t="s">
        <v>53</v>
      </c>
      <c r="C10" s="7">
        <v>43206</v>
      </c>
      <c r="D10" s="4" t="s">
        <v>53</v>
      </c>
      <c r="E10" s="7">
        <v>43210</v>
      </c>
      <c r="F10" s="4"/>
      <c r="G10" s="4"/>
      <c r="H10" s="4"/>
      <c r="I10" s="4"/>
      <c r="J10" s="8" t="s">
        <v>2</v>
      </c>
    </row>
    <row r="11" spans="1:10" ht="13.5" thickBot="1" x14ac:dyDescent="0.25">
      <c r="A11" s="9" t="s">
        <v>52</v>
      </c>
      <c r="B11" s="9" t="s">
        <v>53</v>
      </c>
      <c r="C11" s="9" t="s">
        <v>53</v>
      </c>
      <c r="D11" s="9" t="s">
        <v>53</v>
      </c>
      <c r="E11" s="9" t="s">
        <v>53</v>
      </c>
      <c r="F11" s="9" t="s">
        <v>53</v>
      </c>
      <c r="G11" s="9" t="s">
        <v>53</v>
      </c>
      <c r="H11" s="9" t="s">
        <v>53</v>
      </c>
      <c r="I11" s="9" t="s">
        <v>53</v>
      </c>
      <c r="J11" s="12" t="s">
        <v>53</v>
      </c>
    </row>
    <row r="12" spans="1:10" ht="13.5" thickBot="1" x14ac:dyDescent="0.25">
      <c r="A12" s="4" t="s">
        <v>11</v>
      </c>
      <c r="B12" s="4" t="s">
        <v>53</v>
      </c>
      <c r="C12" s="7">
        <v>43206</v>
      </c>
      <c r="D12" s="4" t="s">
        <v>53</v>
      </c>
      <c r="E12" s="7">
        <v>43210</v>
      </c>
      <c r="F12" s="4"/>
      <c r="G12" s="4"/>
      <c r="H12" s="4"/>
      <c r="I12" s="4"/>
      <c r="J12" s="8" t="s">
        <v>9</v>
      </c>
    </row>
    <row r="13" spans="1:10" ht="13.5" thickBot="1" x14ac:dyDescent="0.25">
      <c r="A13" s="9" t="s">
        <v>12</v>
      </c>
      <c r="B13" s="9" t="s">
        <v>53</v>
      </c>
      <c r="C13" s="11">
        <v>43206</v>
      </c>
      <c r="D13" s="9" t="s">
        <v>53</v>
      </c>
      <c r="E13" s="11">
        <v>43210</v>
      </c>
      <c r="F13" s="9"/>
      <c r="G13" s="9"/>
      <c r="H13" s="9"/>
      <c r="I13" s="9"/>
      <c r="J13" s="12" t="s">
        <v>2</v>
      </c>
    </row>
    <row r="14" spans="1:10" ht="13.5" thickBot="1" x14ac:dyDescent="0.25">
      <c r="A14" s="4" t="s">
        <v>13</v>
      </c>
      <c r="B14" s="4" t="s">
        <v>53</v>
      </c>
      <c r="C14" s="4" t="s">
        <v>53</v>
      </c>
      <c r="D14" s="4" t="s">
        <v>53</v>
      </c>
      <c r="E14" s="4" t="s">
        <v>53</v>
      </c>
      <c r="F14" s="4" t="s">
        <v>53</v>
      </c>
      <c r="G14" s="4" t="s">
        <v>53</v>
      </c>
      <c r="H14" s="4" t="s">
        <v>53</v>
      </c>
      <c r="I14" s="4" t="s">
        <v>53</v>
      </c>
      <c r="J14" s="8" t="s">
        <v>53</v>
      </c>
    </row>
    <row r="15" spans="1:10" ht="13.5" thickBot="1" x14ac:dyDescent="0.25">
      <c r="A15" s="9" t="s">
        <v>14</v>
      </c>
      <c r="B15" s="9" t="s">
        <v>53</v>
      </c>
      <c r="C15" s="11">
        <v>43206</v>
      </c>
      <c r="D15" s="10">
        <v>0</v>
      </c>
      <c r="E15" s="11">
        <v>43210</v>
      </c>
      <c r="F15" s="9" t="s">
        <v>53</v>
      </c>
      <c r="G15" s="9"/>
      <c r="H15" s="9"/>
      <c r="I15" s="9"/>
      <c r="J15" s="12" t="s">
        <v>10</v>
      </c>
    </row>
    <row r="16" spans="1:10" ht="13.5" thickBot="1" x14ac:dyDescent="0.25">
      <c r="A16" s="4" t="s">
        <v>15</v>
      </c>
      <c r="B16" s="6">
        <v>1</v>
      </c>
      <c r="C16" s="7">
        <v>43206</v>
      </c>
      <c r="D16" s="6">
        <v>0</v>
      </c>
      <c r="E16" s="7">
        <v>43210</v>
      </c>
      <c r="F16" s="4">
        <v>0</v>
      </c>
      <c r="G16" s="4"/>
      <c r="H16" s="4">
        <v>0</v>
      </c>
      <c r="I16" s="4"/>
      <c r="J16" s="8" t="s">
        <v>9</v>
      </c>
    </row>
    <row r="17" spans="1:10" ht="13.5" thickBot="1" x14ac:dyDescent="0.25">
      <c r="A17" s="9" t="s">
        <v>16</v>
      </c>
      <c r="B17" s="9" t="s">
        <v>53</v>
      </c>
      <c r="C17" s="11">
        <v>43206</v>
      </c>
      <c r="D17" s="9" t="s">
        <v>53</v>
      </c>
      <c r="E17" s="11">
        <v>43210</v>
      </c>
      <c r="F17" s="9"/>
      <c r="G17" s="9"/>
      <c r="H17" s="9"/>
      <c r="I17" s="9"/>
      <c r="J17" s="12" t="s">
        <v>10</v>
      </c>
    </row>
    <row r="18" spans="1:10" ht="13.5" thickBot="1" x14ac:dyDescent="0.25">
      <c r="A18" s="4" t="s">
        <v>17</v>
      </c>
      <c r="B18" s="4" t="s">
        <v>53</v>
      </c>
      <c r="C18" s="7">
        <v>43206</v>
      </c>
      <c r="D18" s="4" t="s">
        <v>53</v>
      </c>
      <c r="E18" s="7">
        <v>43210</v>
      </c>
      <c r="F18" s="4"/>
      <c r="G18" s="4"/>
      <c r="H18" s="4"/>
      <c r="I18" s="4"/>
      <c r="J18" s="8" t="s">
        <v>4</v>
      </c>
    </row>
    <row r="19" spans="1:10" ht="13.5" thickBot="1" x14ac:dyDescent="0.25">
      <c r="A19" s="9" t="s">
        <v>18</v>
      </c>
      <c r="B19" s="9" t="s">
        <v>53</v>
      </c>
      <c r="C19" s="11">
        <v>43206</v>
      </c>
      <c r="D19" s="10">
        <v>9</v>
      </c>
      <c r="E19" s="11">
        <v>43210</v>
      </c>
      <c r="F19" s="9"/>
      <c r="G19" s="9"/>
      <c r="H19" s="9">
        <v>17</v>
      </c>
      <c r="I19" s="9"/>
      <c r="J19" s="12" t="s">
        <v>2</v>
      </c>
    </row>
    <row r="20" spans="1:10" ht="13.5" thickBot="1" x14ac:dyDescent="0.25">
      <c r="A20" s="4" t="s">
        <v>19</v>
      </c>
      <c r="B20" s="4" t="s">
        <v>53</v>
      </c>
      <c r="C20" s="7">
        <v>43206</v>
      </c>
      <c r="D20" s="4" t="s">
        <v>53</v>
      </c>
      <c r="E20" s="7">
        <v>43210</v>
      </c>
      <c r="F20" s="4"/>
      <c r="G20" s="4"/>
      <c r="H20" s="4"/>
      <c r="I20" s="4"/>
      <c r="J20" s="8" t="s">
        <v>9</v>
      </c>
    </row>
    <row r="21" spans="1:10" ht="13.5" thickBot="1" x14ac:dyDescent="0.25">
      <c r="A21" s="9" t="s">
        <v>20</v>
      </c>
      <c r="B21" s="10">
        <v>1</v>
      </c>
      <c r="C21" s="11">
        <v>43206</v>
      </c>
      <c r="D21" s="10">
        <v>0</v>
      </c>
      <c r="E21" s="11">
        <v>43210</v>
      </c>
      <c r="F21" s="9"/>
      <c r="G21" s="9"/>
      <c r="H21" s="9"/>
      <c r="I21" s="9"/>
      <c r="J21" s="12" t="s">
        <v>10</v>
      </c>
    </row>
    <row r="22" spans="1:10" ht="13.5" thickBot="1" x14ac:dyDescent="0.25">
      <c r="A22" s="4" t="s">
        <v>21</v>
      </c>
      <c r="B22" s="4" t="s">
        <v>53</v>
      </c>
      <c r="C22" s="4" t="s">
        <v>53</v>
      </c>
      <c r="D22" s="4" t="s">
        <v>53</v>
      </c>
      <c r="E22" s="4" t="s">
        <v>53</v>
      </c>
      <c r="F22" s="4" t="s">
        <v>53</v>
      </c>
      <c r="G22" s="4" t="s">
        <v>53</v>
      </c>
      <c r="H22" s="4" t="s">
        <v>53</v>
      </c>
      <c r="I22" s="4" t="s">
        <v>53</v>
      </c>
      <c r="J22" s="8" t="s">
        <v>53</v>
      </c>
    </row>
    <row r="23" spans="1:10" ht="13.5" thickBot="1" x14ac:dyDescent="0.25">
      <c r="A23" s="9" t="s">
        <v>22</v>
      </c>
      <c r="B23" s="9" t="s">
        <v>53</v>
      </c>
      <c r="C23" s="9" t="s">
        <v>53</v>
      </c>
      <c r="D23" s="9" t="s">
        <v>53</v>
      </c>
      <c r="E23" s="9" t="s">
        <v>53</v>
      </c>
      <c r="F23" s="9" t="s">
        <v>53</v>
      </c>
      <c r="G23" s="9" t="s">
        <v>53</v>
      </c>
      <c r="H23" s="9" t="s">
        <v>53</v>
      </c>
      <c r="I23" s="9" t="s">
        <v>53</v>
      </c>
      <c r="J23" s="12" t="s">
        <v>53</v>
      </c>
    </row>
    <row r="24" spans="1:10" ht="13.5" thickBot="1" x14ac:dyDescent="0.25">
      <c r="A24" s="4" t="s">
        <v>23</v>
      </c>
      <c r="B24" s="4" t="s">
        <v>53</v>
      </c>
      <c r="C24" s="4" t="s">
        <v>53</v>
      </c>
      <c r="D24" s="4" t="s">
        <v>53</v>
      </c>
      <c r="E24" s="4" t="s">
        <v>53</v>
      </c>
      <c r="F24" s="4" t="s">
        <v>53</v>
      </c>
      <c r="G24" s="4" t="s">
        <v>53</v>
      </c>
      <c r="H24" s="4" t="s">
        <v>53</v>
      </c>
      <c r="I24" s="4" t="s">
        <v>53</v>
      </c>
      <c r="J24" s="8" t="s">
        <v>53</v>
      </c>
    </row>
    <row r="25" spans="1:10" ht="13.5" thickBot="1" x14ac:dyDescent="0.25">
      <c r="A25" s="9" t="s">
        <v>24</v>
      </c>
      <c r="B25" s="9" t="s">
        <v>53</v>
      </c>
      <c r="C25" s="11">
        <v>43206</v>
      </c>
      <c r="D25" s="9" t="s">
        <v>53</v>
      </c>
      <c r="E25" s="11">
        <v>43210</v>
      </c>
      <c r="F25" s="9"/>
      <c r="G25" s="9"/>
      <c r="H25" s="9"/>
      <c r="I25" s="9"/>
      <c r="J25" s="12" t="s">
        <v>9</v>
      </c>
    </row>
    <row r="26" spans="1:10" ht="13.5" thickBot="1" x14ac:dyDescent="0.25">
      <c r="A26" s="4" t="s">
        <v>25</v>
      </c>
      <c r="B26" s="4" t="s">
        <v>53</v>
      </c>
      <c r="C26" s="4" t="s">
        <v>53</v>
      </c>
      <c r="D26" s="4" t="s">
        <v>53</v>
      </c>
      <c r="E26" s="4" t="s">
        <v>53</v>
      </c>
      <c r="F26" s="4" t="s">
        <v>53</v>
      </c>
      <c r="G26" s="4" t="s">
        <v>53</v>
      </c>
      <c r="H26" s="4" t="s">
        <v>53</v>
      </c>
      <c r="I26" s="4" t="s">
        <v>53</v>
      </c>
      <c r="J26" s="8" t="s">
        <v>53</v>
      </c>
    </row>
    <row r="27" spans="1:10" ht="13.5" thickBot="1" x14ac:dyDescent="0.25">
      <c r="A27" s="9" t="s">
        <v>26</v>
      </c>
      <c r="B27" s="9" t="s">
        <v>53</v>
      </c>
      <c r="C27" s="11">
        <v>43206</v>
      </c>
      <c r="D27" s="9" t="s">
        <v>53</v>
      </c>
      <c r="E27" s="11">
        <v>43210</v>
      </c>
      <c r="F27" s="9"/>
      <c r="G27" s="9"/>
      <c r="H27" s="9"/>
      <c r="I27" s="9"/>
      <c r="J27" s="12" t="s">
        <v>2</v>
      </c>
    </row>
    <row r="28" spans="1:10" ht="13.5" thickBot="1" x14ac:dyDescent="0.25">
      <c r="A28" s="4" t="s">
        <v>27</v>
      </c>
      <c r="B28" s="4" t="s">
        <v>53</v>
      </c>
      <c r="C28" s="7">
        <v>43206</v>
      </c>
      <c r="D28" s="6">
        <v>3</v>
      </c>
      <c r="E28" s="7">
        <v>43210</v>
      </c>
      <c r="F28" s="4">
        <v>3</v>
      </c>
      <c r="G28" s="4"/>
      <c r="H28" s="4">
        <v>21</v>
      </c>
      <c r="I28" s="4"/>
      <c r="J28" s="8" t="s">
        <v>2</v>
      </c>
    </row>
    <row r="29" spans="1:10" ht="13.5" thickBot="1" x14ac:dyDescent="0.25">
      <c r="A29" s="9" t="s">
        <v>28</v>
      </c>
      <c r="B29" s="10">
        <v>3</v>
      </c>
      <c r="C29" s="11">
        <v>43206</v>
      </c>
      <c r="D29" s="10">
        <v>0</v>
      </c>
      <c r="E29" s="11">
        <v>43210</v>
      </c>
      <c r="F29" s="9">
        <v>2</v>
      </c>
      <c r="G29" s="9"/>
      <c r="H29" s="9"/>
      <c r="I29" s="9"/>
      <c r="J29" s="12" t="s">
        <v>4</v>
      </c>
    </row>
    <row r="30" spans="1:10" ht="13.5" thickBot="1" x14ac:dyDescent="0.25">
      <c r="A30" s="4" t="s">
        <v>29</v>
      </c>
      <c r="B30" s="4" t="s">
        <v>53</v>
      </c>
      <c r="C30" s="7">
        <v>43206</v>
      </c>
      <c r="D30" s="4" t="s">
        <v>53</v>
      </c>
      <c r="E30" s="7">
        <v>43210</v>
      </c>
      <c r="F30" s="4"/>
      <c r="G30" s="4"/>
      <c r="H30" s="4"/>
      <c r="I30" s="4"/>
      <c r="J30" s="8" t="s">
        <v>9</v>
      </c>
    </row>
    <row r="31" spans="1:10" ht="13.5" thickBot="1" x14ac:dyDescent="0.25">
      <c r="A31" s="9" t="s">
        <v>30</v>
      </c>
      <c r="B31" s="10">
        <v>2</v>
      </c>
      <c r="C31" s="11">
        <v>43206</v>
      </c>
      <c r="D31" s="10">
        <v>15</v>
      </c>
      <c r="E31" s="11">
        <v>43210</v>
      </c>
      <c r="F31" s="9">
        <v>44</v>
      </c>
      <c r="G31" s="9"/>
      <c r="H31" s="9">
        <v>16</v>
      </c>
      <c r="I31" s="9"/>
      <c r="J31" s="12" t="s">
        <v>10</v>
      </c>
    </row>
    <row r="32" spans="1:10" ht="13.5" thickBot="1" x14ac:dyDescent="0.25">
      <c r="A32" s="4" t="s">
        <v>31</v>
      </c>
      <c r="B32" s="4" t="s">
        <v>53</v>
      </c>
      <c r="C32" s="7">
        <v>43206</v>
      </c>
      <c r="D32" s="6">
        <v>2</v>
      </c>
      <c r="E32" s="7">
        <v>43210</v>
      </c>
      <c r="F32" s="4">
        <v>27</v>
      </c>
      <c r="G32" s="4"/>
      <c r="H32" s="4"/>
      <c r="I32" s="4"/>
      <c r="J32" s="8" t="s">
        <v>4</v>
      </c>
    </row>
    <row r="33" spans="1:10" ht="13.5" thickBot="1" x14ac:dyDescent="0.25">
      <c r="A33" s="9" t="s">
        <v>32</v>
      </c>
      <c r="B33" s="10">
        <v>0</v>
      </c>
      <c r="C33" s="11">
        <v>43206</v>
      </c>
      <c r="D33" s="10">
        <v>0</v>
      </c>
      <c r="E33" s="11">
        <v>43210</v>
      </c>
      <c r="F33" s="9"/>
      <c r="G33" s="9"/>
      <c r="H33" s="9"/>
      <c r="I33" s="9"/>
      <c r="J33" s="12" t="s">
        <v>2</v>
      </c>
    </row>
    <row r="34" spans="1:10" ht="13.5" thickBot="1" x14ac:dyDescent="0.25">
      <c r="A34" s="4" t="s">
        <v>33</v>
      </c>
      <c r="B34" s="4" t="s">
        <v>53</v>
      </c>
      <c r="C34" s="7">
        <v>43206</v>
      </c>
      <c r="D34" s="6">
        <v>13</v>
      </c>
      <c r="E34" s="7">
        <v>43210</v>
      </c>
      <c r="F34" s="4">
        <v>12</v>
      </c>
      <c r="G34" s="4"/>
      <c r="H34" s="4">
        <v>2</v>
      </c>
      <c r="I34" s="4"/>
      <c r="J34" s="8" t="s">
        <v>10</v>
      </c>
    </row>
    <row r="35" spans="1:10" ht="13.5" thickBot="1" x14ac:dyDescent="0.25">
      <c r="A35" s="9" t="s">
        <v>34</v>
      </c>
      <c r="B35" s="9" t="s">
        <v>53</v>
      </c>
      <c r="C35" s="9" t="s">
        <v>53</v>
      </c>
      <c r="D35" s="9" t="s">
        <v>53</v>
      </c>
      <c r="E35" s="9" t="s">
        <v>53</v>
      </c>
      <c r="F35" s="9" t="s">
        <v>53</v>
      </c>
      <c r="G35" s="9" t="s">
        <v>53</v>
      </c>
      <c r="H35" s="9" t="s">
        <v>53</v>
      </c>
      <c r="I35" s="9" t="s">
        <v>53</v>
      </c>
      <c r="J35" s="12" t="s">
        <v>53</v>
      </c>
    </row>
    <row r="36" spans="1:10" ht="13.5" thickBot="1" x14ac:dyDescent="0.25">
      <c r="A36" s="4" t="s">
        <v>35</v>
      </c>
      <c r="B36" s="4" t="s">
        <v>53</v>
      </c>
      <c r="C36" s="7">
        <v>43206</v>
      </c>
      <c r="D36" s="6">
        <v>3</v>
      </c>
      <c r="E36" s="7">
        <v>43210</v>
      </c>
      <c r="F36" s="4"/>
      <c r="G36" s="4"/>
      <c r="H36" s="4"/>
      <c r="I36" s="4"/>
      <c r="J36" s="8" t="s">
        <v>4</v>
      </c>
    </row>
    <row r="37" spans="1:10" ht="13.5" thickBot="1" x14ac:dyDescent="0.25">
      <c r="A37" s="9" t="s">
        <v>36</v>
      </c>
      <c r="B37" s="9" t="s">
        <v>53</v>
      </c>
      <c r="C37" s="11">
        <v>43206</v>
      </c>
      <c r="D37" s="9" t="s">
        <v>53</v>
      </c>
      <c r="E37" s="11">
        <v>43210</v>
      </c>
      <c r="F37" s="9">
        <v>0</v>
      </c>
      <c r="G37" s="9"/>
      <c r="H37" s="9">
        <v>0</v>
      </c>
      <c r="I37" s="9"/>
      <c r="J37" s="12" t="s">
        <v>4</v>
      </c>
    </row>
    <row r="38" spans="1:10" ht="13.5" thickBot="1" x14ac:dyDescent="0.25">
      <c r="A38" s="4" t="s">
        <v>37</v>
      </c>
      <c r="B38" s="4" t="s">
        <v>53</v>
      </c>
      <c r="C38" s="7">
        <v>43206</v>
      </c>
      <c r="D38" s="4" t="s">
        <v>53</v>
      </c>
      <c r="E38" s="7">
        <v>43210</v>
      </c>
      <c r="F38" s="4"/>
      <c r="G38" s="4"/>
      <c r="H38" s="4"/>
      <c r="I38" s="4"/>
      <c r="J38" s="8" t="s">
        <v>2</v>
      </c>
    </row>
    <row r="39" spans="1:10" ht="13.5" thickBot="1" x14ac:dyDescent="0.25">
      <c r="A39" s="9" t="s">
        <v>38</v>
      </c>
      <c r="B39" s="9" t="s">
        <v>53</v>
      </c>
      <c r="C39" s="11">
        <v>43206</v>
      </c>
      <c r="D39" s="10">
        <v>0</v>
      </c>
      <c r="E39" s="11">
        <v>43210</v>
      </c>
      <c r="F39" s="9"/>
      <c r="G39" s="9"/>
      <c r="H39" s="9"/>
      <c r="I39" s="9"/>
      <c r="J39" s="12" t="s">
        <v>2</v>
      </c>
    </row>
    <row r="40" spans="1:10" ht="13.5" thickBot="1" x14ac:dyDescent="0.25">
      <c r="A40" s="4" t="s">
        <v>39</v>
      </c>
      <c r="B40" s="4" t="s">
        <v>53</v>
      </c>
      <c r="C40" s="7">
        <v>43206</v>
      </c>
      <c r="D40" s="6">
        <v>0</v>
      </c>
      <c r="E40" s="7">
        <v>43206</v>
      </c>
      <c r="F40" s="4"/>
      <c r="G40" s="4"/>
      <c r="H40" s="4"/>
      <c r="I40" s="4"/>
      <c r="J40" s="8" t="s">
        <v>4</v>
      </c>
    </row>
    <row r="41" spans="1:10" ht="13.5" thickBot="1" x14ac:dyDescent="0.25">
      <c r="A41" s="9" t="s">
        <v>40</v>
      </c>
      <c r="B41" s="9" t="s">
        <v>53</v>
      </c>
      <c r="C41" s="11">
        <v>43206</v>
      </c>
      <c r="D41" s="10">
        <v>0</v>
      </c>
      <c r="E41" s="11">
        <v>43206</v>
      </c>
      <c r="F41" s="9">
        <v>1</v>
      </c>
      <c r="G41" s="9"/>
      <c r="H41" s="9"/>
      <c r="I41" s="9"/>
      <c r="J41" s="12" t="s">
        <v>2</v>
      </c>
    </row>
    <row r="42" spans="1:10" ht="13.5" thickBot="1" x14ac:dyDescent="0.25">
      <c r="A42" s="4" t="s">
        <v>41</v>
      </c>
      <c r="B42" s="6">
        <v>0</v>
      </c>
      <c r="C42" s="7">
        <v>43206</v>
      </c>
      <c r="D42" s="6">
        <v>2</v>
      </c>
      <c r="E42" s="7">
        <v>43206</v>
      </c>
      <c r="F42" s="4">
        <v>18</v>
      </c>
      <c r="G42" s="4"/>
      <c r="H42" s="4"/>
      <c r="I42" s="4"/>
      <c r="J42" s="8" t="s">
        <v>4</v>
      </c>
    </row>
    <row r="43" spans="1:10" ht="13.5" thickBot="1" x14ac:dyDescent="0.25">
      <c r="A43" s="9" t="s">
        <v>42</v>
      </c>
      <c r="B43" s="10">
        <v>0</v>
      </c>
      <c r="C43" s="11">
        <v>43206</v>
      </c>
      <c r="D43" s="10">
        <v>37</v>
      </c>
      <c r="E43" s="11">
        <v>43210</v>
      </c>
      <c r="F43" s="9">
        <v>2</v>
      </c>
      <c r="G43" s="9"/>
      <c r="H43" s="9">
        <v>0</v>
      </c>
      <c r="I43" s="9"/>
      <c r="J43" s="12" t="s">
        <v>4</v>
      </c>
    </row>
    <row r="44" spans="1:10" ht="13.5" thickBot="1" x14ac:dyDescent="0.25">
      <c r="A44" s="4" t="s">
        <v>43</v>
      </c>
      <c r="B44" s="4" t="s">
        <v>53</v>
      </c>
      <c r="C44" s="4" t="s">
        <v>53</v>
      </c>
      <c r="D44" s="4" t="s">
        <v>53</v>
      </c>
      <c r="E44" s="4" t="s">
        <v>53</v>
      </c>
      <c r="F44" s="4" t="s">
        <v>53</v>
      </c>
      <c r="G44" s="4" t="s">
        <v>53</v>
      </c>
      <c r="H44" s="4" t="s">
        <v>53</v>
      </c>
      <c r="I44" s="4" t="s">
        <v>53</v>
      </c>
      <c r="J44" s="8" t="s">
        <v>53</v>
      </c>
    </row>
    <row r="45" spans="1:10" ht="13.5" thickBot="1" x14ac:dyDescent="0.25">
      <c r="A45" s="9" t="s">
        <v>44</v>
      </c>
      <c r="B45" s="10">
        <v>2</v>
      </c>
      <c r="C45" s="11">
        <v>43206</v>
      </c>
      <c r="D45" s="9" t="s">
        <v>53</v>
      </c>
      <c r="E45" s="11">
        <v>43210</v>
      </c>
      <c r="F45" s="9"/>
      <c r="G45" s="9"/>
      <c r="H45" s="9"/>
      <c r="I45" s="9"/>
      <c r="J45" s="1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D6D9-4722-49F0-9872-6B7454154910}">
  <dimension ref="A1:J45"/>
  <sheetViews>
    <sheetView topLeftCell="A11" workbookViewId="0">
      <selection activeCell="H53" sqref="H53"/>
    </sheetView>
  </sheetViews>
  <sheetFormatPr defaultColWidth="12.85546875" defaultRowHeight="12.75" x14ac:dyDescent="0.2"/>
  <sheetData>
    <row r="1" spans="1:10" ht="13.5" thickBot="1" x14ac:dyDescent="0.25">
      <c r="A1" s="4" t="s">
        <v>0</v>
      </c>
      <c r="B1" s="4" t="s">
        <v>47</v>
      </c>
      <c r="C1" s="4" t="s">
        <v>54</v>
      </c>
      <c r="D1" s="4" t="s">
        <v>45</v>
      </c>
      <c r="E1" s="4" t="s">
        <v>54</v>
      </c>
      <c r="F1" s="4" t="s">
        <v>46</v>
      </c>
      <c r="G1" s="4" t="s">
        <v>54</v>
      </c>
      <c r="H1" s="4" t="s">
        <v>48</v>
      </c>
      <c r="I1" s="4" t="s">
        <v>54</v>
      </c>
      <c r="J1" s="5" t="s">
        <v>55</v>
      </c>
    </row>
    <row r="2" spans="1:10" ht="13.5" thickBot="1" x14ac:dyDescent="0.25">
      <c r="A2" s="4" t="s">
        <v>1</v>
      </c>
      <c r="B2" s="4" t="s">
        <v>53</v>
      </c>
      <c r="C2" s="4" t="s">
        <v>53</v>
      </c>
      <c r="D2" s="6">
        <v>0</v>
      </c>
      <c r="E2" s="4"/>
      <c r="F2" s="4"/>
      <c r="G2" s="4"/>
      <c r="H2" s="4"/>
      <c r="I2" s="4"/>
      <c r="J2" s="8" t="s">
        <v>9</v>
      </c>
    </row>
    <row r="3" spans="1:10" ht="13.5" thickBot="1" x14ac:dyDescent="0.25">
      <c r="A3" s="9" t="s">
        <v>3</v>
      </c>
      <c r="B3" s="9" t="s">
        <v>53</v>
      </c>
      <c r="C3" s="9" t="s">
        <v>53</v>
      </c>
      <c r="D3" s="10">
        <v>1</v>
      </c>
      <c r="E3" s="11">
        <v>43213</v>
      </c>
      <c r="F3" s="9"/>
      <c r="G3" s="9"/>
      <c r="H3" s="9"/>
      <c r="I3" s="9"/>
      <c r="J3" s="12" t="s">
        <v>10</v>
      </c>
    </row>
    <row r="4" spans="1:10" ht="13.5" thickBot="1" x14ac:dyDescent="0.25">
      <c r="A4" s="4" t="s">
        <v>5</v>
      </c>
      <c r="B4" s="6">
        <v>2</v>
      </c>
      <c r="C4" s="7">
        <v>43213</v>
      </c>
      <c r="D4" s="6">
        <v>14</v>
      </c>
      <c r="E4" s="7">
        <v>43213</v>
      </c>
      <c r="F4" s="4"/>
      <c r="G4" s="4"/>
      <c r="H4" s="4"/>
      <c r="I4" s="4"/>
      <c r="J4" s="8" t="s">
        <v>10</v>
      </c>
    </row>
    <row r="5" spans="1:10" ht="13.5" thickBot="1" x14ac:dyDescent="0.25">
      <c r="A5" s="9" t="s">
        <v>6</v>
      </c>
      <c r="B5" s="9" t="s">
        <v>53</v>
      </c>
      <c r="C5" s="9" t="s">
        <v>53</v>
      </c>
      <c r="D5" s="9" t="s">
        <v>53</v>
      </c>
      <c r="E5" s="9" t="s">
        <v>53</v>
      </c>
      <c r="F5" s="9"/>
      <c r="G5" s="9"/>
      <c r="H5" s="9"/>
      <c r="I5" s="9"/>
      <c r="J5" s="12" t="s">
        <v>9</v>
      </c>
    </row>
    <row r="6" spans="1:10" ht="13.5" thickBot="1" x14ac:dyDescent="0.25">
      <c r="A6" s="4" t="s">
        <v>7</v>
      </c>
      <c r="B6" s="4" t="s">
        <v>53</v>
      </c>
      <c r="C6" s="4" t="s">
        <v>53</v>
      </c>
      <c r="D6" s="6">
        <v>2</v>
      </c>
      <c r="E6" s="7">
        <v>43213</v>
      </c>
      <c r="F6" s="4"/>
      <c r="G6" s="4"/>
      <c r="H6" s="4"/>
      <c r="I6" s="4"/>
      <c r="J6" s="8" t="s">
        <v>10</v>
      </c>
    </row>
    <row r="7" spans="1:10" ht="13.5" thickBot="1" x14ac:dyDescent="0.25">
      <c r="A7" s="9" t="s">
        <v>8</v>
      </c>
      <c r="B7" s="9" t="s">
        <v>53</v>
      </c>
      <c r="C7" s="9" t="s">
        <v>53</v>
      </c>
      <c r="D7" s="9" t="s">
        <v>53</v>
      </c>
      <c r="E7" s="9" t="s">
        <v>53</v>
      </c>
      <c r="F7" s="9"/>
      <c r="G7" s="9"/>
      <c r="H7" s="9"/>
      <c r="I7" s="9"/>
      <c r="J7" s="12" t="s">
        <v>9</v>
      </c>
    </row>
    <row r="8" spans="1:10" ht="13.5" thickBot="1" x14ac:dyDescent="0.25">
      <c r="A8" s="4" t="s">
        <v>49</v>
      </c>
      <c r="B8" s="4" t="s">
        <v>53</v>
      </c>
      <c r="C8" s="4" t="s">
        <v>53</v>
      </c>
      <c r="D8" s="4" t="s">
        <v>53</v>
      </c>
      <c r="E8" s="4" t="s">
        <v>53</v>
      </c>
      <c r="F8" s="4"/>
      <c r="G8" s="4"/>
      <c r="H8" s="4"/>
      <c r="I8" s="4"/>
      <c r="J8" s="8" t="s">
        <v>4</v>
      </c>
    </row>
    <row r="9" spans="1:10" ht="13.5" thickBot="1" x14ac:dyDescent="0.25">
      <c r="A9" s="9" t="s">
        <v>50</v>
      </c>
      <c r="B9" s="9" t="s">
        <v>53</v>
      </c>
      <c r="C9" s="9" t="s">
        <v>53</v>
      </c>
      <c r="D9" s="9" t="s">
        <v>53</v>
      </c>
      <c r="E9" s="9" t="s">
        <v>53</v>
      </c>
      <c r="F9" s="9"/>
      <c r="G9" s="9"/>
      <c r="H9" s="9"/>
      <c r="I9" s="9"/>
      <c r="J9" s="12" t="s">
        <v>10</v>
      </c>
    </row>
    <row r="10" spans="1:10" ht="13.5" thickBot="1" x14ac:dyDescent="0.25">
      <c r="A10" s="4" t="s">
        <v>51</v>
      </c>
      <c r="B10" s="4" t="s">
        <v>53</v>
      </c>
      <c r="C10" s="4" t="s">
        <v>53</v>
      </c>
      <c r="D10" s="4" t="s">
        <v>53</v>
      </c>
      <c r="E10" s="4" t="s">
        <v>53</v>
      </c>
      <c r="F10" s="4"/>
      <c r="G10" s="4"/>
      <c r="H10" s="4"/>
      <c r="I10" s="4"/>
      <c r="J10" s="8" t="s">
        <v>2</v>
      </c>
    </row>
    <row r="11" spans="1:10" ht="13.5" thickBot="1" x14ac:dyDescent="0.25">
      <c r="A11" s="9" t="s">
        <v>52</v>
      </c>
      <c r="B11" s="9" t="s">
        <v>53</v>
      </c>
      <c r="C11" s="9" t="s">
        <v>53</v>
      </c>
      <c r="D11" s="9" t="s">
        <v>53</v>
      </c>
      <c r="E11" s="9" t="s">
        <v>53</v>
      </c>
      <c r="F11" s="9" t="s">
        <v>53</v>
      </c>
      <c r="G11" s="9" t="s">
        <v>53</v>
      </c>
      <c r="H11" s="9" t="s">
        <v>53</v>
      </c>
      <c r="I11" s="9" t="s">
        <v>53</v>
      </c>
      <c r="J11" s="12" t="s">
        <v>53</v>
      </c>
    </row>
    <row r="12" spans="1:10" ht="13.5" thickBot="1" x14ac:dyDescent="0.25">
      <c r="A12" s="4" t="s">
        <v>11</v>
      </c>
      <c r="B12" s="4" t="s">
        <v>53</v>
      </c>
      <c r="C12" s="4" t="s">
        <v>53</v>
      </c>
      <c r="D12" s="4" t="s">
        <v>53</v>
      </c>
      <c r="E12" s="4" t="s">
        <v>53</v>
      </c>
      <c r="F12" s="4"/>
      <c r="G12" s="4"/>
      <c r="H12" s="4"/>
      <c r="I12" s="4"/>
      <c r="J12" s="8" t="s">
        <v>9</v>
      </c>
    </row>
    <row r="13" spans="1:10" ht="13.5" thickBot="1" x14ac:dyDescent="0.25">
      <c r="A13" s="9" t="s">
        <v>12</v>
      </c>
      <c r="B13" s="9" t="s">
        <v>53</v>
      </c>
      <c r="C13" s="9" t="s">
        <v>53</v>
      </c>
      <c r="D13" s="9" t="s">
        <v>53</v>
      </c>
      <c r="E13" s="9" t="s">
        <v>53</v>
      </c>
      <c r="F13" s="9"/>
      <c r="G13" s="9"/>
      <c r="H13" s="9"/>
      <c r="I13" s="9"/>
      <c r="J13" s="12" t="s">
        <v>2</v>
      </c>
    </row>
    <row r="14" spans="1:10" ht="13.5" thickBot="1" x14ac:dyDescent="0.25">
      <c r="A14" s="4" t="s">
        <v>13</v>
      </c>
      <c r="B14" s="4" t="s">
        <v>53</v>
      </c>
      <c r="C14" s="4" t="s">
        <v>53</v>
      </c>
      <c r="D14" s="4" t="s">
        <v>53</v>
      </c>
      <c r="E14" s="4" t="s">
        <v>53</v>
      </c>
      <c r="F14" s="4" t="s">
        <v>53</v>
      </c>
      <c r="G14" s="4" t="s">
        <v>53</v>
      </c>
      <c r="H14" s="4" t="s">
        <v>53</v>
      </c>
      <c r="I14" s="4" t="s">
        <v>53</v>
      </c>
      <c r="J14" s="8" t="s">
        <v>53</v>
      </c>
    </row>
    <row r="15" spans="1:10" ht="13.5" thickBot="1" x14ac:dyDescent="0.25">
      <c r="A15" s="9" t="s">
        <v>14</v>
      </c>
      <c r="B15" s="9" t="s">
        <v>53</v>
      </c>
      <c r="C15" s="9" t="s">
        <v>53</v>
      </c>
      <c r="D15" s="10">
        <v>7</v>
      </c>
      <c r="E15" s="11">
        <v>43213</v>
      </c>
      <c r="F15" s="9" t="s">
        <v>53</v>
      </c>
      <c r="G15" s="9"/>
      <c r="H15" s="9"/>
      <c r="I15" s="9"/>
      <c r="J15" s="12" t="s">
        <v>10</v>
      </c>
    </row>
    <row r="16" spans="1:10" ht="13.5" thickBot="1" x14ac:dyDescent="0.25">
      <c r="A16" s="4" t="s">
        <v>15</v>
      </c>
      <c r="B16" s="6">
        <v>4</v>
      </c>
      <c r="C16" s="7">
        <v>43210</v>
      </c>
      <c r="D16" s="6">
        <v>9</v>
      </c>
      <c r="E16" s="7">
        <v>43213</v>
      </c>
      <c r="F16" s="4"/>
      <c r="G16" s="4"/>
      <c r="H16" s="4"/>
      <c r="I16" s="4"/>
      <c r="J16" s="8" t="s">
        <v>9</v>
      </c>
    </row>
    <row r="17" spans="1:10" ht="13.5" thickBot="1" x14ac:dyDescent="0.25">
      <c r="A17" s="9" t="s">
        <v>16</v>
      </c>
      <c r="B17" s="9" t="s">
        <v>53</v>
      </c>
      <c r="C17" s="9" t="s">
        <v>53</v>
      </c>
      <c r="D17" s="9" t="s">
        <v>53</v>
      </c>
      <c r="E17" s="9" t="s">
        <v>53</v>
      </c>
      <c r="F17" s="9"/>
      <c r="G17" s="9"/>
      <c r="H17" s="9"/>
      <c r="I17" s="9"/>
      <c r="J17" s="12" t="s">
        <v>10</v>
      </c>
    </row>
    <row r="18" spans="1:10" ht="13.5" thickBot="1" x14ac:dyDescent="0.25">
      <c r="A18" s="4" t="s">
        <v>17</v>
      </c>
      <c r="B18" s="4" t="s">
        <v>53</v>
      </c>
      <c r="C18" s="4" t="s">
        <v>53</v>
      </c>
      <c r="D18" s="4" t="s">
        <v>53</v>
      </c>
      <c r="E18" s="4" t="s">
        <v>53</v>
      </c>
      <c r="F18" s="4"/>
      <c r="G18" s="4"/>
      <c r="H18" s="4"/>
      <c r="I18" s="4"/>
      <c r="J18" s="8" t="s">
        <v>4</v>
      </c>
    </row>
    <row r="19" spans="1:10" ht="13.5" thickBot="1" x14ac:dyDescent="0.25">
      <c r="A19" s="9" t="s">
        <v>18</v>
      </c>
      <c r="B19" s="9" t="s">
        <v>53</v>
      </c>
      <c r="C19" s="9" t="s">
        <v>53</v>
      </c>
      <c r="D19" s="10">
        <v>5</v>
      </c>
      <c r="E19" s="11">
        <v>43213</v>
      </c>
      <c r="F19" s="9"/>
      <c r="G19" s="9"/>
      <c r="H19" s="9"/>
      <c r="I19" s="9"/>
      <c r="J19" s="12" t="s">
        <v>2</v>
      </c>
    </row>
    <row r="20" spans="1:10" ht="13.5" thickBot="1" x14ac:dyDescent="0.25">
      <c r="A20" s="4" t="s">
        <v>19</v>
      </c>
      <c r="B20" s="4" t="s">
        <v>53</v>
      </c>
      <c r="C20" s="4" t="s">
        <v>53</v>
      </c>
      <c r="D20" s="6">
        <v>2</v>
      </c>
      <c r="E20" s="7">
        <v>43213</v>
      </c>
      <c r="F20" s="4"/>
      <c r="G20" s="4"/>
      <c r="H20" s="4"/>
      <c r="I20" s="4"/>
      <c r="J20" s="8" t="s">
        <v>9</v>
      </c>
    </row>
    <row r="21" spans="1:10" ht="13.5" thickBot="1" x14ac:dyDescent="0.25">
      <c r="A21" s="9" t="s">
        <v>20</v>
      </c>
      <c r="B21" s="10">
        <v>8</v>
      </c>
      <c r="C21" s="11">
        <v>43210</v>
      </c>
      <c r="D21" s="10">
        <v>0</v>
      </c>
      <c r="E21" s="11">
        <v>43213</v>
      </c>
      <c r="F21" s="9"/>
      <c r="G21" s="9"/>
      <c r="H21" s="9"/>
      <c r="I21" s="9"/>
      <c r="J21" s="12" t="s">
        <v>10</v>
      </c>
    </row>
    <row r="22" spans="1:10" ht="13.5" thickBot="1" x14ac:dyDescent="0.25">
      <c r="A22" s="4" t="s">
        <v>21</v>
      </c>
      <c r="B22" s="4" t="s">
        <v>53</v>
      </c>
      <c r="C22" s="4" t="s">
        <v>53</v>
      </c>
      <c r="D22" s="4" t="s">
        <v>53</v>
      </c>
      <c r="E22" s="4" t="s">
        <v>53</v>
      </c>
      <c r="F22" s="4" t="s">
        <v>53</v>
      </c>
      <c r="G22" s="4" t="s">
        <v>53</v>
      </c>
      <c r="H22" s="4" t="s">
        <v>53</v>
      </c>
      <c r="I22" s="4" t="s">
        <v>53</v>
      </c>
      <c r="J22" s="8" t="s">
        <v>53</v>
      </c>
    </row>
    <row r="23" spans="1:10" ht="13.5" thickBot="1" x14ac:dyDescent="0.25">
      <c r="A23" s="9" t="s">
        <v>22</v>
      </c>
      <c r="B23" s="9" t="s">
        <v>53</v>
      </c>
      <c r="C23" s="9" t="s">
        <v>53</v>
      </c>
      <c r="D23" s="9" t="s">
        <v>53</v>
      </c>
      <c r="E23" s="9" t="s">
        <v>53</v>
      </c>
      <c r="F23" s="9" t="s">
        <v>53</v>
      </c>
      <c r="G23" s="9" t="s">
        <v>53</v>
      </c>
      <c r="H23" s="9" t="s">
        <v>53</v>
      </c>
      <c r="I23" s="9" t="s">
        <v>53</v>
      </c>
      <c r="J23" s="12" t="s">
        <v>53</v>
      </c>
    </row>
    <row r="24" spans="1:10" ht="13.5" thickBot="1" x14ac:dyDescent="0.25">
      <c r="A24" s="4" t="s">
        <v>23</v>
      </c>
      <c r="B24" s="4" t="s">
        <v>53</v>
      </c>
      <c r="C24" s="4" t="s">
        <v>53</v>
      </c>
      <c r="D24" s="4" t="s">
        <v>53</v>
      </c>
      <c r="E24" s="4" t="s">
        <v>53</v>
      </c>
      <c r="F24" s="4" t="s">
        <v>53</v>
      </c>
      <c r="G24" s="4" t="s">
        <v>53</v>
      </c>
      <c r="H24" s="4" t="s">
        <v>53</v>
      </c>
      <c r="I24" s="4" t="s">
        <v>53</v>
      </c>
      <c r="J24" s="8" t="s">
        <v>53</v>
      </c>
    </row>
    <row r="25" spans="1:10" ht="13.5" thickBot="1" x14ac:dyDescent="0.25">
      <c r="A25" s="9" t="s">
        <v>24</v>
      </c>
      <c r="B25" s="9" t="s">
        <v>53</v>
      </c>
      <c r="C25" s="9" t="s">
        <v>53</v>
      </c>
      <c r="D25" s="9"/>
      <c r="E25" s="11">
        <v>43213</v>
      </c>
      <c r="F25" s="9"/>
      <c r="G25" s="9"/>
      <c r="H25" s="9"/>
      <c r="I25" s="9"/>
      <c r="J25" s="12" t="s">
        <v>9</v>
      </c>
    </row>
    <row r="26" spans="1:10" ht="13.5" thickBot="1" x14ac:dyDescent="0.25">
      <c r="A26" s="4" t="s">
        <v>25</v>
      </c>
      <c r="B26" s="4" t="s">
        <v>53</v>
      </c>
      <c r="C26" s="4" t="s">
        <v>53</v>
      </c>
      <c r="D26" s="4" t="s">
        <v>53</v>
      </c>
      <c r="E26" s="4" t="s">
        <v>53</v>
      </c>
      <c r="F26" s="4" t="s">
        <v>53</v>
      </c>
      <c r="G26" s="4" t="s">
        <v>53</v>
      </c>
      <c r="H26" s="4" t="s">
        <v>53</v>
      </c>
      <c r="I26" s="4" t="s">
        <v>53</v>
      </c>
      <c r="J26" s="8" t="s">
        <v>53</v>
      </c>
    </row>
    <row r="27" spans="1:10" ht="13.5" thickBot="1" x14ac:dyDescent="0.25">
      <c r="A27" s="9" t="s">
        <v>26</v>
      </c>
      <c r="B27" s="9" t="s">
        <v>53</v>
      </c>
      <c r="C27" s="9" t="s">
        <v>53</v>
      </c>
      <c r="D27" s="9"/>
      <c r="E27" s="11">
        <v>43213</v>
      </c>
      <c r="F27" s="9"/>
      <c r="G27" s="9"/>
      <c r="H27" s="9"/>
      <c r="I27" s="9"/>
      <c r="J27" s="12" t="s">
        <v>2</v>
      </c>
    </row>
    <row r="28" spans="1:10" ht="13.5" thickBot="1" x14ac:dyDescent="0.25">
      <c r="A28" s="4" t="s">
        <v>27</v>
      </c>
      <c r="B28" s="4" t="s">
        <v>53</v>
      </c>
      <c r="C28" s="4" t="s">
        <v>53</v>
      </c>
      <c r="D28" s="6">
        <v>5</v>
      </c>
      <c r="E28" s="7">
        <v>43213</v>
      </c>
      <c r="F28" s="4">
        <v>4</v>
      </c>
      <c r="G28" s="4"/>
      <c r="H28" s="4"/>
      <c r="I28" s="4"/>
      <c r="J28" s="8" t="s">
        <v>2</v>
      </c>
    </row>
    <row r="29" spans="1:10" ht="13.5" thickBot="1" x14ac:dyDescent="0.25">
      <c r="A29" s="9" t="s">
        <v>28</v>
      </c>
      <c r="B29" s="10">
        <v>10</v>
      </c>
      <c r="C29" s="11">
        <v>43210</v>
      </c>
      <c r="D29" s="10">
        <v>0</v>
      </c>
      <c r="E29" s="11">
        <v>43213</v>
      </c>
      <c r="F29" s="9"/>
      <c r="G29" s="9"/>
      <c r="H29" s="9"/>
      <c r="I29" s="9"/>
      <c r="J29" s="12" t="s">
        <v>4</v>
      </c>
    </row>
    <row r="30" spans="1:10" ht="13.5" thickBot="1" x14ac:dyDescent="0.25">
      <c r="A30" s="4" t="s">
        <v>29</v>
      </c>
      <c r="B30" s="4" t="s">
        <v>53</v>
      </c>
      <c r="C30" s="4" t="s">
        <v>53</v>
      </c>
      <c r="D30" s="4" t="s">
        <v>57</v>
      </c>
      <c r="E30" s="4" t="s">
        <v>53</v>
      </c>
      <c r="F30" s="4">
        <v>2</v>
      </c>
      <c r="G30" s="4"/>
      <c r="H30" s="4"/>
      <c r="I30" s="4"/>
      <c r="J30" s="8" t="s">
        <v>9</v>
      </c>
    </row>
    <row r="31" spans="1:10" ht="13.5" thickBot="1" x14ac:dyDescent="0.25">
      <c r="A31" s="9" t="s">
        <v>30</v>
      </c>
      <c r="B31" s="10">
        <v>4</v>
      </c>
      <c r="C31" s="11">
        <v>43210</v>
      </c>
      <c r="D31" s="10">
        <v>4</v>
      </c>
      <c r="E31" s="11">
        <v>43213</v>
      </c>
      <c r="F31" s="9">
        <v>3</v>
      </c>
      <c r="G31" s="9"/>
      <c r="H31" s="9"/>
      <c r="I31" s="9"/>
      <c r="J31" s="12" t="s">
        <v>10</v>
      </c>
    </row>
    <row r="32" spans="1:10" ht="13.5" thickBot="1" x14ac:dyDescent="0.25">
      <c r="A32" s="4" t="s">
        <v>31</v>
      </c>
      <c r="B32" s="4" t="s">
        <v>53</v>
      </c>
      <c r="C32" s="4" t="s">
        <v>53</v>
      </c>
      <c r="D32" s="6">
        <v>1</v>
      </c>
      <c r="E32" s="7">
        <v>43213</v>
      </c>
      <c r="F32" s="4">
        <v>11</v>
      </c>
      <c r="G32" s="4"/>
      <c r="H32" s="4"/>
      <c r="I32" s="4"/>
      <c r="J32" s="8" t="s">
        <v>4</v>
      </c>
    </row>
    <row r="33" spans="1:10" ht="13.5" thickBot="1" x14ac:dyDescent="0.25">
      <c r="A33" s="9" t="s">
        <v>32</v>
      </c>
      <c r="B33" s="10">
        <v>0</v>
      </c>
      <c r="C33" s="11">
        <v>43210</v>
      </c>
      <c r="D33" s="9" t="s">
        <v>53</v>
      </c>
      <c r="E33" s="9" t="s">
        <v>53</v>
      </c>
      <c r="F33" s="9"/>
      <c r="G33" s="9"/>
      <c r="H33" s="9"/>
      <c r="I33" s="9"/>
      <c r="J33" s="12" t="s">
        <v>2</v>
      </c>
    </row>
    <row r="34" spans="1:10" ht="13.5" thickBot="1" x14ac:dyDescent="0.25">
      <c r="A34" s="4" t="s">
        <v>33</v>
      </c>
      <c r="B34" s="4" t="s">
        <v>53</v>
      </c>
      <c r="C34" s="4" t="s">
        <v>53</v>
      </c>
      <c r="D34" s="6">
        <v>1</v>
      </c>
      <c r="E34" s="6" t="s">
        <v>58</v>
      </c>
      <c r="F34" s="4">
        <v>2</v>
      </c>
      <c r="G34" s="4"/>
      <c r="H34" s="4"/>
      <c r="I34" s="4"/>
      <c r="J34" s="8" t="s">
        <v>10</v>
      </c>
    </row>
    <row r="35" spans="1:10" ht="13.5" thickBot="1" x14ac:dyDescent="0.25">
      <c r="A35" s="9" t="s">
        <v>34</v>
      </c>
      <c r="B35" s="9" t="s">
        <v>53</v>
      </c>
      <c r="C35" s="9" t="s">
        <v>53</v>
      </c>
      <c r="D35" s="9" t="s">
        <v>53</v>
      </c>
      <c r="E35" s="9" t="s">
        <v>53</v>
      </c>
      <c r="F35" s="9" t="s">
        <v>53</v>
      </c>
      <c r="G35" s="9" t="s">
        <v>53</v>
      </c>
      <c r="H35" s="9" t="s">
        <v>53</v>
      </c>
      <c r="I35" s="9" t="s">
        <v>53</v>
      </c>
      <c r="J35" s="12" t="s">
        <v>53</v>
      </c>
    </row>
    <row r="36" spans="1:10" ht="13.5" thickBot="1" x14ac:dyDescent="0.25">
      <c r="A36" s="4" t="s">
        <v>35</v>
      </c>
      <c r="B36" s="4" t="s">
        <v>53</v>
      </c>
      <c r="C36" s="4" t="s">
        <v>53</v>
      </c>
      <c r="D36" s="6">
        <v>13</v>
      </c>
      <c r="E36" s="7">
        <v>43213</v>
      </c>
      <c r="F36" s="4"/>
      <c r="G36" s="4"/>
      <c r="H36" s="4"/>
      <c r="I36" s="4"/>
      <c r="J36" s="8" t="s">
        <v>4</v>
      </c>
    </row>
    <row r="37" spans="1:10" ht="13.5" thickBot="1" x14ac:dyDescent="0.25">
      <c r="A37" s="9" t="s">
        <v>36</v>
      </c>
      <c r="B37" s="9" t="s">
        <v>53</v>
      </c>
      <c r="C37" s="9" t="s">
        <v>53</v>
      </c>
      <c r="D37" s="9" t="s">
        <v>53</v>
      </c>
      <c r="E37" s="9" t="s">
        <v>53</v>
      </c>
      <c r="F37" s="9">
        <v>0</v>
      </c>
      <c r="G37" s="9"/>
      <c r="H37" s="9">
        <v>0</v>
      </c>
      <c r="I37" s="9"/>
      <c r="J37" s="12" t="s">
        <v>4</v>
      </c>
    </row>
    <row r="38" spans="1:10" ht="13.5" thickBot="1" x14ac:dyDescent="0.25">
      <c r="A38" s="4" t="s">
        <v>37</v>
      </c>
      <c r="B38" s="4" t="s">
        <v>53</v>
      </c>
      <c r="C38" s="4" t="s">
        <v>53</v>
      </c>
      <c r="D38" s="4" t="s">
        <v>53</v>
      </c>
      <c r="E38" s="7">
        <v>43213</v>
      </c>
      <c r="F38" s="4"/>
      <c r="G38" s="4"/>
      <c r="H38" s="4"/>
      <c r="I38" s="4"/>
      <c r="J38" s="8" t="s">
        <v>2</v>
      </c>
    </row>
    <row r="39" spans="1:10" ht="13.5" thickBot="1" x14ac:dyDescent="0.25">
      <c r="A39" s="9" t="s">
        <v>38</v>
      </c>
      <c r="B39" s="9" t="s">
        <v>53</v>
      </c>
      <c r="C39" s="9" t="s">
        <v>53</v>
      </c>
      <c r="D39" s="10">
        <v>0</v>
      </c>
      <c r="E39" s="11">
        <v>43213</v>
      </c>
      <c r="F39" s="9"/>
      <c r="G39" s="9"/>
      <c r="H39" s="9"/>
      <c r="I39" s="9"/>
      <c r="J39" s="12" t="s">
        <v>2</v>
      </c>
    </row>
    <row r="40" spans="1:10" ht="13.5" thickBot="1" x14ac:dyDescent="0.25">
      <c r="A40" s="4" t="s">
        <v>39</v>
      </c>
      <c r="B40" s="4" t="s">
        <v>53</v>
      </c>
      <c r="C40" s="4" t="s">
        <v>53</v>
      </c>
      <c r="D40" s="6">
        <v>0</v>
      </c>
      <c r="E40" s="7">
        <v>43213</v>
      </c>
      <c r="F40" s="4"/>
      <c r="G40" s="4"/>
      <c r="H40" s="4"/>
      <c r="I40" s="4"/>
      <c r="J40" s="8" t="s">
        <v>4</v>
      </c>
    </row>
    <row r="41" spans="1:10" ht="13.5" thickBot="1" x14ac:dyDescent="0.25">
      <c r="A41" s="9" t="s">
        <v>40</v>
      </c>
      <c r="B41" s="9" t="s">
        <v>53</v>
      </c>
      <c r="C41" s="9" t="s">
        <v>53</v>
      </c>
      <c r="D41" s="10">
        <v>0</v>
      </c>
      <c r="E41" s="11">
        <v>43213</v>
      </c>
      <c r="F41" s="9"/>
      <c r="G41" s="9"/>
      <c r="H41" s="9"/>
      <c r="I41" s="9"/>
      <c r="J41" s="12" t="s">
        <v>2</v>
      </c>
    </row>
    <row r="42" spans="1:10" ht="13.5" thickBot="1" x14ac:dyDescent="0.25">
      <c r="A42" s="4" t="s">
        <v>41</v>
      </c>
      <c r="B42" s="4" t="s">
        <v>53</v>
      </c>
      <c r="C42" s="4" t="s">
        <v>53</v>
      </c>
      <c r="D42" s="6">
        <v>2</v>
      </c>
      <c r="E42" s="7">
        <v>43213</v>
      </c>
      <c r="F42" s="4">
        <v>5</v>
      </c>
      <c r="G42" s="4"/>
      <c r="H42" s="4"/>
      <c r="I42" s="4"/>
      <c r="J42" s="8" t="s">
        <v>4</v>
      </c>
    </row>
    <row r="43" spans="1:10" ht="13.5" thickBot="1" x14ac:dyDescent="0.25">
      <c r="A43" s="9" t="s">
        <v>42</v>
      </c>
      <c r="B43" s="10">
        <v>0</v>
      </c>
      <c r="C43" s="11">
        <v>43210</v>
      </c>
      <c r="D43" s="10">
        <v>20</v>
      </c>
      <c r="E43" s="11">
        <v>43213</v>
      </c>
      <c r="F43" s="9"/>
      <c r="G43" s="9"/>
      <c r="H43" s="9"/>
      <c r="I43" s="9"/>
      <c r="J43" s="12" t="s">
        <v>4</v>
      </c>
    </row>
    <row r="44" spans="1:10" ht="13.5" thickBot="1" x14ac:dyDescent="0.25">
      <c r="A44" s="4" t="s">
        <v>43</v>
      </c>
      <c r="B44" s="4" t="s">
        <v>53</v>
      </c>
      <c r="C44" s="4" t="s">
        <v>53</v>
      </c>
      <c r="D44" s="4" t="s">
        <v>53</v>
      </c>
      <c r="E44" s="4" t="s">
        <v>53</v>
      </c>
      <c r="F44" s="4" t="s">
        <v>53</v>
      </c>
      <c r="G44" s="4" t="s">
        <v>53</v>
      </c>
      <c r="H44" s="4" t="s">
        <v>53</v>
      </c>
      <c r="I44" s="4" t="s">
        <v>53</v>
      </c>
      <c r="J44" s="8" t="s">
        <v>53</v>
      </c>
    </row>
    <row r="45" spans="1:10" ht="13.5" thickBot="1" x14ac:dyDescent="0.25">
      <c r="A45" s="9" t="s">
        <v>44</v>
      </c>
      <c r="B45" s="9" t="s">
        <v>53</v>
      </c>
      <c r="C45" s="9" t="s">
        <v>53</v>
      </c>
      <c r="D45" s="9" t="s">
        <v>53</v>
      </c>
      <c r="E45" s="11">
        <v>43213</v>
      </c>
      <c r="F45" s="9"/>
      <c r="G45" s="9"/>
      <c r="H45" s="9"/>
      <c r="I45" s="9"/>
      <c r="J45" s="1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62AD-2F6C-4ECF-8BCD-D65CD44BAAE9}">
  <dimension ref="A1:H177"/>
  <sheetViews>
    <sheetView topLeftCell="A148" workbookViewId="0">
      <selection activeCell="J144" sqref="J144:J145"/>
    </sheetView>
  </sheetViews>
  <sheetFormatPr defaultRowHeight="12.75" x14ac:dyDescent="0.2"/>
  <cols>
    <col min="4" max="4" width="12.42578125" bestFit="1" customWidth="1"/>
  </cols>
  <sheetData>
    <row r="1" spans="1:8" ht="15" x14ac:dyDescent="0.2">
      <c r="A1" s="15" t="s">
        <v>79</v>
      </c>
      <c r="B1" s="15" t="s">
        <v>80</v>
      </c>
      <c r="C1" s="15" t="s">
        <v>81</v>
      </c>
      <c r="D1" s="15" t="s">
        <v>82</v>
      </c>
      <c r="E1" s="15" t="s">
        <v>85</v>
      </c>
      <c r="F1" s="16" t="s">
        <v>83</v>
      </c>
      <c r="G1" s="15" t="s">
        <v>84</v>
      </c>
      <c r="H1" s="16" t="s">
        <v>86</v>
      </c>
    </row>
    <row r="2" spans="1:8" ht="15" x14ac:dyDescent="0.2">
      <c r="A2" s="16">
        <v>1</v>
      </c>
      <c r="B2" s="13">
        <v>1</v>
      </c>
      <c r="C2" s="13" t="s">
        <v>61</v>
      </c>
      <c r="D2" s="14" t="s">
        <v>9</v>
      </c>
      <c r="E2" s="16">
        <v>1</v>
      </c>
      <c r="F2" s="17">
        <f>(totals!I2)</f>
        <v>0</v>
      </c>
      <c r="G2" s="14">
        <f>totals!E2</f>
        <v>0</v>
      </c>
      <c r="H2" s="17" t="e">
        <f>F2/G2</f>
        <v>#DIV/0!</v>
      </c>
    </row>
    <row r="3" spans="1:8" ht="15" x14ac:dyDescent="0.2">
      <c r="A3" s="16">
        <v>2</v>
      </c>
      <c r="B3" s="13">
        <v>2</v>
      </c>
      <c r="C3" s="13" t="s">
        <v>61</v>
      </c>
      <c r="D3" s="14" t="s">
        <v>10</v>
      </c>
      <c r="E3" s="16">
        <v>1</v>
      </c>
      <c r="F3" s="17">
        <f>(totals!I3)</f>
        <v>0</v>
      </c>
      <c r="G3" s="14">
        <f>totals!E3</f>
        <v>0</v>
      </c>
      <c r="H3" s="17" t="e">
        <f t="shared" ref="H3:H66" si="0">F3/G3</f>
        <v>#DIV/0!</v>
      </c>
    </row>
    <row r="4" spans="1:8" ht="15" x14ac:dyDescent="0.2">
      <c r="A4" s="16">
        <v>3</v>
      </c>
      <c r="B4" s="13">
        <v>1</v>
      </c>
      <c r="C4" s="13" t="s">
        <v>62</v>
      </c>
      <c r="D4" s="14" t="s">
        <v>10</v>
      </c>
      <c r="E4" s="16">
        <v>1</v>
      </c>
      <c r="F4" s="17">
        <f>(totals!I4)</f>
        <v>11</v>
      </c>
      <c r="G4" s="14">
        <f>totals!E4</f>
        <v>15</v>
      </c>
      <c r="H4" s="17">
        <f t="shared" si="0"/>
        <v>0.73333333333333328</v>
      </c>
    </row>
    <row r="5" spans="1:8" ht="15" x14ac:dyDescent="0.2">
      <c r="A5" s="16">
        <v>4</v>
      </c>
      <c r="B5" s="13">
        <v>2</v>
      </c>
      <c r="C5" s="13" t="s">
        <v>62</v>
      </c>
      <c r="D5" s="14" t="s">
        <v>9</v>
      </c>
      <c r="E5" s="16">
        <v>1</v>
      </c>
      <c r="F5" s="17">
        <f>(totals!I5)</f>
        <v>0</v>
      </c>
      <c r="G5" s="14">
        <f>totals!E5</f>
        <v>0</v>
      </c>
      <c r="H5" s="17" t="e">
        <f t="shared" si="0"/>
        <v>#DIV/0!</v>
      </c>
    </row>
    <row r="6" spans="1:8" ht="15" x14ac:dyDescent="0.2">
      <c r="A6" s="16">
        <v>5</v>
      </c>
      <c r="B6" s="13">
        <v>1</v>
      </c>
      <c r="C6" s="13" t="s">
        <v>63</v>
      </c>
      <c r="D6" s="14" t="s">
        <v>10</v>
      </c>
      <c r="E6" s="16">
        <v>1</v>
      </c>
      <c r="F6" s="17">
        <f>(totals!I6)</f>
        <v>0</v>
      </c>
      <c r="G6" s="14">
        <f>totals!E6</f>
        <v>0</v>
      </c>
      <c r="H6" s="17" t="e">
        <f t="shared" si="0"/>
        <v>#DIV/0!</v>
      </c>
    </row>
    <row r="7" spans="1:8" ht="15" x14ac:dyDescent="0.2">
      <c r="A7" s="16">
        <v>6</v>
      </c>
      <c r="B7" s="13">
        <v>2</v>
      </c>
      <c r="C7" s="13" t="s">
        <v>63</v>
      </c>
      <c r="D7" s="14" t="s">
        <v>9</v>
      </c>
      <c r="E7" s="16">
        <v>1</v>
      </c>
      <c r="F7" s="17">
        <f>(totals!I7)</f>
        <v>0</v>
      </c>
      <c r="G7" s="14">
        <f>totals!E7</f>
        <v>0</v>
      </c>
      <c r="H7" s="17" t="e">
        <f t="shared" si="0"/>
        <v>#DIV/0!</v>
      </c>
    </row>
    <row r="8" spans="1:8" ht="15" x14ac:dyDescent="0.2">
      <c r="A8" s="16">
        <v>7</v>
      </c>
      <c r="B8" s="13">
        <v>1</v>
      </c>
      <c r="C8" s="13" t="s">
        <v>64</v>
      </c>
      <c r="D8" s="14" t="s">
        <v>4</v>
      </c>
      <c r="E8" s="16">
        <v>1</v>
      </c>
      <c r="F8" s="17">
        <f>(totals!I8)</f>
        <v>0</v>
      </c>
      <c r="G8" s="14">
        <f>totals!E8</f>
        <v>0</v>
      </c>
      <c r="H8" s="17" t="e">
        <f t="shared" si="0"/>
        <v>#DIV/0!</v>
      </c>
    </row>
    <row r="9" spans="1:8" ht="15" x14ac:dyDescent="0.2">
      <c r="A9" s="16">
        <v>8</v>
      </c>
      <c r="B9" s="13">
        <v>2</v>
      </c>
      <c r="C9" s="13" t="s">
        <v>64</v>
      </c>
      <c r="D9" s="14" t="s">
        <v>10</v>
      </c>
      <c r="E9" s="16">
        <v>1</v>
      </c>
      <c r="F9" s="17">
        <f>(totals!I9)</f>
        <v>0</v>
      </c>
      <c r="G9" s="14">
        <f>totals!E9</f>
        <v>0</v>
      </c>
      <c r="H9" s="17" t="e">
        <f t="shared" si="0"/>
        <v>#DIV/0!</v>
      </c>
    </row>
    <row r="10" spans="1:8" ht="15" x14ac:dyDescent="0.2">
      <c r="A10" s="16">
        <v>9</v>
      </c>
      <c r="B10" s="13">
        <v>3</v>
      </c>
      <c r="C10" s="13" t="s">
        <v>64</v>
      </c>
      <c r="D10" s="14" t="s">
        <v>2</v>
      </c>
      <c r="E10" s="16">
        <v>1</v>
      </c>
      <c r="F10" s="17">
        <f>(totals!I10)</f>
        <v>0</v>
      </c>
      <c r="G10" s="14">
        <f>totals!E10</f>
        <v>0</v>
      </c>
      <c r="H10" s="17" t="e">
        <f t="shared" si="0"/>
        <v>#DIV/0!</v>
      </c>
    </row>
    <row r="11" spans="1:8" ht="15" x14ac:dyDescent="0.2">
      <c r="A11" s="16">
        <v>10</v>
      </c>
      <c r="B11" s="13">
        <v>4</v>
      </c>
      <c r="C11" s="13" t="s">
        <v>64</v>
      </c>
      <c r="D11" s="14"/>
      <c r="E11" s="16">
        <v>1</v>
      </c>
      <c r="F11" s="17">
        <f>(totals!I11)</f>
        <v>0</v>
      </c>
      <c r="G11" s="14">
        <f>totals!E11</f>
        <v>0</v>
      </c>
      <c r="H11" s="17" t="e">
        <f t="shared" si="0"/>
        <v>#DIV/0!</v>
      </c>
    </row>
    <row r="12" spans="1:8" ht="15" x14ac:dyDescent="0.2">
      <c r="A12" s="16">
        <v>11</v>
      </c>
      <c r="B12" s="13">
        <v>1</v>
      </c>
      <c r="C12" s="13" t="s">
        <v>65</v>
      </c>
      <c r="D12" s="14" t="s">
        <v>9</v>
      </c>
      <c r="E12" s="16">
        <v>1</v>
      </c>
      <c r="F12" s="17">
        <f>(totals!I12)</f>
        <v>0</v>
      </c>
      <c r="G12" s="14">
        <f>totals!E12</f>
        <v>0</v>
      </c>
      <c r="H12" s="17" t="e">
        <f t="shared" si="0"/>
        <v>#DIV/0!</v>
      </c>
    </row>
    <row r="13" spans="1:8" ht="15" x14ac:dyDescent="0.2">
      <c r="A13" s="16">
        <v>12</v>
      </c>
      <c r="B13" s="13">
        <v>2</v>
      </c>
      <c r="C13" s="13" t="s">
        <v>65</v>
      </c>
      <c r="D13" s="14" t="s">
        <v>2</v>
      </c>
      <c r="E13" s="16">
        <v>1</v>
      </c>
      <c r="F13" s="17">
        <f>(totals!I13)</f>
        <v>0</v>
      </c>
      <c r="G13" s="14">
        <f>totals!E13</f>
        <v>0</v>
      </c>
      <c r="H13" s="17" t="e">
        <f t="shared" si="0"/>
        <v>#DIV/0!</v>
      </c>
    </row>
    <row r="14" spans="1:8" ht="15" x14ac:dyDescent="0.2">
      <c r="A14" s="16">
        <v>13</v>
      </c>
      <c r="B14" s="13">
        <v>3</v>
      </c>
      <c r="C14" s="13" t="s">
        <v>65</v>
      </c>
      <c r="D14" s="14"/>
      <c r="E14" s="16">
        <v>1</v>
      </c>
      <c r="F14" s="17">
        <f>(totals!I14)</f>
        <v>0</v>
      </c>
      <c r="G14" s="14">
        <f>totals!E14</f>
        <v>0</v>
      </c>
      <c r="H14" s="17" t="e">
        <f t="shared" si="0"/>
        <v>#DIV/0!</v>
      </c>
    </row>
    <row r="15" spans="1:8" ht="15" x14ac:dyDescent="0.2">
      <c r="A15" s="16">
        <v>14</v>
      </c>
      <c r="B15" s="13">
        <v>4</v>
      </c>
      <c r="C15" s="13" t="s">
        <v>65</v>
      </c>
      <c r="D15" s="14" t="s">
        <v>10</v>
      </c>
      <c r="E15" s="16">
        <v>1</v>
      </c>
      <c r="F15" s="17">
        <f>(totals!I15)</f>
        <v>0</v>
      </c>
      <c r="G15" s="14">
        <f>totals!E15</f>
        <v>0</v>
      </c>
      <c r="H15" s="17" t="e">
        <f t="shared" si="0"/>
        <v>#DIV/0!</v>
      </c>
    </row>
    <row r="16" spans="1:8" ht="15" x14ac:dyDescent="0.2">
      <c r="A16" s="16">
        <v>15</v>
      </c>
      <c r="B16" s="13">
        <v>1</v>
      </c>
      <c r="C16" s="13" t="s">
        <v>66</v>
      </c>
      <c r="D16" s="14" t="s">
        <v>9</v>
      </c>
      <c r="E16" s="16">
        <v>1</v>
      </c>
      <c r="F16" s="17">
        <f>(totals!I16)</f>
        <v>6</v>
      </c>
      <c r="G16" s="14">
        <f>totals!E16</f>
        <v>6</v>
      </c>
      <c r="H16" s="17">
        <f t="shared" si="0"/>
        <v>1</v>
      </c>
    </row>
    <row r="17" spans="1:8" ht="15" x14ac:dyDescent="0.2">
      <c r="A17" s="16">
        <v>16</v>
      </c>
      <c r="B17" s="13">
        <v>2</v>
      </c>
      <c r="C17" s="13" t="s">
        <v>66</v>
      </c>
      <c r="D17" s="14" t="s">
        <v>10</v>
      </c>
      <c r="E17" s="16">
        <v>1</v>
      </c>
      <c r="F17" s="17">
        <f>(totals!I17)</f>
        <v>0</v>
      </c>
      <c r="G17" s="14">
        <f>totals!E17</f>
        <v>0</v>
      </c>
      <c r="H17" s="17" t="e">
        <f t="shared" si="0"/>
        <v>#DIV/0!</v>
      </c>
    </row>
    <row r="18" spans="1:8" ht="15" x14ac:dyDescent="0.2">
      <c r="A18" s="16">
        <v>17</v>
      </c>
      <c r="B18" s="13">
        <v>3</v>
      </c>
      <c r="C18" s="13" t="s">
        <v>66</v>
      </c>
      <c r="D18" s="14" t="s">
        <v>4</v>
      </c>
      <c r="E18" s="16">
        <v>1</v>
      </c>
      <c r="F18" s="17">
        <f>(totals!I18)</f>
        <v>0</v>
      </c>
      <c r="G18" s="14">
        <f>totals!E18</f>
        <v>0</v>
      </c>
      <c r="H18" s="17" t="e">
        <f t="shared" si="0"/>
        <v>#DIV/0!</v>
      </c>
    </row>
    <row r="19" spans="1:8" ht="15" x14ac:dyDescent="0.2">
      <c r="A19" s="16">
        <v>18</v>
      </c>
      <c r="B19" s="13">
        <v>4</v>
      </c>
      <c r="C19" s="13" t="s">
        <v>66</v>
      </c>
      <c r="D19" s="14" t="s">
        <v>2</v>
      </c>
      <c r="E19" s="16">
        <v>1</v>
      </c>
      <c r="F19" s="17">
        <f>(totals!I19)</f>
        <v>0</v>
      </c>
      <c r="G19" s="14">
        <f>totals!E19</f>
        <v>0</v>
      </c>
      <c r="H19" s="17" t="e">
        <f t="shared" si="0"/>
        <v>#DIV/0!</v>
      </c>
    </row>
    <row r="20" spans="1:8" ht="15" x14ac:dyDescent="0.2">
      <c r="A20" s="16">
        <v>19</v>
      </c>
      <c r="B20" s="13">
        <v>1</v>
      </c>
      <c r="C20" s="13" t="s">
        <v>67</v>
      </c>
      <c r="D20" s="14" t="s">
        <v>9</v>
      </c>
      <c r="E20" s="16">
        <v>1</v>
      </c>
      <c r="F20" s="17">
        <f>(totals!I20)</f>
        <v>0</v>
      </c>
      <c r="G20" s="14">
        <f>totals!E20</f>
        <v>0</v>
      </c>
      <c r="H20" s="17" t="e">
        <f t="shared" si="0"/>
        <v>#DIV/0!</v>
      </c>
    </row>
    <row r="21" spans="1:8" ht="15" x14ac:dyDescent="0.2">
      <c r="A21" s="16">
        <v>20</v>
      </c>
      <c r="B21" s="13">
        <v>2</v>
      </c>
      <c r="C21" s="13" t="s">
        <v>67</v>
      </c>
      <c r="D21" s="14" t="s">
        <v>10</v>
      </c>
      <c r="E21" s="16">
        <v>1</v>
      </c>
      <c r="F21" s="17">
        <f>(totals!I21)</f>
        <v>9</v>
      </c>
      <c r="G21" s="14">
        <f>totals!E21</f>
        <v>9</v>
      </c>
      <c r="H21" s="17">
        <f t="shared" si="0"/>
        <v>1</v>
      </c>
    </row>
    <row r="22" spans="1:8" ht="15" x14ac:dyDescent="0.2">
      <c r="A22" s="16">
        <v>21</v>
      </c>
      <c r="B22" s="13">
        <v>3</v>
      </c>
      <c r="C22" s="13" t="s">
        <v>67</v>
      </c>
      <c r="D22" s="14"/>
      <c r="E22" s="16">
        <v>1</v>
      </c>
      <c r="F22" s="17">
        <f>(totals!I22)</f>
        <v>0</v>
      </c>
      <c r="G22" s="14">
        <f>totals!E22</f>
        <v>0</v>
      </c>
      <c r="H22" s="17" t="e">
        <f t="shared" si="0"/>
        <v>#DIV/0!</v>
      </c>
    </row>
    <row r="23" spans="1:8" ht="15" x14ac:dyDescent="0.2">
      <c r="A23" s="16">
        <v>22</v>
      </c>
      <c r="B23" s="13">
        <v>4</v>
      </c>
      <c r="C23" s="13" t="s">
        <v>67</v>
      </c>
      <c r="D23" s="14"/>
      <c r="E23" s="16">
        <v>1</v>
      </c>
      <c r="F23" s="17">
        <f>(totals!I23)</f>
        <v>0</v>
      </c>
      <c r="G23" s="14">
        <f>totals!E23</f>
        <v>0</v>
      </c>
      <c r="H23" s="17" t="e">
        <f t="shared" si="0"/>
        <v>#DIV/0!</v>
      </c>
    </row>
    <row r="24" spans="1:8" ht="15" x14ac:dyDescent="0.2">
      <c r="A24" s="16">
        <v>23</v>
      </c>
      <c r="B24" s="13">
        <v>1</v>
      </c>
      <c r="C24" s="13" t="s">
        <v>68</v>
      </c>
      <c r="D24" s="14"/>
      <c r="E24" s="16">
        <v>1</v>
      </c>
      <c r="F24" s="17">
        <f>(totals!I24)</f>
        <v>0</v>
      </c>
      <c r="G24" s="14">
        <f>totals!E24</f>
        <v>0</v>
      </c>
      <c r="H24" s="17" t="e">
        <f t="shared" si="0"/>
        <v>#DIV/0!</v>
      </c>
    </row>
    <row r="25" spans="1:8" ht="15" x14ac:dyDescent="0.2">
      <c r="A25" s="16">
        <v>24</v>
      </c>
      <c r="B25" s="13">
        <v>2</v>
      </c>
      <c r="C25" s="13" t="s">
        <v>68</v>
      </c>
      <c r="D25" s="14" t="s">
        <v>9</v>
      </c>
      <c r="E25" s="16">
        <v>1</v>
      </c>
      <c r="F25" s="17">
        <f>(totals!I25)</f>
        <v>0</v>
      </c>
      <c r="G25" s="14">
        <f>totals!E25</f>
        <v>0</v>
      </c>
      <c r="H25" s="17" t="e">
        <f t="shared" si="0"/>
        <v>#DIV/0!</v>
      </c>
    </row>
    <row r="26" spans="1:8" ht="15" x14ac:dyDescent="0.2">
      <c r="A26" s="16">
        <v>25</v>
      </c>
      <c r="B26" s="13">
        <v>3</v>
      </c>
      <c r="C26" s="13" t="s">
        <v>68</v>
      </c>
      <c r="D26" s="14"/>
      <c r="E26" s="16">
        <v>1</v>
      </c>
      <c r="F26" s="17">
        <f>(totals!I26)</f>
        <v>0</v>
      </c>
      <c r="G26" s="14">
        <f>totals!E26</f>
        <v>0</v>
      </c>
      <c r="H26" s="17" t="e">
        <f t="shared" si="0"/>
        <v>#DIV/0!</v>
      </c>
    </row>
    <row r="27" spans="1:8" ht="15" x14ac:dyDescent="0.2">
      <c r="A27" s="16">
        <v>26</v>
      </c>
      <c r="B27" s="13">
        <v>4</v>
      </c>
      <c r="C27" s="13" t="s">
        <v>68</v>
      </c>
      <c r="D27" s="14" t="s">
        <v>2</v>
      </c>
      <c r="E27" s="16">
        <v>1</v>
      </c>
      <c r="F27" s="17">
        <f>(totals!I27)</f>
        <v>0</v>
      </c>
      <c r="G27" s="14">
        <f>totals!E27</f>
        <v>0</v>
      </c>
      <c r="H27" s="17" t="e">
        <f t="shared" si="0"/>
        <v>#DIV/0!</v>
      </c>
    </row>
    <row r="28" spans="1:8" ht="15" x14ac:dyDescent="0.2">
      <c r="A28" s="16">
        <v>27</v>
      </c>
      <c r="B28" s="13">
        <v>1</v>
      </c>
      <c r="C28" s="13" t="s">
        <v>69</v>
      </c>
      <c r="D28" s="14" t="s">
        <v>2</v>
      </c>
      <c r="E28" s="16">
        <v>1</v>
      </c>
      <c r="F28" s="17">
        <f>(totals!I28)</f>
        <v>0</v>
      </c>
      <c r="G28" s="14">
        <f>totals!E28</f>
        <v>0</v>
      </c>
      <c r="H28" s="17" t="e">
        <f t="shared" si="0"/>
        <v>#DIV/0!</v>
      </c>
    </row>
    <row r="29" spans="1:8" ht="15" x14ac:dyDescent="0.2">
      <c r="A29" s="16">
        <v>28</v>
      </c>
      <c r="B29" s="13">
        <v>2</v>
      </c>
      <c r="C29" s="13" t="s">
        <v>69</v>
      </c>
      <c r="D29" s="14" t="s">
        <v>4</v>
      </c>
      <c r="E29" s="16">
        <v>1</v>
      </c>
      <c r="F29" s="17">
        <f>(totals!I29)</f>
        <v>17</v>
      </c>
      <c r="G29" s="14">
        <f>totals!E29</f>
        <v>17</v>
      </c>
      <c r="H29" s="17">
        <f t="shared" si="0"/>
        <v>1</v>
      </c>
    </row>
    <row r="30" spans="1:8" ht="15" x14ac:dyDescent="0.2">
      <c r="A30" s="16">
        <v>29</v>
      </c>
      <c r="B30" s="13">
        <v>3</v>
      </c>
      <c r="C30" s="13" t="s">
        <v>69</v>
      </c>
      <c r="D30" s="14" t="s">
        <v>9</v>
      </c>
      <c r="E30" s="16">
        <v>1</v>
      </c>
      <c r="F30" s="17">
        <f>(totals!I30)</f>
        <v>0</v>
      </c>
      <c r="G30" s="14">
        <f>totals!E30</f>
        <v>0</v>
      </c>
      <c r="H30" s="17" t="e">
        <f t="shared" si="0"/>
        <v>#DIV/0!</v>
      </c>
    </row>
    <row r="31" spans="1:8" ht="15" x14ac:dyDescent="0.2">
      <c r="A31" s="16">
        <v>30</v>
      </c>
      <c r="B31" s="13">
        <v>4</v>
      </c>
      <c r="C31" s="13" t="s">
        <v>69</v>
      </c>
      <c r="D31" s="14" t="s">
        <v>10</v>
      </c>
      <c r="E31" s="16">
        <v>1</v>
      </c>
      <c r="F31" s="17">
        <f>(totals!I31)</f>
        <v>6</v>
      </c>
      <c r="G31" s="14">
        <f>totals!E31</f>
        <v>9</v>
      </c>
      <c r="H31" s="17">
        <f t="shared" si="0"/>
        <v>0.66666666666666663</v>
      </c>
    </row>
    <row r="32" spans="1:8" ht="15" x14ac:dyDescent="0.2">
      <c r="A32" s="16">
        <v>31</v>
      </c>
      <c r="B32" s="13">
        <v>1</v>
      </c>
      <c r="C32" s="13" t="s">
        <v>70</v>
      </c>
      <c r="D32" s="14" t="s">
        <v>4</v>
      </c>
      <c r="E32" s="16">
        <v>1</v>
      </c>
      <c r="F32" s="17">
        <f>(totals!I32)</f>
        <v>0</v>
      </c>
      <c r="G32" s="14">
        <f>totals!E32</f>
        <v>0</v>
      </c>
      <c r="H32" s="17" t="e">
        <f t="shared" si="0"/>
        <v>#DIV/0!</v>
      </c>
    </row>
    <row r="33" spans="1:8" ht="15" x14ac:dyDescent="0.2">
      <c r="A33" s="16">
        <v>32</v>
      </c>
      <c r="B33" s="13">
        <v>2</v>
      </c>
      <c r="C33" s="13" t="s">
        <v>70</v>
      </c>
      <c r="D33" s="14" t="s">
        <v>2</v>
      </c>
      <c r="E33" s="16">
        <v>1</v>
      </c>
      <c r="F33" s="17">
        <f>(totals!I33)</f>
        <v>0</v>
      </c>
      <c r="G33" s="14">
        <f>totals!E33</f>
        <v>24</v>
      </c>
      <c r="H33" s="17">
        <f t="shared" si="0"/>
        <v>0</v>
      </c>
    </row>
    <row r="34" spans="1:8" ht="15" x14ac:dyDescent="0.2">
      <c r="A34" s="16">
        <v>33</v>
      </c>
      <c r="B34" s="13">
        <v>3</v>
      </c>
      <c r="C34" s="13" t="s">
        <v>70</v>
      </c>
      <c r="D34" s="14" t="s">
        <v>10</v>
      </c>
      <c r="E34" s="16">
        <v>1</v>
      </c>
      <c r="F34" s="17">
        <f>(totals!I34)</f>
        <v>0</v>
      </c>
      <c r="G34" s="14">
        <f>totals!E34</f>
        <v>0</v>
      </c>
      <c r="H34" s="17" t="e">
        <f t="shared" si="0"/>
        <v>#DIV/0!</v>
      </c>
    </row>
    <row r="35" spans="1:8" ht="15" x14ac:dyDescent="0.2">
      <c r="A35" s="16">
        <v>34</v>
      </c>
      <c r="B35" s="13">
        <v>4</v>
      </c>
      <c r="C35" s="13" t="s">
        <v>70</v>
      </c>
      <c r="D35" s="14"/>
      <c r="E35" s="16">
        <v>1</v>
      </c>
      <c r="F35" s="17">
        <f>(totals!I35)</f>
        <v>0</v>
      </c>
      <c r="G35" s="14">
        <f>totals!E35</f>
        <v>0</v>
      </c>
      <c r="H35" s="17" t="e">
        <f t="shared" si="0"/>
        <v>#DIV/0!</v>
      </c>
    </row>
    <row r="36" spans="1:8" ht="15" x14ac:dyDescent="0.2">
      <c r="A36" s="16">
        <v>35</v>
      </c>
      <c r="B36" s="13">
        <v>1</v>
      </c>
      <c r="C36" s="13" t="s">
        <v>71</v>
      </c>
      <c r="D36" s="14" t="s">
        <v>4</v>
      </c>
      <c r="E36" s="16">
        <v>1</v>
      </c>
      <c r="F36" s="17">
        <f>(totals!I36)</f>
        <v>0</v>
      </c>
      <c r="G36" s="14">
        <f>totals!E36</f>
        <v>0</v>
      </c>
      <c r="H36" s="17" t="e">
        <f t="shared" si="0"/>
        <v>#DIV/0!</v>
      </c>
    </row>
    <row r="37" spans="1:8" ht="15" x14ac:dyDescent="0.2">
      <c r="A37" s="16">
        <v>36</v>
      </c>
      <c r="B37" s="13">
        <v>2</v>
      </c>
      <c r="C37" s="13" t="s">
        <v>71</v>
      </c>
      <c r="D37" s="14" t="s">
        <v>4</v>
      </c>
      <c r="E37" s="16">
        <v>1</v>
      </c>
      <c r="F37" s="17">
        <f>(totals!I37)</f>
        <v>0</v>
      </c>
      <c r="G37" s="14">
        <f>totals!E37</f>
        <v>0</v>
      </c>
      <c r="H37" s="17" t="e">
        <f t="shared" si="0"/>
        <v>#DIV/0!</v>
      </c>
    </row>
    <row r="38" spans="1:8" ht="15" x14ac:dyDescent="0.2">
      <c r="A38" s="16">
        <v>37</v>
      </c>
      <c r="B38" s="13">
        <v>3</v>
      </c>
      <c r="C38" s="13" t="s">
        <v>71</v>
      </c>
      <c r="D38" s="14" t="s">
        <v>2</v>
      </c>
      <c r="E38" s="16">
        <v>1</v>
      </c>
      <c r="F38" s="17">
        <f>(totals!I38)</f>
        <v>0</v>
      </c>
      <c r="G38" s="14">
        <f>totals!E38</f>
        <v>0</v>
      </c>
      <c r="H38" s="17" t="e">
        <f t="shared" si="0"/>
        <v>#DIV/0!</v>
      </c>
    </row>
    <row r="39" spans="1:8" ht="15" x14ac:dyDescent="0.2">
      <c r="A39" s="16">
        <v>38</v>
      </c>
      <c r="B39" s="13">
        <v>4</v>
      </c>
      <c r="C39" s="13" t="s">
        <v>71</v>
      </c>
      <c r="D39" s="14" t="s">
        <v>2</v>
      </c>
      <c r="E39" s="16">
        <v>1</v>
      </c>
      <c r="F39" s="17">
        <f>(totals!I39)</f>
        <v>0</v>
      </c>
      <c r="G39" s="14">
        <f>totals!E39</f>
        <v>0</v>
      </c>
      <c r="H39" s="17" t="e">
        <f t="shared" si="0"/>
        <v>#DIV/0!</v>
      </c>
    </row>
    <row r="40" spans="1:8" ht="15" x14ac:dyDescent="0.2">
      <c r="A40" s="16">
        <v>39</v>
      </c>
      <c r="B40" s="13">
        <v>1</v>
      </c>
      <c r="C40" s="13" t="s">
        <v>72</v>
      </c>
      <c r="D40" s="14" t="s">
        <v>4</v>
      </c>
      <c r="E40" s="16">
        <v>1</v>
      </c>
      <c r="F40" s="17">
        <f>(totals!I40)</f>
        <v>0</v>
      </c>
      <c r="G40" s="14">
        <f>totals!E40</f>
        <v>0</v>
      </c>
      <c r="H40" s="17" t="e">
        <f t="shared" si="0"/>
        <v>#DIV/0!</v>
      </c>
    </row>
    <row r="41" spans="1:8" ht="15" x14ac:dyDescent="0.2">
      <c r="A41" s="16">
        <v>40</v>
      </c>
      <c r="B41" s="13">
        <v>2</v>
      </c>
      <c r="C41" s="13" t="s">
        <v>72</v>
      </c>
      <c r="D41" s="14" t="s">
        <v>2</v>
      </c>
      <c r="E41" s="16">
        <v>1</v>
      </c>
      <c r="F41" s="17">
        <f>(totals!I41)</f>
        <v>0</v>
      </c>
      <c r="G41" s="14">
        <f>totals!E41</f>
        <v>2</v>
      </c>
      <c r="H41" s="17">
        <f t="shared" si="0"/>
        <v>0</v>
      </c>
    </row>
    <row r="42" spans="1:8" ht="15" x14ac:dyDescent="0.2">
      <c r="A42" s="16">
        <v>41</v>
      </c>
      <c r="B42" s="13">
        <v>3</v>
      </c>
      <c r="C42" s="13" t="s">
        <v>72</v>
      </c>
      <c r="D42" s="14" t="s">
        <v>4</v>
      </c>
      <c r="E42" s="16">
        <v>1</v>
      </c>
      <c r="F42" s="17">
        <f>(totals!I42)</f>
        <v>0</v>
      </c>
      <c r="G42" s="14">
        <f>totals!E42</f>
        <v>2</v>
      </c>
      <c r="H42" s="17">
        <f t="shared" si="0"/>
        <v>0</v>
      </c>
    </row>
    <row r="43" spans="1:8" ht="15" x14ac:dyDescent="0.2">
      <c r="A43" s="16">
        <v>42</v>
      </c>
      <c r="B43" s="13">
        <v>4</v>
      </c>
      <c r="C43" s="13" t="s">
        <v>72</v>
      </c>
      <c r="D43" s="14" t="s">
        <v>4</v>
      </c>
      <c r="E43" s="16">
        <v>1</v>
      </c>
      <c r="F43" s="17">
        <f>(totals!I43)</f>
        <v>0</v>
      </c>
      <c r="G43" s="14">
        <f>totals!E43</f>
        <v>0</v>
      </c>
      <c r="H43" s="17" t="e">
        <f t="shared" si="0"/>
        <v>#DIV/0!</v>
      </c>
    </row>
    <row r="44" spans="1:8" ht="15" x14ac:dyDescent="0.2">
      <c r="A44" s="16">
        <v>43</v>
      </c>
      <c r="B44" s="13">
        <v>2</v>
      </c>
      <c r="C44" s="13" t="s">
        <v>73</v>
      </c>
      <c r="D44" s="14"/>
      <c r="E44" s="16">
        <v>1</v>
      </c>
      <c r="F44" s="17">
        <f>(totals!I44)</f>
        <v>0</v>
      </c>
      <c r="G44" s="14">
        <f>totals!E44</f>
        <v>0</v>
      </c>
      <c r="H44" s="17" t="e">
        <f t="shared" si="0"/>
        <v>#DIV/0!</v>
      </c>
    </row>
    <row r="45" spans="1:8" ht="15" x14ac:dyDescent="0.2">
      <c r="A45" s="16">
        <v>44</v>
      </c>
      <c r="B45" s="13">
        <v>4</v>
      </c>
      <c r="C45" s="13" t="s">
        <v>73</v>
      </c>
      <c r="D45" s="14" t="s">
        <v>4</v>
      </c>
      <c r="E45" s="16">
        <v>1</v>
      </c>
      <c r="F45" s="17">
        <f>(totals!I45)</f>
        <v>2</v>
      </c>
      <c r="G45" s="14">
        <f>totals!E45</f>
        <v>6</v>
      </c>
      <c r="H45" s="17">
        <f t="shared" si="0"/>
        <v>0.33333333333333331</v>
      </c>
    </row>
    <row r="46" spans="1:8" ht="15" x14ac:dyDescent="0.2">
      <c r="A46" s="16">
        <v>1</v>
      </c>
      <c r="B46" s="13">
        <v>1</v>
      </c>
      <c r="C46" s="13" t="s">
        <v>61</v>
      </c>
      <c r="D46" s="14" t="s">
        <v>9</v>
      </c>
      <c r="E46" s="16">
        <v>2</v>
      </c>
      <c r="F46" s="17">
        <f t="array" ref="F46">(totals!J2)</f>
        <v>0</v>
      </c>
      <c r="G46" s="14">
        <f>totals!F2</f>
        <v>1</v>
      </c>
      <c r="H46" s="17">
        <f t="shared" si="0"/>
        <v>0</v>
      </c>
    </row>
    <row r="47" spans="1:8" ht="15" x14ac:dyDescent="0.2">
      <c r="A47" s="16">
        <v>2</v>
      </c>
      <c r="B47" s="13">
        <v>2</v>
      </c>
      <c r="C47" s="13" t="s">
        <v>61</v>
      </c>
      <c r="D47" s="14" t="s">
        <v>10</v>
      </c>
      <c r="E47" s="16">
        <v>2</v>
      </c>
      <c r="F47" s="17">
        <f t="array" ref="F47">(totals!J3)</f>
        <v>10</v>
      </c>
      <c r="G47" s="14">
        <f>totals!F3</f>
        <v>27</v>
      </c>
      <c r="H47" s="17">
        <f t="shared" si="0"/>
        <v>0.37037037037037035</v>
      </c>
    </row>
    <row r="48" spans="1:8" ht="15" x14ac:dyDescent="0.2">
      <c r="A48" s="16">
        <v>3</v>
      </c>
      <c r="B48" s="13">
        <v>1</v>
      </c>
      <c r="C48" s="13" t="s">
        <v>62</v>
      </c>
      <c r="D48" s="14" t="s">
        <v>10</v>
      </c>
      <c r="E48" s="16">
        <v>2</v>
      </c>
      <c r="F48" s="17">
        <f t="array" ref="F48">(totals!J4)</f>
        <v>32</v>
      </c>
      <c r="G48" s="14">
        <f>totals!F4</f>
        <v>46</v>
      </c>
      <c r="H48" s="17">
        <f t="shared" si="0"/>
        <v>0.69565217391304346</v>
      </c>
    </row>
    <row r="49" spans="1:8" ht="15" x14ac:dyDescent="0.2">
      <c r="A49" s="16">
        <v>4</v>
      </c>
      <c r="B49" s="13">
        <v>2</v>
      </c>
      <c r="C49" s="13" t="s">
        <v>62</v>
      </c>
      <c r="D49" s="14" t="s">
        <v>9</v>
      </c>
      <c r="E49" s="16">
        <v>2</v>
      </c>
      <c r="F49" s="17">
        <f t="array" ref="F49">(totals!J5)</f>
        <v>0</v>
      </c>
      <c r="G49" s="14">
        <f>totals!F5</f>
        <v>0</v>
      </c>
      <c r="H49" s="17" t="e">
        <f t="shared" si="0"/>
        <v>#DIV/0!</v>
      </c>
    </row>
    <row r="50" spans="1:8" ht="15" x14ac:dyDescent="0.2">
      <c r="A50" s="16">
        <v>5</v>
      </c>
      <c r="B50" s="13">
        <v>1</v>
      </c>
      <c r="C50" s="13" t="s">
        <v>63</v>
      </c>
      <c r="D50" s="14" t="s">
        <v>10</v>
      </c>
      <c r="E50" s="16">
        <v>2</v>
      </c>
      <c r="F50" s="17">
        <f t="array" ref="F50">(totals!J6)</f>
        <v>2</v>
      </c>
      <c r="G50" s="14">
        <f>totals!F6</f>
        <v>12</v>
      </c>
      <c r="H50" s="17">
        <f t="shared" si="0"/>
        <v>0.16666666666666666</v>
      </c>
    </row>
    <row r="51" spans="1:8" ht="15" x14ac:dyDescent="0.2">
      <c r="A51" s="16">
        <v>6</v>
      </c>
      <c r="B51" s="13">
        <v>2</v>
      </c>
      <c r="C51" s="13" t="s">
        <v>63</v>
      </c>
      <c r="D51" s="14" t="s">
        <v>9</v>
      </c>
      <c r="E51" s="16">
        <v>2</v>
      </c>
      <c r="F51" s="17">
        <f t="array" ref="F51">(totals!J7)</f>
        <v>0</v>
      </c>
      <c r="G51" s="14">
        <f>totals!F7</f>
        <v>0</v>
      </c>
      <c r="H51" s="17" t="e">
        <f t="shared" si="0"/>
        <v>#DIV/0!</v>
      </c>
    </row>
    <row r="52" spans="1:8" ht="15" x14ac:dyDescent="0.2">
      <c r="A52" s="16">
        <v>7</v>
      </c>
      <c r="B52" s="13">
        <v>1</v>
      </c>
      <c r="C52" s="13" t="s">
        <v>64</v>
      </c>
      <c r="D52" s="14" t="s">
        <v>4</v>
      </c>
      <c r="E52" s="16">
        <v>2</v>
      </c>
      <c r="F52" s="17">
        <f t="array" ref="F52">(totals!J8)</f>
        <v>0</v>
      </c>
      <c r="G52" s="14">
        <f>totals!F8</f>
        <v>0</v>
      </c>
      <c r="H52" s="17" t="e">
        <f t="shared" si="0"/>
        <v>#DIV/0!</v>
      </c>
    </row>
    <row r="53" spans="1:8" ht="15" x14ac:dyDescent="0.2">
      <c r="A53" s="16">
        <v>8</v>
      </c>
      <c r="B53" s="13">
        <v>2</v>
      </c>
      <c r="C53" s="13" t="s">
        <v>64</v>
      </c>
      <c r="D53" s="14" t="s">
        <v>10</v>
      </c>
      <c r="E53" s="16">
        <v>2</v>
      </c>
      <c r="F53" s="17">
        <f t="array" ref="F53">(totals!J9)</f>
        <v>0</v>
      </c>
      <c r="G53" s="14">
        <f>totals!F9</f>
        <v>0</v>
      </c>
      <c r="H53" s="17" t="e">
        <f t="shared" si="0"/>
        <v>#DIV/0!</v>
      </c>
    </row>
    <row r="54" spans="1:8" ht="15" x14ac:dyDescent="0.2">
      <c r="A54" s="16">
        <v>9</v>
      </c>
      <c r="B54" s="13">
        <v>3</v>
      </c>
      <c r="C54" s="13" t="s">
        <v>64</v>
      </c>
      <c r="D54" s="14" t="s">
        <v>2</v>
      </c>
      <c r="E54" s="16">
        <v>2</v>
      </c>
      <c r="F54" s="17">
        <f t="array" ref="F54">(totals!J10)</f>
        <v>0</v>
      </c>
      <c r="G54" s="14">
        <f>totals!F10</f>
        <v>0</v>
      </c>
      <c r="H54" s="17" t="e">
        <f t="shared" si="0"/>
        <v>#DIV/0!</v>
      </c>
    </row>
    <row r="55" spans="1:8" ht="15" x14ac:dyDescent="0.2">
      <c r="A55" s="16">
        <v>10</v>
      </c>
      <c r="B55" s="13">
        <v>4</v>
      </c>
      <c r="C55" s="13" t="s">
        <v>64</v>
      </c>
      <c r="D55" s="14"/>
      <c r="E55" s="16">
        <v>2</v>
      </c>
      <c r="F55" s="17">
        <f t="array" ref="F55">(totals!J11)</f>
        <v>0</v>
      </c>
      <c r="G55" s="14">
        <f>totals!F11</f>
        <v>0</v>
      </c>
      <c r="H55" s="17" t="e">
        <f t="shared" si="0"/>
        <v>#DIV/0!</v>
      </c>
    </row>
    <row r="56" spans="1:8" ht="15" x14ac:dyDescent="0.2">
      <c r="A56" s="16">
        <v>11</v>
      </c>
      <c r="B56" s="13">
        <v>1</v>
      </c>
      <c r="C56" s="13" t="s">
        <v>65</v>
      </c>
      <c r="D56" s="14" t="s">
        <v>9</v>
      </c>
      <c r="E56" s="16">
        <v>2</v>
      </c>
      <c r="F56" s="17">
        <f t="array" ref="F56">(totals!J12)</f>
        <v>0</v>
      </c>
      <c r="G56" s="14">
        <f>totals!F12</f>
        <v>0</v>
      </c>
      <c r="H56" s="17" t="e">
        <f t="shared" si="0"/>
        <v>#DIV/0!</v>
      </c>
    </row>
    <row r="57" spans="1:8" ht="15" x14ac:dyDescent="0.2">
      <c r="A57" s="16">
        <v>12</v>
      </c>
      <c r="B57" s="13">
        <v>2</v>
      </c>
      <c r="C57" s="13" t="s">
        <v>65</v>
      </c>
      <c r="D57" s="14" t="s">
        <v>2</v>
      </c>
      <c r="E57" s="16">
        <v>2</v>
      </c>
      <c r="F57" s="17">
        <f t="array" ref="F57">(totals!J13)</f>
        <v>0</v>
      </c>
      <c r="G57" s="14">
        <f>totals!F13</f>
        <v>0</v>
      </c>
      <c r="H57" s="17" t="e">
        <f t="shared" si="0"/>
        <v>#DIV/0!</v>
      </c>
    </row>
    <row r="58" spans="1:8" ht="15" x14ac:dyDescent="0.2">
      <c r="A58" s="16">
        <v>13</v>
      </c>
      <c r="B58" s="13">
        <v>3</v>
      </c>
      <c r="C58" s="13" t="s">
        <v>65</v>
      </c>
      <c r="D58" s="14"/>
      <c r="E58" s="16">
        <v>2</v>
      </c>
      <c r="F58" s="17">
        <f t="array" ref="F58">(totals!J14)</f>
        <v>0</v>
      </c>
      <c r="G58" s="14">
        <f>totals!F14</f>
        <v>0</v>
      </c>
      <c r="H58" s="17" t="e">
        <f t="shared" si="0"/>
        <v>#DIV/0!</v>
      </c>
    </row>
    <row r="59" spans="1:8" ht="15" x14ac:dyDescent="0.2">
      <c r="A59" s="16">
        <v>14</v>
      </c>
      <c r="B59" s="13">
        <v>4</v>
      </c>
      <c r="C59" s="13" t="s">
        <v>65</v>
      </c>
      <c r="D59" s="14" t="s">
        <v>10</v>
      </c>
      <c r="E59" s="16">
        <v>2</v>
      </c>
      <c r="F59" s="17">
        <f t="array" ref="F59">(totals!J15)</f>
        <v>7</v>
      </c>
      <c r="G59" s="14">
        <f>totals!F15</f>
        <v>10</v>
      </c>
      <c r="H59" s="17">
        <f t="shared" si="0"/>
        <v>0.7</v>
      </c>
    </row>
    <row r="60" spans="1:8" ht="15" x14ac:dyDescent="0.2">
      <c r="A60" s="16">
        <v>15</v>
      </c>
      <c r="B60" s="13">
        <v>1</v>
      </c>
      <c r="C60" s="13" t="s">
        <v>66</v>
      </c>
      <c r="D60" s="14" t="s">
        <v>9</v>
      </c>
      <c r="E60" s="16">
        <v>2</v>
      </c>
      <c r="F60" s="17">
        <f t="array" ref="F60">(totals!J16)</f>
        <v>10</v>
      </c>
      <c r="G60" s="14">
        <f>totals!F16</f>
        <v>10</v>
      </c>
      <c r="H60" s="17">
        <f t="shared" si="0"/>
        <v>1</v>
      </c>
    </row>
    <row r="61" spans="1:8" ht="15" x14ac:dyDescent="0.2">
      <c r="A61" s="16">
        <v>16</v>
      </c>
      <c r="B61" s="13">
        <v>2</v>
      </c>
      <c r="C61" s="13" t="s">
        <v>66</v>
      </c>
      <c r="D61" s="14" t="s">
        <v>10</v>
      </c>
      <c r="E61" s="16">
        <v>2</v>
      </c>
      <c r="F61" s="17">
        <f t="array" ref="F61">(totals!J17)</f>
        <v>0</v>
      </c>
      <c r="G61" s="14">
        <f>totals!F17</f>
        <v>0</v>
      </c>
      <c r="H61" s="17" t="e">
        <f t="shared" si="0"/>
        <v>#DIV/0!</v>
      </c>
    </row>
    <row r="62" spans="1:8" ht="15" x14ac:dyDescent="0.2">
      <c r="A62" s="16">
        <v>17</v>
      </c>
      <c r="B62" s="13">
        <v>3</v>
      </c>
      <c r="C62" s="13" t="s">
        <v>66</v>
      </c>
      <c r="D62" s="14" t="s">
        <v>4</v>
      </c>
      <c r="E62" s="16">
        <v>2</v>
      </c>
      <c r="F62" s="17">
        <f t="array" ref="F62">(totals!J18)</f>
        <v>0</v>
      </c>
      <c r="G62" s="14">
        <f>totals!F18</f>
        <v>0</v>
      </c>
      <c r="H62" s="17" t="e">
        <f t="shared" si="0"/>
        <v>#DIV/0!</v>
      </c>
    </row>
    <row r="63" spans="1:8" ht="15" x14ac:dyDescent="0.2">
      <c r="A63" s="16">
        <v>18</v>
      </c>
      <c r="B63" s="13">
        <v>4</v>
      </c>
      <c r="C63" s="13" t="s">
        <v>66</v>
      </c>
      <c r="D63" s="14" t="s">
        <v>2</v>
      </c>
      <c r="E63" s="16">
        <v>2</v>
      </c>
      <c r="F63" s="17">
        <f t="array" ref="F63">(totals!J19)</f>
        <v>15</v>
      </c>
      <c r="G63" s="14">
        <f>totals!F19</f>
        <v>21</v>
      </c>
      <c r="H63" s="17">
        <f t="shared" si="0"/>
        <v>0.7142857142857143</v>
      </c>
    </row>
    <row r="64" spans="1:8" ht="15" x14ac:dyDescent="0.2">
      <c r="A64" s="16">
        <v>19</v>
      </c>
      <c r="B64" s="13">
        <v>1</v>
      </c>
      <c r="C64" s="13" t="s">
        <v>67</v>
      </c>
      <c r="D64" s="14" t="s">
        <v>9</v>
      </c>
      <c r="E64" s="16">
        <v>2</v>
      </c>
      <c r="F64" s="17">
        <f t="array" ref="F64">(totals!J20)</f>
        <v>4</v>
      </c>
      <c r="G64" s="14">
        <f>totals!F20</f>
        <v>17</v>
      </c>
      <c r="H64" s="17">
        <f t="shared" si="0"/>
        <v>0.23529411764705882</v>
      </c>
    </row>
    <row r="65" spans="1:8" ht="15" x14ac:dyDescent="0.2">
      <c r="A65" s="16">
        <v>20</v>
      </c>
      <c r="B65" s="13">
        <v>2</v>
      </c>
      <c r="C65" s="13" t="s">
        <v>67</v>
      </c>
      <c r="D65" s="14" t="s">
        <v>10</v>
      </c>
      <c r="E65" s="16">
        <v>2</v>
      </c>
      <c r="F65" s="17">
        <f t="array" ref="F65">(totals!J21)</f>
        <v>0</v>
      </c>
      <c r="G65" s="14">
        <f>totals!F21</f>
        <v>2</v>
      </c>
      <c r="H65" s="17">
        <f t="shared" si="0"/>
        <v>0</v>
      </c>
    </row>
    <row r="66" spans="1:8" ht="15" x14ac:dyDescent="0.2">
      <c r="A66" s="16">
        <v>21</v>
      </c>
      <c r="B66" s="13">
        <v>3</v>
      </c>
      <c r="C66" s="13" t="s">
        <v>67</v>
      </c>
      <c r="D66" s="14"/>
      <c r="E66" s="16">
        <v>2</v>
      </c>
      <c r="F66" s="17">
        <f t="array" ref="F66">(totals!J22)</f>
        <v>0</v>
      </c>
      <c r="G66" s="14">
        <f>totals!F22</f>
        <v>0</v>
      </c>
      <c r="H66" s="17" t="e">
        <f t="shared" si="0"/>
        <v>#DIV/0!</v>
      </c>
    </row>
    <row r="67" spans="1:8" ht="15" x14ac:dyDescent="0.2">
      <c r="A67" s="16">
        <v>22</v>
      </c>
      <c r="B67" s="13">
        <v>4</v>
      </c>
      <c r="C67" s="13" t="s">
        <v>67</v>
      </c>
      <c r="D67" s="14"/>
      <c r="E67" s="16">
        <v>2</v>
      </c>
      <c r="F67" s="17">
        <f t="array" ref="F67">(totals!J23)</f>
        <v>0</v>
      </c>
      <c r="G67" s="14">
        <f>totals!F23</f>
        <v>0</v>
      </c>
      <c r="H67" s="17" t="e">
        <f t="shared" ref="H67:H130" si="1">F67/G67</f>
        <v>#DIV/0!</v>
      </c>
    </row>
    <row r="68" spans="1:8" ht="15" x14ac:dyDescent="0.2">
      <c r="A68" s="16">
        <v>23</v>
      </c>
      <c r="B68" s="13">
        <v>1</v>
      </c>
      <c r="C68" s="13" t="s">
        <v>68</v>
      </c>
      <c r="D68" s="14"/>
      <c r="E68" s="16">
        <v>2</v>
      </c>
      <c r="F68" s="17">
        <f t="array" ref="F68">(totals!J24)</f>
        <v>0</v>
      </c>
      <c r="G68" s="14">
        <f>totals!F24</f>
        <v>0</v>
      </c>
      <c r="H68" s="17" t="e">
        <f t="shared" si="1"/>
        <v>#DIV/0!</v>
      </c>
    </row>
    <row r="69" spans="1:8" ht="15" x14ac:dyDescent="0.2">
      <c r="A69" s="16">
        <v>24</v>
      </c>
      <c r="B69" s="13">
        <v>2</v>
      </c>
      <c r="C69" s="13" t="s">
        <v>68</v>
      </c>
      <c r="D69" s="14" t="s">
        <v>9</v>
      </c>
      <c r="E69" s="16">
        <v>2</v>
      </c>
      <c r="F69" s="17">
        <f t="array" ref="F69">(totals!J25)</f>
        <v>0</v>
      </c>
      <c r="G69" s="14">
        <f>totals!F25</f>
        <v>0</v>
      </c>
      <c r="H69" s="17" t="e">
        <f t="shared" si="1"/>
        <v>#DIV/0!</v>
      </c>
    </row>
    <row r="70" spans="1:8" ht="15" x14ac:dyDescent="0.2">
      <c r="A70" s="16">
        <v>25</v>
      </c>
      <c r="B70" s="13">
        <v>3</v>
      </c>
      <c r="C70" s="13" t="s">
        <v>68</v>
      </c>
      <c r="D70" s="14"/>
      <c r="E70" s="16">
        <v>2</v>
      </c>
      <c r="F70" s="17">
        <f t="array" ref="F70">(totals!J26)</f>
        <v>0</v>
      </c>
      <c r="G70" s="14">
        <f>totals!F26</f>
        <v>0</v>
      </c>
      <c r="H70" s="17" t="e">
        <f t="shared" si="1"/>
        <v>#DIV/0!</v>
      </c>
    </row>
    <row r="71" spans="1:8" ht="15" x14ac:dyDescent="0.2">
      <c r="A71" s="16">
        <v>26</v>
      </c>
      <c r="B71" s="13">
        <v>4</v>
      </c>
      <c r="C71" s="13" t="s">
        <v>68</v>
      </c>
      <c r="D71" s="14" t="s">
        <v>2</v>
      </c>
      <c r="E71" s="16">
        <v>2</v>
      </c>
      <c r="F71" s="17">
        <f t="array" ref="F71">(totals!J27)</f>
        <v>0</v>
      </c>
      <c r="G71" s="14">
        <f>totals!F27</f>
        <v>0</v>
      </c>
      <c r="H71" s="17" t="e">
        <f t="shared" si="1"/>
        <v>#DIV/0!</v>
      </c>
    </row>
    <row r="72" spans="1:8" ht="15" x14ac:dyDescent="0.2">
      <c r="A72" s="16">
        <v>27</v>
      </c>
      <c r="B72" s="13">
        <v>1</v>
      </c>
      <c r="C72" s="13" t="s">
        <v>69</v>
      </c>
      <c r="D72" s="14" t="s">
        <v>2</v>
      </c>
      <c r="E72" s="16">
        <v>2</v>
      </c>
      <c r="F72" s="17">
        <f t="array" ref="F72">(totals!J28)</f>
        <v>8</v>
      </c>
      <c r="G72" s="14">
        <f>totals!F28</f>
        <v>10</v>
      </c>
      <c r="H72" s="17">
        <f t="shared" si="1"/>
        <v>0.8</v>
      </c>
    </row>
    <row r="73" spans="1:8" ht="15" x14ac:dyDescent="0.2">
      <c r="A73" s="16">
        <v>28</v>
      </c>
      <c r="B73" s="13">
        <v>2</v>
      </c>
      <c r="C73" s="13" t="s">
        <v>69</v>
      </c>
      <c r="D73" s="14" t="s">
        <v>4</v>
      </c>
      <c r="E73" s="16">
        <v>2</v>
      </c>
      <c r="F73" s="17">
        <f t="array" ref="F73">(totals!J29)</f>
        <v>0</v>
      </c>
      <c r="G73" s="14">
        <f>totals!F29</f>
        <v>6</v>
      </c>
      <c r="H73" s="17">
        <f t="shared" si="1"/>
        <v>0</v>
      </c>
    </row>
    <row r="74" spans="1:8" ht="15" x14ac:dyDescent="0.2">
      <c r="A74" s="16">
        <v>29</v>
      </c>
      <c r="B74" s="13">
        <v>3</v>
      </c>
      <c r="C74" s="13" t="s">
        <v>69</v>
      </c>
      <c r="D74" s="14" t="s">
        <v>9</v>
      </c>
      <c r="E74" s="16">
        <v>2</v>
      </c>
      <c r="F74" s="17">
        <f t="array" ref="F74">(totals!J30)</f>
        <v>0</v>
      </c>
      <c r="G74" s="14">
        <f>totals!F30</f>
        <v>0</v>
      </c>
      <c r="H74" s="17" t="e">
        <f t="shared" si="1"/>
        <v>#DIV/0!</v>
      </c>
    </row>
    <row r="75" spans="1:8" ht="15" x14ac:dyDescent="0.2">
      <c r="A75" s="16">
        <v>30</v>
      </c>
      <c r="B75" s="13">
        <v>4</v>
      </c>
      <c r="C75" s="13" t="s">
        <v>69</v>
      </c>
      <c r="D75" s="14" t="s">
        <v>10</v>
      </c>
      <c r="E75" s="16">
        <v>2</v>
      </c>
      <c r="F75" s="17">
        <f t="array" ref="F75">(totals!J31)</f>
        <v>49</v>
      </c>
      <c r="G75" s="14">
        <f>totals!F31</f>
        <v>45</v>
      </c>
      <c r="H75" s="17">
        <f t="shared" si="1"/>
        <v>1.0888888888888888</v>
      </c>
    </row>
    <row r="76" spans="1:8" ht="15" x14ac:dyDescent="0.2">
      <c r="A76" s="16">
        <v>31</v>
      </c>
      <c r="B76" s="13">
        <v>1</v>
      </c>
      <c r="C76" s="13" t="s">
        <v>70</v>
      </c>
      <c r="D76" s="14" t="s">
        <v>4</v>
      </c>
      <c r="E76" s="16">
        <v>2</v>
      </c>
      <c r="F76" s="17">
        <f t="array" ref="F76">(totals!J32)</f>
        <v>3</v>
      </c>
      <c r="G76" s="14">
        <f>totals!F32</f>
        <v>7</v>
      </c>
      <c r="H76" s="17">
        <f t="shared" si="1"/>
        <v>0.42857142857142855</v>
      </c>
    </row>
    <row r="77" spans="1:8" ht="15" x14ac:dyDescent="0.2">
      <c r="A77" s="16">
        <v>32</v>
      </c>
      <c r="B77" s="13">
        <v>2</v>
      </c>
      <c r="C77" s="13" t="s">
        <v>70</v>
      </c>
      <c r="D77" s="14" t="s">
        <v>2</v>
      </c>
      <c r="E77" s="16">
        <v>2</v>
      </c>
      <c r="F77" s="17">
        <f t="array" ref="F77">(totals!J33)</f>
        <v>0</v>
      </c>
      <c r="G77" s="14">
        <f>totals!F33</f>
        <v>21</v>
      </c>
      <c r="H77" s="17">
        <f t="shared" si="1"/>
        <v>0</v>
      </c>
    </row>
    <row r="78" spans="1:8" ht="15" x14ac:dyDescent="0.2">
      <c r="A78" s="16">
        <v>33</v>
      </c>
      <c r="B78" s="13">
        <v>3</v>
      </c>
      <c r="C78" s="13" t="s">
        <v>70</v>
      </c>
      <c r="D78" s="14" t="s">
        <v>10</v>
      </c>
      <c r="E78" s="16">
        <v>2</v>
      </c>
      <c r="F78" s="17">
        <f t="array" ref="F78">(totals!J34)</f>
        <v>14</v>
      </c>
      <c r="G78" s="14">
        <f>totals!F34</f>
        <v>10</v>
      </c>
      <c r="H78" s="17">
        <f t="shared" si="1"/>
        <v>1.4</v>
      </c>
    </row>
    <row r="79" spans="1:8" ht="15" x14ac:dyDescent="0.2">
      <c r="A79" s="16">
        <v>34</v>
      </c>
      <c r="B79" s="13">
        <v>4</v>
      </c>
      <c r="C79" s="13" t="s">
        <v>70</v>
      </c>
      <c r="D79" s="14"/>
      <c r="E79" s="16">
        <v>2</v>
      </c>
      <c r="F79" s="17">
        <f t="array" ref="F79">(totals!J35)</f>
        <v>0</v>
      </c>
      <c r="G79" s="14">
        <f>totals!F35</f>
        <v>0</v>
      </c>
      <c r="H79" s="17" t="e">
        <f t="shared" si="1"/>
        <v>#DIV/0!</v>
      </c>
    </row>
    <row r="80" spans="1:8" ht="15" x14ac:dyDescent="0.2">
      <c r="A80" s="16">
        <v>35</v>
      </c>
      <c r="B80" s="13">
        <v>1</v>
      </c>
      <c r="C80" s="13" t="s">
        <v>71</v>
      </c>
      <c r="D80" s="14" t="s">
        <v>4</v>
      </c>
      <c r="E80" s="16">
        <v>2</v>
      </c>
      <c r="F80" s="17">
        <f t="array" ref="F80">(totals!J36)</f>
        <v>22</v>
      </c>
      <c r="G80" s="14">
        <f>totals!F36</f>
        <v>35</v>
      </c>
      <c r="H80" s="17">
        <f t="shared" si="1"/>
        <v>0.62857142857142856</v>
      </c>
    </row>
    <row r="81" spans="1:8" ht="15" x14ac:dyDescent="0.2">
      <c r="A81" s="16">
        <v>36</v>
      </c>
      <c r="B81" s="13">
        <v>2</v>
      </c>
      <c r="C81" s="13" t="s">
        <v>71</v>
      </c>
      <c r="D81" s="14" t="s">
        <v>4</v>
      </c>
      <c r="E81" s="16">
        <v>2</v>
      </c>
      <c r="F81" s="17">
        <f t="array" ref="F81">(totals!J37)</f>
        <v>0</v>
      </c>
      <c r="G81" s="14">
        <f>totals!F37</f>
        <v>0</v>
      </c>
      <c r="H81" s="17" t="e">
        <f t="shared" si="1"/>
        <v>#DIV/0!</v>
      </c>
    </row>
    <row r="82" spans="1:8" ht="15" x14ac:dyDescent="0.2">
      <c r="A82" s="16">
        <v>37</v>
      </c>
      <c r="B82" s="13">
        <v>3</v>
      </c>
      <c r="C82" s="13" t="s">
        <v>71</v>
      </c>
      <c r="D82" s="14" t="s">
        <v>2</v>
      </c>
      <c r="E82" s="16">
        <v>2</v>
      </c>
      <c r="F82" s="17">
        <f t="array" ref="F82">(totals!J38)</f>
        <v>0</v>
      </c>
      <c r="G82" s="14">
        <f>totals!F38</f>
        <v>0</v>
      </c>
      <c r="H82" s="17" t="e">
        <f t="shared" si="1"/>
        <v>#DIV/0!</v>
      </c>
    </row>
    <row r="83" spans="1:8" ht="15" x14ac:dyDescent="0.2">
      <c r="A83" s="16">
        <v>38</v>
      </c>
      <c r="B83" s="13">
        <v>4</v>
      </c>
      <c r="C83" s="13" t="s">
        <v>71</v>
      </c>
      <c r="D83" s="14" t="s">
        <v>2</v>
      </c>
      <c r="E83" s="16">
        <v>2</v>
      </c>
      <c r="F83" s="17">
        <f t="array" ref="F83">(totals!J39)</f>
        <v>0</v>
      </c>
      <c r="G83" s="14">
        <f>totals!F39</f>
        <v>1</v>
      </c>
      <c r="H83" s="17">
        <f t="shared" si="1"/>
        <v>0</v>
      </c>
    </row>
    <row r="84" spans="1:8" ht="15" x14ac:dyDescent="0.2">
      <c r="A84" s="16">
        <v>39</v>
      </c>
      <c r="B84" s="13">
        <v>1</v>
      </c>
      <c r="C84" s="13" t="s">
        <v>72</v>
      </c>
      <c r="D84" s="14" t="s">
        <v>4</v>
      </c>
      <c r="E84" s="16">
        <v>2</v>
      </c>
      <c r="F84" s="17">
        <f t="array" ref="F84">(totals!J40)</f>
        <v>0</v>
      </c>
      <c r="G84" s="14">
        <f>totals!F40</f>
        <v>5</v>
      </c>
      <c r="H84" s="17">
        <f t="shared" si="1"/>
        <v>0</v>
      </c>
    </row>
    <row r="85" spans="1:8" ht="15" x14ac:dyDescent="0.2">
      <c r="A85" s="16">
        <v>40</v>
      </c>
      <c r="B85" s="13">
        <v>2</v>
      </c>
      <c r="C85" s="13" t="s">
        <v>72</v>
      </c>
      <c r="D85" s="14" t="s">
        <v>2</v>
      </c>
      <c r="E85" s="16">
        <v>2</v>
      </c>
      <c r="F85" s="17">
        <f t="array" ref="F85">(totals!J41)</f>
        <v>7</v>
      </c>
      <c r="G85" s="14">
        <f>totals!F41</f>
        <v>26</v>
      </c>
      <c r="H85" s="17">
        <f t="shared" si="1"/>
        <v>0.26923076923076922</v>
      </c>
    </row>
    <row r="86" spans="1:8" ht="15" x14ac:dyDescent="0.2">
      <c r="A86" s="16">
        <v>41</v>
      </c>
      <c r="B86" s="13">
        <v>3</v>
      </c>
      <c r="C86" s="13" t="s">
        <v>72</v>
      </c>
      <c r="D86" s="14" t="s">
        <v>4</v>
      </c>
      <c r="E86" s="16">
        <v>2</v>
      </c>
      <c r="F86" s="17">
        <f t="array" ref="F86">(totals!J42)</f>
        <v>5</v>
      </c>
      <c r="G86" s="14">
        <f>totals!F42</f>
        <v>3</v>
      </c>
      <c r="H86" s="17">
        <f t="shared" si="1"/>
        <v>1.6666666666666667</v>
      </c>
    </row>
    <row r="87" spans="1:8" ht="15" x14ac:dyDescent="0.2">
      <c r="A87" s="16">
        <v>42</v>
      </c>
      <c r="B87" s="13">
        <v>4</v>
      </c>
      <c r="C87" s="13" t="s">
        <v>72</v>
      </c>
      <c r="D87" s="14" t="s">
        <v>4</v>
      </c>
      <c r="E87" s="16">
        <v>2</v>
      </c>
      <c r="F87" s="17">
        <f t="array" ref="F87">(totals!J43)</f>
        <v>59</v>
      </c>
      <c r="G87" s="14">
        <f>totals!F43</f>
        <v>47</v>
      </c>
      <c r="H87" s="17">
        <f t="shared" si="1"/>
        <v>1.2553191489361701</v>
      </c>
    </row>
    <row r="88" spans="1:8" ht="15" x14ac:dyDescent="0.2">
      <c r="A88" s="16">
        <v>43</v>
      </c>
      <c r="B88" s="13">
        <v>2</v>
      </c>
      <c r="C88" s="13" t="s">
        <v>73</v>
      </c>
      <c r="D88" s="14"/>
      <c r="E88" s="16">
        <v>2</v>
      </c>
      <c r="F88" s="17">
        <f t="array" ref="F88">(totals!J44)</f>
        <v>0</v>
      </c>
      <c r="G88" s="14">
        <f>totals!F44</f>
        <v>0</v>
      </c>
      <c r="H88" s="17" t="e">
        <f t="shared" si="1"/>
        <v>#DIV/0!</v>
      </c>
    </row>
    <row r="89" spans="1:8" ht="15" x14ac:dyDescent="0.2">
      <c r="A89" s="16">
        <v>44</v>
      </c>
      <c r="B89" s="13">
        <v>4</v>
      </c>
      <c r="C89" s="13" t="s">
        <v>73</v>
      </c>
      <c r="D89" s="14" t="s">
        <v>4</v>
      </c>
      <c r="E89" s="16">
        <v>2</v>
      </c>
      <c r="F89" s="17">
        <f t="array" ref="F89">(totals!J45)</f>
        <v>0</v>
      </c>
      <c r="G89" s="14">
        <f>totals!F45</f>
        <v>0</v>
      </c>
      <c r="H89" s="17" t="e">
        <f t="shared" si="1"/>
        <v>#DIV/0!</v>
      </c>
    </row>
    <row r="90" spans="1:8" ht="15" x14ac:dyDescent="0.2">
      <c r="A90" s="16">
        <v>1</v>
      </c>
      <c r="B90" s="13">
        <v>1</v>
      </c>
      <c r="C90" s="13" t="s">
        <v>61</v>
      </c>
      <c r="D90" s="14" t="s">
        <v>9</v>
      </c>
      <c r="E90" s="16">
        <v>3</v>
      </c>
      <c r="F90" s="17">
        <f>(totals!K2)</f>
        <v>0</v>
      </c>
      <c r="G90" s="14">
        <f>totals!G2</f>
        <v>0</v>
      </c>
      <c r="H90" s="17" t="e">
        <f t="shared" si="1"/>
        <v>#DIV/0!</v>
      </c>
    </row>
    <row r="91" spans="1:8" ht="15" x14ac:dyDescent="0.2">
      <c r="A91" s="16">
        <v>2</v>
      </c>
      <c r="B91" s="13">
        <v>2</v>
      </c>
      <c r="C91" s="13" t="s">
        <v>61</v>
      </c>
      <c r="D91" s="14" t="s">
        <v>10</v>
      </c>
      <c r="E91" s="16">
        <v>3</v>
      </c>
      <c r="F91" s="17">
        <f>(totals!K3)</f>
        <v>0</v>
      </c>
      <c r="G91" s="14">
        <f>totals!G3</f>
        <v>0</v>
      </c>
      <c r="H91" s="17" t="e">
        <f t="shared" si="1"/>
        <v>#DIV/0!</v>
      </c>
    </row>
    <row r="92" spans="1:8" ht="15" x14ac:dyDescent="0.2">
      <c r="A92" s="16">
        <v>3</v>
      </c>
      <c r="B92" s="13">
        <v>1</v>
      </c>
      <c r="C92" s="13" t="s">
        <v>62</v>
      </c>
      <c r="D92" s="14" t="s">
        <v>10</v>
      </c>
      <c r="E92" s="16">
        <v>3</v>
      </c>
      <c r="F92" s="17">
        <f>(totals!K4)</f>
        <v>0</v>
      </c>
      <c r="G92" s="14">
        <f>totals!G4</f>
        <v>0</v>
      </c>
      <c r="H92" s="17" t="e">
        <f t="shared" si="1"/>
        <v>#DIV/0!</v>
      </c>
    </row>
    <row r="93" spans="1:8" ht="15" x14ac:dyDescent="0.2">
      <c r="A93" s="16">
        <v>4</v>
      </c>
      <c r="B93" s="13">
        <v>2</v>
      </c>
      <c r="C93" s="13" t="s">
        <v>62</v>
      </c>
      <c r="D93" s="14" t="s">
        <v>9</v>
      </c>
      <c r="E93" s="16">
        <v>3</v>
      </c>
      <c r="F93" s="17">
        <f>(totals!K5)</f>
        <v>0</v>
      </c>
      <c r="G93" s="14">
        <f>totals!G5</f>
        <v>0</v>
      </c>
      <c r="H93" s="17" t="e">
        <f t="shared" si="1"/>
        <v>#DIV/0!</v>
      </c>
    </row>
    <row r="94" spans="1:8" ht="15" x14ac:dyDescent="0.2">
      <c r="A94" s="16">
        <v>5</v>
      </c>
      <c r="B94" s="13">
        <v>1</v>
      </c>
      <c r="C94" s="13" t="s">
        <v>63</v>
      </c>
      <c r="D94" s="14" t="s">
        <v>10</v>
      </c>
      <c r="E94" s="16">
        <v>3</v>
      </c>
      <c r="F94" s="17">
        <f>(totals!K6)</f>
        <v>0</v>
      </c>
      <c r="G94" s="14">
        <f>totals!G6</f>
        <v>0</v>
      </c>
      <c r="H94" s="17" t="e">
        <f t="shared" si="1"/>
        <v>#DIV/0!</v>
      </c>
    </row>
    <row r="95" spans="1:8" ht="15" x14ac:dyDescent="0.2">
      <c r="A95" s="16">
        <v>6</v>
      </c>
      <c r="B95" s="13">
        <v>2</v>
      </c>
      <c r="C95" s="13" t="s">
        <v>63</v>
      </c>
      <c r="D95" s="14" t="s">
        <v>9</v>
      </c>
      <c r="E95" s="16">
        <v>3</v>
      </c>
      <c r="F95" s="17">
        <f>(totals!K7)</f>
        <v>0</v>
      </c>
      <c r="G95" s="14">
        <f>totals!G7</f>
        <v>0</v>
      </c>
      <c r="H95" s="17" t="e">
        <f t="shared" si="1"/>
        <v>#DIV/0!</v>
      </c>
    </row>
    <row r="96" spans="1:8" ht="15" x14ac:dyDescent="0.2">
      <c r="A96" s="16">
        <v>7</v>
      </c>
      <c r="B96" s="13">
        <v>1</v>
      </c>
      <c r="C96" s="13" t="s">
        <v>64</v>
      </c>
      <c r="D96" s="14" t="s">
        <v>4</v>
      </c>
      <c r="E96" s="16">
        <v>3</v>
      </c>
      <c r="F96" s="17">
        <f>(totals!K8)</f>
        <v>0</v>
      </c>
      <c r="G96" s="14">
        <f>totals!G8</f>
        <v>0</v>
      </c>
      <c r="H96" s="17" t="e">
        <f t="shared" si="1"/>
        <v>#DIV/0!</v>
      </c>
    </row>
    <row r="97" spans="1:8" ht="15" x14ac:dyDescent="0.2">
      <c r="A97" s="16">
        <v>8</v>
      </c>
      <c r="B97" s="13">
        <v>2</v>
      </c>
      <c r="C97" s="13" t="s">
        <v>64</v>
      </c>
      <c r="D97" s="14" t="s">
        <v>10</v>
      </c>
      <c r="E97" s="16">
        <v>3</v>
      </c>
      <c r="F97" s="17">
        <f>(totals!K9)</f>
        <v>0</v>
      </c>
      <c r="G97" s="14">
        <f>totals!G9</f>
        <v>0</v>
      </c>
      <c r="H97" s="17" t="e">
        <f t="shared" si="1"/>
        <v>#DIV/0!</v>
      </c>
    </row>
    <row r="98" spans="1:8" ht="15" x14ac:dyDescent="0.2">
      <c r="A98" s="16">
        <v>9</v>
      </c>
      <c r="B98" s="13">
        <v>3</v>
      </c>
      <c r="C98" s="13" t="s">
        <v>64</v>
      </c>
      <c r="D98" s="14" t="s">
        <v>2</v>
      </c>
      <c r="E98" s="16">
        <v>3</v>
      </c>
      <c r="F98" s="17">
        <f>(totals!K10)</f>
        <v>0</v>
      </c>
      <c r="G98" s="14">
        <f>totals!G10</f>
        <v>0</v>
      </c>
      <c r="H98" s="17" t="e">
        <f t="shared" si="1"/>
        <v>#DIV/0!</v>
      </c>
    </row>
    <row r="99" spans="1:8" ht="15" x14ac:dyDescent="0.2">
      <c r="A99" s="16">
        <v>10</v>
      </c>
      <c r="B99" s="13">
        <v>4</v>
      </c>
      <c r="C99" s="13" t="s">
        <v>64</v>
      </c>
      <c r="D99" s="14"/>
      <c r="E99" s="16">
        <v>3</v>
      </c>
      <c r="F99" s="17">
        <f>(totals!K11)</f>
        <v>0</v>
      </c>
      <c r="G99" s="14">
        <f>totals!G11</f>
        <v>0</v>
      </c>
      <c r="H99" s="17" t="e">
        <f t="shared" si="1"/>
        <v>#DIV/0!</v>
      </c>
    </row>
    <row r="100" spans="1:8" ht="15" x14ac:dyDescent="0.2">
      <c r="A100" s="16">
        <v>11</v>
      </c>
      <c r="B100" s="13">
        <v>1</v>
      </c>
      <c r="C100" s="13" t="s">
        <v>65</v>
      </c>
      <c r="D100" s="14" t="s">
        <v>9</v>
      </c>
      <c r="E100" s="16">
        <v>3</v>
      </c>
      <c r="F100" s="17">
        <f>(totals!K12)</f>
        <v>0</v>
      </c>
      <c r="G100" s="14">
        <f>totals!G12</f>
        <v>0</v>
      </c>
      <c r="H100" s="17" t="e">
        <f t="shared" si="1"/>
        <v>#DIV/0!</v>
      </c>
    </row>
    <row r="101" spans="1:8" ht="15" x14ac:dyDescent="0.2">
      <c r="A101" s="16">
        <v>12</v>
      </c>
      <c r="B101" s="13">
        <v>2</v>
      </c>
      <c r="C101" s="13" t="s">
        <v>65</v>
      </c>
      <c r="D101" s="14" t="s">
        <v>2</v>
      </c>
      <c r="E101" s="16">
        <v>3</v>
      </c>
      <c r="F101" s="17">
        <f>(totals!K13)</f>
        <v>0</v>
      </c>
      <c r="G101" s="14">
        <f>totals!G13</f>
        <v>0</v>
      </c>
      <c r="H101" s="17" t="e">
        <f t="shared" si="1"/>
        <v>#DIV/0!</v>
      </c>
    </row>
    <row r="102" spans="1:8" ht="15" x14ac:dyDescent="0.2">
      <c r="A102" s="16">
        <v>13</v>
      </c>
      <c r="B102" s="13">
        <v>3</v>
      </c>
      <c r="C102" s="13" t="s">
        <v>65</v>
      </c>
      <c r="D102" s="14"/>
      <c r="E102" s="16">
        <v>3</v>
      </c>
      <c r="F102" s="17">
        <f>(totals!K14)</f>
        <v>0</v>
      </c>
      <c r="G102" s="14">
        <f>totals!G14</f>
        <v>0</v>
      </c>
      <c r="H102" s="17" t="e">
        <f t="shared" si="1"/>
        <v>#DIV/0!</v>
      </c>
    </row>
    <row r="103" spans="1:8" ht="15" x14ac:dyDescent="0.2">
      <c r="A103" s="16">
        <v>14</v>
      </c>
      <c r="B103" s="13">
        <v>4</v>
      </c>
      <c r="C103" s="13" t="s">
        <v>65</v>
      </c>
      <c r="D103" s="14" t="s">
        <v>10</v>
      </c>
      <c r="E103" s="16">
        <v>3</v>
      </c>
      <c r="F103" s="17">
        <f>(totals!K15)</f>
        <v>0</v>
      </c>
      <c r="G103" s="14">
        <f>totals!G15</f>
        <v>19</v>
      </c>
      <c r="H103" s="17">
        <f t="shared" si="1"/>
        <v>0</v>
      </c>
    </row>
    <row r="104" spans="1:8" ht="15" x14ac:dyDescent="0.2">
      <c r="A104" s="16">
        <v>15</v>
      </c>
      <c r="B104" s="13">
        <v>1</v>
      </c>
      <c r="C104" s="13" t="s">
        <v>66</v>
      </c>
      <c r="D104" s="14" t="s">
        <v>9</v>
      </c>
      <c r="E104" s="16">
        <v>3</v>
      </c>
      <c r="F104" s="17">
        <f>(totals!K16)</f>
        <v>1</v>
      </c>
      <c r="G104" s="14">
        <f>totals!G16</f>
        <v>7</v>
      </c>
      <c r="H104" s="17">
        <f t="shared" si="1"/>
        <v>0.14285714285714285</v>
      </c>
    </row>
    <row r="105" spans="1:8" ht="15" x14ac:dyDescent="0.2">
      <c r="A105" s="16">
        <v>16</v>
      </c>
      <c r="B105" s="13">
        <v>2</v>
      </c>
      <c r="C105" s="13" t="s">
        <v>66</v>
      </c>
      <c r="D105" s="14" t="s">
        <v>10</v>
      </c>
      <c r="E105" s="16">
        <v>3</v>
      </c>
      <c r="F105" s="17">
        <f>(totals!K17)</f>
        <v>0</v>
      </c>
      <c r="G105" s="14">
        <f>totals!G17</f>
        <v>0</v>
      </c>
      <c r="H105" s="17" t="e">
        <f t="shared" si="1"/>
        <v>#DIV/0!</v>
      </c>
    </row>
    <row r="106" spans="1:8" ht="15" x14ac:dyDescent="0.2">
      <c r="A106" s="16">
        <v>17</v>
      </c>
      <c r="B106" s="13">
        <v>3</v>
      </c>
      <c r="C106" s="13" t="s">
        <v>66</v>
      </c>
      <c r="D106" s="14" t="s">
        <v>4</v>
      </c>
      <c r="E106" s="16">
        <v>3</v>
      </c>
      <c r="F106" s="17">
        <f>(totals!K18)</f>
        <v>0</v>
      </c>
      <c r="G106" s="14">
        <f>totals!G18</f>
        <v>0</v>
      </c>
      <c r="H106" s="17" t="e">
        <f t="shared" si="1"/>
        <v>#DIV/0!</v>
      </c>
    </row>
    <row r="107" spans="1:8" ht="15" x14ac:dyDescent="0.2">
      <c r="A107" s="16">
        <v>18</v>
      </c>
      <c r="B107" s="13">
        <v>4</v>
      </c>
      <c r="C107" s="13" t="s">
        <v>66</v>
      </c>
      <c r="D107" s="14" t="s">
        <v>2</v>
      </c>
      <c r="E107" s="16">
        <v>3</v>
      </c>
      <c r="F107" s="17">
        <f>(totals!K19)</f>
        <v>0</v>
      </c>
      <c r="G107" s="14">
        <f>totals!G19</f>
        <v>0</v>
      </c>
      <c r="H107" s="17" t="e">
        <f t="shared" si="1"/>
        <v>#DIV/0!</v>
      </c>
    </row>
    <row r="108" spans="1:8" ht="15" x14ac:dyDescent="0.2">
      <c r="A108" s="16">
        <v>19</v>
      </c>
      <c r="B108" s="13">
        <v>1</v>
      </c>
      <c r="C108" s="13" t="s">
        <v>67</v>
      </c>
      <c r="D108" s="14" t="s">
        <v>9</v>
      </c>
      <c r="E108" s="16">
        <v>3</v>
      </c>
      <c r="F108" s="17">
        <f>(totals!K20)</f>
        <v>21</v>
      </c>
      <c r="G108" s="14">
        <f>totals!G20</f>
        <v>21</v>
      </c>
      <c r="H108" s="17">
        <f t="shared" si="1"/>
        <v>1</v>
      </c>
    </row>
    <row r="109" spans="1:8" ht="15" x14ac:dyDescent="0.2">
      <c r="A109" s="16">
        <v>20</v>
      </c>
      <c r="B109" s="13">
        <v>2</v>
      </c>
      <c r="C109" s="13" t="s">
        <v>67</v>
      </c>
      <c r="D109" s="14" t="s">
        <v>10</v>
      </c>
      <c r="E109" s="16">
        <v>3</v>
      </c>
      <c r="F109" s="17">
        <f>(totals!K21)</f>
        <v>0</v>
      </c>
      <c r="G109" s="14">
        <f>totals!G21</f>
        <v>0</v>
      </c>
      <c r="H109" s="17" t="e">
        <f t="shared" si="1"/>
        <v>#DIV/0!</v>
      </c>
    </row>
    <row r="110" spans="1:8" ht="15" x14ac:dyDescent="0.2">
      <c r="A110" s="16">
        <v>21</v>
      </c>
      <c r="B110" s="13">
        <v>3</v>
      </c>
      <c r="C110" s="13" t="s">
        <v>67</v>
      </c>
      <c r="D110" s="14"/>
      <c r="E110" s="16">
        <v>3</v>
      </c>
      <c r="F110" s="17">
        <f>(totals!K22)</f>
        <v>0</v>
      </c>
      <c r="G110" s="14">
        <f>totals!G22</f>
        <v>0</v>
      </c>
      <c r="H110" s="17" t="e">
        <f t="shared" si="1"/>
        <v>#DIV/0!</v>
      </c>
    </row>
    <row r="111" spans="1:8" ht="15" x14ac:dyDescent="0.2">
      <c r="A111" s="16">
        <v>22</v>
      </c>
      <c r="B111" s="13">
        <v>4</v>
      </c>
      <c r="C111" s="13" t="s">
        <v>67</v>
      </c>
      <c r="D111" s="14"/>
      <c r="E111" s="16">
        <v>3</v>
      </c>
      <c r="F111" s="17">
        <f>(totals!K23)</f>
        <v>0</v>
      </c>
      <c r="G111" s="14">
        <f>totals!G23</f>
        <v>0</v>
      </c>
      <c r="H111" s="17" t="e">
        <f t="shared" si="1"/>
        <v>#DIV/0!</v>
      </c>
    </row>
    <row r="112" spans="1:8" ht="15" x14ac:dyDescent="0.2">
      <c r="A112" s="16">
        <v>23</v>
      </c>
      <c r="B112" s="13">
        <v>1</v>
      </c>
      <c r="C112" s="13" t="s">
        <v>68</v>
      </c>
      <c r="D112" s="14"/>
      <c r="E112" s="16">
        <v>3</v>
      </c>
      <c r="F112" s="17">
        <f>(totals!K24)</f>
        <v>0</v>
      </c>
      <c r="G112" s="14">
        <f>totals!G24</f>
        <v>0</v>
      </c>
      <c r="H112" s="17" t="e">
        <f t="shared" si="1"/>
        <v>#DIV/0!</v>
      </c>
    </row>
    <row r="113" spans="1:8" ht="15" x14ac:dyDescent="0.2">
      <c r="A113" s="16">
        <v>24</v>
      </c>
      <c r="B113" s="13">
        <v>2</v>
      </c>
      <c r="C113" s="13" t="s">
        <v>68</v>
      </c>
      <c r="D113" s="14" t="s">
        <v>9</v>
      </c>
      <c r="E113" s="16">
        <v>3</v>
      </c>
      <c r="F113" s="17">
        <f>(totals!K25)</f>
        <v>0</v>
      </c>
      <c r="G113" s="14">
        <f>totals!G25</f>
        <v>0</v>
      </c>
      <c r="H113" s="17" t="e">
        <f t="shared" si="1"/>
        <v>#DIV/0!</v>
      </c>
    </row>
    <row r="114" spans="1:8" ht="15" x14ac:dyDescent="0.2">
      <c r="A114" s="16">
        <v>25</v>
      </c>
      <c r="B114" s="13">
        <v>3</v>
      </c>
      <c r="C114" s="13" t="s">
        <v>68</v>
      </c>
      <c r="D114" s="14"/>
      <c r="E114" s="16">
        <v>3</v>
      </c>
      <c r="F114" s="17">
        <f>(totals!K26)</f>
        <v>0</v>
      </c>
      <c r="G114" s="14">
        <f>totals!G26</f>
        <v>0</v>
      </c>
      <c r="H114" s="17" t="e">
        <f t="shared" si="1"/>
        <v>#DIV/0!</v>
      </c>
    </row>
    <row r="115" spans="1:8" ht="15" x14ac:dyDescent="0.2">
      <c r="A115" s="16">
        <v>26</v>
      </c>
      <c r="B115" s="13">
        <v>4</v>
      </c>
      <c r="C115" s="13" t="s">
        <v>68</v>
      </c>
      <c r="D115" s="14" t="s">
        <v>2</v>
      </c>
      <c r="E115" s="16">
        <v>3</v>
      </c>
      <c r="F115" s="17">
        <f>(totals!K27)</f>
        <v>0</v>
      </c>
      <c r="G115" s="14">
        <f>totals!G27</f>
        <v>0</v>
      </c>
      <c r="H115" s="17" t="e">
        <f t="shared" si="1"/>
        <v>#DIV/0!</v>
      </c>
    </row>
    <row r="116" spans="1:8" ht="15" x14ac:dyDescent="0.2">
      <c r="A116" s="16">
        <v>27</v>
      </c>
      <c r="B116" s="13">
        <v>1</v>
      </c>
      <c r="C116" s="13" t="s">
        <v>69</v>
      </c>
      <c r="D116" s="14" t="s">
        <v>2</v>
      </c>
      <c r="E116" s="16">
        <v>3</v>
      </c>
      <c r="F116" s="17">
        <f>(totals!K28)</f>
        <v>7</v>
      </c>
      <c r="G116" s="14">
        <f>totals!G28</f>
        <v>8</v>
      </c>
      <c r="H116" s="17">
        <f t="shared" si="1"/>
        <v>0.875</v>
      </c>
    </row>
    <row r="117" spans="1:8" ht="15" x14ac:dyDescent="0.2">
      <c r="A117" s="16">
        <v>28</v>
      </c>
      <c r="B117" s="13">
        <v>2</v>
      </c>
      <c r="C117" s="13" t="s">
        <v>69</v>
      </c>
      <c r="D117" s="14" t="s">
        <v>4</v>
      </c>
      <c r="E117" s="16">
        <v>3</v>
      </c>
      <c r="F117" s="17">
        <f>(totals!K29)</f>
        <v>3</v>
      </c>
      <c r="G117" s="14">
        <f>totals!G29</f>
        <v>14</v>
      </c>
      <c r="H117" s="17">
        <f t="shared" si="1"/>
        <v>0.21428571428571427</v>
      </c>
    </row>
    <row r="118" spans="1:8" ht="15" x14ac:dyDescent="0.2">
      <c r="A118" s="16">
        <v>29</v>
      </c>
      <c r="B118" s="13">
        <v>3</v>
      </c>
      <c r="C118" s="13" t="s">
        <v>69</v>
      </c>
      <c r="D118" s="14" t="s">
        <v>9</v>
      </c>
      <c r="E118" s="16">
        <v>3</v>
      </c>
      <c r="F118" s="17">
        <f>(totals!K30)</f>
        <v>2</v>
      </c>
      <c r="G118" s="14">
        <f>totals!G30</f>
        <v>0</v>
      </c>
      <c r="H118" s="17" t="e">
        <f t="shared" si="1"/>
        <v>#DIV/0!</v>
      </c>
    </row>
    <row r="119" spans="1:8" ht="15" x14ac:dyDescent="0.2">
      <c r="A119" s="16">
        <v>30</v>
      </c>
      <c r="B119" s="13">
        <v>4</v>
      </c>
      <c r="C119" s="13" t="s">
        <v>69</v>
      </c>
      <c r="D119" s="14" t="s">
        <v>10</v>
      </c>
      <c r="E119" s="16">
        <v>3</v>
      </c>
      <c r="F119" s="17">
        <f>(totals!K31)</f>
        <v>49</v>
      </c>
      <c r="G119" s="14">
        <f>totals!G31</f>
        <v>22</v>
      </c>
      <c r="H119" s="17">
        <f t="shared" si="1"/>
        <v>2.2272727272727271</v>
      </c>
    </row>
    <row r="120" spans="1:8" ht="15" x14ac:dyDescent="0.2">
      <c r="A120" s="16">
        <v>31</v>
      </c>
      <c r="B120" s="13">
        <v>1</v>
      </c>
      <c r="C120" s="13" t="s">
        <v>70</v>
      </c>
      <c r="D120" s="14" t="s">
        <v>4</v>
      </c>
      <c r="E120" s="16">
        <v>3</v>
      </c>
      <c r="F120" s="17">
        <f>(totals!K32)</f>
        <v>46</v>
      </c>
      <c r="G120" s="14">
        <f>totals!G32</f>
        <v>53</v>
      </c>
      <c r="H120" s="17">
        <f t="shared" si="1"/>
        <v>0.86792452830188682</v>
      </c>
    </row>
    <row r="121" spans="1:8" ht="15" x14ac:dyDescent="0.2">
      <c r="A121" s="16">
        <v>32</v>
      </c>
      <c r="B121" s="13">
        <v>2</v>
      </c>
      <c r="C121" s="13" t="s">
        <v>70</v>
      </c>
      <c r="D121" s="14" t="s">
        <v>2</v>
      </c>
      <c r="E121" s="16">
        <v>3</v>
      </c>
      <c r="F121" s="17">
        <f>(totals!K33)</f>
        <v>8</v>
      </c>
      <c r="G121" s="14">
        <f>totals!G33</f>
        <v>40</v>
      </c>
      <c r="H121" s="17">
        <f t="shared" si="1"/>
        <v>0.2</v>
      </c>
    </row>
    <row r="122" spans="1:8" ht="15" x14ac:dyDescent="0.2">
      <c r="A122" s="16">
        <v>33</v>
      </c>
      <c r="B122" s="13">
        <v>3</v>
      </c>
      <c r="C122" s="13" t="s">
        <v>70</v>
      </c>
      <c r="D122" s="14" t="s">
        <v>10</v>
      </c>
      <c r="E122" s="16">
        <v>3</v>
      </c>
      <c r="F122" s="17">
        <f>(totals!K34)</f>
        <v>21</v>
      </c>
      <c r="G122" s="14">
        <f>totals!G34</f>
        <v>23</v>
      </c>
      <c r="H122" s="17">
        <f t="shared" si="1"/>
        <v>0.91304347826086951</v>
      </c>
    </row>
    <row r="123" spans="1:8" ht="15" x14ac:dyDescent="0.2">
      <c r="A123" s="16">
        <v>34</v>
      </c>
      <c r="B123" s="13">
        <v>4</v>
      </c>
      <c r="C123" s="13" t="s">
        <v>70</v>
      </c>
      <c r="D123" s="14"/>
      <c r="E123" s="16">
        <v>3</v>
      </c>
      <c r="F123" s="17">
        <f>(totals!K35)</f>
        <v>0</v>
      </c>
      <c r="G123" s="14">
        <f>totals!G35</f>
        <v>0</v>
      </c>
      <c r="H123" s="17" t="e">
        <f t="shared" si="1"/>
        <v>#DIV/0!</v>
      </c>
    </row>
    <row r="124" spans="1:8" ht="15" x14ac:dyDescent="0.2">
      <c r="A124" s="16">
        <v>35</v>
      </c>
      <c r="B124" s="13">
        <v>1</v>
      </c>
      <c r="C124" s="13" t="s">
        <v>71</v>
      </c>
      <c r="D124" s="14" t="s">
        <v>4</v>
      </c>
      <c r="E124" s="16">
        <v>3</v>
      </c>
      <c r="F124" s="17">
        <f>(totals!K36)</f>
        <v>0</v>
      </c>
      <c r="G124" s="14">
        <f>totals!G36</f>
        <v>0</v>
      </c>
      <c r="H124" s="17" t="e">
        <f t="shared" si="1"/>
        <v>#DIV/0!</v>
      </c>
    </row>
    <row r="125" spans="1:8" ht="15" x14ac:dyDescent="0.2">
      <c r="A125" s="16">
        <v>36</v>
      </c>
      <c r="B125" s="13">
        <v>2</v>
      </c>
      <c r="C125" s="13" t="s">
        <v>71</v>
      </c>
      <c r="D125" s="14" t="s">
        <v>4</v>
      </c>
      <c r="E125" s="16">
        <v>3</v>
      </c>
      <c r="F125" s="17">
        <f>(totals!K37)</f>
        <v>2</v>
      </c>
      <c r="G125" s="14">
        <f>totals!G37</f>
        <v>12</v>
      </c>
      <c r="H125" s="17">
        <f t="shared" si="1"/>
        <v>0.16666666666666666</v>
      </c>
    </row>
    <row r="126" spans="1:8" ht="15" x14ac:dyDescent="0.2">
      <c r="A126" s="16">
        <v>37</v>
      </c>
      <c r="B126" s="13">
        <v>3</v>
      </c>
      <c r="C126" s="13" t="s">
        <v>71</v>
      </c>
      <c r="D126" s="14" t="s">
        <v>2</v>
      </c>
      <c r="E126" s="16">
        <v>3</v>
      </c>
      <c r="F126" s="17">
        <f>(totals!K38)</f>
        <v>0</v>
      </c>
      <c r="G126" s="14">
        <f>totals!G38</f>
        <v>0</v>
      </c>
      <c r="H126" s="17" t="e">
        <f t="shared" si="1"/>
        <v>#DIV/0!</v>
      </c>
    </row>
    <row r="127" spans="1:8" ht="15" x14ac:dyDescent="0.2">
      <c r="A127" s="16">
        <v>38</v>
      </c>
      <c r="B127" s="13">
        <v>4</v>
      </c>
      <c r="C127" s="13" t="s">
        <v>71</v>
      </c>
      <c r="D127" s="14" t="s">
        <v>2</v>
      </c>
      <c r="E127" s="16">
        <v>3</v>
      </c>
      <c r="F127" s="17">
        <f>(totals!K39)</f>
        <v>0</v>
      </c>
      <c r="G127" s="14">
        <f>totals!G39</f>
        <v>0</v>
      </c>
      <c r="H127" s="17" t="e">
        <f t="shared" si="1"/>
        <v>#DIV/0!</v>
      </c>
    </row>
    <row r="128" spans="1:8" ht="15" x14ac:dyDescent="0.2">
      <c r="A128" s="16">
        <v>39</v>
      </c>
      <c r="B128" s="13">
        <v>1</v>
      </c>
      <c r="C128" s="13" t="s">
        <v>72</v>
      </c>
      <c r="D128" s="14" t="s">
        <v>4</v>
      </c>
      <c r="E128" s="16">
        <v>3</v>
      </c>
      <c r="F128" s="17">
        <f>(totals!K40)</f>
        <v>0</v>
      </c>
      <c r="G128" s="14">
        <f>totals!G40</f>
        <v>10</v>
      </c>
      <c r="H128" s="17">
        <f t="shared" si="1"/>
        <v>0</v>
      </c>
    </row>
    <row r="129" spans="1:8" ht="15" x14ac:dyDescent="0.2">
      <c r="A129" s="16">
        <v>40</v>
      </c>
      <c r="B129" s="13">
        <v>2</v>
      </c>
      <c r="C129" s="13" t="s">
        <v>72</v>
      </c>
      <c r="D129" s="14" t="s">
        <v>2</v>
      </c>
      <c r="E129" s="16">
        <v>3</v>
      </c>
      <c r="F129" s="17">
        <f>(totals!K41)</f>
        <v>6</v>
      </c>
      <c r="G129" s="14">
        <f>totals!G41</f>
        <v>5</v>
      </c>
      <c r="H129" s="17">
        <f t="shared" si="1"/>
        <v>1.2</v>
      </c>
    </row>
    <row r="130" spans="1:8" ht="15" x14ac:dyDescent="0.2">
      <c r="A130" s="16">
        <v>41</v>
      </c>
      <c r="B130" s="13">
        <v>3</v>
      </c>
      <c r="C130" s="13" t="s">
        <v>72</v>
      </c>
      <c r="D130" s="14" t="s">
        <v>4</v>
      </c>
      <c r="E130" s="16">
        <v>3</v>
      </c>
      <c r="F130" s="17">
        <f>(totals!K42)</f>
        <v>50</v>
      </c>
      <c r="G130" s="14">
        <f>totals!G42</f>
        <v>27</v>
      </c>
      <c r="H130" s="17">
        <f t="shared" si="1"/>
        <v>1.8518518518518519</v>
      </c>
    </row>
    <row r="131" spans="1:8" ht="15" x14ac:dyDescent="0.2">
      <c r="A131" s="16">
        <v>42</v>
      </c>
      <c r="B131" s="13">
        <v>4</v>
      </c>
      <c r="C131" s="13" t="s">
        <v>72</v>
      </c>
      <c r="D131" s="14" t="s">
        <v>4</v>
      </c>
      <c r="E131" s="16">
        <v>3</v>
      </c>
      <c r="F131" s="17">
        <f>(totals!K43)</f>
        <v>33</v>
      </c>
      <c r="G131" s="14">
        <f>totals!G43</f>
        <v>21</v>
      </c>
      <c r="H131" s="17">
        <f t="shared" ref="H131:H177" si="2">F131/G131</f>
        <v>1.5714285714285714</v>
      </c>
    </row>
    <row r="132" spans="1:8" ht="15" x14ac:dyDescent="0.2">
      <c r="A132" s="16">
        <v>43</v>
      </c>
      <c r="B132" s="13">
        <v>2</v>
      </c>
      <c r="C132" s="13" t="s">
        <v>73</v>
      </c>
      <c r="D132" s="14"/>
      <c r="E132" s="16">
        <v>3</v>
      </c>
      <c r="F132" s="17">
        <f>(totals!K44)</f>
        <v>0</v>
      </c>
      <c r="G132" s="14">
        <f>totals!G44</f>
        <v>0</v>
      </c>
      <c r="H132" s="17" t="e">
        <f t="shared" si="2"/>
        <v>#DIV/0!</v>
      </c>
    </row>
    <row r="133" spans="1:8" ht="15" x14ac:dyDescent="0.2">
      <c r="A133" s="16">
        <v>44</v>
      </c>
      <c r="B133" s="13">
        <v>4</v>
      </c>
      <c r="C133" s="13" t="s">
        <v>73</v>
      </c>
      <c r="D133" s="14" t="s">
        <v>4</v>
      </c>
      <c r="E133" s="16">
        <v>3</v>
      </c>
      <c r="F133" s="17">
        <f>(totals!K45)</f>
        <v>0</v>
      </c>
      <c r="G133" s="14">
        <f>totals!G45</f>
        <v>0</v>
      </c>
      <c r="H133" s="17" t="e">
        <f t="shared" si="2"/>
        <v>#DIV/0!</v>
      </c>
    </row>
    <row r="134" spans="1:8" ht="15" x14ac:dyDescent="0.2">
      <c r="A134" s="16">
        <v>1</v>
      </c>
      <c r="B134" s="13">
        <v>1</v>
      </c>
      <c r="C134" s="13" t="s">
        <v>61</v>
      </c>
      <c r="D134" s="14" t="s">
        <v>9</v>
      </c>
      <c r="E134" s="16">
        <v>4</v>
      </c>
      <c r="F134" s="17">
        <f>(totals!L2)</f>
        <v>0</v>
      </c>
      <c r="G134" s="14">
        <f>totals!H2</f>
        <v>0</v>
      </c>
      <c r="H134" s="17" t="e">
        <f t="shared" si="2"/>
        <v>#DIV/0!</v>
      </c>
    </row>
    <row r="135" spans="1:8" ht="15" x14ac:dyDescent="0.2">
      <c r="A135" s="16">
        <v>2</v>
      </c>
      <c r="B135" s="13">
        <v>2</v>
      </c>
      <c r="C135" s="13" t="s">
        <v>61</v>
      </c>
      <c r="D135" s="14" t="s">
        <v>10</v>
      </c>
      <c r="E135" s="16">
        <v>4</v>
      </c>
      <c r="F135" s="17">
        <f>(totals!L3)</f>
        <v>0</v>
      </c>
      <c r="G135" s="14">
        <f>totals!H3</f>
        <v>0</v>
      </c>
      <c r="H135" s="17" t="e">
        <f t="shared" si="2"/>
        <v>#DIV/0!</v>
      </c>
    </row>
    <row r="136" spans="1:8" ht="15" x14ac:dyDescent="0.2">
      <c r="A136" s="16">
        <v>3</v>
      </c>
      <c r="B136" s="13">
        <v>1</v>
      </c>
      <c r="C136" s="13" t="s">
        <v>62</v>
      </c>
      <c r="D136" s="14" t="s">
        <v>10</v>
      </c>
      <c r="E136" s="16">
        <v>4</v>
      </c>
      <c r="F136" s="17">
        <f>(totals!L4)</f>
        <v>0</v>
      </c>
      <c r="G136" s="14">
        <f>totals!H4</f>
        <v>0</v>
      </c>
      <c r="H136" s="17" t="e">
        <f t="shared" si="2"/>
        <v>#DIV/0!</v>
      </c>
    </row>
    <row r="137" spans="1:8" ht="15" x14ac:dyDescent="0.2">
      <c r="A137" s="16">
        <v>4</v>
      </c>
      <c r="B137" s="13">
        <v>2</v>
      </c>
      <c r="C137" s="13" t="s">
        <v>62</v>
      </c>
      <c r="D137" s="14" t="s">
        <v>9</v>
      </c>
      <c r="E137" s="16">
        <v>4</v>
      </c>
      <c r="F137" s="17">
        <f>(totals!L5)</f>
        <v>0</v>
      </c>
      <c r="G137" s="14">
        <f>totals!H5</f>
        <v>0</v>
      </c>
      <c r="H137" s="17" t="e">
        <f t="shared" si="2"/>
        <v>#DIV/0!</v>
      </c>
    </row>
    <row r="138" spans="1:8" ht="15" x14ac:dyDescent="0.2">
      <c r="A138" s="16">
        <v>5</v>
      </c>
      <c r="B138" s="13">
        <v>1</v>
      </c>
      <c r="C138" s="13" t="s">
        <v>63</v>
      </c>
      <c r="D138" s="14" t="s">
        <v>10</v>
      </c>
      <c r="E138" s="16">
        <v>4</v>
      </c>
      <c r="F138" s="17">
        <f>(totals!L6)</f>
        <v>0</v>
      </c>
      <c r="G138" s="14">
        <f>totals!H6</f>
        <v>0</v>
      </c>
      <c r="H138" s="17" t="e">
        <f t="shared" si="2"/>
        <v>#DIV/0!</v>
      </c>
    </row>
    <row r="139" spans="1:8" ht="15" x14ac:dyDescent="0.2">
      <c r="A139" s="16">
        <v>6</v>
      </c>
      <c r="B139" s="13">
        <v>2</v>
      </c>
      <c r="C139" s="13" t="s">
        <v>63</v>
      </c>
      <c r="D139" s="14" t="s">
        <v>9</v>
      </c>
      <c r="E139" s="16">
        <v>4</v>
      </c>
      <c r="F139" s="17">
        <f>(totals!L7)</f>
        <v>0</v>
      </c>
      <c r="G139" s="14">
        <f>totals!H7</f>
        <v>0</v>
      </c>
      <c r="H139" s="17" t="e">
        <f t="shared" si="2"/>
        <v>#DIV/0!</v>
      </c>
    </row>
    <row r="140" spans="1:8" ht="15" x14ac:dyDescent="0.2">
      <c r="A140" s="16">
        <v>7</v>
      </c>
      <c r="B140" s="13">
        <v>1</v>
      </c>
      <c r="C140" s="13" t="s">
        <v>64</v>
      </c>
      <c r="D140" s="14" t="s">
        <v>4</v>
      </c>
      <c r="E140" s="16">
        <v>4</v>
      </c>
      <c r="F140" s="17">
        <f>(totals!L8)</f>
        <v>0</v>
      </c>
      <c r="G140" s="14">
        <f>totals!H8</f>
        <v>0</v>
      </c>
      <c r="H140" s="17" t="e">
        <f t="shared" si="2"/>
        <v>#DIV/0!</v>
      </c>
    </row>
    <row r="141" spans="1:8" ht="15" x14ac:dyDescent="0.2">
      <c r="A141" s="16">
        <v>8</v>
      </c>
      <c r="B141" s="13">
        <v>2</v>
      </c>
      <c r="C141" s="13" t="s">
        <v>64</v>
      </c>
      <c r="D141" s="14" t="s">
        <v>10</v>
      </c>
      <c r="E141" s="16">
        <v>4</v>
      </c>
      <c r="F141" s="17">
        <f>(totals!L9)</f>
        <v>0</v>
      </c>
      <c r="G141" s="14">
        <f>totals!H9</f>
        <v>0</v>
      </c>
      <c r="H141" s="17" t="e">
        <f t="shared" si="2"/>
        <v>#DIV/0!</v>
      </c>
    </row>
    <row r="142" spans="1:8" ht="15" x14ac:dyDescent="0.2">
      <c r="A142" s="16">
        <v>9</v>
      </c>
      <c r="B142" s="13">
        <v>3</v>
      </c>
      <c r="C142" s="13" t="s">
        <v>64</v>
      </c>
      <c r="D142" s="14" t="s">
        <v>2</v>
      </c>
      <c r="E142" s="16">
        <v>4</v>
      </c>
      <c r="F142" s="17">
        <f>(totals!L10)</f>
        <v>0</v>
      </c>
      <c r="G142" s="14">
        <f>totals!H10</f>
        <v>0</v>
      </c>
      <c r="H142" s="17" t="e">
        <f t="shared" si="2"/>
        <v>#DIV/0!</v>
      </c>
    </row>
    <row r="143" spans="1:8" ht="15" x14ac:dyDescent="0.2">
      <c r="A143" s="16">
        <v>10</v>
      </c>
      <c r="B143" s="13">
        <v>4</v>
      </c>
      <c r="C143" s="13" t="s">
        <v>64</v>
      </c>
      <c r="D143" s="14"/>
      <c r="E143" s="16">
        <v>4</v>
      </c>
      <c r="F143" s="17">
        <f>(totals!L11)</f>
        <v>0</v>
      </c>
      <c r="G143" s="14">
        <f>totals!H11</f>
        <v>0</v>
      </c>
      <c r="H143" s="17" t="e">
        <f t="shared" si="2"/>
        <v>#DIV/0!</v>
      </c>
    </row>
    <row r="144" spans="1:8" ht="15" x14ac:dyDescent="0.2">
      <c r="A144" s="16">
        <v>11</v>
      </c>
      <c r="B144" s="13">
        <v>1</v>
      </c>
      <c r="C144" s="13" t="s">
        <v>65</v>
      </c>
      <c r="D144" s="14" t="s">
        <v>9</v>
      </c>
      <c r="E144" s="16">
        <v>4</v>
      </c>
      <c r="F144" s="17">
        <f>(totals!L12)</f>
        <v>0</v>
      </c>
      <c r="G144" s="14">
        <f>totals!H12</f>
        <v>0</v>
      </c>
      <c r="H144" s="17" t="e">
        <f t="shared" si="2"/>
        <v>#DIV/0!</v>
      </c>
    </row>
    <row r="145" spans="1:8" ht="15" x14ac:dyDescent="0.2">
      <c r="A145" s="16">
        <v>12</v>
      </c>
      <c r="B145" s="13">
        <v>2</v>
      </c>
      <c r="C145" s="13" t="s">
        <v>65</v>
      </c>
      <c r="D145" s="14" t="s">
        <v>2</v>
      </c>
      <c r="E145" s="16">
        <v>4</v>
      </c>
      <c r="F145" s="17">
        <f>(totals!L13)</f>
        <v>0</v>
      </c>
      <c r="G145" s="14">
        <f>totals!H13</f>
        <v>0</v>
      </c>
      <c r="H145" s="17" t="e">
        <f t="shared" si="2"/>
        <v>#DIV/0!</v>
      </c>
    </row>
    <row r="146" spans="1:8" ht="15" x14ac:dyDescent="0.2">
      <c r="A146" s="16">
        <v>13</v>
      </c>
      <c r="B146" s="13">
        <v>3</v>
      </c>
      <c r="C146" s="13" t="s">
        <v>65</v>
      </c>
      <c r="D146" s="14"/>
      <c r="E146" s="16">
        <v>4</v>
      </c>
      <c r="F146" s="17">
        <f>(totals!L14)</f>
        <v>0</v>
      </c>
      <c r="G146" s="14">
        <f>totals!H14</f>
        <v>0</v>
      </c>
      <c r="H146" s="17" t="e">
        <f t="shared" si="2"/>
        <v>#DIV/0!</v>
      </c>
    </row>
    <row r="147" spans="1:8" ht="15" x14ac:dyDescent="0.2">
      <c r="A147" s="16">
        <v>14</v>
      </c>
      <c r="B147" s="13">
        <v>4</v>
      </c>
      <c r="C147" s="13" t="s">
        <v>65</v>
      </c>
      <c r="D147" s="14" t="s">
        <v>10</v>
      </c>
      <c r="E147" s="16">
        <v>4</v>
      </c>
      <c r="F147" s="17">
        <f>(totals!L15)</f>
        <v>0</v>
      </c>
      <c r="G147" s="14">
        <f>totals!H15</f>
        <v>0</v>
      </c>
      <c r="H147" s="17" t="e">
        <f t="shared" si="2"/>
        <v>#DIV/0!</v>
      </c>
    </row>
    <row r="148" spans="1:8" ht="15" x14ac:dyDescent="0.2">
      <c r="A148" s="16">
        <v>15</v>
      </c>
      <c r="B148" s="13">
        <v>1</v>
      </c>
      <c r="C148" s="13" t="s">
        <v>66</v>
      </c>
      <c r="D148" s="14" t="s">
        <v>9</v>
      </c>
      <c r="E148" s="16">
        <v>4</v>
      </c>
      <c r="F148" s="17">
        <f>(totals!L16)</f>
        <v>0</v>
      </c>
      <c r="G148" s="14">
        <f>totals!H16</f>
        <v>21</v>
      </c>
      <c r="H148" s="17">
        <f t="shared" si="2"/>
        <v>0</v>
      </c>
    </row>
    <row r="149" spans="1:8" ht="15" x14ac:dyDescent="0.2">
      <c r="A149" s="16">
        <v>16</v>
      </c>
      <c r="B149" s="13">
        <v>2</v>
      </c>
      <c r="C149" s="13" t="s">
        <v>66</v>
      </c>
      <c r="D149" s="14" t="s">
        <v>10</v>
      </c>
      <c r="E149" s="16">
        <v>4</v>
      </c>
      <c r="F149" s="17">
        <f>(totals!L17)</f>
        <v>0</v>
      </c>
      <c r="G149" s="14">
        <f>totals!H17</f>
        <v>0</v>
      </c>
      <c r="H149" s="17" t="e">
        <f t="shared" si="2"/>
        <v>#DIV/0!</v>
      </c>
    </row>
    <row r="150" spans="1:8" ht="15" x14ac:dyDescent="0.2">
      <c r="A150" s="16">
        <v>17</v>
      </c>
      <c r="B150" s="13">
        <v>3</v>
      </c>
      <c r="C150" s="13" t="s">
        <v>66</v>
      </c>
      <c r="D150" s="14" t="s">
        <v>4</v>
      </c>
      <c r="E150" s="16">
        <v>4</v>
      </c>
      <c r="F150" s="17">
        <f>(totals!L18)</f>
        <v>0</v>
      </c>
      <c r="G150" s="14">
        <f>totals!H18</f>
        <v>0</v>
      </c>
      <c r="H150" s="17" t="e">
        <f t="shared" si="2"/>
        <v>#DIV/0!</v>
      </c>
    </row>
    <row r="151" spans="1:8" ht="15" x14ac:dyDescent="0.2">
      <c r="A151" s="16">
        <v>18</v>
      </c>
      <c r="B151" s="13">
        <v>4</v>
      </c>
      <c r="C151" s="13" t="s">
        <v>66</v>
      </c>
      <c r="D151" s="14" t="s">
        <v>2</v>
      </c>
      <c r="E151" s="16">
        <v>4</v>
      </c>
      <c r="F151" s="17">
        <f>(totals!L19)</f>
        <v>24</v>
      </c>
      <c r="G151" s="14">
        <f>totals!H19</f>
        <v>26</v>
      </c>
      <c r="H151" s="17">
        <f t="shared" si="2"/>
        <v>0.92307692307692313</v>
      </c>
    </row>
    <row r="152" spans="1:8" ht="15" x14ac:dyDescent="0.2">
      <c r="A152" s="16">
        <v>19</v>
      </c>
      <c r="B152" s="13">
        <v>1</v>
      </c>
      <c r="C152" s="13" t="s">
        <v>67</v>
      </c>
      <c r="D152" s="14" t="s">
        <v>9</v>
      </c>
      <c r="E152" s="16">
        <v>4</v>
      </c>
      <c r="F152" s="17">
        <f>(totals!L20)</f>
        <v>0</v>
      </c>
      <c r="G152" s="14">
        <f>totals!H20</f>
        <v>0</v>
      </c>
      <c r="H152" s="17" t="e">
        <f t="shared" si="2"/>
        <v>#DIV/0!</v>
      </c>
    </row>
    <row r="153" spans="1:8" ht="15" x14ac:dyDescent="0.2">
      <c r="A153" s="16">
        <v>20</v>
      </c>
      <c r="B153" s="13">
        <v>2</v>
      </c>
      <c r="C153" s="13" t="s">
        <v>67</v>
      </c>
      <c r="D153" s="14" t="s">
        <v>10</v>
      </c>
      <c r="E153" s="16">
        <v>4</v>
      </c>
      <c r="F153" s="17">
        <f>(totals!L21)</f>
        <v>0</v>
      </c>
      <c r="G153" s="14">
        <f>totals!H21</f>
        <v>0</v>
      </c>
      <c r="H153" s="17" t="e">
        <f t="shared" si="2"/>
        <v>#DIV/0!</v>
      </c>
    </row>
    <row r="154" spans="1:8" ht="15" x14ac:dyDescent="0.2">
      <c r="A154" s="16">
        <v>21</v>
      </c>
      <c r="B154" s="13">
        <v>3</v>
      </c>
      <c r="C154" s="13" t="s">
        <v>67</v>
      </c>
      <c r="D154" s="14"/>
      <c r="E154" s="16">
        <v>4</v>
      </c>
      <c r="F154" s="17">
        <f>(totals!L22)</f>
        <v>0</v>
      </c>
      <c r="G154" s="14">
        <f>totals!H22</f>
        <v>0</v>
      </c>
      <c r="H154" s="17" t="e">
        <f t="shared" si="2"/>
        <v>#DIV/0!</v>
      </c>
    </row>
    <row r="155" spans="1:8" ht="15" x14ac:dyDescent="0.2">
      <c r="A155" s="16">
        <v>22</v>
      </c>
      <c r="B155" s="13">
        <v>4</v>
      </c>
      <c r="C155" s="13" t="s">
        <v>67</v>
      </c>
      <c r="D155" s="14"/>
      <c r="E155" s="16">
        <v>4</v>
      </c>
      <c r="F155" s="17">
        <f>(totals!L23)</f>
        <v>0</v>
      </c>
      <c r="G155" s="14">
        <f>totals!H23</f>
        <v>0</v>
      </c>
      <c r="H155" s="17" t="e">
        <f t="shared" si="2"/>
        <v>#DIV/0!</v>
      </c>
    </row>
    <row r="156" spans="1:8" ht="15" x14ac:dyDescent="0.2">
      <c r="A156" s="16">
        <v>23</v>
      </c>
      <c r="B156" s="13">
        <v>1</v>
      </c>
      <c r="C156" s="13" t="s">
        <v>68</v>
      </c>
      <c r="D156" s="14"/>
      <c r="E156" s="16">
        <v>4</v>
      </c>
      <c r="F156" s="17">
        <f>(totals!L24)</f>
        <v>0</v>
      </c>
      <c r="G156" s="14">
        <f>totals!H24</f>
        <v>0</v>
      </c>
      <c r="H156" s="17" t="e">
        <f t="shared" si="2"/>
        <v>#DIV/0!</v>
      </c>
    </row>
    <row r="157" spans="1:8" ht="15" x14ac:dyDescent="0.2">
      <c r="A157" s="16">
        <v>24</v>
      </c>
      <c r="B157" s="13">
        <v>2</v>
      </c>
      <c r="C157" s="13" t="s">
        <v>68</v>
      </c>
      <c r="D157" s="14" t="s">
        <v>9</v>
      </c>
      <c r="E157" s="16">
        <v>4</v>
      </c>
      <c r="F157" s="17">
        <f>(totals!L25)</f>
        <v>0</v>
      </c>
      <c r="G157" s="14">
        <f>totals!H25</f>
        <v>15</v>
      </c>
      <c r="H157" s="17">
        <f t="shared" si="2"/>
        <v>0</v>
      </c>
    </row>
    <row r="158" spans="1:8" ht="15" x14ac:dyDescent="0.2">
      <c r="A158" s="16">
        <v>25</v>
      </c>
      <c r="B158" s="13">
        <v>3</v>
      </c>
      <c r="C158" s="13" t="s">
        <v>68</v>
      </c>
      <c r="D158" s="14"/>
      <c r="E158" s="16">
        <v>4</v>
      </c>
      <c r="F158" s="17">
        <f>(totals!L26)</f>
        <v>0</v>
      </c>
      <c r="G158" s="14">
        <f>totals!H26</f>
        <v>0</v>
      </c>
      <c r="H158" s="17" t="e">
        <f t="shared" si="2"/>
        <v>#DIV/0!</v>
      </c>
    </row>
    <row r="159" spans="1:8" ht="15" x14ac:dyDescent="0.2">
      <c r="A159" s="16">
        <v>26</v>
      </c>
      <c r="B159" s="13">
        <v>4</v>
      </c>
      <c r="C159" s="13" t="s">
        <v>68</v>
      </c>
      <c r="D159" s="14" t="s">
        <v>2</v>
      </c>
      <c r="E159" s="16">
        <v>4</v>
      </c>
      <c r="F159" s="17">
        <f>(totals!L27)</f>
        <v>0</v>
      </c>
      <c r="G159" s="14">
        <f>totals!H27</f>
        <v>3</v>
      </c>
      <c r="H159" s="17">
        <f t="shared" si="2"/>
        <v>0</v>
      </c>
    </row>
    <row r="160" spans="1:8" ht="15" x14ac:dyDescent="0.2">
      <c r="A160" s="16">
        <v>27</v>
      </c>
      <c r="B160" s="13">
        <v>1</v>
      </c>
      <c r="C160" s="13" t="s">
        <v>69</v>
      </c>
      <c r="D160" s="14" t="s">
        <v>2</v>
      </c>
      <c r="E160" s="16">
        <v>4</v>
      </c>
      <c r="F160" s="17">
        <f>(totals!L28)</f>
        <v>28</v>
      </c>
      <c r="G160" s="14">
        <f>totals!H28</f>
        <v>3</v>
      </c>
      <c r="H160" s="17">
        <f t="shared" si="2"/>
        <v>9.3333333333333339</v>
      </c>
    </row>
    <row r="161" spans="1:8" ht="15" x14ac:dyDescent="0.2">
      <c r="A161" s="16">
        <v>28</v>
      </c>
      <c r="B161" s="13">
        <v>2</v>
      </c>
      <c r="C161" s="13" t="s">
        <v>69</v>
      </c>
      <c r="D161" s="14" t="s">
        <v>4</v>
      </c>
      <c r="E161" s="16">
        <v>4</v>
      </c>
      <c r="F161" s="17">
        <f>(totals!L29)</f>
        <v>0</v>
      </c>
      <c r="G161" s="14">
        <f>totals!H29</f>
        <v>19</v>
      </c>
      <c r="H161" s="17">
        <f t="shared" si="2"/>
        <v>0</v>
      </c>
    </row>
    <row r="162" spans="1:8" ht="15" x14ac:dyDescent="0.2">
      <c r="A162" s="16">
        <v>29</v>
      </c>
      <c r="B162" s="13">
        <v>3</v>
      </c>
      <c r="C162" s="13" t="s">
        <v>69</v>
      </c>
      <c r="D162" s="14" t="s">
        <v>9</v>
      </c>
      <c r="E162" s="16">
        <v>4</v>
      </c>
      <c r="F162" s="17">
        <f>(totals!L30)</f>
        <v>0</v>
      </c>
      <c r="G162" s="14">
        <f>totals!H30</f>
        <v>0</v>
      </c>
      <c r="H162" s="17" t="e">
        <f t="shared" si="2"/>
        <v>#DIV/0!</v>
      </c>
    </row>
    <row r="163" spans="1:8" ht="15" x14ac:dyDescent="0.2">
      <c r="A163" s="16">
        <v>30</v>
      </c>
      <c r="B163" s="13">
        <v>4</v>
      </c>
      <c r="C163" s="13" t="s">
        <v>69</v>
      </c>
      <c r="D163" s="14" t="s">
        <v>10</v>
      </c>
      <c r="E163" s="16">
        <v>4</v>
      </c>
      <c r="F163" s="17">
        <f>(totals!L31)</f>
        <v>16</v>
      </c>
      <c r="G163" s="14">
        <f>totals!H31</f>
        <v>14</v>
      </c>
      <c r="H163" s="17">
        <f t="shared" si="2"/>
        <v>1.1428571428571428</v>
      </c>
    </row>
    <row r="164" spans="1:8" ht="15" x14ac:dyDescent="0.2">
      <c r="A164" s="16">
        <v>31</v>
      </c>
      <c r="B164" s="13">
        <v>1</v>
      </c>
      <c r="C164" s="13" t="s">
        <v>70</v>
      </c>
      <c r="D164" s="14" t="s">
        <v>4</v>
      </c>
      <c r="E164" s="16">
        <v>4</v>
      </c>
      <c r="F164" s="17">
        <f>(totals!L32)</f>
        <v>0</v>
      </c>
      <c r="G164" s="14">
        <f>totals!H32</f>
        <v>0</v>
      </c>
      <c r="H164" s="17" t="e">
        <f t="shared" si="2"/>
        <v>#DIV/0!</v>
      </c>
    </row>
    <row r="165" spans="1:8" ht="15" x14ac:dyDescent="0.2">
      <c r="A165" s="16">
        <v>32</v>
      </c>
      <c r="B165" s="13">
        <v>2</v>
      </c>
      <c r="C165" s="13" t="s">
        <v>70</v>
      </c>
      <c r="D165" s="14" t="s">
        <v>2</v>
      </c>
      <c r="E165" s="16">
        <v>4</v>
      </c>
      <c r="F165" s="17">
        <f>(totals!L33)</f>
        <v>0</v>
      </c>
      <c r="G165" s="14">
        <f>totals!H33</f>
        <v>24</v>
      </c>
      <c r="H165" s="17">
        <f t="shared" si="2"/>
        <v>0</v>
      </c>
    </row>
    <row r="166" spans="1:8" ht="15" x14ac:dyDescent="0.2">
      <c r="A166" s="16">
        <v>33</v>
      </c>
      <c r="B166" s="13">
        <v>3</v>
      </c>
      <c r="C166" s="13" t="s">
        <v>70</v>
      </c>
      <c r="D166" s="14" t="s">
        <v>10</v>
      </c>
      <c r="E166" s="16">
        <v>4</v>
      </c>
      <c r="F166" s="17">
        <f>(totals!L34)</f>
        <v>13</v>
      </c>
      <c r="G166" s="14">
        <f>totals!H34</f>
        <v>39</v>
      </c>
      <c r="H166" s="17">
        <f t="shared" si="2"/>
        <v>0.33333333333333331</v>
      </c>
    </row>
    <row r="167" spans="1:8" ht="15" x14ac:dyDescent="0.2">
      <c r="A167" s="16">
        <v>34</v>
      </c>
      <c r="B167" s="13">
        <v>4</v>
      </c>
      <c r="C167" s="13" t="s">
        <v>70</v>
      </c>
      <c r="D167" s="14"/>
      <c r="E167" s="16">
        <v>4</v>
      </c>
      <c r="F167" s="17">
        <f>(totals!L35)</f>
        <v>0</v>
      </c>
      <c r="G167" s="14">
        <f>totals!H35</f>
        <v>0</v>
      </c>
      <c r="H167" s="17" t="e">
        <f t="shared" si="2"/>
        <v>#DIV/0!</v>
      </c>
    </row>
    <row r="168" spans="1:8" ht="15" x14ac:dyDescent="0.2">
      <c r="A168" s="16">
        <v>35</v>
      </c>
      <c r="B168" s="13">
        <v>1</v>
      </c>
      <c r="C168" s="13" t="s">
        <v>71</v>
      </c>
      <c r="D168" s="14" t="s">
        <v>4</v>
      </c>
      <c r="E168" s="16">
        <v>4</v>
      </c>
      <c r="F168" s="17">
        <f>(totals!L36)</f>
        <v>0</v>
      </c>
      <c r="G168" s="14">
        <f>totals!H36</f>
        <v>15</v>
      </c>
      <c r="H168" s="17">
        <f t="shared" si="2"/>
        <v>0</v>
      </c>
    </row>
    <row r="169" spans="1:8" ht="15" x14ac:dyDescent="0.2">
      <c r="A169" s="16">
        <v>36</v>
      </c>
      <c r="B169" s="13">
        <v>2</v>
      </c>
      <c r="C169" s="13" t="s">
        <v>71</v>
      </c>
      <c r="D169" s="14" t="s">
        <v>4</v>
      </c>
      <c r="E169" s="16">
        <v>4</v>
      </c>
      <c r="F169" s="17">
        <f>(totals!L37)</f>
        <v>0</v>
      </c>
      <c r="G169" s="14">
        <f>totals!H37</f>
        <v>13</v>
      </c>
      <c r="H169" s="17">
        <f t="shared" si="2"/>
        <v>0</v>
      </c>
    </row>
    <row r="170" spans="1:8" ht="15" x14ac:dyDescent="0.2">
      <c r="A170" s="16">
        <v>37</v>
      </c>
      <c r="B170" s="13">
        <v>3</v>
      </c>
      <c r="C170" s="13" t="s">
        <v>71</v>
      </c>
      <c r="D170" s="14" t="s">
        <v>2</v>
      </c>
      <c r="E170" s="16">
        <v>4</v>
      </c>
      <c r="F170" s="17">
        <f>(totals!L38)</f>
        <v>0</v>
      </c>
      <c r="G170" s="14">
        <f>totals!H38</f>
        <v>0</v>
      </c>
      <c r="H170" s="17" t="e">
        <f t="shared" si="2"/>
        <v>#DIV/0!</v>
      </c>
    </row>
    <row r="171" spans="1:8" ht="15" x14ac:dyDescent="0.2">
      <c r="A171" s="16">
        <v>38</v>
      </c>
      <c r="B171" s="13">
        <v>4</v>
      </c>
      <c r="C171" s="13" t="s">
        <v>71</v>
      </c>
      <c r="D171" s="14" t="s">
        <v>2</v>
      </c>
      <c r="E171" s="16">
        <v>4</v>
      </c>
      <c r="F171" s="17">
        <f>(totals!L39)</f>
        <v>0</v>
      </c>
      <c r="G171" s="14">
        <f>totals!H39</f>
        <v>0</v>
      </c>
      <c r="H171" s="17" t="e">
        <f t="shared" si="2"/>
        <v>#DIV/0!</v>
      </c>
    </row>
    <row r="172" spans="1:8" ht="15" x14ac:dyDescent="0.2">
      <c r="A172" s="16">
        <v>39</v>
      </c>
      <c r="B172" s="13">
        <v>1</v>
      </c>
      <c r="C172" s="13" t="s">
        <v>72</v>
      </c>
      <c r="D172" s="14" t="s">
        <v>4</v>
      </c>
      <c r="E172" s="16">
        <v>4</v>
      </c>
      <c r="F172" s="17">
        <f>(totals!L40)</f>
        <v>0</v>
      </c>
      <c r="G172" s="14">
        <f>totals!H40</f>
        <v>0</v>
      </c>
      <c r="H172" s="17" t="e">
        <f t="shared" si="2"/>
        <v>#DIV/0!</v>
      </c>
    </row>
    <row r="173" spans="1:8" ht="15" x14ac:dyDescent="0.2">
      <c r="A173" s="16">
        <v>40</v>
      </c>
      <c r="B173" s="13">
        <v>2</v>
      </c>
      <c r="C173" s="13" t="s">
        <v>72</v>
      </c>
      <c r="D173" s="14" t="s">
        <v>2</v>
      </c>
      <c r="E173" s="16">
        <v>4</v>
      </c>
      <c r="F173" s="17">
        <f>(totals!L41)</f>
        <v>0</v>
      </c>
      <c r="G173" s="14">
        <f>totals!H41</f>
        <v>2</v>
      </c>
      <c r="H173" s="17">
        <f t="shared" si="2"/>
        <v>0</v>
      </c>
    </row>
    <row r="174" spans="1:8" ht="15" x14ac:dyDescent="0.2">
      <c r="A174" s="16">
        <v>41</v>
      </c>
      <c r="B174" s="13">
        <v>3</v>
      </c>
      <c r="C174" s="13" t="s">
        <v>72</v>
      </c>
      <c r="D174" s="14" t="s">
        <v>4</v>
      </c>
      <c r="E174" s="16">
        <v>4</v>
      </c>
      <c r="F174" s="17">
        <f>(totals!L42)</f>
        <v>0</v>
      </c>
      <c r="G174" s="14">
        <f>totals!H42</f>
        <v>0</v>
      </c>
      <c r="H174" s="17" t="e">
        <f t="shared" si="2"/>
        <v>#DIV/0!</v>
      </c>
    </row>
    <row r="175" spans="1:8" ht="15" x14ac:dyDescent="0.2">
      <c r="A175" s="16">
        <v>42</v>
      </c>
      <c r="B175" s="13">
        <v>4</v>
      </c>
      <c r="C175" s="13" t="s">
        <v>72</v>
      </c>
      <c r="D175" s="14" t="s">
        <v>4</v>
      </c>
      <c r="E175" s="16">
        <v>4</v>
      </c>
      <c r="F175" s="17">
        <f>(totals!L43)</f>
        <v>9</v>
      </c>
      <c r="G175" s="14">
        <f>totals!H43</f>
        <v>29</v>
      </c>
      <c r="H175" s="17">
        <f t="shared" si="2"/>
        <v>0.31034482758620691</v>
      </c>
    </row>
    <row r="176" spans="1:8" ht="15" x14ac:dyDescent="0.2">
      <c r="A176" s="16">
        <v>43</v>
      </c>
      <c r="B176" s="13">
        <v>2</v>
      </c>
      <c r="C176" s="13" t="s">
        <v>73</v>
      </c>
      <c r="D176" s="14"/>
      <c r="E176" s="16">
        <v>4</v>
      </c>
      <c r="F176" s="17">
        <f>(totals!L44)</f>
        <v>0</v>
      </c>
      <c r="G176" s="14">
        <f>totals!H44</f>
        <v>0</v>
      </c>
      <c r="H176" s="17" t="e">
        <f t="shared" si="2"/>
        <v>#DIV/0!</v>
      </c>
    </row>
    <row r="177" spans="1:8" ht="15" x14ac:dyDescent="0.2">
      <c r="A177" s="16">
        <v>44</v>
      </c>
      <c r="B177" s="13">
        <v>4</v>
      </c>
      <c r="C177" s="13" t="s">
        <v>73</v>
      </c>
      <c r="D177" s="14" t="s">
        <v>4</v>
      </c>
      <c r="E177" s="16">
        <v>4</v>
      </c>
      <c r="F177" s="17">
        <f>(totals!L45)</f>
        <v>0</v>
      </c>
      <c r="G177" s="14">
        <f>totals!H45</f>
        <v>0</v>
      </c>
      <c r="H177" s="17" t="e">
        <f t="shared" si="2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totals</vt:lpstr>
      <vt:lpstr>egg_data</vt:lpstr>
      <vt:lpstr>nymph_count_1</vt:lpstr>
      <vt:lpstr>nymph_count_2</vt:lpstr>
      <vt:lpstr>nymph_count_3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 fructiphilus</cp:lastModifiedBy>
  <cp:lastPrinted>2018-04-20T19:16:47Z</cp:lastPrinted>
  <dcterms:created xsi:type="dcterms:W3CDTF">2018-04-09T15:34:24Z</dcterms:created>
  <dcterms:modified xsi:type="dcterms:W3CDTF">2018-04-28T05:09:00Z</dcterms:modified>
</cp:coreProperties>
</file>