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fe\Desktop\"/>
    </mc:Choice>
  </mc:AlternateContent>
  <xr:revisionPtr revIDLastSave="0" documentId="13_ncr:1_{B889606C-59DF-450D-858A-6276D414E4AF}" xr6:coauthVersionLast="43" xr6:coauthVersionMax="43" xr10:uidLastSave="{00000000-0000-0000-0000-000000000000}"/>
  <bookViews>
    <workbookView xWindow="-120" yWindow="-120" windowWidth="19440" windowHeight="15000" activeTab="2" xr2:uid="{00000000-000D-0000-FFFF-FFFF00000000}"/>
  </bookViews>
  <sheets>
    <sheet name="10LB" sheetId="8" r:id="rId1"/>
    <sheet name="3LB" sheetId="9" r:id="rId2"/>
    <sheet name="4LB" sheetId="10" r:id="rId3"/>
    <sheet name="RB" sheetId="11" r:id="rId4"/>
  </sheets>
  <definedNames>
    <definedName name="_xlnm._FilterDatabase" localSheetId="0" hidden="1">'10LB'!$A$1:$S$28</definedName>
    <definedName name="_xlnm._FilterDatabase" localSheetId="1" hidden="1">'3LB'!$A$1:$W$18</definedName>
    <definedName name="_xlnm._FilterDatabase" localSheetId="2" hidden="1">'4LB'!$A$1:$W$22</definedName>
    <definedName name="_xlnm._FilterDatabase" localSheetId="3" hidden="1">RB!$A$1:$S$19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5" i="8" l="1"/>
  <c r="S20" i="9"/>
  <c r="S24" i="10"/>
  <c r="S21" i="11"/>
  <c r="S22" i="11"/>
  <c r="N21" i="11"/>
  <c r="O21" i="11"/>
  <c r="P21" i="11"/>
  <c r="M21" i="11"/>
  <c r="N24" i="10"/>
  <c r="O24" i="10"/>
  <c r="P24" i="10"/>
  <c r="M24" i="10"/>
  <c r="M22" i="9"/>
  <c r="M2" i="9"/>
  <c r="M7" i="9"/>
  <c r="M8" i="9"/>
  <c r="M10" i="9"/>
  <c r="M14" i="9"/>
  <c r="M15" i="9"/>
  <c r="O12" i="9"/>
  <c r="O8" i="9"/>
  <c r="O10" i="9"/>
  <c r="N8" i="9"/>
  <c r="O2" i="9"/>
  <c r="P2" i="9"/>
  <c r="P7" i="9"/>
  <c r="P10" i="9"/>
  <c r="P12" i="9"/>
  <c r="P13" i="9"/>
  <c r="P14" i="9"/>
  <c r="P16" i="9"/>
  <c r="O16" i="9"/>
  <c r="N16" i="9"/>
  <c r="N20" i="9"/>
  <c r="N21" i="9"/>
  <c r="O20" i="9"/>
  <c r="P20" i="9"/>
  <c r="M20" i="9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E23" i="11"/>
  <c r="E26" i="10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E22" i="11"/>
  <c r="F21" i="11"/>
  <c r="G21" i="11"/>
  <c r="H21" i="11"/>
  <c r="I21" i="11"/>
  <c r="J21" i="11"/>
  <c r="K21" i="11"/>
  <c r="L21" i="11"/>
  <c r="Q21" i="11"/>
  <c r="R21" i="11"/>
  <c r="E21" i="11"/>
  <c r="F24" i="10"/>
  <c r="F25" i="10" s="1"/>
  <c r="G24" i="10"/>
  <c r="H24" i="10"/>
  <c r="I24" i="10"/>
  <c r="I25" i="10" s="1"/>
  <c r="J24" i="10"/>
  <c r="J25" i="10" s="1"/>
  <c r="K24" i="10"/>
  <c r="L24" i="10"/>
  <c r="M25" i="10"/>
  <c r="N25" i="10"/>
  <c r="Q24" i="10"/>
  <c r="Q25" i="10" s="1"/>
  <c r="R24" i="10"/>
  <c r="R25" i="10" s="1"/>
  <c r="G25" i="10"/>
  <c r="H25" i="10"/>
  <c r="K25" i="10"/>
  <c r="L25" i="10"/>
  <c r="O25" i="10"/>
  <c r="P25" i="10"/>
  <c r="S25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E24" i="10"/>
  <c r="E25" i="10"/>
  <c r="F22" i="9"/>
  <c r="G22" i="9"/>
  <c r="H22" i="9"/>
  <c r="I22" i="9"/>
  <c r="J22" i="9"/>
  <c r="K22" i="9"/>
  <c r="L22" i="9"/>
  <c r="N22" i="9"/>
  <c r="O22" i="9"/>
  <c r="P22" i="9"/>
  <c r="Q22" i="9"/>
  <c r="R22" i="9"/>
  <c r="S22" i="9"/>
  <c r="F21" i="9"/>
  <c r="G21" i="9"/>
  <c r="H21" i="9"/>
  <c r="I21" i="9"/>
  <c r="J21" i="9"/>
  <c r="K21" i="9"/>
  <c r="L21" i="9"/>
  <c r="M21" i="9"/>
  <c r="O21" i="9"/>
  <c r="P21" i="9"/>
  <c r="Q21" i="9"/>
  <c r="R21" i="9"/>
  <c r="S21" i="9"/>
  <c r="E22" i="9"/>
  <c r="E21" i="9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E27" i="8"/>
  <c r="E26" i="8"/>
  <c r="F25" i="8"/>
  <c r="G25" i="8"/>
  <c r="H25" i="8"/>
  <c r="P25" i="8" s="1"/>
  <c r="I25" i="8"/>
  <c r="J25" i="8"/>
  <c r="K25" i="8"/>
  <c r="L25" i="8"/>
  <c r="E25" i="8"/>
  <c r="M25" i="8" s="1"/>
  <c r="F20" i="9"/>
  <c r="G20" i="9"/>
  <c r="H20" i="9"/>
  <c r="I20" i="9"/>
  <c r="J20" i="9"/>
  <c r="K20" i="9"/>
  <c r="L20" i="9"/>
  <c r="Q20" i="9"/>
  <c r="R20" i="9"/>
  <c r="E20" i="9"/>
  <c r="R19" i="11" a="1"/>
  <c r="R19" i="11" s="1"/>
  <c r="Q19" i="11"/>
  <c r="P19" i="11"/>
  <c r="O19" i="11"/>
  <c r="N19" i="11"/>
  <c r="M19" i="11"/>
  <c r="R18" i="11" a="1"/>
  <c r="R18" i="11" s="1"/>
  <c r="Q18" i="11"/>
  <c r="P18" i="11"/>
  <c r="O18" i="11"/>
  <c r="N18" i="11"/>
  <c r="M18" i="11"/>
  <c r="R17" i="11" a="1"/>
  <c r="R17" i="11" s="1"/>
  <c r="Q17" i="11"/>
  <c r="P17" i="11"/>
  <c r="O17" i="11"/>
  <c r="N17" i="11"/>
  <c r="M17" i="11"/>
  <c r="R16" i="11" a="1"/>
  <c r="R16" i="11" s="1"/>
  <c r="Q16" i="11"/>
  <c r="P16" i="11"/>
  <c r="O16" i="11"/>
  <c r="N16" i="11"/>
  <c r="M16" i="11"/>
  <c r="R15" i="11" a="1"/>
  <c r="R15" i="11" s="1"/>
  <c r="Q15" i="11"/>
  <c r="P15" i="11"/>
  <c r="O15" i="11"/>
  <c r="N15" i="11"/>
  <c r="M15" i="11"/>
  <c r="R14" i="11" a="1"/>
  <c r="R14" i="11" s="1"/>
  <c r="Q14" i="11"/>
  <c r="P14" i="11"/>
  <c r="O14" i="11"/>
  <c r="N14" i="11"/>
  <c r="M14" i="11"/>
  <c r="R13" i="11" a="1"/>
  <c r="R13" i="11" s="1"/>
  <c r="Q13" i="11"/>
  <c r="P13" i="11"/>
  <c r="O13" i="11"/>
  <c r="N13" i="11"/>
  <c r="M13" i="11"/>
  <c r="R12" i="11" a="1"/>
  <c r="R12" i="11" s="1"/>
  <c r="Q12" i="11"/>
  <c r="P12" i="11"/>
  <c r="O12" i="11"/>
  <c r="N12" i="11"/>
  <c r="M12" i="11"/>
  <c r="R11" i="11" a="1"/>
  <c r="R11" i="11"/>
  <c r="Q11" i="11"/>
  <c r="P11" i="11"/>
  <c r="O11" i="11"/>
  <c r="N11" i="11"/>
  <c r="M11" i="11"/>
  <c r="S10" i="11"/>
  <c r="R10" i="11" a="1"/>
  <c r="R10" i="11"/>
  <c r="Q10" i="11"/>
  <c r="P10" i="11"/>
  <c r="O10" i="11"/>
  <c r="N10" i="11"/>
  <c r="M10" i="11"/>
  <c r="S9" i="11"/>
  <c r="R9" i="11" a="1"/>
  <c r="R9" i="11"/>
  <c r="Q9" i="11"/>
  <c r="P9" i="11"/>
  <c r="O9" i="11"/>
  <c r="N9" i="11"/>
  <c r="M9" i="11"/>
  <c r="R8" i="11" a="1"/>
  <c r="R8" i="11" s="1"/>
  <c r="Q8" i="11"/>
  <c r="P8" i="11"/>
  <c r="O8" i="11"/>
  <c r="N8" i="11"/>
  <c r="M8" i="11"/>
  <c r="R7" i="11" a="1"/>
  <c r="R7" i="11" s="1"/>
  <c r="S7" i="11" s="1"/>
  <c r="Q7" i="11"/>
  <c r="P7" i="11"/>
  <c r="O7" i="11"/>
  <c r="N7" i="11"/>
  <c r="M7" i="11"/>
  <c r="R6" i="11" a="1"/>
  <c r="R6" i="11" s="1"/>
  <c r="S6" i="11" s="1"/>
  <c r="Q6" i="11"/>
  <c r="P6" i="11"/>
  <c r="O6" i="11"/>
  <c r="N6" i="11"/>
  <c r="M6" i="11"/>
  <c r="R5" i="11" a="1"/>
  <c r="R5" i="11" s="1"/>
  <c r="S5" i="11" s="1"/>
  <c r="Q5" i="11"/>
  <c r="P5" i="11"/>
  <c r="O5" i="11"/>
  <c r="N5" i="11"/>
  <c r="M5" i="11"/>
  <c r="R4" i="11" a="1"/>
  <c r="R4" i="11" s="1"/>
  <c r="S4" i="11" s="1"/>
  <c r="Q4" i="11"/>
  <c r="P4" i="11"/>
  <c r="O4" i="11"/>
  <c r="N4" i="11"/>
  <c r="M4" i="11"/>
  <c r="R3" i="11" a="1"/>
  <c r="R3" i="11" s="1"/>
  <c r="Q3" i="11"/>
  <c r="P3" i="11"/>
  <c r="O3" i="11"/>
  <c r="N3" i="11"/>
  <c r="M3" i="11"/>
  <c r="R2" i="11" a="1"/>
  <c r="R2" i="11" s="1"/>
  <c r="Q2" i="11"/>
  <c r="P2" i="11"/>
  <c r="O2" i="11"/>
  <c r="N2" i="11"/>
  <c r="M2" i="11"/>
  <c r="R22" i="10" a="1"/>
  <c r="R22" i="10" s="1"/>
  <c r="Q22" i="10"/>
  <c r="P22" i="10"/>
  <c r="O22" i="10"/>
  <c r="N22" i="10"/>
  <c r="M22" i="10"/>
  <c r="R21" i="10" a="1"/>
  <c r="R21" i="10" s="1"/>
  <c r="Q21" i="10"/>
  <c r="P21" i="10"/>
  <c r="O21" i="10"/>
  <c r="N21" i="10"/>
  <c r="M21" i="10"/>
  <c r="R20" i="10" a="1"/>
  <c r="R20" i="10" s="1"/>
  <c r="Q20" i="10"/>
  <c r="P20" i="10"/>
  <c r="O20" i="10"/>
  <c r="N20" i="10"/>
  <c r="M20" i="10"/>
  <c r="R19" i="10" a="1"/>
  <c r="R19" i="10" s="1"/>
  <c r="Q19" i="10"/>
  <c r="P19" i="10"/>
  <c r="O19" i="10"/>
  <c r="N19" i="10"/>
  <c r="M19" i="10"/>
  <c r="R18" i="10" a="1"/>
  <c r="R18" i="10" s="1"/>
  <c r="Q18" i="10"/>
  <c r="P18" i="10"/>
  <c r="O18" i="10"/>
  <c r="N18" i="10"/>
  <c r="M18" i="10"/>
  <c r="R17" i="10" a="1"/>
  <c r="R17" i="10" s="1"/>
  <c r="Q17" i="10"/>
  <c r="P17" i="10"/>
  <c r="O17" i="10"/>
  <c r="N17" i="10"/>
  <c r="M17" i="10"/>
  <c r="R16" i="10" a="1"/>
  <c r="R16" i="10" s="1"/>
  <c r="Q16" i="10"/>
  <c r="P16" i="10"/>
  <c r="O16" i="10"/>
  <c r="N16" i="10"/>
  <c r="M16" i="10"/>
  <c r="R15" i="10" a="1"/>
  <c r="R15" i="10" s="1"/>
  <c r="Q15" i="10"/>
  <c r="P15" i="10"/>
  <c r="O15" i="10"/>
  <c r="N15" i="10"/>
  <c r="M15" i="10"/>
  <c r="R14" i="10" a="1"/>
  <c r="R14" i="10" s="1"/>
  <c r="Q14" i="10"/>
  <c r="P14" i="10"/>
  <c r="O14" i="10"/>
  <c r="N14" i="10"/>
  <c r="M14" i="10"/>
  <c r="R13" i="10" a="1"/>
  <c r="R13" i="10" s="1"/>
  <c r="Q13" i="10"/>
  <c r="P13" i="10"/>
  <c r="O13" i="10"/>
  <c r="N13" i="10"/>
  <c r="M13" i="10"/>
  <c r="R12" i="10" a="1"/>
  <c r="R12" i="10" s="1"/>
  <c r="Q12" i="10"/>
  <c r="P12" i="10"/>
  <c r="O12" i="10"/>
  <c r="N12" i="10"/>
  <c r="M12" i="10"/>
  <c r="R11" i="10" a="1"/>
  <c r="R11" i="10" s="1"/>
  <c r="Q11" i="10"/>
  <c r="P11" i="10"/>
  <c r="O11" i="10"/>
  <c r="N11" i="10"/>
  <c r="M11" i="10"/>
  <c r="R10" i="10" a="1"/>
  <c r="R10" i="10" s="1"/>
  <c r="Q10" i="10"/>
  <c r="P10" i="10"/>
  <c r="O10" i="10"/>
  <c r="N10" i="10"/>
  <c r="M10" i="10"/>
  <c r="R9" i="10" a="1"/>
  <c r="R9" i="10" s="1"/>
  <c r="Q9" i="10"/>
  <c r="P9" i="10"/>
  <c r="O9" i="10"/>
  <c r="N9" i="10"/>
  <c r="M9" i="10"/>
  <c r="R8" i="10" a="1"/>
  <c r="R8" i="10" s="1"/>
  <c r="Q8" i="10"/>
  <c r="P8" i="10"/>
  <c r="O8" i="10"/>
  <c r="N8" i="10"/>
  <c r="M8" i="10"/>
  <c r="R7" i="10" a="1"/>
  <c r="R7" i="10"/>
  <c r="Q7" i="10"/>
  <c r="P7" i="10"/>
  <c r="O7" i="10"/>
  <c r="N7" i="10"/>
  <c r="M7" i="10"/>
  <c r="R6" i="10" a="1"/>
  <c r="R6" i="10" s="1"/>
  <c r="Q6" i="10"/>
  <c r="P6" i="10"/>
  <c r="O6" i="10"/>
  <c r="N6" i="10"/>
  <c r="M6" i="10"/>
  <c r="R5" i="10" a="1"/>
  <c r="R5" i="10" s="1"/>
  <c r="Q5" i="10"/>
  <c r="P5" i="10"/>
  <c r="O5" i="10"/>
  <c r="N5" i="10"/>
  <c r="M5" i="10"/>
  <c r="R4" i="10" a="1"/>
  <c r="R4" i="10" s="1"/>
  <c r="Q4" i="10"/>
  <c r="P4" i="10"/>
  <c r="O4" i="10"/>
  <c r="N4" i="10"/>
  <c r="M4" i="10"/>
  <c r="R3" i="10" a="1"/>
  <c r="R3" i="10" s="1"/>
  <c r="Q3" i="10"/>
  <c r="P3" i="10"/>
  <c r="O3" i="10"/>
  <c r="N3" i="10"/>
  <c r="M3" i="10"/>
  <c r="R2" i="10" a="1"/>
  <c r="R2" i="10" s="1"/>
  <c r="Q2" i="10"/>
  <c r="P2" i="10"/>
  <c r="O2" i="10"/>
  <c r="N2" i="10"/>
  <c r="M2" i="10"/>
  <c r="R18" i="9" a="1"/>
  <c r="R18" i="9" s="1"/>
  <c r="Q18" i="9"/>
  <c r="P18" i="9"/>
  <c r="O18" i="9"/>
  <c r="N18" i="9"/>
  <c r="M18" i="9"/>
  <c r="R17" i="9" a="1"/>
  <c r="R17" i="9" s="1"/>
  <c r="Q17" i="9"/>
  <c r="P17" i="9"/>
  <c r="O17" i="9"/>
  <c r="N17" i="9"/>
  <c r="M17" i="9"/>
  <c r="R16" i="9" a="1"/>
  <c r="R16" i="9" s="1"/>
  <c r="Q16" i="9"/>
  <c r="M16" i="9"/>
  <c r="R15" i="9" a="1"/>
  <c r="R15" i="9" s="1"/>
  <c r="Q15" i="9"/>
  <c r="P15" i="9"/>
  <c r="O15" i="9"/>
  <c r="N15" i="9"/>
  <c r="R14" i="9" a="1"/>
  <c r="R14" i="9" s="1"/>
  <c r="Q14" i="9"/>
  <c r="O14" i="9"/>
  <c r="N14" i="9"/>
  <c r="R13" i="9" a="1"/>
  <c r="R13" i="9" s="1"/>
  <c r="Q13" i="9"/>
  <c r="O13" i="9"/>
  <c r="N13" i="9"/>
  <c r="M13" i="9"/>
  <c r="R12" i="9" a="1"/>
  <c r="R12" i="9" s="1"/>
  <c r="Q12" i="9"/>
  <c r="N12" i="9"/>
  <c r="M12" i="9"/>
  <c r="R11" i="9" a="1"/>
  <c r="R11" i="9" s="1"/>
  <c r="Q11" i="9"/>
  <c r="P11" i="9"/>
  <c r="O11" i="9"/>
  <c r="N11" i="9"/>
  <c r="M11" i="9"/>
  <c r="R10" i="9" a="1"/>
  <c r="R10" i="9" s="1"/>
  <c r="Q10" i="9"/>
  <c r="N10" i="9"/>
  <c r="R9" i="9" a="1"/>
  <c r="R9" i="9"/>
  <c r="Q9" i="9"/>
  <c r="P9" i="9"/>
  <c r="O9" i="9"/>
  <c r="N9" i="9"/>
  <c r="M9" i="9"/>
  <c r="R8" i="9" a="1"/>
  <c r="R8" i="9" s="1"/>
  <c r="S8" i="9" s="1"/>
  <c r="Q8" i="9"/>
  <c r="P8" i="9"/>
  <c r="R7" i="9" a="1"/>
  <c r="R7" i="9" s="1"/>
  <c r="Q7" i="9"/>
  <c r="O7" i="9"/>
  <c r="N7" i="9"/>
  <c r="R6" i="9" a="1"/>
  <c r="R6" i="9" s="1"/>
  <c r="Q6" i="9"/>
  <c r="P6" i="9"/>
  <c r="O6" i="9"/>
  <c r="N6" i="9"/>
  <c r="M6" i="9"/>
  <c r="R5" i="9" a="1"/>
  <c r="R5" i="9" s="1"/>
  <c r="Q5" i="9"/>
  <c r="P5" i="9"/>
  <c r="O5" i="9"/>
  <c r="N5" i="9"/>
  <c r="M5" i="9"/>
  <c r="R4" i="9" a="1"/>
  <c r="R4" i="9" s="1"/>
  <c r="Q4" i="9"/>
  <c r="P4" i="9"/>
  <c r="O4" i="9"/>
  <c r="N4" i="9"/>
  <c r="M4" i="9"/>
  <c r="R3" i="9" a="1"/>
  <c r="R3" i="9" s="1"/>
  <c r="Q3" i="9"/>
  <c r="P3" i="9"/>
  <c r="O3" i="9"/>
  <c r="N3" i="9"/>
  <c r="M3" i="9"/>
  <c r="R2" i="9" a="1"/>
  <c r="R2" i="9" s="1"/>
  <c r="Q2" i="9"/>
  <c r="N2" i="9"/>
  <c r="O25" i="8" l="1"/>
  <c r="N25" i="8"/>
  <c r="S6" i="10"/>
  <c r="S12" i="11"/>
  <c r="S14" i="11"/>
  <c r="S16" i="11"/>
  <c r="S18" i="11"/>
  <c r="S13" i="11"/>
  <c r="S15" i="11"/>
  <c r="S17" i="11"/>
  <c r="S19" i="11"/>
  <c r="S8" i="10"/>
  <c r="S10" i="10"/>
  <c r="S12" i="10"/>
  <c r="S14" i="10"/>
  <c r="S16" i="10"/>
  <c r="S2" i="10"/>
  <c r="S4" i="10"/>
  <c r="S7" i="9"/>
  <c r="S2" i="9"/>
  <c r="S6" i="9"/>
  <c r="S9" i="10"/>
  <c r="S11" i="10"/>
  <c r="S13" i="10"/>
  <c r="S15" i="10"/>
  <c r="S17" i="10"/>
  <c r="S19" i="10"/>
  <c r="S21" i="10"/>
  <c r="S3" i="10"/>
  <c r="S18" i="10"/>
  <c r="S20" i="10"/>
  <c r="S22" i="10"/>
  <c r="S10" i="9"/>
  <c r="S12" i="9"/>
  <c r="S14" i="9"/>
  <c r="S16" i="9"/>
  <c r="S18" i="9"/>
  <c r="S11" i="9"/>
  <c r="S13" i="9"/>
  <c r="S15" i="9"/>
  <c r="S17" i="9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R2" i="8" l="1" a="1"/>
  <c r="R2" i="8" s="1"/>
  <c r="R3" i="8" a="1"/>
  <c r="R3" i="8" s="1"/>
  <c r="R4" i="8" a="1"/>
  <c r="R4" i="8" s="1"/>
  <c r="R5" i="8" a="1"/>
  <c r="R5" i="8" s="1"/>
  <c r="R6" i="8" a="1"/>
  <c r="R6" i="8" s="1"/>
  <c r="R7" i="8" a="1"/>
  <c r="R7" i="8" s="1"/>
  <c r="R8" i="8" a="1"/>
  <c r="R8" i="8" s="1"/>
  <c r="R9" i="8" a="1"/>
  <c r="R9" i="8" s="1"/>
  <c r="R10" i="8" a="1"/>
  <c r="R10" i="8" s="1"/>
  <c r="R11" i="8" a="1"/>
  <c r="R11" i="8" s="1"/>
  <c r="R12" i="8" a="1"/>
  <c r="R12" i="8" s="1"/>
  <c r="R13" i="8" a="1"/>
  <c r="R13" i="8" s="1"/>
  <c r="R14" i="8" a="1"/>
  <c r="R14" i="8" s="1"/>
  <c r="R15" i="8" a="1"/>
  <c r="R15" i="8" s="1"/>
  <c r="R16" i="8" a="1"/>
  <c r="R16" i="8" s="1"/>
  <c r="R17" i="8" a="1"/>
  <c r="R17" i="8" s="1"/>
  <c r="R18" i="8" a="1"/>
  <c r="R18" i="8" s="1"/>
  <c r="R19" i="8" a="1"/>
  <c r="R19" i="8" s="1"/>
  <c r="R20" i="8" a="1"/>
  <c r="R20" i="8" s="1"/>
  <c r="R21" i="8" a="1"/>
  <c r="R21" i="8" s="1"/>
  <c r="R22" i="8" a="1"/>
  <c r="R22" i="8" s="1"/>
  <c r="R23" i="8" a="1"/>
  <c r="R23" i="8" s="1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R25" i="8" l="1"/>
  <c r="Q25" i="8"/>
  <c r="S6" i="8"/>
  <c r="S5" i="8"/>
  <c r="S21" i="8"/>
  <c r="S20" i="8"/>
  <c r="S12" i="8"/>
  <c r="S10" i="8"/>
  <c r="S22" i="8"/>
  <c r="S19" i="8"/>
  <c r="S16" i="8"/>
  <c r="S13" i="8"/>
  <c r="S9" i="8"/>
  <c r="S23" i="8"/>
  <c r="S18" i="8"/>
  <c r="S14" i="8"/>
  <c r="S11" i="8"/>
  <c r="S7" i="8"/>
  <c r="S17" i="8"/>
  <c r="S15" i="8"/>
  <c r="S8" i="8"/>
  <c r="S4" i="8"/>
</calcChain>
</file>

<file path=xl/sharedStrings.xml><?xml version="1.0" encoding="utf-8"?>
<sst xmlns="http://schemas.openxmlformats.org/spreadsheetml/2006/main" count="244" uniqueCount="42">
  <si>
    <t>RB</t>
  </si>
  <si>
    <t>10LB</t>
  </si>
  <si>
    <t>3LB</t>
  </si>
  <si>
    <t>4LB</t>
  </si>
  <si>
    <t>A</t>
  </si>
  <si>
    <t>B</t>
  </si>
  <si>
    <t>C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</si>
  <si>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</si>
  <si>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</si>
  <si>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</si>
  <si>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</si>
  <si>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</si>
  <si>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</si>
  <si>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</si>
  <si>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</si>
  <si>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</si>
  <si>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</si>
  <si>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psyllid</t>
  </si>
  <si>
    <t>block</t>
  </si>
  <si>
    <t>D</t>
  </si>
  <si>
    <t>E</t>
  </si>
  <si>
    <t>F</t>
  </si>
  <si>
    <t>letter</t>
  </si>
  <si>
    <t>egg_1</t>
  </si>
  <si>
    <t>egg_2</t>
  </si>
  <si>
    <t>egg_3</t>
  </si>
  <si>
    <t>egg_4</t>
  </si>
  <si>
    <t>tot_egg</t>
  </si>
  <si>
    <t>germ</t>
  </si>
  <si>
    <t>nym_1</t>
  </si>
  <si>
    <t>nym_2</t>
  </si>
  <si>
    <t>nym_3</t>
  </si>
  <si>
    <t>nym_4</t>
  </si>
  <si>
    <t>tot_nym</t>
  </si>
  <si>
    <t>percent</t>
  </si>
  <si>
    <t>ht_1</t>
  </si>
  <si>
    <t>ht_2</t>
  </si>
  <si>
    <t>ht_3</t>
  </si>
  <si>
    <t>ht_4</t>
  </si>
  <si>
    <t>Mean</t>
  </si>
  <si>
    <t>Sum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</si>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</sst>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 wrapText="1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 wrapText="1"/>
    </xf>
    <xf numFmtId="0" fontId="1" fillId="6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left" wrapText="1"/>
    </xf>
    <xf numFmtId="0" fontId="1" fillId="7" borderId="0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left" wrapText="1"/>
    </xf>
    <xf numFmtId="0" fontId="1" fillId="8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7" borderId="0" xfId="0" applyFont="1" applyFill="1" applyAlignment="1"/>
    <xf numFmtId="0" fontId="1" fillId="5" borderId="0" xfId="0" applyFont="1" applyFill="1" applyAlignment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/>
    <xf numFmtId="0" fontId="1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9CD6-063D-477C-B99B-B44F74B0A8F2}">
  <sheetPr filterMode="1"/>
  <dimension ref="A1:W110"/>
  <sheetViews>
    <sheetView topLeftCell="L1" zoomScaleNormal="100" workbookViewId="0">
      <selection activeCell="S25" sqref="S25"/>
    </sheetView>
  </sheetViews>
  <sheetFormatPr defaultColWidth="8.7109375" defaultRowHeight="14.25" x14ac:dyDescent="0.2"/>
  <cols>
    <col min="1" max="12" width="8.7109375" style="2"/>
    <col min="13" max="15" width="8.7109375" style="21"/>
    <col min="16" max="20" width="8.7109375" style="2"/>
    <col min="21" max="23" width="8.7109375" style="21"/>
    <col min="24" max="16384" width="8.7109375" style="2"/>
  </cols>
  <sheetData>
    <row r="1" spans="1:23" x14ac:dyDescent="0.2">
      <c r="A1" s="1" t="s">
        <v>17</v>
      </c>
      <c r="B1" s="1" t="s">
        <v>28</v>
      </c>
      <c r="C1" s="1" t="s">
        <v>18</v>
      </c>
      <c r="D1" s="2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5" t="s">
        <v>29</v>
      </c>
      <c r="J1" s="6" t="s">
        <v>30</v>
      </c>
      <c r="K1" s="6" t="s">
        <v>31</v>
      </c>
      <c r="L1" s="5" t="s">
        <v>32</v>
      </c>
      <c r="M1" s="7" t="s">
        <v>35</v>
      </c>
      <c r="N1" s="7" t="s">
        <v>36</v>
      </c>
      <c r="O1" s="7" t="s">
        <v>37</v>
      </c>
      <c r="P1" s="8" t="s">
        <v>38</v>
      </c>
      <c r="Q1" s="13" t="s">
        <v>27</v>
      </c>
      <c r="R1" s="9" t="s">
        <v>33</v>
      </c>
      <c r="S1" s="11" t="s">
        <v>34</v>
      </c>
    </row>
    <row r="2" spans="1:23" hidden="1" x14ac:dyDescent="0.2">
      <c r="A2" s="1">
        <v>107</v>
      </c>
      <c r="B2" s="1" t="s">
        <v>1</v>
      </c>
      <c r="C2" s="2">
        <v>1</v>
      </c>
      <c r="D2" s="2" t="s">
        <v>7</v>
      </c>
      <c r="E2" s="1">
        <v>0</v>
      </c>
      <c r="F2" s="1">
        <v>0</v>
      </c>
      <c r="G2" s="1">
        <v>0</v>
      </c>
      <c r="H2" s="1">
        <v>0</v>
      </c>
      <c r="I2" s="2">
        <v>0</v>
      </c>
      <c r="J2" s="2">
        <v>0</v>
      </c>
      <c r="K2" s="2">
        <v>0</v>
      </c>
      <c r="L2" s="2">
        <v>0</v>
      </c>
      <c r="M2" t="e">
        <f>I2/E2</f>
        <v>#DIV/0!</v>
      </c>
      <c r="N2" t="e">
        <f>J2/F2</f>
        <v>#DIV/0!</v>
      </c>
      <c r="O2" t="e">
        <f>K2/G2</f>
        <v>#DIV/0!</v>
      </c>
      <c r="P2" s="2" t="e">
        <f>L2/H2</f>
        <v>#DIV/0!</v>
      </c>
      <c r="Q2" s="1">
        <f>SUM(E2,F2,G2,H2)</f>
        <v>0</v>
      </c>
      <c r="R2" s="2">
        <f t="array" ref="R2">SUM(I2:L2)</f>
        <v>0</v>
      </c>
      <c r="U2"/>
      <c r="V2"/>
      <c r="W2"/>
    </row>
    <row r="3" spans="1:23" hidden="1" x14ac:dyDescent="0.2">
      <c r="A3" s="1">
        <v>117</v>
      </c>
      <c r="B3" s="1" t="s">
        <v>1</v>
      </c>
      <c r="C3" s="2">
        <v>3</v>
      </c>
      <c r="D3" s="2" t="s">
        <v>9</v>
      </c>
      <c r="E3" s="1">
        <v>0</v>
      </c>
      <c r="F3" s="1">
        <v>0</v>
      </c>
      <c r="G3" s="1"/>
      <c r="H3" s="1">
        <v>0</v>
      </c>
      <c r="I3" s="2">
        <v>0</v>
      </c>
      <c r="J3" s="2">
        <v>0</v>
      </c>
      <c r="K3" s="2">
        <v>0</v>
      </c>
      <c r="L3" s="2">
        <v>0</v>
      </c>
      <c r="M3" t="e">
        <f>I3/E3</f>
        <v>#DIV/0!</v>
      </c>
      <c r="N3" t="e">
        <f>J3/F3</f>
        <v>#DIV/0!</v>
      </c>
      <c r="O3" t="e">
        <f>K3/G3</f>
        <v>#DIV/0!</v>
      </c>
      <c r="P3" s="2" t="e">
        <f>L3/H3</f>
        <v>#DIV/0!</v>
      </c>
      <c r="Q3" s="1">
        <f>SUM(E3,F3,G3,H3)</f>
        <v>0</v>
      </c>
      <c r="R3" s="2">
        <f t="array" ref="R3">SUM(I3:L3)</f>
        <v>0</v>
      </c>
      <c r="U3"/>
      <c r="V3"/>
      <c r="W3"/>
    </row>
    <row r="4" spans="1:23" x14ac:dyDescent="0.2">
      <c r="A4" s="1">
        <v>128</v>
      </c>
      <c r="B4" s="1" t="s">
        <v>1</v>
      </c>
      <c r="C4" s="2">
        <v>2</v>
      </c>
      <c r="D4" s="2" t="s">
        <v>12</v>
      </c>
      <c r="E4" s="3">
        <v>17</v>
      </c>
      <c r="F4" s="3">
        <v>6</v>
      </c>
      <c r="G4" s="3">
        <v>14</v>
      </c>
      <c r="H4" s="3">
        <v>19</v>
      </c>
      <c r="I4" s="5">
        <v>17</v>
      </c>
      <c r="J4" s="5">
        <v>0</v>
      </c>
      <c r="K4" s="5">
        <v>3</v>
      </c>
      <c r="L4" s="5">
        <v>0</v>
      </c>
      <c r="M4" s="20">
        <f>I4/E4</f>
        <v>1</v>
      </c>
      <c r="N4" s="20">
        <f>J4/F4</f>
        <v>0</v>
      </c>
      <c r="O4" s="20">
        <f>K4/G4</f>
        <v>0.21428571428571427</v>
      </c>
      <c r="P4" s="8">
        <f>L4/H4</f>
        <v>0</v>
      </c>
      <c r="Q4" s="13">
        <f>SUM(E4,F4,G4,H4)</f>
        <v>56</v>
      </c>
      <c r="R4" s="10">
        <f t="array" ref="R4">SUM(I4:L4)</f>
        <v>20</v>
      </c>
      <c r="S4" s="12">
        <f>R4/Q4</f>
        <v>0.35714285714285715</v>
      </c>
    </row>
    <row r="5" spans="1:23" x14ac:dyDescent="0.2">
      <c r="A5" s="1">
        <v>131</v>
      </c>
      <c r="B5" s="1" t="s">
        <v>1</v>
      </c>
      <c r="C5" s="2">
        <v>1</v>
      </c>
      <c r="D5" s="2" t="s">
        <v>13</v>
      </c>
      <c r="E5" s="3">
        <v>0</v>
      </c>
      <c r="F5" s="3">
        <v>7</v>
      </c>
      <c r="G5" s="3">
        <v>53</v>
      </c>
      <c r="H5" s="3">
        <v>0</v>
      </c>
      <c r="I5" s="5">
        <v>0</v>
      </c>
      <c r="J5" s="5">
        <v>3</v>
      </c>
      <c r="K5" s="5">
        <v>46</v>
      </c>
      <c r="L5" s="5">
        <v>0</v>
      </c>
      <c r="M5" s="20" t="e">
        <f>I5/E5</f>
        <v>#DIV/0!</v>
      </c>
      <c r="N5" s="20">
        <f>J5/F5</f>
        <v>0.42857142857142855</v>
      </c>
      <c r="O5" s="20">
        <f>K5/G5</f>
        <v>0.86792452830188682</v>
      </c>
      <c r="P5" s="8" t="e">
        <f>L5/H5</f>
        <v>#DIV/0!</v>
      </c>
      <c r="Q5" s="13">
        <f>SUM(E5,F5,G5,H5)</f>
        <v>60</v>
      </c>
      <c r="R5" s="10">
        <f t="array" ref="R5">SUM(I5:L5)</f>
        <v>49</v>
      </c>
      <c r="S5" s="12">
        <f>R5/Q5</f>
        <v>0.81666666666666665</v>
      </c>
    </row>
    <row r="6" spans="1:23" x14ac:dyDescent="0.2">
      <c r="A6" s="1">
        <v>135</v>
      </c>
      <c r="B6" s="1" t="s">
        <v>1</v>
      </c>
      <c r="C6" s="2">
        <v>1</v>
      </c>
      <c r="D6" s="2" t="s">
        <v>14</v>
      </c>
      <c r="E6" s="3">
        <v>0</v>
      </c>
      <c r="F6" s="3">
        <v>35</v>
      </c>
      <c r="G6" s="3">
        <v>0</v>
      </c>
      <c r="H6" s="3">
        <v>15</v>
      </c>
      <c r="I6" s="5">
        <v>0</v>
      </c>
      <c r="J6" s="5">
        <v>22</v>
      </c>
      <c r="K6" s="5">
        <v>0</v>
      </c>
      <c r="L6" s="5">
        <v>0</v>
      </c>
      <c r="M6" s="20" t="e">
        <f>I6/E6</f>
        <v>#DIV/0!</v>
      </c>
      <c r="N6" s="20">
        <f>J6/F6</f>
        <v>0.62857142857142856</v>
      </c>
      <c r="O6" s="20" t="e">
        <f>K6/G6</f>
        <v>#DIV/0!</v>
      </c>
      <c r="P6" s="8">
        <f>L6/H6</f>
        <v>0</v>
      </c>
      <c r="Q6" s="13">
        <f>SUM(E6,F6,G6,H6)</f>
        <v>50</v>
      </c>
      <c r="R6" s="10">
        <f t="array" ref="R6">SUM(I6:L6)</f>
        <v>22</v>
      </c>
      <c r="S6" s="12">
        <f>R6/Q6</f>
        <v>0.44</v>
      </c>
    </row>
    <row r="7" spans="1:23" x14ac:dyDescent="0.2">
      <c r="A7" s="1">
        <v>136</v>
      </c>
      <c r="B7" s="1" t="s">
        <v>1</v>
      </c>
      <c r="C7" s="2">
        <v>2</v>
      </c>
      <c r="D7" s="2" t="s">
        <v>14</v>
      </c>
      <c r="E7" s="3">
        <v>0</v>
      </c>
      <c r="F7" s="3">
        <v>0</v>
      </c>
      <c r="G7" s="3">
        <v>12</v>
      </c>
      <c r="H7" s="3">
        <v>13</v>
      </c>
      <c r="I7" s="5">
        <v>0</v>
      </c>
      <c r="J7" s="5">
        <v>0</v>
      </c>
      <c r="K7" s="5">
        <v>2</v>
      </c>
      <c r="L7" s="5">
        <v>0</v>
      </c>
      <c r="M7" s="20" t="e">
        <f>I7/E7</f>
        <v>#DIV/0!</v>
      </c>
      <c r="N7" s="20" t="e">
        <f>J7/F7</f>
        <v>#DIV/0!</v>
      </c>
      <c r="O7" s="20">
        <f>K7/G7</f>
        <v>0.16666666666666666</v>
      </c>
      <c r="P7" s="8">
        <f>L7/H7</f>
        <v>0</v>
      </c>
      <c r="Q7" s="13">
        <f>SUM(E7,F7,G7,H7)</f>
        <v>25</v>
      </c>
      <c r="R7" s="10">
        <f t="array" ref="R7">SUM(I7:L7)</f>
        <v>2</v>
      </c>
      <c r="S7" s="12">
        <f>R7/Q7</f>
        <v>0.08</v>
      </c>
    </row>
    <row r="8" spans="1:23" x14ac:dyDescent="0.2">
      <c r="A8" s="1">
        <v>139</v>
      </c>
      <c r="B8" s="1" t="s">
        <v>1</v>
      </c>
      <c r="C8" s="2">
        <v>1</v>
      </c>
      <c r="D8" s="2" t="s">
        <v>15</v>
      </c>
      <c r="E8" s="3">
        <v>0</v>
      </c>
      <c r="F8" s="3">
        <v>5</v>
      </c>
      <c r="G8" s="3">
        <v>10</v>
      </c>
      <c r="H8" s="3">
        <v>0</v>
      </c>
      <c r="I8" s="5">
        <v>0</v>
      </c>
      <c r="J8" s="5">
        <v>0</v>
      </c>
      <c r="K8" s="5">
        <v>0</v>
      </c>
      <c r="L8" s="5">
        <v>0</v>
      </c>
      <c r="M8" s="20" t="e">
        <f>I8/E8</f>
        <v>#DIV/0!</v>
      </c>
      <c r="N8" s="20">
        <f>J8/F8</f>
        <v>0</v>
      </c>
      <c r="O8" s="20">
        <f>K8/G8</f>
        <v>0</v>
      </c>
      <c r="P8" s="8" t="e">
        <f>L8/H8</f>
        <v>#DIV/0!</v>
      </c>
      <c r="Q8" s="13">
        <f>SUM(E8,F8,G8,H8)</f>
        <v>15</v>
      </c>
      <c r="R8" s="10">
        <f t="array" ref="R8">SUM(I8:L8)</f>
        <v>0</v>
      </c>
      <c r="S8" s="12">
        <f>R8/Q8</f>
        <v>0</v>
      </c>
    </row>
    <row r="9" spans="1:23" x14ac:dyDescent="0.2">
      <c r="A9" s="1">
        <v>141</v>
      </c>
      <c r="B9" s="1" t="s">
        <v>1</v>
      </c>
      <c r="C9" s="2">
        <v>3</v>
      </c>
      <c r="D9" s="2" t="s">
        <v>15</v>
      </c>
      <c r="E9" s="3">
        <v>2</v>
      </c>
      <c r="F9" s="3">
        <v>3</v>
      </c>
      <c r="G9" s="3">
        <v>27</v>
      </c>
      <c r="H9" s="3">
        <v>0</v>
      </c>
      <c r="I9" s="5">
        <v>0</v>
      </c>
      <c r="J9" s="5">
        <v>5</v>
      </c>
      <c r="K9" s="5">
        <v>50</v>
      </c>
      <c r="L9" s="5">
        <v>0</v>
      </c>
      <c r="M9" s="20">
        <f>I9/E9</f>
        <v>0</v>
      </c>
      <c r="N9" s="20">
        <f>J9/F9</f>
        <v>1.6666666666666667</v>
      </c>
      <c r="O9" s="20">
        <f>K9/G9</f>
        <v>1.8518518518518519</v>
      </c>
      <c r="P9" s="8" t="e">
        <f>L9/H9</f>
        <v>#DIV/0!</v>
      </c>
      <c r="Q9" s="13">
        <f>SUM(E9,F9,G9,H9)</f>
        <v>32</v>
      </c>
      <c r="R9" s="10">
        <f t="array" ref="R9">SUM(I9:L9)</f>
        <v>55</v>
      </c>
      <c r="S9" s="12">
        <f>R9/Q9</f>
        <v>1.71875</v>
      </c>
    </row>
    <row r="10" spans="1:23" x14ac:dyDescent="0.2">
      <c r="A10" s="1">
        <v>142</v>
      </c>
      <c r="B10" s="1" t="s">
        <v>1</v>
      </c>
      <c r="C10" s="2">
        <v>4</v>
      </c>
      <c r="D10" s="2" t="s">
        <v>15</v>
      </c>
      <c r="E10" s="3">
        <v>0</v>
      </c>
      <c r="F10" s="3">
        <v>47</v>
      </c>
      <c r="G10" s="3">
        <v>21</v>
      </c>
      <c r="H10" s="3">
        <v>29</v>
      </c>
      <c r="I10" s="5">
        <v>0</v>
      </c>
      <c r="J10" s="5">
        <v>59</v>
      </c>
      <c r="K10" s="5">
        <v>33</v>
      </c>
      <c r="L10" s="5">
        <v>9</v>
      </c>
      <c r="M10" s="20" t="e">
        <f>I10/E10</f>
        <v>#DIV/0!</v>
      </c>
      <c r="N10" s="20">
        <f>J10/F10</f>
        <v>1.2553191489361701</v>
      </c>
      <c r="O10" s="20">
        <f>K10/G10</f>
        <v>1.5714285714285714</v>
      </c>
      <c r="P10" s="8">
        <f>L10/H10</f>
        <v>0.31034482758620691</v>
      </c>
      <c r="Q10" s="13">
        <f>SUM(E10,F10,G10,H10)</f>
        <v>97</v>
      </c>
      <c r="R10" s="10">
        <f t="array" ref="R10">SUM(I10:L10)</f>
        <v>101</v>
      </c>
      <c r="S10" s="12">
        <f>R10/Q10</f>
        <v>1.0412371134020619</v>
      </c>
    </row>
    <row r="11" spans="1:23" x14ac:dyDescent="0.2">
      <c r="A11" s="1">
        <v>144</v>
      </c>
      <c r="B11" s="1" t="s">
        <v>1</v>
      </c>
      <c r="C11" s="2">
        <v>4</v>
      </c>
      <c r="D11" s="2" t="s">
        <v>16</v>
      </c>
      <c r="E11" s="3">
        <v>6</v>
      </c>
      <c r="F11" s="3"/>
      <c r="G11" s="3"/>
      <c r="H11" s="3"/>
      <c r="I11" s="5">
        <v>2</v>
      </c>
      <c r="J11" s="5">
        <v>0</v>
      </c>
      <c r="K11" s="5">
        <v>0</v>
      </c>
      <c r="L11" s="5">
        <v>0</v>
      </c>
      <c r="M11" s="20">
        <f>I11/E11</f>
        <v>0.33333333333333331</v>
      </c>
      <c r="N11" s="20" t="e">
        <f>J11/F11</f>
        <v>#DIV/0!</v>
      </c>
      <c r="O11" s="20" t="e">
        <f>K11/G11</f>
        <v>#DIV/0!</v>
      </c>
      <c r="P11" s="8" t="e">
        <f>L11/H11</f>
        <v>#DIV/0!</v>
      </c>
      <c r="Q11" s="13">
        <f>SUM(E11,F11,G11,H11)</f>
        <v>6</v>
      </c>
      <c r="R11" s="10">
        <f t="array" ref="R11">SUM(I11:L11)</f>
        <v>2</v>
      </c>
      <c r="S11" s="12">
        <f>R11/Q11</f>
        <v>0.33333333333333331</v>
      </c>
    </row>
    <row r="12" spans="1:23" x14ac:dyDescent="0.2">
      <c r="A12" s="1">
        <v>202</v>
      </c>
      <c r="B12" s="1" t="s">
        <v>1</v>
      </c>
      <c r="C12" s="1">
        <v>2</v>
      </c>
      <c r="D12" s="1" t="s">
        <v>4</v>
      </c>
      <c r="E12" s="4">
        <v>0</v>
      </c>
      <c r="F12" s="4">
        <v>1</v>
      </c>
      <c r="G12" s="4">
        <v>0</v>
      </c>
      <c r="H12" s="4"/>
      <c r="I12" s="5">
        <v>0</v>
      </c>
      <c r="J12" s="5">
        <v>0</v>
      </c>
      <c r="K12" s="5">
        <v>0</v>
      </c>
      <c r="L12" s="5"/>
      <c r="M12" s="20" t="e">
        <f>I12/E12</f>
        <v>#DIV/0!</v>
      </c>
      <c r="N12" s="20">
        <f>J12/F12</f>
        <v>0</v>
      </c>
      <c r="O12" s="20" t="e">
        <f>K12/G12</f>
        <v>#DIV/0!</v>
      </c>
      <c r="P12" s="8" t="e">
        <f>L12/H12</f>
        <v>#DIV/0!</v>
      </c>
      <c r="Q12" s="13">
        <f>SUM(E12,F12,G12,H12)</f>
        <v>1</v>
      </c>
      <c r="R12" s="10">
        <f t="array" ref="R12">SUM(I12:L12)</f>
        <v>0</v>
      </c>
      <c r="S12" s="12">
        <f>R12/Q12</f>
        <v>0</v>
      </c>
    </row>
    <row r="13" spans="1:23" x14ac:dyDescent="0.2">
      <c r="A13" s="1">
        <v>212</v>
      </c>
      <c r="B13" s="1" t="s">
        <v>1</v>
      </c>
      <c r="C13" s="1">
        <v>4</v>
      </c>
      <c r="D13" s="1" t="s">
        <v>6</v>
      </c>
      <c r="E13" s="4">
        <v>17</v>
      </c>
      <c r="F13" s="4">
        <v>12</v>
      </c>
      <c r="G13" s="4">
        <v>0</v>
      </c>
      <c r="H13" s="4"/>
      <c r="I13" s="5">
        <v>12</v>
      </c>
      <c r="J13" s="5">
        <v>10</v>
      </c>
      <c r="K13" s="5">
        <v>0</v>
      </c>
      <c r="L13" s="5"/>
      <c r="M13" s="20">
        <f>I13/E13</f>
        <v>0.70588235294117652</v>
      </c>
      <c r="N13" s="20">
        <f>J13/F13</f>
        <v>0.83333333333333337</v>
      </c>
      <c r="O13" s="20" t="e">
        <f>K13/G13</f>
        <v>#DIV/0!</v>
      </c>
      <c r="P13" s="8" t="e">
        <f>L13/H13</f>
        <v>#DIV/0!</v>
      </c>
      <c r="Q13" s="13">
        <f>SUM(E13,F13,G13,H13)</f>
        <v>29</v>
      </c>
      <c r="R13" s="10">
        <f t="array" ref="R13">SUM(I13:L13)</f>
        <v>22</v>
      </c>
      <c r="S13" s="12">
        <f>R13/Q13</f>
        <v>0.75862068965517238</v>
      </c>
    </row>
    <row r="14" spans="1:23" x14ac:dyDescent="0.2">
      <c r="A14" s="1">
        <v>215</v>
      </c>
      <c r="B14" s="1" t="s">
        <v>1</v>
      </c>
      <c r="C14" s="1">
        <v>3</v>
      </c>
      <c r="D14" s="1" t="s">
        <v>19</v>
      </c>
      <c r="E14" s="4">
        <v>5</v>
      </c>
      <c r="F14" s="4"/>
      <c r="G14" s="4"/>
      <c r="H14" s="4"/>
      <c r="I14" s="5">
        <v>4</v>
      </c>
      <c r="J14" s="5"/>
      <c r="K14" s="5"/>
      <c r="L14" s="5"/>
      <c r="M14" s="20">
        <f>I14/E14</f>
        <v>0.8</v>
      </c>
      <c r="N14" s="20" t="e">
        <f>J14/F14</f>
        <v>#DIV/0!</v>
      </c>
      <c r="O14" s="20" t="e">
        <f>K14/G14</f>
        <v>#DIV/0!</v>
      </c>
      <c r="P14" s="8" t="e">
        <f>L14/H14</f>
        <v>#DIV/0!</v>
      </c>
      <c r="Q14" s="13">
        <f>SUM(E14,F14,G14,H14)</f>
        <v>5</v>
      </c>
      <c r="R14" s="10">
        <f t="array" ref="R14">SUM(I14:L14)</f>
        <v>4</v>
      </c>
      <c r="S14" s="12">
        <f>R14/Q14</f>
        <v>0.8</v>
      </c>
    </row>
    <row r="15" spans="1:23" x14ac:dyDescent="0.2">
      <c r="A15" s="1">
        <v>225</v>
      </c>
      <c r="B15" s="1" t="s">
        <v>1</v>
      </c>
      <c r="C15" s="1">
        <v>1</v>
      </c>
      <c r="D15" s="1" t="s">
        <v>5</v>
      </c>
      <c r="E15" s="4">
        <v>7</v>
      </c>
      <c r="F15" s="4"/>
      <c r="G15" s="4"/>
      <c r="H15" s="4"/>
      <c r="I15" s="5">
        <v>4</v>
      </c>
      <c r="J15" s="5"/>
      <c r="K15" s="5"/>
      <c r="L15" s="5"/>
      <c r="M15" s="20">
        <f>I15/E15</f>
        <v>0.5714285714285714</v>
      </c>
      <c r="N15" s="20" t="e">
        <f>J15/F15</f>
        <v>#DIV/0!</v>
      </c>
      <c r="O15" s="20" t="e">
        <f>K15/G15</f>
        <v>#DIV/0!</v>
      </c>
      <c r="P15" s="8" t="e">
        <f>L15/H15</f>
        <v>#DIV/0!</v>
      </c>
      <c r="Q15" s="13">
        <f>SUM(E15,F15,G15,H15)</f>
        <v>7</v>
      </c>
      <c r="R15" s="10">
        <f t="array" ref="R15">SUM(I15:L15)</f>
        <v>4</v>
      </c>
      <c r="S15" s="12">
        <f>R15/Q15</f>
        <v>0.5714285714285714</v>
      </c>
    </row>
    <row r="16" spans="1:23" x14ac:dyDescent="0.2">
      <c r="A16" s="1">
        <v>235</v>
      </c>
      <c r="B16" s="1" t="s">
        <v>1</v>
      </c>
      <c r="C16" s="1">
        <v>3</v>
      </c>
      <c r="D16" s="1" t="s">
        <v>19</v>
      </c>
      <c r="E16" s="4">
        <v>22</v>
      </c>
      <c r="F16" s="4">
        <v>0</v>
      </c>
      <c r="G16" s="4"/>
      <c r="H16" s="4"/>
      <c r="I16" s="5">
        <v>13</v>
      </c>
      <c r="J16" s="5">
        <v>0</v>
      </c>
      <c r="K16" s="5"/>
      <c r="L16" s="5"/>
      <c r="M16" s="20">
        <f>I16/E16</f>
        <v>0.59090909090909094</v>
      </c>
      <c r="N16" s="20" t="e">
        <f>J16/F16</f>
        <v>#DIV/0!</v>
      </c>
      <c r="O16" s="20" t="e">
        <f>K16/G16</f>
        <v>#DIV/0!</v>
      </c>
      <c r="P16" s="8" t="e">
        <f>L16/H16</f>
        <v>#DIV/0!</v>
      </c>
      <c r="Q16" s="13">
        <f>SUM(E16,F16,G16,H16)</f>
        <v>22</v>
      </c>
      <c r="R16" s="10">
        <f t="array" ref="R16">SUM(I16:L16)</f>
        <v>13</v>
      </c>
      <c r="S16" s="12">
        <f>R16/Q16</f>
        <v>0.59090909090909094</v>
      </c>
    </row>
    <row r="17" spans="1:19" x14ac:dyDescent="0.2">
      <c r="A17" s="1">
        <v>240</v>
      </c>
      <c r="B17" s="1" t="s">
        <v>1</v>
      </c>
      <c r="C17" s="1">
        <v>4</v>
      </c>
      <c r="D17" s="1" t="s">
        <v>20</v>
      </c>
      <c r="E17" s="4">
        <v>8</v>
      </c>
      <c r="F17" s="4">
        <v>2</v>
      </c>
      <c r="G17" s="4">
        <v>0</v>
      </c>
      <c r="H17" s="4">
        <v>0</v>
      </c>
      <c r="I17" s="5">
        <v>4</v>
      </c>
      <c r="J17" s="5">
        <v>2</v>
      </c>
      <c r="K17" s="5">
        <v>0</v>
      </c>
      <c r="L17" s="5">
        <v>0</v>
      </c>
      <c r="M17" s="20">
        <f>I17/E17</f>
        <v>0.5</v>
      </c>
      <c r="N17" s="20">
        <f>J17/F17</f>
        <v>1</v>
      </c>
      <c r="O17" s="20" t="e">
        <f>K17/G17</f>
        <v>#DIV/0!</v>
      </c>
      <c r="P17" s="8" t="e">
        <f>L17/H17</f>
        <v>#DIV/0!</v>
      </c>
      <c r="Q17" s="13">
        <f>SUM(E17,F17,G17,H17)</f>
        <v>10</v>
      </c>
      <c r="R17" s="10">
        <f t="array" ref="R17">SUM(I17:L17)</f>
        <v>6</v>
      </c>
      <c r="S17" s="12">
        <f>R17/Q17</f>
        <v>0.6</v>
      </c>
    </row>
    <row r="18" spans="1:19" x14ac:dyDescent="0.2">
      <c r="A18" s="1">
        <v>241</v>
      </c>
      <c r="B18" s="1" t="s">
        <v>1</v>
      </c>
      <c r="C18" s="1">
        <v>1</v>
      </c>
      <c r="D18" s="1" t="s">
        <v>21</v>
      </c>
      <c r="E18" s="4">
        <v>28</v>
      </c>
      <c r="F18" s="4">
        <v>10</v>
      </c>
      <c r="G18" s="4">
        <v>1</v>
      </c>
      <c r="H18" s="4">
        <v>0</v>
      </c>
      <c r="I18" s="5">
        <v>21</v>
      </c>
      <c r="J18" s="5">
        <v>8</v>
      </c>
      <c r="K18" s="5">
        <v>0</v>
      </c>
      <c r="L18" s="5">
        <v>0</v>
      </c>
      <c r="M18" s="20">
        <f>I18/E18</f>
        <v>0.75</v>
      </c>
      <c r="N18" s="20">
        <f>J18/F18</f>
        <v>0.8</v>
      </c>
      <c r="O18" s="20">
        <f>K18/G18</f>
        <v>0</v>
      </c>
      <c r="P18" s="8" t="e">
        <f>L18/H18</f>
        <v>#DIV/0!</v>
      </c>
      <c r="Q18" s="13">
        <f>SUM(E18,F18,G18,H18)</f>
        <v>39</v>
      </c>
      <c r="R18" s="10">
        <f t="array" ref="R18">SUM(I18:L18)</f>
        <v>29</v>
      </c>
      <c r="S18" s="12">
        <f>R18/Q18</f>
        <v>0.74358974358974361</v>
      </c>
    </row>
    <row r="19" spans="1:19" x14ac:dyDescent="0.2">
      <c r="A19" s="1">
        <v>242</v>
      </c>
      <c r="B19" s="1" t="s">
        <v>1</v>
      </c>
      <c r="C19" s="1">
        <v>2</v>
      </c>
      <c r="D19" s="1" t="s">
        <v>21</v>
      </c>
      <c r="E19" s="4">
        <v>1</v>
      </c>
      <c r="F19" s="4">
        <v>0</v>
      </c>
      <c r="G19" s="4">
        <v>3</v>
      </c>
      <c r="H19" s="4">
        <v>2</v>
      </c>
      <c r="I19" s="5">
        <v>1</v>
      </c>
      <c r="J19" s="5">
        <v>0</v>
      </c>
      <c r="K19" s="5">
        <v>1</v>
      </c>
      <c r="L19" s="5">
        <v>1</v>
      </c>
      <c r="M19" s="20">
        <f>I19/E19</f>
        <v>1</v>
      </c>
      <c r="N19" s="20" t="e">
        <f>J19/F19</f>
        <v>#DIV/0!</v>
      </c>
      <c r="O19" s="20">
        <f>K19/G19</f>
        <v>0.33333333333333331</v>
      </c>
      <c r="P19" s="8">
        <f>L19/H19</f>
        <v>0.5</v>
      </c>
      <c r="Q19" s="13">
        <f>SUM(E19,F19,G19,H19)</f>
        <v>6</v>
      </c>
      <c r="R19" s="10">
        <f t="array" ref="R19">SUM(I19:L19)</f>
        <v>3</v>
      </c>
      <c r="S19" s="12">
        <f>R19/Q19</f>
        <v>0.5</v>
      </c>
    </row>
    <row r="20" spans="1:19" x14ac:dyDescent="0.2">
      <c r="A20" s="1">
        <v>243</v>
      </c>
      <c r="B20" s="1" t="s">
        <v>1</v>
      </c>
      <c r="C20" s="1">
        <v>3</v>
      </c>
      <c r="D20" s="1" t="s">
        <v>21</v>
      </c>
      <c r="E20" s="4">
        <v>18</v>
      </c>
      <c r="F20" s="4">
        <v>15</v>
      </c>
      <c r="G20" s="4">
        <v>4</v>
      </c>
      <c r="H20" s="4">
        <v>0</v>
      </c>
      <c r="I20" s="5">
        <v>9</v>
      </c>
      <c r="J20" s="5">
        <v>12</v>
      </c>
      <c r="K20" s="5">
        <v>3</v>
      </c>
      <c r="L20" s="5">
        <v>0</v>
      </c>
      <c r="M20" s="20">
        <f>I20/E20</f>
        <v>0.5</v>
      </c>
      <c r="N20" s="20">
        <f>J20/F20</f>
        <v>0.8</v>
      </c>
      <c r="O20" s="20">
        <f>K20/G20</f>
        <v>0.75</v>
      </c>
      <c r="P20" s="8" t="e">
        <f>L20/H20</f>
        <v>#DIV/0!</v>
      </c>
      <c r="Q20" s="13">
        <f>SUM(E20,F20,G20,H20)</f>
        <v>37</v>
      </c>
      <c r="R20" s="10">
        <f t="array" ref="R20">SUM(I20:L20)</f>
        <v>24</v>
      </c>
      <c r="S20" s="12">
        <f>R20/Q20</f>
        <v>0.64864864864864868</v>
      </c>
    </row>
    <row r="21" spans="1:19" x14ac:dyDescent="0.2">
      <c r="A21" s="1">
        <v>247</v>
      </c>
      <c r="B21" s="1" t="s">
        <v>1</v>
      </c>
      <c r="C21" s="1">
        <v>4</v>
      </c>
      <c r="D21" s="1" t="s">
        <v>4</v>
      </c>
      <c r="E21" s="4">
        <v>38</v>
      </c>
      <c r="F21" s="4">
        <v>19</v>
      </c>
      <c r="G21" s="4">
        <v>34</v>
      </c>
      <c r="H21" s="4">
        <v>0</v>
      </c>
      <c r="I21" s="5">
        <v>26</v>
      </c>
      <c r="J21" s="5">
        <v>7</v>
      </c>
      <c r="K21" s="5">
        <v>21</v>
      </c>
      <c r="L21" s="5">
        <v>0</v>
      </c>
      <c r="M21" s="20">
        <f>I21/E21</f>
        <v>0.68421052631578949</v>
      </c>
      <c r="N21" s="20">
        <f>J21/F21</f>
        <v>0.36842105263157893</v>
      </c>
      <c r="O21" s="20">
        <f>K21/G21</f>
        <v>0.61764705882352944</v>
      </c>
      <c r="P21" s="8" t="e">
        <f>L21/H21</f>
        <v>#DIV/0!</v>
      </c>
      <c r="Q21" s="13">
        <f>SUM(E21,F21,G21,H21)</f>
        <v>91</v>
      </c>
      <c r="R21" s="10">
        <f t="array" ref="R21">SUM(I21:L21)</f>
        <v>54</v>
      </c>
      <c r="S21" s="12">
        <f>R21/Q21</f>
        <v>0.59340659340659341</v>
      </c>
    </row>
    <row r="22" spans="1:19" x14ac:dyDescent="0.2">
      <c r="A22" s="1">
        <v>250</v>
      </c>
      <c r="B22" s="1" t="s">
        <v>1</v>
      </c>
      <c r="C22" s="1">
        <v>3</v>
      </c>
      <c r="D22" s="1" t="s">
        <v>5</v>
      </c>
      <c r="E22" s="4">
        <v>0</v>
      </c>
      <c r="F22" s="4">
        <v>0</v>
      </c>
      <c r="G22" s="4">
        <v>3</v>
      </c>
      <c r="H22" s="4">
        <v>4</v>
      </c>
      <c r="I22" s="5">
        <v>0</v>
      </c>
      <c r="J22" s="5">
        <v>0</v>
      </c>
      <c r="K22" s="5">
        <v>1</v>
      </c>
      <c r="L22" s="5">
        <v>3</v>
      </c>
      <c r="M22" s="20" t="e">
        <f>I22/E22</f>
        <v>#DIV/0!</v>
      </c>
      <c r="N22" s="20" t="e">
        <f>J22/F22</f>
        <v>#DIV/0!</v>
      </c>
      <c r="O22" s="20">
        <f>K22/G22</f>
        <v>0.33333333333333331</v>
      </c>
      <c r="P22" s="8">
        <f>L22/H22</f>
        <v>0.75</v>
      </c>
      <c r="Q22" s="13">
        <f>SUM(E22,F22,G22,H22)</f>
        <v>7</v>
      </c>
      <c r="R22" s="10">
        <f t="array" ref="R22">SUM(I22:L22)</f>
        <v>4</v>
      </c>
      <c r="S22" s="12">
        <f>R22/Q22</f>
        <v>0.5714285714285714</v>
      </c>
    </row>
    <row r="23" spans="1:19" x14ac:dyDescent="0.2">
      <c r="A23" s="1">
        <v>253</v>
      </c>
      <c r="B23" s="1" t="s">
        <v>1</v>
      </c>
      <c r="C23" s="1">
        <v>2</v>
      </c>
      <c r="D23" s="1" t="s">
        <v>6</v>
      </c>
      <c r="E23" s="4">
        <v>9</v>
      </c>
      <c r="F23" s="4">
        <v>0</v>
      </c>
      <c r="G23" s="4"/>
      <c r="H23" s="4"/>
      <c r="I23" s="5">
        <v>3</v>
      </c>
      <c r="J23" s="5">
        <v>0</v>
      </c>
      <c r="K23" s="5"/>
      <c r="L23" s="5"/>
      <c r="M23" s="20">
        <f>I23/E23</f>
        <v>0.33333333333333331</v>
      </c>
      <c r="N23" s="20" t="e">
        <f>J23/F23</f>
        <v>#DIV/0!</v>
      </c>
      <c r="O23" s="20" t="e">
        <f>K23/G23</f>
        <v>#DIV/0!</v>
      </c>
      <c r="P23" s="8" t="e">
        <f>L23/H23</f>
        <v>#DIV/0!</v>
      </c>
      <c r="Q23" s="13">
        <f>SUM(E23,F23,G23,H23)</f>
        <v>9</v>
      </c>
      <c r="R23" s="10">
        <f t="array" ref="R23">SUM(I23:L23)</f>
        <v>3</v>
      </c>
      <c r="S23" s="12">
        <f>R23/Q23</f>
        <v>0.33333333333333331</v>
      </c>
    </row>
    <row r="25" spans="1:19" x14ac:dyDescent="0.2">
      <c r="D25" s="2" t="s">
        <v>40</v>
      </c>
      <c r="E25" s="4">
        <f>SUM(E4:E23)</f>
        <v>178</v>
      </c>
      <c r="F25" s="4">
        <f>SUM(F4:F23)</f>
        <v>162</v>
      </c>
      <c r="G25" s="4">
        <f>SUM(G4:G23)</f>
        <v>182</v>
      </c>
      <c r="H25" s="4">
        <f>SUM(H4:H23)</f>
        <v>82</v>
      </c>
      <c r="I25" s="5">
        <f>SUM(I4:I23)</f>
        <v>116</v>
      </c>
      <c r="J25" s="5">
        <f>SUM(J4:J23)</f>
        <v>128</v>
      </c>
      <c r="K25" s="5">
        <f>SUM(K4:K23)</f>
        <v>160</v>
      </c>
      <c r="L25" s="5">
        <f>SUM(L4:L23)</f>
        <v>13</v>
      </c>
      <c r="M25" s="8">
        <f>E25/I25</f>
        <v>1.5344827586206897</v>
      </c>
      <c r="N25" s="8">
        <f>F25/J25</f>
        <v>1.265625</v>
      </c>
      <c r="O25" s="8">
        <f t="shared" ref="N25:P25" si="0">G25/K25</f>
        <v>1.1375</v>
      </c>
      <c r="P25" s="8">
        <f t="shared" si="0"/>
        <v>6.3076923076923075</v>
      </c>
      <c r="Q25" s="14">
        <f>SUM(Q4:Q23)</f>
        <v>604</v>
      </c>
      <c r="R25" s="10">
        <f>SUM(R4:R23)</f>
        <v>417</v>
      </c>
      <c r="S25" s="12">
        <f>R25/Q25</f>
        <v>0.69039735099337751</v>
      </c>
    </row>
    <row r="26" spans="1:19" x14ac:dyDescent="0.2">
      <c r="D26" s="2" t="s">
        <v>39</v>
      </c>
      <c r="E26" s="2">
        <f>E25/20</f>
        <v>8.9</v>
      </c>
      <c r="F26" s="2">
        <f t="shared" ref="F26:S26" si="1">F25/20</f>
        <v>8.1</v>
      </c>
      <c r="G26" s="2">
        <f t="shared" si="1"/>
        <v>9.1</v>
      </c>
      <c r="H26" s="2">
        <f t="shared" si="1"/>
        <v>4.0999999999999996</v>
      </c>
      <c r="I26" s="2">
        <f t="shared" si="1"/>
        <v>5.8</v>
      </c>
      <c r="J26" s="2">
        <f t="shared" si="1"/>
        <v>6.4</v>
      </c>
      <c r="K26" s="2">
        <f t="shared" si="1"/>
        <v>8</v>
      </c>
      <c r="L26" s="2">
        <f t="shared" si="1"/>
        <v>0.65</v>
      </c>
      <c r="M26" s="2">
        <f t="shared" si="1"/>
        <v>7.6724137931034483E-2</v>
      </c>
      <c r="N26" s="2">
        <f t="shared" si="1"/>
        <v>6.3281249999999997E-2</v>
      </c>
      <c r="O26" s="2">
        <f t="shared" si="1"/>
        <v>5.6874999999999995E-2</v>
      </c>
      <c r="P26" s="2">
        <f t="shared" si="1"/>
        <v>0.31538461538461537</v>
      </c>
      <c r="Q26" s="2">
        <f t="shared" si="1"/>
        <v>30.2</v>
      </c>
      <c r="R26" s="2">
        <f t="shared" si="1"/>
        <v>20.85</v>
      </c>
      <c r="S26" s="2">
        <f t="shared" si="1"/>
        <v>3.4519867549668876E-2</v>
      </c>
    </row>
    <row r="27" spans="1:19" x14ac:dyDescent="0.2">
      <c r="D27" s="2" t="s">
        <v>41</v>
      </c>
      <c r="E27" s="2">
        <f>SQRT(_xlfn.VAR.P(E4:E23)/20)</f>
        <v>2.3925927359247749</v>
      </c>
      <c r="F27" s="2">
        <f t="shared" ref="F27:S27" si="2">SQRT(_xlfn.VAR.P(F4:F23)/20)</f>
        <v>2.8922997638342109</v>
      </c>
      <c r="G27" s="2">
        <f t="shared" si="2"/>
        <v>3.3673596646499036</v>
      </c>
      <c r="H27" s="2">
        <f t="shared" si="2"/>
        <v>2.0557323519754656</v>
      </c>
      <c r="I27" s="2">
        <f t="shared" si="2"/>
        <v>1.7242389625571044</v>
      </c>
      <c r="J27" s="2">
        <f t="shared" si="2"/>
        <v>3.0955962348766861</v>
      </c>
      <c r="K27" s="2">
        <f t="shared" si="2"/>
        <v>3.7790541144577436</v>
      </c>
      <c r="L27" s="2">
        <f t="shared" si="2"/>
        <v>0.53093102668994663</v>
      </c>
      <c r="M27" s="2" t="e">
        <f t="shared" si="2"/>
        <v>#DIV/0!</v>
      </c>
      <c r="N27" s="2" t="e">
        <f t="shared" si="2"/>
        <v>#DIV/0!</v>
      </c>
      <c r="O27" s="2" t="e">
        <f t="shared" si="2"/>
        <v>#DIV/0!</v>
      </c>
      <c r="P27" s="2" t="e">
        <f t="shared" si="2"/>
        <v>#DIV/0!</v>
      </c>
      <c r="Q27" s="2">
        <f t="shared" si="2"/>
        <v>6.1545105410584844</v>
      </c>
      <c r="R27" s="2">
        <f t="shared" si="2"/>
        <v>5.6816700889791205</v>
      </c>
      <c r="S27" s="2">
        <f t="shared" si="2"/>
        <v>8.3632629069652478E-2</v>
      </c>
    </row>
    <row r="80" spans="1:17" x14ac:dyDescent="0.2">
      <c r="A80" s="1"/>
      <c r="B80" s="1"/>
      <c r="E80" s="1"/>
      <c r="F80" s="1"/>
      <c r="G80" s="1"/>
      <c r="H80" s="1"/>
      <c r="Q80" s="1"/>
    </row>
    <row r="81" spans="1:17" x14ac:dyDescent="0.2">
      <c r="A81" s="1"/>
      <c r="B81" s="1"/>
      <c r="E81" s="1"/>
      <c r="F81" s="1"/>
      <c r="G81" s="1"/>
      <c r="H81" s="1"/>
      <c r="Q81" s="1"/>
    </row>
    <row r="82" spans="1:17" x14ac:dyDescent="0.2">
      <c r="A82" s="1"/>
      <c r="B82" s="1"/>
      <c r="E82" s="1"/>
      <c r="F82" s="1"/>
      <c r="G82" s="1"/>
      <c r="H82" s="1"/>
      <c r="Q82" s="1"/>
    </row>
    <row r="83" spans="1:17" x14ac:dyDescent="0.2">
      <c r="A83" s="1"/>
      <c r="B83" s="1"/>
      <c r="E83" s="1"/>
      <c r="F83" s="1"/>
      <c r="G83" s="1"/>
      <c r="H83" s="1"/>
      <c r="Q83" s="1"/>
    </row>
    <row r="84" spans="1:17" x14ac:dyDescent="0.2">
      <c r="A84" s="1"/>
      <c r="B84" s="1"/>
      <c r="E84" s="1"/>
      <c r="F84" s="1"/>
      <c r="G84" s="1"/>
      <c r="H84" s="1"/>
      <c r="Q84" s="1"/>
    </row>
    <row r="85" spans="1:17" x14ac:dyDescent="0.2">
      <c r="A85" s="1"/>
      <c r="B85" s="1"/>
      <c r="E85" s="1"/>
      <c r="F85" s="1"/>
      <c r="G85" s="1"/>
      <c r="H85" s="1"/>
      <c r="Q85" s="1"/>
    </row>
    <row r="86" spans="1:17" x14ac:dyDescent="0.2">
      <c r="A86" s="1"/>
      <c r="B86" s="1"/>
      <c r="E86" s="1"/>
      <c r="F86" s="1"/>
      <c r="G86" s="1"/>
      <c r="H86" s="1"/>
      <c r="Q86" s="1"/>
    </row>
    <row r="87" spans="1:17" x14ac:dyDescent="0.2">
      <c r="A87" s="1"/>
      <c r="B87" s="1"/>
      <c r="E87" s="1"/>
      <c r="F87" s="1"/>
      <c r="G87" s="1"/>
      <c r="H87" s="1"/>
      <c r="Q87" s="1"/>
    </row>
    <row r="88" spans="1:17" x14ac:dyDescent="0.2">
      <c r="A88" s="1"/>
      <c r="B88" s="1"/>
      <c r="C88" s="1"/>
      <c r="D88" s="1"/>
      <c r="Q88" s="1"/>
    </row>
    <row r="89" spans="1:17" x14ac:dyDescent="0.2">
      <c r="A89" s="1"/>
      <c r="B89" s="1"/>
      <c r="C89" s="1"/>
      <c r="D89" s="1"/>
      <c r="Q89" s="1"/>
    </row>
    <row r="90" spans="1:17" x14ac:dyDescent="0.2">
      <c r="A90" s="1"/>
      <c r="B90" s="1"/>
      <c r="C90" s="1"/>
      <c r="D90" s="1"/>
      <c r="Q90" s="1"/>
    </row>
    <row r="91" spans="1:17" x14ac:dyDescent="0.2">
      <c r="A91" s="1"/>
      <c r="B91" s="1"/>
      <c r="C91" s="1"/>
      <c r="D91" s="1"/>
      <c r="Q91" s="1"/>
    </row>
    <row r="92" spans="1:17" x14ac:dyDescent="0.2">
      <c r="A92" s="1"/>
      <c r="B92" s="1"/>
      <c r="C92" s="1"/>
      <c r="D92" s="1"/>
      <c r="Q92" s="1"/>
    </row>
    <row r="93" spans="1:17" x14ac:dyDescent="0.2">
      <c r="A93" s="1"/>
      <c r="B93" s="1"/>
      <c r="C93" s="1"/>
      <c r="D93" s="1"/>
      <c r="Q93" s="1"/>
    </row>
    <row r="94" spans="1:17" x14ac:dyDescent="0.2">
      <c r="A94" s="1"/>
      <c r="B94" s="1"/>
      <c r="C94" s="1"/>
      <c r="D94" s="1"/>
      <c r="Q94" s="1"/>
    </row>
    <row r="95" spans="1:17" x14ac:dyDescent="0.2">
      <c r="A95" s="1"/>
      <c r="B95" s="1"/>
      <c r="C95" s="1"/>
      <c r="D95" s="1"/>
      <c r="Q95" s="1"/>
    </row>
    <row r="96" spans="1:17" x14ac:dyDescent="0.2">
      <c r="A96" s="1"/>
      <c r="B96" s="1"/>
      <c r="C96" s="1"/>
      <c r="D96" s="1"/>
      <c r="Q96" s="1"/>
    </row>
    <row r="97" spans="1:17" x14ac:dyDescent="0.2">
      <c r="A97" s="1"/>
      <c r="B97" s="1"/>
      <c r="C97" s="1"/>
      <c r="D97" s="1"/>
      <c r="Q97" s="1"/>
    </row>
    <row r="98" spans="1:17" x14ac:dyDescent="0.2">
      <c r="A98" s="1"/>
      <c r="B98" s="1"/>
      <c r="C98" s="1"/>
      <c r="D98" s="1"/>
      <c r="Q98" s="1"/>
    </row>
    <row r="99" spans="1:17" x14ac:dyDescent="0.2">
      <c r="A99" s="1"/>
      <c r="B99" s="1"/>
      <c r="C99" s="1"/>
      <c r="D99" s="1"/>
      <c r="Q99" s="1"/>
    </row>
    <row r="100" spans="1:17" x14ac:dyDescent="0.2">
      <c r="A100" s="1"/>
      <c r="B100" s="1"/>
      <c r="C100" s="1"/>
      <c r="D100" s="1"/>
      <c r="Q100" s="1"/>
    </row>
    <row r="101" spans="1:17" x14ac:dyDescent="0.2">
      <c r="A101" s="1"/>
      <c r="B101" s="1"/>
      <c r="C101" s="1"/>
      <c r="D101" s="1"/>
      <c r="Q101" s="1"/>
    </row>
    <row r="102" spans="1:17" x14ac:dyDescent="0.2">
      <c r="A102" s="1"/>
      <c r="B102" s="1"/>
      <c r="C102" s="1"/>
      <c r="D102" s="1"/>
      <c r="Q102" s="1"/>
    </row>
    <row r="103" spans="1:17" x14ac:dyDescent="0.2">
      <c r="A103" s="1"/>
      <c r="B103" s="1"/>
      <c r="C103" s="1"/>
      <c r="D103" s="1"/>
      <c r="Q103" s="1"/>
    </row>
    <row r="104" spans="1:17" x14ac:dyDescent="0.2">
      <c r="A104" s="1"/>
      <c r="B104" s="1"/>
      <c r="C104" s="1"/>
      <c r="D104" s="1"/>
      <c r="Q104" s="1"/>
    </row>
    <row r="105" spans="1:17" x14ac:dyDescent="0.2">
      <c r="A105" s="1"/>
      <c r="B105" s="1"/>
      <c r="C105" s="1"/>
      <c r="D105" s="1"/>
      <c r="Q105" s="1"/>
    </row>
    <row r="106" spans="1:17" x14ac:dyDescent="0.2">
      <c r="A106" s="1"/>
      <c r="B106" s="1"/>
      <c r="C106" s="1"/>
      <c r="D106" s="1"/>
      <c r="Q106" s="1"/>
    </row>
    <row r="107" spans="1:17" x14ac:dyDescent="0.2">
      <c r="A107" s="1"/>
      <c r="B107" s="1"/>
      <c r="C107" s="1"/>
      <c r="D107" s="1"/>
      <c r="Q107" s="1"/>
    </row>
    <row r="108" spans="1:17" x14ac:dyDescent="0.2">
      <c r="A108" s="1"/>
      <c r="B108" s="1"/>
      <c r="C108" s="1"/>
      <c r="D108" s="1"/>
      <c r="Q108" s="1"/>
    </row>
    <row r="109" spans="1:17" x14ac:dyDescent="0.2">
      <c r="A109" s="1"/>
    </row>
    <row r="110" spans="1:17" x14ac:dyDescent="0.2">
      <c r="A110" s="1"/>
    </row>
  </sheetData>
  <autoFilter ref="A1:S28" xr:uid="{D7C94431-BDBA-48AC-AE02-3498544EAE7D}">
    <filterColumn colId="16">
      <filters blank="1">
        <filter val="1"/>
        <filter val="10"/>
        <filter val="15"/>
        <filter val="22"/>
        <filter val="25"/>
        <filter val="29"/>
        <filter val="32"/>
        <filter val="37"/>
        <filter val="39"/>
        <filter val="5"/>
        <filter val="50"/>
        <filter val="56"/>
        <filter val="6"/>
        <filter val="60"/>
        <filter val="604"/>
        <filter val="7"/>
        <filter val="9"/>
        <filter val="91"/>
        <filter val="97"/>
      </filters>
    </filterColumn>
  </autoFilter>
  <sortState xmlns:xlrd2="http://schemas.microsoft.com/office/spreadsheetml/2017/richdata2" ref="A2:S110">
    <sortCondition ref="B2:B110"/>
  </sortState>
  <pageMargins left="0.25" right="0.25" top="0.75" bottom="0.75" header="0.3" footer="0.3"/>
  <pageSetup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26B9-3A3A-4326-BE34-1B6091816111}">
  <sheetPr filterMode="1"/>
  <dimension ref="A1:W22"/>
  <sheetViews>
    <sheetView topLeftCell="M1" workbookViewId="0">
      <selection activeCell="S21" sqref="S21"/>
    </sheetView>
  </sheetViews>
  <sheetFormatPr defaultColWidth="8.7109375" defaultRowHeight="14.25" x14ac:dyDescent="0.2"/>
  <cols>
    <col min="1" max="16384" width="8.7109375" style="21"/>
  </cols>
  <sheetData>
    <row r="1" spans="1:23" s="2" customFormat="1" x14ac:dyDescent="0.2">
      <c r="A1" s="1" t="s">
        <v>17</v>
      </c>
      <c r="B1" s="1" t="s">
        <v>28</v>
      </c>
      <c r="C1" s="1" t="s">
        <v>18</v>
      </c>
      <c r="D1" s="2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5" t="s">
        <v>29</v>
      </c>
      <c r="J1" s="6" t="s">
        <v>30</v>
      </c>
      <c r="K1" s="6" t="s">
        <v>31</v>
      </c>
      <c r="L1" s="5" t="s">
        <v>32</v>
      </c>
      <c r="M1" s="7" t="s">
        <v>35</v>
      </c>
      <c r="N1" s="7" t="s">
        <v>36</v>
      </c>
      <c r="O1" s="7" t="s">
        <v>37</v>
      </c>
      <c r="P1" s="8" t="s">
        <v>38</v>
      </c>
      <c r="Q1" s="13" t="s">
        <v>27</v>
      </c>
      <c r="R1" s="9" t="s">
        <v>33</v>
      </c>
      <c r="S1" s="11" t="s">
        <v>34</v>
      </c>
      <c r="U1" s="21"/>
      <c r="V1" s="21"/>
      <c r="W1" s="21"/>
    </row>
    <row r="2" spans="1:23" x14ac:dyDescent="0.2">
      <c r="A2" s="1">
        <v>101</v>
      </c>
      <c r="B2" s="1" t="s">
        <v>2</v>
      </c>
      <c r="C2" s="2">
        <v>1</v>
      </c>
      <c r="D2" s="2" t="s">
        <v>4</v>
      </c>
      <c r="E2" s="3">
        <v>0</v>
      </c>
      <c r="F2" s="3">
        <v>1</v>
      </c>
      <c r="G2" s="3">
        <v>0</v>
      </c>
      <c r="H2" s="3">
        <v>0</v>
      </c>
      <c r="I2" s="5">
        <v>0</v>
      </c>
      <c r="J2" s="5">
        <v>0</v>
      </c>
      <c r="K2" s="5">
        <v>0</v>
      </c>
      <c r="L2" s="5">
        <v>0</v>
      </c>
      <c r="M2" s="20" t="e">
        <f>I2/E2</f>
        <v>#DIV/0!</v>
      </c>
      <c r="N2" s="20">
        <f>J2/F2</f>
        <v>0</v>
      </c>
      <c r="O2" s="20" t="e">
        <f>K2/G2</f>
        <v>#DIV/0!</v>
      </c>
      <c r="P2" s="8" t="e">
        <f>L2/H2</f>
        <v>#DIV/0!</v>
      </c>
      <c r="Q2" s="13">
        <f>SUM(E2,F2,G2,H2)</f>
        <v>1</v>
      </c>
      <c r="R2" s="10">
        <f t="array" ref="R2">SUM(I2:L2)</f>
        <v>0</v>
      </c>
      <c r="S2" s="12">
        <f>R2/Q2</f>
        <v>0</v>
      </c>
    </row>
    <row r="3" spans="1:23" customFormat="1" hidden="1" x14ac:dyDescent="0.2">
      <c r="A3" s="1">
        <v>104</v>
      </c>
      <c r="B3" s="1" t="s">
        <v>2</v>
      </c>
      <c r="C3" s="2">
        <v>2</v>
      </c>
      <c r="D3" s="2" t="s">
        <v>5</v>
      </c>
      <c r="E3" s="1">
        <v>0</v>
      </c>
      <c r="F3" s="1">
        <v>0</v>
      </c>
      <c r="G3" s="1"/>
      <c r="H3" s="1"/>
      <c r="I3" s="2">
        <v>0</v>
      </c>
      <c r="J3" s="2">
        <v>0</v>
      </c>
      <c r="K3" s="2">
        <v>0</v>
      </c>
      <c r="L3" s="2">
        <v>0</v>
      </c>
      <c r="M3" t="e">
        <f>I3/E3</f>
        <v>#DIV/0!</v>
      </c>
      <c r="N3" t="e">
        <f>J3/F3</f>
        <v>#DIV/0!</v>
      </c>
      <c r="O3" t="e">
        <f>K3/G3</f>
        <v>#DIV/0!</v>
      </c>
      <c r="P3" s="2" t="e">
        <f>L3/H3</f>
        <v>#DIV/0!</v>
      </c>
      <c r="Q3" s="1">
        <f>SUM(E3,F3,G3,H3)</f>
        <v>0</v>
      </c>
      <c r="R3" s="2">
        <f t="array" ref="R3">SUM(I3:L3)</f>
        <v>0</v>
      </c>
      <c r="S3" s="2"/>
    </row>
    <row r="4" spans="1:23" customFormat="1" hidden="1" x14ac:dyDescent="0.2">
      <c r="A4" s="1">
        <v>106</v>
      </c>
      <c r="B4" s="1" t="s">
        <v>2</v>
      </c>
      <c r="C4" s="2">
        <v>2</v>
      </c>
      <c r="D4" s="2" t="s">
        <v>6</v>
      </c>
      <c r="E4" s="1">
        <v>0</v>
      </c>
      <c r="F4" s="1">
        <v>0</v>
      </c>
      <c r="G4" s="1">
        <v>0</v>
      </c>
      <c r="H4" s="1">
        <v>0</v>
      </c>
      <c r="I4" s="2">
        <v>0</v>
      </c>
      <c r="J4" s="2">
        <v>0</v>
      </c>
      <c r="K4" s="2">
        <v>0</v>
      </c>
      <c r="L4" s="2">
        <v>0</v>
      </c>
      <c r="M4" t="e">
        <f>I4/E4</f>
        <v>#DIV/0!</v>
      </c>
      <c r="N4" t="e">
        <f>J4/F4</f>
        <v>#DIV/0!</v>
      </c>
      <c r="O4" t="e">
        <f>K4/G4</f>
        <v>#DIV/0!</v>
      </c>
      <c r="P4" s="2" t="e">
        <f>L4/H4</f>
        <v>#DIV/0!</v>
      </c>
      <c r="Q4" s="1">
        <f>SUM(E4,F4,G4,H4)</f>
        <v>0</v>
      </c>
      <c r="R4" s="2">
        <f t="array" ref="R4">SUM(I4:L4)</f>
        <v>0</v>
      </c>
      <c r="S4" s="2"/>
    </row>
    <row r="5" spans="1:23" customFormat="1" hidden="1" x14ac:dyDescent="0.2">
      <c r="A5" s="1">
        <v>111</v>
      </c>
      <c r="B5" s="1" t="s">
        <v>2</v>
      </c>
      <c r="C5" s="2">
        <v>1</v>
      </c>
      <c r="D5" s="2" t="s">
        <v>8</v>
      </c>
      <c r="E5" s="1">
        <v>0</v>
      </c>
      <c r="F5" s="1">
        <v>0</v>
      </c>
      <c r="G5" s="1">
        <v>0</v>
      </c>
      <c r="H5" s="1"/>
      <c r="I5" s="2">
        <v>0</v>
      </c>
      <c r="J5" s="2">
        <v>0</v>
      </c>
      <c r="K5" s="2">
        <v>0</v>
      </c>
      <c r="L5" s="2">
        <v>0</v>
      </c>
      <c r="M5" t="e">
        <f>I5/E5</f>
        <v>#DIV/0!</v>
      </c>
      <c r="N5" t="e">
        <f>J5/F5</f>
        <v>#DIV/0!</v>
      </c>
      <c r="O5" t="e">
        <f>K5/G5</f>
        <v>#DIV/0!</v>
      </c>
      <c r="P5" s="2" t="e">
        <f>L5/H5</f>
        <v>#DIV/0!</v>
      </c>
      <c r="Q5" s="1">
        <f>SUM(E5,F5,G5,H5)</f>
        <v>0</v>
      </c>
      <c r="R5" s="2">
        <f t="array" ref="R5">SUM(I5:L5)</f>
        <v>0</v>
      </c>
      <c r="S5" s="2"/>
    </row>
    <row r="6" spans="1:23" x14ac:dyDescent="0.2">
      <c r="A6" s="1">
        <v>115</v>
      </c>
      <c r="B6" s="1" t="s">
        <v>2</v>
      </c>
      <c r="C6" s="2">
        <v>1</v>
      </c>
      <c r="D6" s="2" t="s">
        <v>9</v>
      </c>
      <c r="E6" s="3">
        <v>6</v>
      </c>
      <c r="F6" s="3">
        <v>10</v>
      </c>
      <c r="G6" s="3">
        <v>7</v>
      </c>
      <c r="H6" s="3">
        <v>21</v>
      </c>
      <c r="I6" s="5">
        <v>6</v>
      </c>
      <c r="J6" s="5">
        <v>10</v>
      </c>
      <c r="K6" s="5">
        <v>1</v>
      </c>
      <c r="L6" s="5">
        <v>0</v>
      </c>
      <c r="M6" s="20">
        <f>I6/E6</f>
        <v>1</v>
      </c>
      <c r="N6" s="20">
        <f>J6/F6</f>
        <v>1</v>
      </c>
      <c r="O6" s="20">
        <f>K6/G6</f>
        <v>0.14285714285714285</v>
      </c>
      <c r="P6" s="8">
        <f>L6/H6</f>
        <v>0</v>
      </c>
      <c r="Q6" s="13">
        <f>SUM(E6,F6,G6,H6)</f>
        <v>44</v>
      </c>
      <c r="R6" s="10">
        <f t="array" ref="R6">SUM(I6:L6)</f>
        <v>17</v>
      </c>
      <c r="S6" s="12">
        <f>R6/Q6</f>
        <v>0.38636363636363635</v>
      </c>
    </row>
    <row r="7" spans="1:23" x14ac:dyDescent="0.2">
      <c r="A7" s="1">
        <v>119</v>
      </c>
      <c r="B7" s="1" t="s">
        <v>2</v>
      </c>
      <c r="C7" s="2">
        <v>1</v>
      </c>
      <c r="D7" s="2" t="s">
        <v>10</v>
      </c>
      <c r="E7" s="3">
        <v>0</v>
      </c>
      <c r="F7" s="3">
        <v>17</v>
      </c>
      <c r="G7" s="3">
        <v>21</v>
      </c>
      <c r="H7" s="3"/>
      <c r="I7" s="5">
        <v>0</v>
      </c>
      <c r="J7" s="5">
        <v>4</v>
      </c>
      <c r="K7" s="5">
        <v>21</v>
      </c>
      <c r="L7" s="5">
        <v>0</v>
      </c>
      <c r="M7" s="20" t="e">
        <f>I7/E7</f>
        <v>#DIV/0!</v>
      </c>
      <c r="N7" s="20">
        <f>J7/F7</f>
        <v>0.23529411764705882</v>
      </c>
      <c r="O7" s="20">
        <f>K7/G7</f>
        <v>1</v>
      </c>
      <c r="P7" s="8" t="e">
        <f>L7/H7</f>
        <v>#DIV/0!</v>
      </c>
      <c r="Q7" s="13">
        <f>SUM(E7,F7,G7,H7)</f>
        <v>38</v>
      </c>
      <c r="R7" s="10">
        <f t="array" ref="R7">SUM(I7:L7)</f>
        <v>25</v>
      </c>
      <c r="S7" s="12">
        <f>R7/Q7</f>
        <v>0.65789473684210531</v>
      </c>
    </row>
    <row r="8" spans="1:23" x14ac:dyDescent="0.2">
      <c r="A8" s="1">
        <v>124</v>
      </c>
      <c r="B8" s="1" t="s">
        <v>2</v>
      </c>
      <c r="C8" s="2">
        <v>2</v>
      </c>
      <c r="D8" s="2" t="s">
        <v>11</v>
      </c>
      <c r="E8" s="3">
        <v>0</v>
      </c>
      <c r="F8" s="3">
        <v>0</v>
      </c>
      <c r="G8" s="3">
        <v>0</v>
      </c>
      <c r="H8" s="3">
        <v>15</v>
      </c>
      <c r="I8" s="5">
        <v>0</v>
      </c>
      <c r="J8" s="5">
        <v>0</v>
      </c>
      <c r="K8" s="5">
        <v>0</v>
      </c>
      <c r="L8" s="5">
        <v>0</v>
      </c>
      <c r="M8" s="20" t="e">
        <f>I8/E8</f>
        <v>#DIV/0!</v>
      </c>
      <c r="N8" s="20" t="e">
        <f>J8/F8</f>
        <v>#DIV/0!</v>
      </c>
      <c r="O8" s="20" t="e">
        <f>K8/G8</f>
        <v>#DIV/0!</v>
      </c>
      <c r="P8" s="8">
        <f>L8/H8</f>
        <v>0</v>
      </c>
      <c r="Q8" s="13">
        <f>SUM(E8,F8,G8,H8)</f>
        <v>15</v>
      </c>
      <c r="R8" s="10">
        <f t="array" ref="R8">SUM(I8:L8)</f>
        <v>0</v>
      </c>
      <c r="S8" s="12">
        <f>R8/Q8</f>
        <v>0</v>
      </c>
    </row>
    <row r="9" spans="1:23" customFormat="1" hidden="1" x14ac:dyDescent="0.2">
      <c r="A9" s="1">
        <v>129</v>
      </c>
      <c r="B9" s="1" t="s">
        <v>2</v>
      </c>
      <c r="C9" s="2">
        <v>3</v>
      </c>
      <c r="D9" s="2" t="s">
        <v>12</v>
      </c>
      <c r="E9" s="1">
        <v>0</v>
      </c>
      <c r="F9" s="1">
        <v>0</v>
      </c>
      <c r="G9" s="1">
        <v>0</v>
      </c>
      <c r="H9" s="1">
        <v>0</v>
      </c>
      <c r="I9" s="2">
        <v>0</v>
      </c>
      <c r="J9" s="2">
        <v>0</v>
      </c>
      <c r="K9" s="2">
        <v>2</v>
      </c>
      <c r="L9" s="2">
        <v>0</v>
      </c>
      <c r="M9" t="e">
        <f>I9/E9</f>
        <v>#DIV/0!</v>
      </c>
      <c r="N9" t="e">
        <f>J9/F9</f>
        <v>#DIV/0!</v>
      </c>
      <c r="O9" t="e">
        <f>K9/G9</f>
        <v>#DIV/0!</v>
      </c>
      <c r="P9" s="2" t="e">
        <f>L9/H9</f>
        <v>#DIV/0!</v>
      </c>
      <c r="Q9" s="1">
        <f>SUM(E9,F9,G9,H9)</f>
        <v>0</v>
      </c>
      <c r="R9" s="2">
        <f t="array" ref="R9">SUM(I9:L9)</f>
        <v>2</v>
      </c>
      <c r="S9" s="2"/>
    </row>
    <row r="10" spans="1:23" x14ac:dyDescent="0.2">
      <c r="A10" s="1">
        <v>219</v>
      </c>
      <c r="B10" s="1" t="s">
        <v>2</v>
      </c>
      <c r="C10" s="1">
        <v>3</v>
      </c>
      <c r="D10" s="1" t="s">
        <v>20</v>
      </c>
      <c r="E10" s="4">
        <v>0</v>
      </c>
      <c r="F10" s="4">
        <v>5</v>
      </c>
      <c r="G10" s="4">
        <v>0</v>
      </c>
      <c r="H10" s="4">
        <v>0</v>
      </c>
      <c r="I10" s="5">
        <v>0</v>
      </c>
      <c r="J10" s="5">
        <v>5</v>
      </c>
      <c r="K10" s="5">
        <v>0</v>
      </c>
      <c r="L10" s="5">
        <v>0</v>
      </c>
      <c r="M10" s="20" t="e">
        <f>I10/E10</f>
        <v>#DIV/0!</v>
      </c>
      <c r="N10" s="20">
        <f>J10/F10</f>
        <v>1</v>
      </c>
      <c r="O10" s="20" t="e">
        <f>K10/G10</f>
        <v>#DIV/0!</v>
      </c>
      <c r="P10" s="8" t="e">
        <f>L10/H10</f>
        <v>#DIV/0!</v>
      </c>
      <c r="Q10" s="13">
        <f>SUM(E10,F10,G10,H10)</f>
        <v>5</v>
      </c>
      <c r="R10" s="10">
        <f t="array" ref="R10">SUM(I10:L10)</f>
        <v>5</v>
      </c>
      <c r="S10" s="12">
        <f>R10/Q10</f>
        <v>1</v>
      </c>
    </row>
    <row r="11" spans="1:23" x14ac:dyDescent="0.2">
      <c r="A11" s="1">
        <v>224</v>
      </c>
      <c r="B11" s="1" t="s">
        <v>2</v>
      </c>
      <c r="C11" s="1">
        <v>4</v>
      </c>
      <c r="D11" s="1" t="s">
        <v>4</v>
      </c>
      <c r="E11" s="4">
        <v>13</v>
      </c>
      <c r="F11" s="4">
        <v>18</v>
      </c>
      <c r="G11" s="4">
        <v>29</v>
      </c>
      <c r="H11" s="4">
        <v>15</v>
      </c>
      <c r="I11" s="5">
        <v>13</v>
      </c>
      <c r="J11" s="5">
        <v>16</v>
      </c>
      <c r="K11" s="5">
        <v>23</v>
      </c>
      <c r="L11" s="5">
        <v>11</v>
      </c>
      <c r="M11" s="20">
        <f>I11/E11</f>
        <v>1</v>
      </c>
      <c r="N11" s="20">
        <f>J11/F11</f>
        <v>0.88888888888888884</v>
      </c>
      <c r="O11" s="20">
        <f>K11/G11</f>
        <v>0.7931034482758621</v>
      </c>
      <c r="P11" s="8">
        <f>L11/H11</f>
        <v>0.73333333333333328</v>
      </c>
      <c r="Q11" s="13">
        <f>SUM(E11,F11,G11,H11)</f>
        <v>75</v>
      </c>
      <c r="R11" s="10">
        <f t="array" ref="R11">SUM(I11:L11)</f>
        <v>63</v>
      </c>
      <c r="S11" s="12">
        <f>R11/Q11</f>
        <v>0.84</v>
      </c>
    </row>
    <row r="12" spans="1:23" x14ac:dyDescent="0.2">
      <c r="A12" s="1">
        <v>227</v>
      </c>
      <c r="B12" s="1" t="s">
        <v>2</v>
      </c>
      <c r="C12" s="1">
        <v>3</v>
      </c>
      <c r="D12" s="1" t="s">
        <v>5</v>
      </c>
      <c r="E12" s="4">
        <v>4</v>
      </c>
      <c r="F12" s="4">
        <v>15</v>
      </c>
      <c r="G12" s="4">
        <v>0</v>
      </c>
      <c r="H12" s="4">
        <v>0</v>
      </c>
      <c r="I12" s="5">
        <v>3</v>
      </c>
      <c r="J12" s="5">
        <v>15</v>
      </c>
      <c r="K12" s="5">
        <v>0</v>
      </c>
      <c r="L12" s="5">
        <v>0</v>
      </c>
      <c r="M12" s="20">
        <f>I12/E12</f>
        <v>0.75</v>
      </c>
      <c r="N12" s="20">
        <f>J12/F12</f>
        <v>1</v>
      </c>
      <c r="O12" s="20" t="e">
        <f>K12/G12</f>
        <v>#DIV/0!</v>
      </c>
      <c r="P12" s="8" t="e">
        <f>L12/H12</f>
        <v>#DIV/0!</v>
      </c>
      <c r="Q12" s="13">
        <f>SUM(E12,F12,G12,H12)</f>
        <v>19</v>
      </c>
      <c r="R12" s="10">
        <f t="array" ref="R12">SUM(I12:L12)</f>
        <v>18</v>
      </c>
      <c r="S12" s="12">
        <f>R12/Q12</f>
        <v>0.94736842105263153</v>
      </c>
    </row>
    <row r="13" spans="1:23" x14ac:dyDescent="0.2">
      <c r="A13" s="1">
        <v>230</v>
      </c>
      <c r="B13" s="1" t="s">
        <v>2</v>
      </c>
      <c r="C13" s="1">
        <v>2</v>
      </c>
      <c r="D13" s="1" t="s">
        <v>6</v>
      </c>
      <c r="E13" s="4">
        <v>21</v>
      </c>
      <c r="F13" s="4">
        <v>28</v>
      </c>
      <c r="G13" s="4">
        <v>5</v>
      </c>
      <c r="H13" s="4">
        <v>0</v>
      </c>
      <c r="I13" s="5">
        <v>13</v>
      </c>
      <c r="J13" s="5">
        <v>11</v>
      </c>
      <c r="K13" s="5">
        <v>1</v>
      </c>
      <c r="L13" s="5">
        <v>0</v>
      </c>
      <c r="M13" s="20">
        <f>I13/E13</f>
        <v>0.61904761904761907</v>
      </c>
      <c r="N13" s="20">
        <f>J13/F13</f>
        <v>0.39285714285714285</v>
      </c>
      <c r="O13" s="20">
        <f>K13/G13</f>
        <v>0.2</v>
      </c>
      <c r="P13" s="8" t="e">
        <f>L13/H13</f>
        <v>#DIV/0!</v>
      </c>
      <c r="Q13" s="13">
        <f>SUM(E13,F13,G13,H13)</f>
        <v>54</v>
      </c>
      <c r="R13" s="10">
        <f t="array" ref="R13">SUM(I13:L13)</f>
        <v>25</v>
      </c>
      <c r="S13" s="12">
        <f>R13/Q13</f>
        <v>0.46296296296296297</v>
      </c>
    </row>
    <row r="14" spans="1:23" x14ac:dyDescent="0.2">
      <c r="A14" s="1">
        <v>233</v>
      </c>
      <c r="B14" s="1" t="s">
        <v>2</v>
      </c>
      <c r="C14" s="1">
        <v>1</v>
      </c>
      <c r="D14" s="1" t="s">
        <v>19</v>
      </c>
      <c r="E14" s="4">
        <v>0</v>
      </c>
      <c r="F14" s="4">
        <v>5</v>
      </c>
      <c r="G14" s="4">
        <v>21</v>
      </c>
      <c r="H14" s="4">
        <v>0</v>
      </c>
      <c r="I14" s="5">
        <v>0</v>
      </c>
      <c r="J14" s="5">
        <v>3</v>
      </c>
      <c r="K14" s="5">
        <v>16</v>
      </c>
      <c r="L14" s="5">
        <v>0</v>
      </c>
      <c r="M14" s="20" t="e">
        <f>I14/E14</f>
        <v>#DIV/0!</v>
      </c>
      <c r="N14" s="20">
        <f>J14/F14</f>
        <v>0.6</v>
      </c>
      <c r="O14" s="20">
        <f>K14/G14</f>
        <v>0.76190476190476186</v>
      </c>
      <c r="P14" s="8" t="e">
        <f>L14/H14</f>
        <v>#DIV/0!</v>
      </c>
      <c r="Q14" s="13">
        <f>SUM(E14,F14,G14,H14)</f>
        <v>26</v>
      </c>
      <c r="R14" s="10">
        <f t="array" ref="R14">SUM(I14:L14)</f>
        <v>19</v>
      </c>
      <c r="S14" s="12">
        <f>R14/Q14</f>
        <v>0.73076923076923073</v>
      </c>
    </row>
    <row r="15" spans="1:23" x14ac:dyDescent="0.2">
      <c r="A15" s="1">
        <v>238</v>
      </c>
      <c r="B15" s="1" t="s">
        <v>2</v>
      </c>
      <c r="C15" s="1">
        <v>2</v>
      </c>
      <c r="D15" s="1" t="s">
        <v>20</v>
      </c>
      <c r="E15" s="4">
        <v>0</v>
      </c>
      <c r="F15" s="4">
        <v>3</v>
      </c>
      <c r="G15" s="4">
        <v>18</v>
      </c>
      <c r="H15" s="4">
        <v>10</v>
      </c>
      <c r="I15" s="5">
        <v>0</v>
      </c>
      <c r="J15" s="5">
        <v>0</v>
      </c>
      <c r="K15" s="5">
        <v>0</v>
      </c>
      <c r="L15" s="5">
        <v>0</v>
      </c>
      <c r="M15" s="20" t="e">
        <f>I15/E15</f>
        <v>#DIV/0!</v>
      </c>
      <c r="N15" s="20">
        <f>J15/F15</f>
        <v>0</v>
      </c>
      <c r="O15" s="20">
        <f>K15/G15</f>
        <v>0</v>
      </c>
      <c r="P15" s="8">
        <f>L15/H15</f>
        <v>0</v>
      </c>
      <c r="Q15" s="13">
        <f>SUM(E15,F15,G15,H15)</f>
        <v>31</v>
      </c>
      <c r="R15" s="10">
        <f t="array" ref="R15">SUM(I15:L15)</f>
        <v>0</v>
      </c>
      <c r="S15" s="12">
        <f>R15/Q15</f>
        <v>0</v>
      </c>
    </row>
    <row r="16" spans="1:23" x14ac:dyDescent="0.2">
      <c r="A16" s="1">
        <v>249</v>
      </c>
      <c r="B16" s="1" t="s">
        <v>2</v>
      </c>
      <c r="C16" s="1">
        <v>2</v>
      </c>
      <c r="D16" s="1" t="s">
        <v>5</v>
      </c>
      <c r="E16" s="4">
        <v>8</v>
      </c>
      <c r="F16" s="4"/>
      <c r="G16" s="4"/>
      <c r="H16" s="4"/>
      <c r="I16" s="5">
        <v>1</v>
      </c>
      <c r="J16" s="5"/>
      <c r="K16" s="5"/>
      <c r="L16" s="5"/>
      <c r="M16" s="20">
        <f>I16/E16</f>
        <v>0.125</v>
      </c>
      <c r="N16" s="20" t="e">
        <f>J16/F16</f>
        <v>#DIV/0!</v>
      </c>
      <c r="O16" s="20" t="e">
        <f>K16/G16</f>
        <v>#DIV/0!</v>
      </c>
      <c r="P16" s="8" t="e">
        <f>L16/H16</f>
        <v>#DIV/0!</v>
      </c>
      <c r="Q16" s="13">
        <f>SUM(E16,F16,G16,H16)</f>
        <v>8</v>
      </c>
      <c r="R16" s="10">
        <f t="array" ref="R16">SUM(I16:L16)</f>
        <v>1</v>
      </c>
      <c r="S16" s="12">
        <f>R16/Q16</f>
        <v>0.125</v>
      </c>
    </row>
    <row r="17" spans="1:19" x14ac:dyDescent="0.2">
      <c r="A17" s="1">
        <v>258</v>
      </c>
      <c r="B17" s="1" t="s">
        <v>2</v>
      </c>
      <c r="C17" s="1">
        <v>3</v>
      </c>
      <c r="D17" s="1" t="s">
        <v>19</v>
      </c>
      <c r="E17" s="4">
        <v>25</v>
      </c>
      <c r="F17" s="4">
        <v>38</v>
      </c>
      <c r="G17" s="4">
        <v>38</v>
      </c>
      <c r="H17" s="4">
        <v>2</v>
      </c>
      <c r="I17" s="5">
        <v>16</v>
      </c>
      <c r="J17" s="5">
        <v>31</v>
      </c>
      <c r="K17" s="5">
        <v>26</v>
      </c>
      <c r="L17" s="5">
        <v>1</v>
      </c>
      <c r="M17" s="20">
        <f>I17/E17</f>
        <v>0.64</v>
      </c>
      <c r="N17" s="20">
        <f>J17/F17</f>
        <v>0.81578947368421051</v>
      </c>
      <c r="O17" s="20">
        <f>K17/G17</f>
        <v>0.68421052631578949</v>
      </c>
      <c r="P17" s="8">
        <f>L17/H17</f>
        <v>0.5</v>
      </c>
      <c r="Q17" s="13">
        <f>SUM(E17,F17,G17,H17)</f>
        <v>103</v>
      </c>
      <c r="R17" s="10">
        <f t="array" ref="R17">SUM(I17:L17)</f>
        <v>74</v>
      </c>
      <c r="S17" s="12">
        <f>R17/Q17</f>
        <v>0.71844660194174759</v>
      </c>
    </row>
    <row r="18" spans="1:19" x14ac:dyDescent="0.2">
      <c r="A18" s="1">
        <v>263</v>
      </c>
      <c r="B18" s="1" t="s">
        <v>2</v>
      </c>
      <c r="C18" s="1">
        <v>4</v>
      </c>
      <c r="D18" s="1" t="s">
        <v>20</v>
      </c>
      <c r="E18" s="4">
        <v>11</v>
      </c>
      <c r="F18" s="4">
        <v>19</v>
      </c>
      <c r="G18" s="4">
        <v>13</v>
      </c>
      <c r="H18" s="4">
        <v>2</v>
      </c>
      <c r="I18" s="5">
        <v>9</v>
      </c>
      <c r="J18" s="5">
        <v>18</v>
      </c>
      <c r="K18" s="5">
        <v>10</v>
      </c>
      <c r="L18" s="5">
        <v>0</v>
      </c>
      <c r="M18" s="20">
        <f>I18/E18</f>
        <v>0.81818181818181823</v>
      </c>
      <c r="N18" s="20">
        <f>J18/F18</f>
        <v>0.94736842105263153</v>
      </c>
      <c r="O18" s="20">
        <f>K18/G18</f>
        <v>0.76923076923076927</v>
      </c>
      <c r="P18" s="8">
        <f>L18/H18</f>
        <v>0</v>
      </c>
      <c r="Q18" s="13">
        <f>SUM(E18,F18,G18,H18)</f>
        <v>45</v>
      </c>
      <c r="R18" s="10">
        <f t="array" ref="R18">SUM(I18:L18)</f>
        <v>37</v>
      </c>
      <c r="S18" s="12">
        <f>R18/Q18</f>
        <v>0.82222222222222219</v>
      </c>
    </row>
    <row r="19" spans="1:19" x14ac:dyDescent="0.2">
      <c r="S19" s="28"/>
    </row>
    <row r="20" spans="1:19" x14ac:dyDescent="0.2">
      <c r="D20" s="2" t="s">
        <v>40</v>
      </c>
      <c r="E20" s="18">
        <f>SUM(E2:E18)</f>
        <v>88</v>
      </c>
      <c r="F20" s="18">
        <f t="shared" ref="F20:R20" si="0">SUM(F2:F18)</f>
        <v>159</v>
      </c>
      <c r="G20" s="18">
        <f t="shared" si="0"/>
        <v>152</v>
      </c>
      <c r="H20" s="18">
        <f t="shared" si="0"/>
        <v>65</v>
      </c>
      <c r="I20" s="19">
        <f t="shared" si="0"/>
        <v>61</v>
      </c>
      <c r="J20" s="19">
        <f t="shared" si="0"/>
        <v>113</v>
      </c>
      <c r="K20" s="19">
        <f t="shared" si="0"/>
        <v>100</v>
      </c>
      <c r="L20" s="19">
        <f t="shared" si="0"/>
        <v>12</v>
      </c>
      <c r="M20" s="20">
        <f>E20/I20</f>
        <v>1.4426229508196722</v>
      </c>
      <c r="N20" s="20">
        <f>F20/J20</f>
        <v>1.4070796460176991</v>
      </c>
      <c r="O20" s="20">
        <f t="shared" ref="N20:P20" si="1">G20/K20</f>
        <v>1.52</v>
      </c>
      <c r="P20" s="20">
        <f t="shared" si="1"/>
        <v>5.416666666666667</v>
      </c>
      <c r="Q20" s="22">
        <f t="shared" si="0"/>
        <v>464</v>
      </c>
      <c r="R20" s="23">
        <f t="shared" si="0"/>
        <v>286</v>
      </c>
      <c r="S20" s="28">
        <f>R20/Q20</f>
        <v>0.61637931034482762</v>
      </c>
    </row>
    <row r="21" spans="1:19" x14ac:dyDescent="0.2">
      <c r="D21" s="2" t="s">
        <v>39</v>
      </c>
      <c r="E21" s="2">
        <f>E20/13</f>
        <v>6.7692307692307692</v>
      </c>
      <c r="F21" s="2">
        <f t="shared" ref="F21:S21" si="2">F20/13</f>
        <v>12.23076923076923</v>
      </c>
      <c r="G21" s="2">
        <f t="shared" si="2"/>
        <v>11.692307692307692</v>
      </c>
      <c r="H21" s="2">
        <f t="shared" si="2"/>
        <v>5</v>
      </c>
      <c r="I21" s="2">
        <f t="shared" si="2"/>
        <v>4.6923076923076925</v>
      </c>
      <c r="J21" s="2">
        <f t="shared" si="2"/>
        <v>8.6923076923076916</v>
      </c>
      <c r="K21" s="2">
        <f t="shared" si="2"/>
        <v>7.6923076923076925</v>
      </c>
      <c r="L21" s="2">
        <f t="shared" si="2"/>
        <v>0.92307692307692313</v>
      </c>
      <c r="M21" s="2">
        <f t="shared" si="2"/>
        <v>0.11097099621689786</v>
      </c>
      <c r="N21" s="2">
        <f t="shared" si="2"/>
        <v>0.10823689584751531</v>
      </c>
      <c r="O21" s="2">
        <f t="shared" si="2"/>
        <v>0.11692307692307692</v>
      </c>
      <c r="P21" s="2">
        <f t="shared" si="2"/>
        <v>0.41666666666666669</v>
      </c>
      <c r="Q21" s="2">
        <f t="shared" si="2"/>
        <v>35.692307692307693</v>
      </c>
      <c r="R21" s="2">
        <f t="shared" si="2"/>
        <v>22</v>
      </c>
      <c r="S21" s="2">
        <f t="shared" si="2"/>
        <v>4.741379310344828E-2</v>
      </c>
    </row>
    <row r="22" spans="1:19" x14ac:dyDescent="0.2">
      <c r="D22" s="2" t="s">
        <v>41</v>
      </c>
      <c r="E22" s="2">
        <f>SQRT(_xlfn.VAR.P(E2:E18)/13)</f>
        <v>2.1446245420595291</v>
      </c>
      <c r="F22" s="2">
        <f t="shared" ref="F22:S22" si="3">SQRT(_xlfn.VAR.P(F2:F18)/13)</f>
        <v>3.106241777577726</v>
      </c>
      <c r="G22" s="2">
        <f t="shared" si="3"/>
        <v>3.3540892250974079</v>
      </c>
      <c r="H22" s="2">
        <f t="shared" si="3"/>
        <v>1.9970392285764875</v>
      </c>
      <c r="I22" s="2">
        <f t="shared" si="3"/>
        <v>1.5073239705857426</v>
      </c>
      <c r="J22" s="2">
        <f t="shared" si="3"/>
        <v>2.4405799082311437</v>
      </c>
      <c r="K22" s="2">
        <f t="shared" si="3"/>
        <v>2.578572950594662</v>
      </c>
      <c r="L22" s="2">
        <f t="shared" si="3"/>
        <v>0.73706799602833839</v>
      </c>
      <c r="M22" s="2" t="e">
        <f t="shared" si="3"/>
        <v>#DIV/0!</v>
      </c>
      <c r="N22" s="2" t="e">
        <f t="shared" si="3"/>
        <v>#DIV/0!</v>
      </c>
      <c r="O22" s="2" t="e">
        <f t="shared" si="3"/>
        <v>#DIV/0!</v>
      </c>
      <c r="P22" s="2" t="e">
        <f t="shared" si="3"/>
        <v>#DIV/0!</v>
      </c>
      <c r="Q22" s="2">
        <f t="shared" si="3"/>
        <v>8.0168175639800445</v>
      </c>
      <c r="R22" s="2">
        <f t="shared" si="3"/>
        <v>6.1122496203835759</v>
      </c>
      <c r="S22" s="2">
        <f t="shared" si="3"/>
        <v>0.10022379353244847</v>
      </c>
    </row>
  </sheetData>
  <autoFilter ref="A1:W18" xr:uid="{97124D4D-3779-45B0-A7C0-D46A71BA0518}">
    <filterColumn colId="16">
      <filters>
        <filter val="1"/>
        <filter val="103"/>
        <filter val="15"/>
        <filter val="19"/>
        <filter val="26"/>
        <filter val="31"/>
        <filter val="38"/>
        <filter val="44"/>
        <filter val="45"/>
        <filter val="5"/>
        <filter val="54"/>
        <filter val="75"/>
        <filter val="8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0AD5-C325-4A64-8043-CD10B940542F}">
  <sheetPr filterMode="1"/>
  <dimension ref="A1:W26"/>
  <sheetViews>
    <sheetView tabSelected="1" workbookViewId="0">
      <selection activeCell="H28" sqref="H28"/>
    </sheetView>
  </sheetViews>
  <sheetFormatPr defaultColWidth="8.7109375" defaultRowHeight="14.25" x14ac:dyDescent="0.2"/>
  <cols>
    <col min="1" max="16384" width="8.7109375" style="21"/>
  </cols>
  <sheetData>
    <row r="1" spans="1:23" s="2" customFormat="1" x14ac:dyDescent="0.2">
      <c r="A1" s="1" t="s">
        <v>17</v>
      </c>
      <c r="B1" s="1" t="s">
        <v>28</v>
      </c>
      <c r="C1" s="1" t="s">
        <v>18</v>
      </c>
      <c r="D1" s="2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5" t="s">
        <v>29</v>
      </c>
      <c r="J1" s="6" t="s">
        <v>30</v>
      </c>
      <c r="K1" s="6" t="s">
        <v>31</v>
      </c>
      <c r="L1" s="5" t="s">
        <v>32</v>
      </c>
      <c r="M1" s="7" t="s">
        <v>35</v>
      </c>
      <c r="N1" s="7" t="s">
        <v>36</v>
      </c>
      <c r="O1" s="7" t="s">
        <v>37</v>
      </c>
      <c r="P1" s="8" t="s">
        <v>38</v>
      </c>
      <c r="Q1" s="13" t="s">
        <v>27</v>
      </c>
      <c r="R1" s="9" t="s">
        <v>33</v>
      </c>
      <c r="S1" s="11" t="s">
        <v>34</v>
      </c>
      <c r="U1" s="21"/>
      <c r="V1" s="21"/>
      <c r="W1" s="21"/>
    </row>
    <row r="2" spans="1:23" x14ac:dyDescent="0.2">
      <c r="A2" s="1">
        <v>102</v>
      </c>
      <c r="B2" s="1" t="s">
        <v>3</v>
      </c>
      <c r="C2" s="2">
        <v>2</v>
      </c>
      <c r="D2" s="2" t="s">
        <v>4</v>
      </c>
      <c r="E2" s="3">
        <v>0</v>
      </c>
      <c r="F2" s="3">
        <v>27</v>
      </c>
      <c r="G2" s="3"/>
      <c r="H2" s="3"/>
      <c r="I2" s="5">
        <v>0</v>
      </c>
      <c r="J2" s="5">
        <v>10</v>
      </c>
      <c r="K2" s="5">
        <v>0</v>
      </c>
      <c r="L2" s="5">
        <v>0</v>
      </c>
      <c r="M2" s="20" t="e">
        <f>I2/E2</f>
        <v>#DIV/0!</v>
      </c>
      <c r="N2" s="20">
        <f>J2/F2</f>
        <v>0.37037037037037035</v>
      </c>
      <c r="O2" s="20" t="e">
        <f>K2/G2</f>
        <v>#DIV/0!</v>
      </c>
      <c r="P2" s="8" t="e">
        <f>L2/H2</f>
        <v>#DIV/0!</v>
      </c>
      <c r="Q2" s="13">
        <f>SUM(E2,F2,G2,H2)</f>
        <v>27</v>
      </c>
      <c r="R2" s="10">
        <f t="array" ref="R2">SUM(I2:L2)</f>
        <v>10</v>
      </c>
      <c r="S2" s="12">
        <f>R2/Q2</f>
        <v>0.37037037037037035</v>
      </c>
    </row>
    <row r="3" spans="1:23" x14ac:dyDescent="0.2">
      <c r="A3" s="1">
        <v>103</v>
      </c>
      <c r="B3" s="1" t="s">
        <v>3</v>
      </c>
      <c r="C3" s="2">
        <v>1</v>
      </c>
      <c r="D3" s="2" t="s">
        <v>5</v>
      </c>
      <c r="E3" s="3">
        <v>15</v>
      </c>
      <c r="F3" s="3">
        <v>46</v>
      </c>
      <c r="G3" s="3"/>
      <c r="H3" s="3"/>
      <c r="I3" s="5">
        <v>11</v>
      </c>
      <c r="J3" s="5">
        <v>32</v>
      </c>
      <c r="K3" s="5">
        <v>0</v>
      </c>
      <c r="L3" s="5">
        <v>0</v>
      </c>
      <c r="M3" s="20">
        <f>I3/E3</f>
        <v>0.73333333333333328</v>
      </c>
      <c r="N3" s="20">
        <f>J3/F3</f>
        <v>0.69565217391304346</v>
      </c>
      <c r="O3" s="20" t="e">
        <f>K3/G3</f>
        <v>#DIV/0!</v>
      </c>
      <c r="P3" s="8" t="e">
        <f>L3/H3</f>
        <v>#DIV/0!</v>
      </c>
      <c r="Q3" s="13">
        <f>SUM(E3,F3,G3,H3)</f>
        <v>61</v>
      </c>
      <c r="R3" s="10">
        <f t="array" ref="R3">SUM(I3:L3)</f>
        <v>43</v>
      </c>
      <c r="S3" s="12">
        <f>R3/Q3</f>
        <v>0.70491803278688525</v>
      </c>
    </row>
    <row r="4" spans="1:23" x14ac:dyDescent="0.2">
      <c r="A4" s="1">
        <v>105</v>
      </c>
      <c r="B4" s="1" t="s">
        <v>3</v>
      </c>
      <c r="C4" s="2">
        <v>1</v>
      </c>
      <c r="D4" s="2" t="s">
        <v>6</v>
      </c>
      <c r="E4" s="3">
        <v>0</v>
      </c>
      <c r="F4" s="3">
        <v>12</v>
      </c>
      <c r="G4" s="3">
        <v>0</v>
      </c>
      <c r="H4" s="3">
        <v>0</v>
      </c>
      <c r="I4" s="5">
        <v>0</v>
      </c>
      <c r="J4" s="5">
        <v>2</v>
      </c>
      <c r="K4" s="5">
        <v>0</v>
      </c>
      <c r="L4" s="5">
        <v>0</v>
      </c>
      <c r="M4" s="20" t="e">
        <f>I4/E4</f>
        <v>#DIV/0!</v>
      </c>
      <c r="N4" s="20">
        <f>J4/F4</f>
        <v>0.16666666666666666</v>
      </c>
      <c r="O4" s="20" t="e">
        <f>K4/G4</f>
        <v>#DIV/0!</v>
      </c>
      <c r="P4" s="8" t="e">
        <f>L4/H4</f>
        <v>#DIV/0!</v>
      </c>
      <c r="Q4" s="13">
        <f>SUM(E4,F4,G4,H4)</f>
        <v>12</v>
      </c>
      <c r="R4" s="10">
        <f t="array" ref="R4">SUM(I4:L4)</f>
        <v>2</v>
      </c>
      <c r="S4" s="12">
        <f>R4/Q4</f>
        <v>0.16666666666666666</v>
      </c>
    </row>
    <row r="5" spans="1:23" customFormat="1" hidden="1" x14ac:dyDescent="0.2">
      <c r="A5" s="1">
        <v>108</v>
      </c>
      <c r="B5" s="1" t="s">
        <v>3</v>
      </c>
      <c r="C5" s="2">
        <v>2</v>
      </c>
      <c r="D5" s="2" t="s">
        <v>7</v>
      </c>
      <c r="E5" s="1">
        <v>0</v>
      </c>
      <c r="F5" s="1">
        <v>0</v>
      </c>
      <c r="G5" s="1">
        <v>0</v>
      </c>
      <c r="H5" s="1">
        <v>0</v>
      </c>
      <c r="I5" s="2">
        <v>0</v>
      </c>
      <c r="J5" s="2">
        <v>0</v>
      </c>
      <c r="K5" s="2">
        <v>0</v>
      </c>
      <c r="L5" s="2">
        <v>0</v>
      </c>
      <c r="M5" t="e">
        <f>I5/E5</f>
        <v>#DIV/0!</v>
      </c>
      <c r="N5" t="e">
        <f>J5/F5</f>
        <v>#DIV/0!</v>
      </c>
      <c r="O5" t="e">
        <f>K5/G5</f>
        <v>#DIV/0!</v>
      </c>
      <c r="P5" s="2" t="e">
        <f>L5/H5</f>
        <v>#DIV/0!</v>
      </c>
      <c r="Q5" s="1">
        <f>SUM(E5,F5,G5,H5)</f>
        <v>0</v>
      </c>
      <c r="R5" s="2">
        <f t="array" ref="R5">SUM(I5:L5)</f>
        <v>0</v>
      </c>
      <c r="S5" s="2"/>
    </row>
    <row r="6" spans="1:23" x14ac:dyDescent="0.2">
      <c r="A6" s="1">
        <v>114</v>
      </c>
      <c r="B6" s="1" t="s">
        <v>3</v>
      </c>
      <c r="C6" s="2">
        <v>4</v>
      </c>
      <c r="D6" s="2" t="s">
        <v>8</v>
      </c>
      <c r="E6" s="3">
        <v>0</v>
      </c>
      <c r="F6" s="3">
        <v>10</v>
      </c>
      <c r="G6" s="3">
        <v>19</v>
      </c>
      <c r="H6" s="3">
        <v>0</v>
      </c>
      <c r="I6" s="5">
        <v>0</v>
      </c>
      <c r="J6" s="5">
        <v>7</v>
      </c>
      <c r="K6" s="5">
        <v>0</v>
      </c>
      <c r="L6" s="5">
        <v>0</v>
      </c>
      <c r="M6" s="20" t="e">
        <f>I6/E6</f>
        <v>#DIV/0!</v>
      </c>
      <c r="N6" s="20">
        <f>J6/F6</f>
        <v>0.7</v>
      </c>
      <c r="O6" s="20">
        <f>K6/G6</f>
        <v>0</v>
      </c>
      <c r="P6" s="8" t="e">
        <f>L6/H6</f>
        <v>#DIV/0!</v>
      </c>
      <c r="Q6" s="13">
        <f>SUM(E6,F6,G6,H6)</f>
        <v>29</v>
      </c>
      <c r="R6" s="10">
        <f t="array" ref="R6">SUM(I6:L6)</f>
        <v>7</v>
      </c>
      <c r="S6" s="12">
        <f>R6/Q6</f>
        <v>0.2413793103448276</v>
      </c>
    </row>
    <row r="7" spans="1:23" customFormat="1" hidden="1" x14ac:dyDescent="0.2">
      <c r="A7" s="1">
        <v>116</v>
      </c>
      <c r="B7" s="1" t="s">
        <v>3</v>
      </c>
      <c r="C7" s="2">
        <v>2</v>
      </c>
      <c r="D7" s="2" t="s">
        <v>9</v>
      </c>
      <c r="E7" s="1">
        <v>0</v>
      </c>
      <c r="F7" s="1"/>
      <c r="G7" s="1"/>
      <c r="H7" s="1"/>
      <c r="I7" s="2">
        <v>0</v>
      </c>
      <c r="J7" s="2">
        <v>0</v>
      </c>
      <c r="K7" s="2">
        <v>0</v>
      </c>
      <c r="L7" s="2">
        <v>0</v>
      </c>
      <c r="M7" t="e">
        <f>I7/E7</f>
        <v>#DIV/0!</v>
      </c>
      <c r="N7" t="e">
        <f>J7/F7</f>
        <v>#DIV/0!</v>
      </c>
      <c r="O7" t="e">
        <f>K7/G7</f>
        <v>#DIV/0!</v>
      </c>
      <c r="P7" s="2" t="e">
        <f>L7/H7</f>
        <v>#DIV/0!</v>
      </c>
      <c r="Q7" s="1">
        <f>SUM(E7,F7,G7,H7)</f>
        <v>0</v>
      </c>
      <c r="R7" s="2">
        <f t="array" ref="R7">SUM(I7:L7)</f>
        <v>0</v>
      </c>
      <c r="S7" s="2"/>
    </row>
    <row r="8" spans="1:23" x14ac:dyDescent="0.2">
      <c r="A8" s="1">
        <v>120</v>
      </c>
      <c r="B8" s="1" t="s">
        <v>3</v>
      </c>
      <c r="C8" s="2">
        <v>2</v>
      </c>
      <c r="D8" s="2" t="s">
        <v>10</v>
      </c>
      <c r="E8" s="3">
        <v>9</v>
      </c>
      <c r="F8" s="3">
        <v>2</v>
      </c>
      <c r="G8" s="3"/>
      <c r="H8" s="3"/>
      <c r="I8" s="5">
        <v>9</v>
      </c>
      <c r="J8" s="5">
        <v>0</v>
      </c>
      <c r="K8" s="5">
        <v>0</v>
      </c>
      <c r="L8" s="5">
        <v>0</v>
      </c>
      <c r="M8" s="20">
        <f>I8/E8</f>
        <v>1</v>
      </c>
      <c r="N8" s="20">
        <f>J8/F8</f>
        <v>0</v>
      </c>
      <c r="O8" s="20" t="e">
        <f>K8/G8</f>
        <v>#DIV/0!</v>
      </c>
      <c r="P8" s="8" t="e">
        <f>L8/H8</f>
        <v>#DIV/0!</v>
      </c>
      <c r="Q8" s="13">
        <f>SUM(E8,F8,G8,H8)</f>
        <v>11</v>
      </c>
      <c r="R8" s="10">
        <f t="array" ref="R8">SUM(I8:L8)</f>
        <v>9</v>
      </c>
      <c r="S8" s="12">
        <f>R8/Q8</f>
        <v>0.81818181818181823</v>
      </c>
    </row>
    <row r="9" spans="1:23" x14ac:dyDescent="0.2">
      <c r="A9" s="1">
        <v>130</v>
      </c>
      <c r="B9" s="1" t="s">
        <v>3</v>
      </c>
      <c r="C9" s="2">
        <v>4</v>
      </c>
      <c r="D9" s="2" t="s">
        <v>12</v>
      </c>
      <c r="E9" s="3">
        <v>9</v>
      </c>
      <c r="F9" s="3">
        <v>45</v>
      </c>
      <c r="G9" s="3">
        <v>22</v>
      </c>
      <c r="H9" s="3">
        <v>14</v>
      </c>
      <c r="I9" s="5">
        <v>6</v>
      </c>
      <c r="J9" s="5">
        <v>49</v>
      </c>
      <c r="K9" s="5">
        <v>49</v>
      </c>
      <c r="L9" s="5">
        <v>16</v>
      </c>
      <c r="M9" s="20">
        <f>I9/E9</f>
        <v>0.66666666666666663</v>
      </c>
      <c r="N9" s="20">
        <f>J9/F9</f>
        <v>1.0888888888888888</v>
      </c>
      <c r="O9" s="20">
        <f>K9/G9</f>
        <v>2.2272727272727271</v>
      </c>
      <c r="P9" s="8">
        <f>L9/H9</f>
        <v>1.1428571428571428</v>
      </c>
      <c r="Q9" s="13">
        <f>SUM(E9,F9,G9,H9)</f>
        <v>90</v>
      </c>
      <c r="R9" s="10">
        <f t="array" ref="R9">SUM(I9:L9)</f>
        <v>120</v>
      </c>
      <c r="S9" s="12">
        <f>R9/Q9</f>
        <v>1.3333333333333333</v>
      </c>
    </row>
    <row r="10" spans="1:23" x14ac:dyDescent="0.2">
      <c r="A10" s="1">
        <v>133</v>
      </c>
      <c r="B10" s="1" t="s">
        <v>3</v>
      </c>
      <c r="C10" s="2">
        <v>3</v>
      </c>
      <c r="D10" s="2" t="s">
        <v>13</v>
      </c>
      <c r="E10" s="3">
        <v>0</v>
      </c>
      <c r="F10" s="3">
        <v>10</v>
      </c>
      <c r="G10" s="3">
        <v>23</v>
      </c>
      <c r="H10" s="3">
        <v>39</v>
      </c>
      <c r="I10" s="5">
        <v>0</v>
      </c>
      <c r="J10" s="5">
        <v>14</v>
      </c>
      <c r="K10" s="5">
        <v>21</v>
      </c>
      <c r="L10" s="5">
        <v>13</v>
      </c>
      <c r="M10" s="20" t="e">
        <f>I10/E10</f>
        <v>#DIV/0!</v>
      </c>
      <c r="N10" s="20">
        <f>J10/F10</f>
        <v>1.4</v>
      </c>
      <c r="O10" s="20">
        <f>K10/G10</f>
        <v>0.91304347826086951</v>
      </c>
      <c r="P10" s="8">
        <f>L10/H10</f>
        <v>0.33333333333333331</v>
      </c>
      <c r="Q10" s="13">
        <f>SUM(E10,F10,G10,H10)</f>
        <v>72</v>
      </c>
      <c r="R10" s="10">
        <f t="array" ref="R10">SUM(I10:L10)</f>
        <v>48</v>
      </c>
      <c r="S10" s="12">
        <f>R10/Q10</f>
        <v>0.66666666666666663</v>
      </c>
    </row>
    <row r="11" spans="1:23" x14ac:dyDescent="0.2">
      <c r="A11" s="1">
        <v>203</v>
      </c>
      <c r="B11" s="1" t="s">
        <v>3</v>
      </c>
      <c r="C11" s="1">
        <v>3</v>
      </c>
      <c r="D11" s="1" t="s">
        <v>4</v>
      </c>
      <c r="E11" s="4">
        <v>0</v>
      </c>
      <c r="F11" s="4">
        <v>7</v>
      </c>
      <c r="G11" s="4">
        <v>0</v>
      </c>
      <c r="H11" s="4"/>
      <c r="I11" s="5">
        <v>0</v>
      </c>
      <c r="J11" s="5">
        <v>5</v>
      </c>
      <c r="K11" s="5">
        <v>0</v>
      </c>
      <c r="L11" s="5"/>
      <c r="M11" s="20" t="e">
        <f>I11/E11</f>
        <v>#DIV/0!</v>
      </c>
      <c r="N11" s="20">
        <f>J11/F11</f>
        <v>0.7142857142857143</v>
      </c>
      <c r="O11" s="20" t="e">
        <f>K11/G11</f>
        <v>#DIV/0!</v>
      </c>
      <c r="P11" s="8" t="e">
        <f>L11/H11</f>
        <v>#DIV/0!</v>
      </c>
      <c r="Q11" s="13">
        <f>SUM(E11,F11,G11,H11)</f>
        <v>7</v>
      </c>
      <c r="R11" s="10">
        <f t="array" ref="R11">SUM(I11:L11)</f>
        <v>5</v>
      </c>
      <c r="S11" s="12">
        <f>R11/Q11</f>
        <v>0.7142857142857143</v>
      </c>
    </row>
    <row r="12" spans="1:23" x14ac:dyDescent="0.2">
      <c r="A12" s="1">
        <v>208</v>
      </c>
      <c r="B12" s="1" t="s">
        <v>3</v>
      </c>
      <c r="C12" s="1">
        <v>4</v>
      </c>
      <c r="D12" s="1" t="s">
        <v>5</v>
      </c>
      <c r="E12" s="4">
        <v>0</v>
      </c>
      <c r="F12" s="4">
        <v>3</v>
      </c>
      <c r="G12" s="4"/>
      <c r="H12" s="4"/>
      <c r="I12" s="5">
        <v>0</v>
      </c>
      <c r="J12" s="5">
        <v>1</v>
      </c>
      <c r="K12" s="5"/>
      <c r="L12" s="5"/>
      <c r="M12" s="20" t="e">
        <f>I12/E12</f>
        <v>#DIV/0!</v>
      </c>
      <c r="N12" s="20">
        <f>J12/F12</f>
        <v>0.33333333333333331</v>
      </c>
      <c r="O12" s="20" t="e">
        <f>K12/G12</f>
        <v>#DIV/0!</v>
      </c>
      <c r="P12" s="8" t="e">
        <f>L12/H12</f>
        <v>#DIV/0!</v>
      </c>
      <c r="Q12" s="13">
        <f>SUM(E12,F12,G12,H12)</f>
        <v>3</v>
      </c>
      <c r="R12" s="10">
        <f t="array" ref="R12">SUM(I12:L12)</f>
        <v>1</v>
      </c>
      <c r="S12" s="12">
        <f>R12/Q12</f>
        <v>0.33333333333333331</v>
      </c>
    </row>
    <row r="13" spans="1:23" x14ac:dyDescent="0.2">
      <c r="A13" s="1">
        <v>223</v>
      </c>
      <c r="B13" s="1" t="s">
        <v>3</v>
      </c>
      <c r="C13" s="1">
        <v>3</v>
      </c>
      <c r="D13" s="1" t="s">
        <v>4</v>
      </c>
      <c r="E13" s="4">
        <v>0</v>
      </c>
      <c r="F13" s="4">
        <v>0</v>
      </c>
      <c r="G13" s="4">
        <v>6</v>
      </c>
      <c r="H13" s="4">
        <v>5</v>
      </c>
      <c r="I13" s="5">
        <v>0</v>
      </c>
      <c r="J13" s="5">
        <v>0</v>
      </c>
      <c r="K13" s="5">
        <v>0</v>
      </c>
      <c r="L13" s="5">
        <v>0</v>
      </c>
      <c r="M13" s="20" t="e">
        <f>I13/E13</f>
        <v>#DIV/0!</v>
      </c>
      <c r="N13" s="20" t="e">
        <f>J13/F13</f>
        <v>#DIV/0!</v>
      </c>
      <c r="O13" s="20">
        <f>K13/G13</f>
        <v>0</v>
      </c>
      <c r="P13" s="8">
        <f>L13/H13</f>
        <v>0</v>
      </c>
      <c r="Q13" s="13">
        <f>SUM(E13,F13,G13,H13)</f>
        <v>11</v>
      </c>
      <c r="R13" s="10">
        <f t="array" ref="R13">SUM(I13:L13)</f>
        <v>0</v>
      </c>
      <c r="S13" s="12">
        <f>R13/Q13</f>
        <v>0</v>
      </c>
    </row>
    <row r="14" spans="1:23" x14ac:dyDescent="0.2">
      <c r="A14" s="1">
        <v>228</v>
      </c>
      <c r="B14" s="1" t="s">
        <v>3</v>
      </c>
      <c r="C14" s="1">
        <v>4</v>
      </c>
      <c r="D14" s="1" t="s">
        <v>5</v>
      </c>
      <c r="E14" s="4">
        <v>1</v>
      </c>
      <c r="F14" s="4"/>
      <c r="G14" s="4"/>
      <c r="H14" s="4"/>
      <c r="I14" s="5">
        <v>1</v>
      </c>
      <c r="J14" s="5"/>
      <c r="K14" s="5"/>
      <c r="L14" s="5"/>
      <c r="M14" s="20">
        <f>I14/E14</f>
        <v>1</v>
      </c>
      <c r="N14" s="20" t="e">
        <f>J14/F14</f>
        <v>#DIV/0!</v>
      </c>
      <c r="O14" s="20" t="e">
        <f>K14/G14</f>
        <v>#DIV/0!</v>
      </c>
      <c r="P14" s="8" t="e">
        <f>L14/H14</f>
        <v>#DIV/0!</v>
      </c>
      <c r="Q14" s="13">
        <f>SUM(E14,F14,G14,H14)</f>
        <v>1</v>
      </c>
      <c r="R14" s="10">
        <f t="array" ref="R14">SUM(I14:L14)</f>
        <v>1</v>
      </c>
      <c r="S14" s="12">
        <f>R14/Q14</f>
        <v>1</v>
      </c>
    </row>
    <row r="15" spans="1:23" x14ac:dyDescent="0.2">
      <c r="A15" s="1">
        <v>229</v>
      </c>
      <c r="B15" s="1" t="s">
        <v>3</v>
      </c>
      <c r="C15" s="1">
        <v>1</v>
      </c>
      <c r="D15" s="1" t="s">
        <v>6</v>
      </c>
      <c r="E15" s="4">
        <v>13</v>
      </c>
      <c r="F15" s="4">
        <v>0</v>
      </c>
      <c r="G15" s="4"/>
      <c r="H15" s="4"/>
      <c r="I15" s="5">
        <v>0</v>
      </c>
      <c r="J15" s="5">
        <v>0</v>
      </c>
      <c r="K15" s="5"/>
      <c r="L15" s="5"/>
      <c r="M15" s="20">
        <f>I15/E15</f>
        <v>0</v>
      </c>
      <c r="N15" s="20" t="e">
        <f>J15/F15</f>
        <v>#DIV/0!</v>
      </c>
      <c r="O15" s="20" t="e">
        <f>K15/G15</f>
        <v>#DIV/0!</v>
      </c>
      <c r="P15" s="8" t="e">
        <f>L15/H15</f>
        <v>#DIV/0!</v>
      </c>
      <c r="Q15" s="13">
        <f>SUM(E15,F15,G15,H15)</f>
        <v>13</v>
      </c>
      <c r="R15" s="10">
        <f t="array" ref="R15">SUM(I15:L15)</f>
        <v>0</v>
      </c>
      <c r="S15" s="12">
        <f>R15/Q15</f>
        <v>0</v>
      </c>
    </row>
    <row r="16" spans="1:23" x14ac:dyDescent="0.2">
      <c r="A16" s="1">
        <v>234</v>
      </c>
      <c r="B16" s="1" t="s">
        <v>3</v>
      </c>
      <c r="C16" s="1">
        <v>2</v>
      </c>
      <c r="D16" s="1" t="s">
        <v>19</v>
      </c>
      <c r="E16" s="4">
        <v>1</v>
      </c>
      <c r="F16" s="4">
        <v>0</v>
      </c>
      <c r="G16" s="4">
        <v>4</v>
      </c>
      <c r="H16" s="4">
        <v>11</v>
      </c>
      <c r="I16" s="5">
        <v>0</v>
      </c>
      <c r="J16" s="5">
        <v>0</v>
      </c>
      <c r="K16" s="5">
        <v>1</v>
      </c>
      <c r="L16" s="5">
        <v>6</v>
      </c>
      <c r="M16" s="20">
        <f>I16/E16</f>
        <v>0</v>
      </c>
      <c r="N16" s="20" t="e">
        <f>J16/F16</f>
        <v>#DIV/0!</v>
      </c>
      <c r="O16" s="20">
        <f>K16/G16</f>
        <v>0.25</v>
      </c>
      <c r="P16" s="8">
        <f>L16/H16</f>
        <v>0.54545454545454541</v>
      </c>
      <c r="Q16" s="13">
        <f>SUM(E16,F16,G16,H16)</f>
        <v>16</v>
      </c>
      <c r="R16" s="10">
        <f t="array" ref="R16">SUM(I16:L16)</f>
        <v>7</v>
      </c>
      <c r="S16" s="12">
        <f>R16/Q16</f>
        <v>0.4375</v>
      </c>
    </row>
    <row r="17" spans="1:19" x14ac:dyDescent="0.2">
      <c r="A17" s="1">
        <v>239</v>
      </c>
      <c r="B17" s="1" t="s">
        <v>3</v>
      </c>
      <c r="C17" s="1">
        <v>3</v>
      </c>
      <c r="D17" s="1" t="s">
        <v>20</v>
      </c>
      <c r="E17" s="4">
        <v>11</v>
      </c>
      <c r="F17" s="4">
        <v>5</v>
      </c>
      <c r="G17" s="4">
        <v>6</v>
      </c>
      <c r="H17" s="4">
        <v>8</v>
      </c>
      <c r="I17" s="5">
        <v>7</v>
      </c>
      <c r="J17" s="5">
        <v>4</v>
      </c>
      <c r="K17" s="5">
        <v>4</v>
      </c>
      <c r="L17" s="5">
        <v>7</v>
      </c>
      <c r="M17" s="20">
        <f>I17/E17</f>
        <v>0.63636363636363635</v>
      </c>
      <c r="N17" s="20">
        <f>J17/F17</f>
        <v>0.8</v>
      </c>
      <c r="O17" s="20">
        <f>K17/G17</f>
        <v>0.66666666666666663</v>
      </c>
      <c r="P17" s="8">
        <f>L17/H17</f>
        <v>0.875</v>
      </c>
      <c r="Q17" s="13">
        <f>SUM(E17,F17,G17,H17)</f>
        <v>30</v>
      </c>
      <c r="R17" s="10">
        <f t="array" ref="R17">SUM(I17:L17)</f>
        <v>22</v>
      </c>
      <c r="S17" s="12">
        <f>R17/Q17</f>
        <v>0.73333333333333328</v>
      </c>
    </row>
    <row r="18" spans="1:19" x14ac:dyDescent="0.2">
      <c r="A18" s="1">
        <v>245</v>
      </c>
      <c r="B18" s="1" t="s">
        <v>3</v>
      </c>
      <c r="C18" s="1">
        <v>2</v>
      </c>
      <c r="D18" s="1" t="s">
        <v>4</v>
      </c>
      <c r="E18" s="4">
        <v>66</v>
      </c>
      <c r="F18" s="4">
        <v>19</v>
      </c>
      <c r="G18" s="4">
        <v>0</v>
      </c>
      <c r="H18" s="4">
        <v>4</v>
      </c>
      <c r="I18" s="5">
        <v>57</v>
      </c>
      <c r="J18" s="5">
        <v>13</v>
      </c>
      <c r="K18" s="5">
        <v>0</v>
      </c>
      <c r="L18" s="5">
        <v>4</v>
      </c>
      <c r="M18" s="20">
        <f>I18/E18</f>
        <v>0.86363636363636365</v>
      </c>
      <c r="N18" s="20">
        <f>J18/F18</f>
        <v>0.68421052631578949</v>
      </c>
      <c r="O18" s="20" t="e">
        <f>K18/G18</f>
        <v>#DIV/0!</v>
      </c>
      <c r="P18" s="8">
        <f>L18/H18</f>
        <v>1</v>
      </c>
      <c r="Q18" s="13">
        <f>SUM(E18,F18,G18,H18)</f>
        <v>89</v>
      </c>
      <c r="R18" s="10">
        <f t="array" ref="R18">SUM(I18:L18)</f>
        <v>74</v>
      </c>
      <c r="S18" s="12">
        <f>R18/Q18</f>
        <v>0.8314606741573034</v>
      </c>
    </row>
    <row r="19" spans="1:19" x14ac:dyDescent="0.2">
      <c r="A19" s="1">
        <v>248</v>
      </c>
      <c r="B19" s="1" t="s">
        <v>3</v>
      </c>
      <c r="C19" s="1">
        <v>1</v>
      </c>
      <c r="D19" s="1" t="s">
        <v>5</v>
      </c>
      <c r="E19" s="4">
        <v>21</v>
      </c>
      <c r="F19" s="4"/>
      <c r="G19" s="4"/>
      <c r="H19" s="4"/>
      <c r="I19" s="5">
        <v>12</v>
      </c>
      <c r="J19" s="5"/>
      <c r="K19" s="5"/>
      <c r="L19" s="5"/>
      <c r="M19" s="20">
        <f>I19/E19</f>
        <v>0.5714285714285714</v>
      </c>
      <c r="N19" s="20" t="e">
        <f>J19/F19</f>
        <v>#DIV/0!</v>
      </c>
      <c r="O19" s="20" t="e">
        <f>K19/G19</f>
        <v>#DIV/0!</v>
      </c>
      <c r="P19" s="8" t="e">
        <f>L19/H19</f>
        <v>#DIV/0!</v>
      </c>
      <c r="Q19" s="13">
        <f>SUM(E19,F19,G19,H19)</f>
        <v>21</v>
      </c>
      <c r="R19" s="10">
        <f t="array" ref="R19">SUM(I19:L19)</f>
        <v>12</v>
      </c>
      <c r="S19" s="12">
        <f>R19/Q19</f>
        <v>0.5714285714285714</v>
      </c>
    </row>
    <row r="20" spans="1:19" x14ac:dyDescent="0.2">
      <c r="A20" s="1">
        <v>254</v>
      </c>
      <c r="B20" s="1" t="s">
        <v>3</v>
      </c>
      <c r="C20" s="1">
        <v>3</v>
      </c>
      <c r="D20" s="1" t="s">
        <v>6</v>
      </c>
      <c r="E20" s="4">
        <v>47</v>
      </c>
      <c r="F20" s="4">
        <v>21</v>
      </c>
      <c r="G20" s="4">
        <v>0</v>
      </c>
      <c r="H20" s="4"/>
      <c r="I20" s="5">
        <v>37</v>
      </c>
      <c r="J20" s="5">
        <v>17</v>
      </c>
      <c r="K20" s="5">
        <v>0</v>
      </c>
      <c r="L20" s="5"/>
      <c r="M20" s="20">
        <f>I20/E20</f>
        <v>0.78723404255319152</v>
      </c>
      <c r="N20" s="20">
        <f>J20/F20</f>
        <v>0.80952380952380953</v>
      </c>
      <c r="O20" s="20" t="e">
        <f>K20/G20</f>
        <v>#DIV/0!</v>
      </c>
      <c r="P20" s="8" t="e">
        <f>L20/H20</f>
        <v>#DIV/0!</v>
      </c>
      <c r="Q20" s="13">
        <f>SUM(E20,F20,G20,H20)</f>
        <v>68</v>
      </c>
      <c r="R20" s="10">
        <f t="array" ref="R20">SUM(I20:L20)</f>
        <v>54</v>
      </c>
      <c r="S20" s="12">
        <f>R20/Q20</f>
        <v>0.79411764705882348</v>
      </c>
    </row>
    <row r="21" spans="1:19" x14ac:dyDescent="0.2">
      <c r="A21" s="1">
        <v>259</v>
      </c>
      <c r="B21" s="1" t="s">
        <v>3</v>
      </c>
      <c r="C21" s="1">
        <v>4</v>
      </c>
      <c r="D21" s="1" t="s">
        <v>19</v>
      </c>
      <c r="E21" s="4">
        <v>15</v>
      </c>
      <c r="F21" s="4">
        <v>20</v>
      </c>
      <c r="G21" s="4">
        <v>22</v>
      </c>
      <c r="H21" s="4">
        <v>9</v>
      </c>
      <c r="I21" s="5">
        <v>11</v>
      </c>
      <c r="J21" s="5">
        <v>12</v>
      </c>
      <c r="K21" s="5">
        <v>11</v>
      </c>
      <c r="L21" s="5">
        <v>2</v>
      </c>
      <c r="M21" s="20">
        <f>I21/E21</f>
        <v>0.73333333333333328</v>
      </c>
      <c r="N21" s="20">
        <f>J21/F21</f>
        <v>0.6</v>
      </c>
      <c r="O21" s="20">
        <f>K21/G21</f>
        <v>0.5</v>
      </c>
      <c r="P21" s="8">
        <f>L21/H21</f>
        <v>0.22222222222222221</v>
      </c>
      <c r="Q21" s="13">
        <f>SUM(E21,F21,G21,H21)</f>
        <v>66</v>
      </c>
      <c r="R21" s="10">
        <f t="array" ref="R21">SUM(I21:L21)</f>
        <v>36</v>
      </c>
      <c r="S21" s="12">
        <f>R21/Q21</f>
        <v>0.54545454545454541</v>
      </c>
    </row>
    <row r="22" spans="1:19" x14ac:dyDescent="0.2">
      <c r="A22" s="1">
        <v>261</v>
      </c>
      <c r="B22" s="1" t="s">
        <v>3</v>
      </c>
      <c r="C22" s="1">
        <v>2</v>
      </c>
      <c r="D22" s="1" t="s">
        <v>20</v>
      </c>
      <c r="E22" s="4">
        <v>30</v>
      </c>
      <c r="F22" s="4"/>
      <c r="G22" s="4"/>
      <c r="H22" s="4"/>
      <c r="I22" s="5">
        <v>24</v>
      </c>
      <c r="J22" s="5"/>
      <c r="K22" s="5"/>
      <c r="L22" s="5"/>
      <c r="M22" s="20">
        <f>I22/E22</f>
        <v>0.8</v>
      </c>
      <c r="N22" s="20" t="e">
        <f>J22/F22</f>
        <v>#DIV/0!</v>
      </c>
      <c r="O22" s="20" t="e">
        <f>K22/G22</f>
        <v>#DIV/0!</v>
      </c>
      <c r="P22" s="8" t="e">
        <f>L22/H22</f>
        <v>#DIV/0!</v>
      </c>
      <c r="Q22" s="13">
        <f>SUM(E22,F22,G22,H22)</f>
        <v>30</v>
      </c>
      <c r="R22" s="10">
        <f t="array" ref="R22">SUM(I22:L22)</f>
        <v>24</v>
      </c>
      <c r="S22" s="12">
        <f>R22/Q22</f>
        <v>0.8</v>
      </c>
    </row>
    <row r="24" spans="1:19" x14ac:dyDescent="0.2">
      <c r="D24" s="2" t="s">
        <v>40</v>
      </c>
      <c r="E24" s="17">
        <f>SUM(E2:E22)</f>
        <v>238</v>
      </c>
      <c r="F24" s="17">
        <f t="shared" ref="F24:S24" si="0">SUM(F2:F22)</f>
        <v>227</v>
      </c>
      <c r="G24" s="17">
        <f t="shared" si="0"/>
        <v>102</v>
      </c>
      <c r="H24" s="17">
        <f t="shared" si="0"/>
        <v>90</v>
      </c>
      <c r="I24" s="24">
        <f t="shared" si="0"/>
        <v>175</v>
      </c>
      <c r="J24" s="24">
        <f t="shared" si="0"/>
        <v>166</v>
      </c>
      <c r="K24" s="24">
        <f t="shared" si="0"/>
        <v>86</v>
      </c>
      <c r="L24" s="24">
        <f t="shared" si="0"/>
        <v>48</v>
      </c>
      <c r="M24" s="25">
        <f>E24/I24</f>
        <v>1.36</v>
      </c>
      <c r="N24" s="25">
        <f t="shared" ref="N24:P24" si="1">F24/J24</f>
        <v>1.3674698795180722</v>
      </c>
      <c r="O24" s="25">
        <f t="shared" si="1"/>
        <v>1.1860465116279071</v>
      </c>
      <c r="P24" s="25">
        <f t="shared" si="1"/>
        <v>1.875</v>
      </c>
      <c r="Q24" s="26">
        <f t="shared" si="0"/>
        <v>657</v>
      </c>
      <c r="R24" s="27">
        <f t="shared" si="0"/>
        <v>475</v>
      </c>
      <c r="S24" s="29">
        <f>R24/Q24</f>
        <v>0.72298325722983259</v>
      </c>
    </row>
    <row r="25" spans="1:19" x14ac:dyDescent="0.2">
      <c r="D25" s="2" t="s">
        <v>39</v>
      </c>
      <c r="E25" s="2">
        <f>E24/19</f>
        <v>12.526315789473685</v>
      </c>
      <c r="F25" s="2">
        <f t="shared" ref="F25:S25" si="2">F24/19</f>
        <v>11.947368421052632</v>
      </c>
      <c r="G25" s="2">
        <f t="shared" si="2"/>
        <v>5.3684210526315788</v>
      </c>
      <c r="H25" s="2">
        <f t="shared" si="2"/>
        <v>4.7368421052631575</v>
      </c>
      <c r="I25" s="2">
        <f t="shared" si="2"/>
        <v>9.2105263157894743</v>
      </c>
      <c r="J25" s="2">
        <f t="shared" si="2"/>
        <v>8.7368421052631575</v>
      </c>
      <c r="K25" s="2">
        <f t="shared" si="2"/>
        <v>4.5263157894736841</v>
      </c>
      <c r="L25" s="2">
        <f t="shared" si="2"/>
        <v>2.5263157894736841</v>
      </c>
      <c r="M25" s="2">
        <f t="shared" si="2"/>
        <v>7.1578947368421061E-2</v>
      </c>
      <c r="N25" s="2">
        <f t="shared" si="2"/>
        <v>7.1972098922003805E-2</v>
      </c>
      <c r="O25" s="2">
        <f t="shared" si="2"/>
        <v>6.2423500611995107E-2</v>
      </c>
      <c r="P25" s="2">
        <f t="shared" si="2"/>
        <v>9.8684210526315791E-2</v>
      </c>
      <c r="Q25" s="2">
        <f t="shared" si="2"/>
        <v>34.578947368421055</v>
      </c>
      <c r="R25" s="2">
        <f t="shared" si="2"/>
        <v>25</v>
      </c>
      <c r="S25" s="2">
        <f t="shared" si="2"/>
        <v>3.8051750380517502E-2</v>
      </c>
    </row>
    <row r="26" spans="1:19" x14ac:dyDescent="0.2">
      <c r="D26" s="2" t="s">
        <v>41</v>
      </c>
      <c r="E26" s="2">
        <f>SQRT(_xlfn.VAR.P(E2:E22)/19)</f>
        <v>3.9140728893474224</v>
      </c>
      <c r="F26" s="2">
        <f t="shared" ref="F26:S26" si="3">SQRT(_xlfn.VAR.P(F2:F22)/19)</f>
        <v>3.2785456796896533</v>
      </c>
      <c r="G26" s="2">
        <f t="shared" si="3"/>
        <v>2.1754209110769525</v>
      </c>
      <c r="H26" s="2">
        <f t="shared" si="3"/>
        <v>2.5277408261549534</v>
      </c>
      <c r="I26" s="2">
        <f t="shared" si="3"/>
        <v>3.27849630344399</v>
      </c>
      <c r="J26" s="2">
        <f t="shared" si="3"/>
        <v>2.9054853904513194</v>
      </c>
      <c r="K26" s="2">
        <f t="shared" si="3"/>
        <v>2.8778589903643739</v>
      </c>
      <c r="L26" s="2">
        <f t="shared" si="3"/>
        <v>1.1720885725541064</v>
      </c>
      <c r="M26" s="2" t="e">
        <f t="shared" si="3"/>
        <v>#DIV/0!</v>
      </c>
      <c r="N26" s="2" t="e">
        <f t="shared" si="3"/>
        <v>#DIV/0!</v>
      </c>
      <c r="O26" s="2" t="e">
        <f t="shared" si="3"/>
        <v>#DIV/0!</v>
      </c>
      <c r="P26" s="2" t="e">
        <f t="shared" si="3"/>
        <v>#DIV/0!</v>
      </c>
      <c r="Q26" s="2">
        <f t="shared" si="3"/>
        <v>6.7226258658387641</v>
      </c>
      <c r="R26" s="2">
        <f t="shared" si="3"/>
        <v>6.9026442176436547</v>
      </c>
      <c r="S26" s="2">
        <f t="shared" si="3"/>
        <v>7.640386413326257E-2</v>
      </c>
    </row>
  </sheetData>
  <autoFilter ref="A1:W22" xr:uid="{6A462126-0073-4198-93D5-2B6EE1C58F8A}">
    <filterColumn colId="16">
      <filters>
        <filter val="1"/>
        <filter val="11"/>
        <filter val="12"/>
        <filter val="13"/>
        <filter val="16"/>
        <filter val="21"/>
        <filter val="27"/>
        <filter val="29"/>
        <filter val="3"/>
        <filter val="30"/>
        <filter val="61"/>
        <filter val="66"/>
        <filter val="68"/>
        <filter val="7"/>
        <filter val="72"/>
        <filter val="89"/>
        <filter val="90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4153-7ABF-4157-B8F2-C0D0EEC9C196}">
  <sheetPr filterMode="1"/>
  <dimension ref="A1:W23"/>
  <sheetViews>
    <sheetView topLeftCell="K1" workbookViewId="0">
      <selection activeCell="S21" sqref="S21"/>
    </sheetView>
  </sheetViews>
  <sheetFormatPr defaultColWidth="8.7109375" defaultRowHeight="14.25" x14ac:dyDescent="0.2"/>
  <cols>
    <col min="1" max="16384" width="8.7109375" style="21"/>
  </cols>
  <sheetData>
    <row r="1" spans="1:23" s="2" customFormat="1" x14ac:dyDescent="0.2">
      <c r="A1" s="1" t="s">
        <v>17</v>
      </c>
      <c r="B1" s="1" t="s">
        <v>28</v>
      </c>
      <c r="C1" s="1" t="s">
        <v>18</v>
      </c>
      <c r="D1" s="2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5" t="s">
        <v>29</v>
      </c>
      <c r="J1" s="6" t="s">
        <v>30</v>
      </c>
      <c r="K1" s="6" t="s">
        <v>31</v>
      </c>
      <c r="L1" s="5" t="s">
        <v>32</v>
      </c>
      <c r="M1" s="7" t="s">
        <v>35</v>
      </c>
      <c r="N1" s="7" t="s">
        <v>36</v>
      </c>
      <c r="O1" s="7" t="s">
        <v>37</v>
      </c>
      <c r="P1" s="8" t="s">
        <v>38</v>
      </c>
      <c r="Q1" s="13" t="s">
        <v>27</v>
      </c>
      <c r="R1" s="9" t="s">
        <v>33</v>
      </c>
      <c r="S1" s="15" t="s">
        <v>34</v>
      </c>
      <c r="U1" s="21"/>
      <c r="V1" s="21"/>
      <c r="W1" s="21"/>
    </row>
    <row r="2" spans="1:23" customFormat="1" hidden="1" x14ac:dyDescent="0.2">
      <c r="A2" s="1">
        <v>109</v>
      </c>
      <c r="B2" s="1" t="s">
        <v>0</v>
      </c>
      <c r="C2" s="2">
        <v>3</v>
      </c>
      <c r="D2" s="2" t="s">
        <v>7</v>
      </c>
      <c r="E2" s="1">
        <v>0</v>
      </c>
      <c r="F2" s="1">
        <v>0</v>
      </c>
      <c r="G2" s="1">
        <v>0</v>
      </c>
      <c r="H2" s="1">
        <v>0</v>
      </c>
      <c r="I2" s="2">
        <v>0</v>
      </c>
      <c r="J2" s="2">
        <v>0</v>
      </c>
      <c r="K2" s="2">
        <v>0</v>
      </c>
      <c r="L2" s="2">
        <v>0</v>
      </c>
      <c r="M2" t="e">
        <f>I2/E2</f>
        <v>#DIV/0!</v>
      </c>
      <c r="N2" t="e">
        <f>J2/F2</f>
        <v>#DIV/0!</v>
      </c>
      <c r="O2" t="e">
        <f>K2/G2</f>
        <v>#DIV/0!</v>
      </c>
      <c r="P2" s="2" t="e">
        <f>L2/H2</f>
        <v>#DIV/0!</v>
      </c>
      <c r="Q2" s="1">
        <f>SUM(E2,F2,G2,H2)</f>
        <v>0</v>
      </c>
      <c r="R2" s="2">
        <f t="array" ref="R2">SUM(I2:L2)</f>
        <v>0</v>
      </c>
      <c r="S2" s="2"/>
    </row>
    <row r="3" spans="1:23" customFormat="1" hidden="1" x14ac:dyDescent="0.2">
      <c r="A3" s="1">
        <v>112</v>
      </c>
      <c r="B3" s="1" t="s">
        <v>0</v>
      </c>
      <c r="C3" s="2">
        <v>2</v>
      </c>
      <c r="D3" s="2" t="s">
        <v>8</v>
      </c>
      <c r="E3" s="1">
        <v>0</v>
      </c>
      <c r="F3" s="1">
        <v>0</v>
      </c>
      <c r="G3" s="1"/>
      <c r="H3" s="1"/>
      <c r="I3" s="2">
        <v>0</v>
      </c>
      <c r="J3" s="2">
        <v>0</v>
      </c>
      <c r="K3" s="2">
        <v>0</v>
      </c>
      <c r="L3" s="2">
        <v>0</v>
      </c>
      <c r="M3" t="e">
        <f>I3/E3</f>
        <v>#DIV/0!</v>
      </c>
      <c r="N3" t="e">
        <f>J3/F3</f>
        <v>#DIV/0!</v>
      </c>
      <c r="O3" t="e">
        <f>K3/G3</f>
        <v>#DIV/0!</v>
      </c>
      <c r="P3" s="2" t="e">
        <f>L3/H3</f>
        <v>#DIV/0!</v>
      </c>
      <c r="Q3" s="1">
        <f>SUM(E3,F3,G3,H3)</f>
        <v>0</v>
      </c>
      <c r="R3" s="2">
        <f t="array" ref="R3">SUM(I3:L3)</f>
        <v>0</v>
      </c>
      <c r="S3" s="2"/>
    </row>
    <row r="4" spans="1:23" x14ac:dyDescent="0.2">
      <c r="A4" s="1">
        <v>118</v>
      </c>
      <c r="B4" s="1" t="s">
        <v>0</v>
      </c>
      <c r="C4" s="2">
        <v>4</v>
      </c>
      <c r="D4" s="2" t="s">
        <v>9</v>
      </c>
      <c r="E4" s="3">
        <v>0</v>
      </c>
      <c r="F4" s="3">
        <v>21</v>
      </c>
      <c r="G4" s="3">
        <v>0</v>
      </c>
      <c r="H4" s="3">
        <v>26</v>
      </c>
      <c r="I4" s="5">
        <v>0</v>
      </c>
      <c r="J4" s="5">
        <v>15</v>
      </c>
      <c r="K4" s="5">
        <v>0</v>
      </c>
      <c r="L4" s="5">
        <v>24</v>
      </c>
      <c r="M4" s="20" t="e">
        <f>I4/E4</f>
        <v>#DIV/0!</v>
      </c>
      <c r="N4" s="20">
        <f>J4/F4</f>
        <v>0.7142857142857143</v>
      </c>
      <c r="O4" s="20" t="e">
        <f>K4/G4</f>
        <v>#DIV/0!</v>
      </c>
      <c r="P4" s="8">
        <f>L4/H4</f>
        <v>0.92307692307692313</v>
      </c>
      <c r="Q4" s="13">
        <f>SUM(E4,F4,G4,H4)</f>
        <v>47</v>
      </c>
      <c r="R4" s="10">
        <f t="array" ref="R4">SUM(I4:L4)</f>
        <v>39</v>
      </c>
      <c r="S4" s="16">
        <f>R4/Q4</f>
        <v>0.82978723404255317</v>
      </c>
    </row>
    <row r="5" spans="1:23" x14ac:dyDescent="0.2">
      <c r="A5" s="1">
        <v>126</v>
      </c>
      <c r="B5" s="1" t="s">
        <v>0</v>
      </c>
      <c r="C5" s="2">
        <v>4</v>
      </c>
      <c r="D5" s="2" t="s">
        <v>11</v>
      </c>
      <c r="E5" s="3">
        <v>0</v>
      </c>
      <c r="F5" s="3">
        <v>0</v>
      </c>
      <c r="G5" s="3">
        <v>0</v>
      </c>
      <c r="H5" s="3">
        <v>3</v>
      </c>
      <c r="I5" s="5">
        <v>0</v>
      </c>
      <c r="J5" s="5">
        <v>0</v>
      </c>
      <c r="K5" s="5">
        <v>0</v>
      </c>
      <c r="L5" s="5">
        <v>0</v>
      </c>
      <c r="M5" s="20" t="e">
        <f>I5/E5</f>
        <v>#DIV/0!</v>
      </c>
      <c r="N5" s="20" t="e">
        <f>J5/F5</f>
        <v>#DIV/0!</v>
      </c>
      <c r="O5" s="20" t="e">
        <f>K5/G5</f>
        <v>#DIV/0!</v>
      </c>
      <c r="P5" s="8">
        <f>L5/H5</f>
        <v>0</v>
      </c>
      <c r="Q5" s="13">
        <f>SUM(E5,F5,G5,H5)</f>
        <v>3</v>
      </c>
      <c r="R5" s="10">
        <f t="array" ref="R5">SUM(I5:L5)</f>
        <v>0</v>
      </c>
      <c r="S5" s="16">
        <f>R5/Q5</f>
        <v>0</v>
      </c>
    </row>
    <row r="6" spans="1:23" x14ac:dyDescent="0.2">
      <c r="A6" s="1">
        <v>127</v>
      </c>
      <c r="B6" s="1" t="s">
        <v>0</v>
      </c>
      <c r="C6" s="2">
        <v>1</v>
      </c>
      <c r="D6" s="2" t="s">
        <v>12</v>
      </c>
      <c r="E6" s="3">
        <v>0</v>
      </c>
      <c r="F6" s="3">
        <v>10</v>
      </c>
      <c r="G6" s="3">
        <v>8</v>
      </c>
      <c r="H6" s="3">
        <v>3</v>
      </c>
      <c r="I6" s="5">
        <v>0</v>
      </c>
      <c r="J6" s="5">
        <v>8</v>
      </c>
      <c r="K6" s="5">
        <v>7</v>
      </c>
      <c r="L6" s="5">
        <v>28</v>
      </c>
      <c r="M6" s="20" t="e">
        <f>I6/E6</f>
        <v>#DIV/0!</v>
      </c>
      <c r="N6" s="20">
        <f>J6/F6</f>
        <v>0.8</v>
      </c>
      <c r="O6" s="20">
        <f>K6/G6</f>
        <v>0.875</v>
      </c>
      <c r="P6" s="8">
        <f>L6/H6</f>
        <v>9.3333333333333339</v>
      </c>
      <c r="Q6" s="13">
        <f>SUM(E6,F6,G6,H6)</f>
        <v>21</v>
      </c>
      <c r="R6" s="10">
        <f t="array" ref="R6">SUM(I6:L6)</f>
        <v>43</v>
      </c>
      <c r="S6" s="12">
        <f>R6/Q6</f>
        <v>2.0476190476190474</v>
      </c>
    </row>
    <row r="7" spans="1:23" x14ac:dyDescent="0.2">
      <c r="A7" s="1">
        <v>132</v>
      </c>
      <c r="B7" s="1" t="s">
        <v>0</v>
      </c>
      <c r="C7" s="2">
        <v>2</v>
      </c>
      <c r="D7" s="2" t="s">
        <v>13</v>
      </c>
      <c r="E7" s="3">
        <v>24</v>
      </c>
      <c r="F7" s="3">
        <v>21</v>
      </c>
      <c r="G7" s="3">
        <v>40</v>
      </c>
      <c r="H7" s="3">
        <v>24</v>
      </c>
      <c r="I7" s="5">
        <v>0</v>
      </c>
      <c r="J7" s="5">
        <v>0</v>
      </c>
      <c r="K7" s="5">
        <v>8</v>
      </c>
      <c r="L7" s="5">
        <v>0</v>
      </c>
      <c r="M7" s="20">
        <f>I7/E7</f>
        <v>0</v>
      </c>
      <c r="N7" s="20">
        <f>J7/F7</f>
        <v>0</v>
      </c>
      <c r="O7" s="20">
        <f>K7/G7</f>
        <v>0.2</v>
      </c>
      <c r="P7" s="8">
        <f>L7/H7</f>
        <v>0</v>
      </c>
      <c r="Q7" s="13">
        <f>SUM(E7,F7,G7,H7)</f>
        <v>109</v>
      </c>
      <c r="R7" s="10">
        <f t="array" ref="R7">SUM(I7:L7)</f>
        <v>8</v>
      </c>
      <c r="S7" s="12">
        <f>R7/Q7</f>
        <v>7.3394495412844041E-2</v>
      </c>
    </row>
    <row r="8" spans="1:23" customFormat="1" hidden="1" x14ac:dyDescent="0.2">
      <c r="A8" s="1">
        <v>137</v>
      </c>
      <c r="B8" s="1" t="s">
        <v>0</v>
      </c>
      <c r="C8" s="2">
        <v>3</v>
      </c>
      <c r="D8" s="2" t="s">
        <v>14</v>
      </c>
      <c r="E8" s="1">
        <v>0</v>
      </c>
      <c r="F8" s="1">
        <v>0</v>
      </c>
      <c r="G8" s="1">
        <v>0</v>
      </c>
      <c r="H8" s="1">
        <v>0</v>
      </c>
      <c r="I8" s="2">
        <v>0</v>
      </c>
      <c r="J8" s="2">
        <v>0</v>
      </c>
      <c r="K8" s="2">
        <v>0</v>
      </c>
      <c r="L8" s="2">
        <v>0</v>
      </c>
      <c r="M8" t="e">
        <f>I8/E8</f>
        <v>#DIV/0!</v>
      </c>
      <c r="N8" t="e">
        <f>J8/F8</f>
        <v>#DIV/0!</v>
      </c>
      <c r="O8" t="e">
        <f>K8/G8</f>
        <v>#DIV/0!</v>
      </c>
      <c r="P8" s="2" t="e">
        <f>L8/H8</f>
        <v>#DIV/0!</v>
      </c>
      <c r="Q8" s="1">
        <f>SUM(E8,F8,G8,H8)</f>
        <v>0</v>
      </c>
      <c r="R8" s="2">
        <f t="array" ref="R8">SUM(I8:L8)</f>
        <v>0</v>
      </c>
      <c r="S8" s="2"/>
    </row>
    <row r="9" spans="1:23" x14ac:dyDescent="0.2">
      <c r="A9" s="1">
        <v>138</v>
      </c>
      <c r="B9" s="1" t="s">
        <v>0</v>
      </c>
      <c r="C9" s="2">
        <v>4</v>
      </c>
      <c r="D9" s="2" t="s">
        <v>14</v>
      </c>
      <c r="E9" s="3">
        <v>0</v>
      </c>
      <c r="F9" s="3">
        <v>1</v>
      </c>
      <c r="G9" s="3">
        <v>0</v>
      </c>
      <c r="H9" s="3">
        <v>0</v>
      </c>
      <c r="I9" s="5">
        <v>0</v>
      </c>
      <c r="J9" s="5">
        <v>0</v>
      </c>
      <c r="K9" s="5">
        <v>0</v>
      </c>
      <c r="L9" s="5">
        <v>0</v>
      </c>
      <c r="M9" s="20" t="e">
        <f>I9/E9</f>
        <v>#DIV/0!</v>
      </c>
      <c r="N9" s="20">
        <f>J9/F9</f>
        <v>0</v>
      </c>
      <c r="O9" s="20" t="e">
        <f>K9/G9</f>
        <v>#DIV/0!</v>
      </c>
      <c r="P9" s="8" t="e">
        <f>L9/H9</f>
        <v>#DIV/0!</v>
      </c>
      <c r="Q9" s="13">
        <f>SUM(E9,F9,G9,H9)</f>
        <v>1</v>
      </c>
      <c r="R9" s="10">
        <f t="array" ref="R9">SUM(I9:L9)</f>
        <v>0</v>
      </c>
      <c r="S9" s="12">
        <f>R9/Q9</f>
        <v>0</v>
      </c>
    </row>
    <row r="10" spans="1:23" x14ac:dyDescent="0.2">
      <c r="A10" s="1">
        <v>140</v>
      </c>
      <c r="B10" s="1" t="s">
        <v>0</v>
      </c>
      <c r="C10" s="2">
        <v>2</v>
      </c>
      <c r="D10" s="2" t="s">
        <v>15</v>
      </c>
      <c r="E10" s="3">
        <v>2</v>
      </c>
      <c r="F10" s="3">
        <v>26</v>
      </c>
      <c r="G10" s="3">
        <v>5</v>
      </c>
      <c r="H10" s="3">
        <v>2</v>
      </c>
      <c r="I10" s="5">
        <v>0</v>
      </c>
      <c r="J10" s="5">
        <v>7</v>
      </c>
      <c r="K10" s="5">
        <v>6</v>
      </c>
      <c r="L10" s="5">
        <v>0</v>
      </c>
      <c r="M10" s="20">
        <f>I10/E10</f>
        <v>0</v>
      </c>
      <c r="N10" s="20">
        <f>J10/F10</f>
        <v>0.26923076923076922</v>
      </c>
      <c r="O10" s="20">
        <f>K10/G10</f>
        <v>1.2</v>
      </c>
      <c r="P10" s="8">
        <f>L10/H10</f>
        <v>0</v>
      </c>
      <c r="Q10" s="13">
        <f>SUM(E10,F10,G10,H10)</f>
        <v>35</v>
      </c>
      <c r="R10" s="10">
        <f t="array" ref="R10">SUM(I10:L10)</f>
        <v>13</v>
      </c>
      <c r="S10" s="12">
        <f>R10/Q10</f>
        <v>0.37142857142857144</v>
      </c>
    </row>
    <row r="11" spans="1:23" customFormat="1" hidden="1" x14ac:dyDescent="0.2">
      <c r="A11" s="1">
        <v>201</v>
      </c>
      <c r="B11" s="1" t="s">
        <v>0</v>
      </c>
      <c r="C11" s="1">
        <v>1</v>
      </c>
      <c r="D11" s="1" t="s">
        <v>4</v>
      </c>
      <c r="E11" s="2">
        <v>0</v>
      </c>
      <c r="F11" s="2"/>
      <c r="G11" s="2"/>
      <c r="H11" s="2"/>
      <c r="I11" s="2">
        <v>0</v>
      </c>
      <c r="J11" s="2"/>
      <c r="K11" s="2"/>
      <c r="L11" s="2"/>
      <c r="M11" t="e">
        <f>I11/E11</f>
        <v>#DIV/0!</v>
      </c>
      <c r="N11" t="e">
        <f>J11/F11</f>
        <v>#DIV/0!</v>
      </c>
      <c r="O11" t="e">
        <f>K11/G11</f>
        <v>#DIV/0!</v>
      </c>
      <c r="P11" s="2" t="e">
        <f>L11/H11</f>
        <v>#DIV/0!</v>
      </c>
      <c r="Q11" s="1">
        <f>SUM(E11,F11,G11,H11)</f>
        <v>0</v>
      </c>
      <c r="R11" s="2">
        <f t="array" ref="R11">SUM(I11:L11)</f>
        <v>0</v>
      </c>
      <c r="S11" s="2"/>
    </row>
    <row r="12" spans="1:23" x14ac:dyDescent="0.2">
      <c r="A12" s="1">
        <v>216</v>
      </c>
      <c r="B12" s="1" t="s">
        <v>0</v>
      </c>
      <c r="C12" s="1">
        <v>4</v>
      </c>
      <c r="D12" s="1" t="s">
        <v>19</v>
      </c>
      <c r="E12" s="4">
        <v>11</v>
      </c>
      <c r="F12" s="4">
        <v>0</v>
      </c>
      <c r="G12" s="4">
        <v>0</v>
      </c>
      <c r="H12" s="4"/>
      <c r="I12" s="5">
        <v>11</v>
      </c>
      <c r="J12" s="5">
        <v>0</v>
      </c>
      <c r="K12" s="5">
        <v>0</v>
      </c>
      <c r="L12" s="5"/>
      <c r="M12" s="20">
        <f>I12/E12</f>
        <v>1</v>
      </c>
      <c r="N12" s="20" t="e">
        <f>J12/F12</f>
        <v>#DIV/0!</v>
      </c>
      <c r="O12" s="20" t="e">
        <f>K12/G12</f>
        <v>#DIV/0!</v>
      </c>
      <c r="P12" s="8" t="e">
        <f>L12/H12</f>
        <v>#DIV/0!</v>
      </c>
      <c r="Q12" s="13">
        <f>SUM(E12,F12,G12,H12)</f>
        <v>11</v>
      </c>
      <c r="R12" s="10">
        <f t="array" ref="R12">SUM(I12:L12)</f>
        <v>11</v>
      </c>
      <c r="S12" s="12">
        <f>R12/Q12</f>
        <v>1</v>
      </c>
    </row>
    <row r="13" spans="1:23" x14ac:dyDescent="0.2">
      <c r="A13" s="1">
        <v>221</v>
      </c>
      <c r="B13" s="1" t="s">
        <v>0</v>
      </c>
      <c r="C13" s="1">
        <v>1</v>
      </c>
      <c r="D13" s="1" t="s">
        <v>4</v>
      </c>
      <c r="E13" s="4">
        <v>12</v>
      </c>
      <c r="F13" s="4">
        <v>11</v>
      </c>
      <c r="G13" s="4">
        <v>9</v>
      </c>
      <c r="H13" s="4">
        <v>17</v>
      </c>
      <c r="I13" s="5">
        <v>2</v>
      </c>
      <c r="J13" s="5">
        <v>8</v>
      </c>
      <c r="K13" s="5">
        <v>6</v>
      </c>
      <c r="L13" s="5">
        <v>11</v>
      </c>
      <c r="M13" s="20">
        <f>I13/E13</f>
        <v>0.16666666666666666</v>
      </c>
      <c r="N13" s="20">
        <f>J13/F13</f>
        <v>0.72727272727272729</v>
      </c>
      <c r="O13" s="20">
        <f>K13/G13</f>
        <v>0.66666666666666663</v>
      </c>
      <c r="P13" s="8">
        <f>L13/H13</f>
        <v>0.6470588235294118</v>
      </c>
      <c r="Q13" s="13">
        <f>SUM(E13,F13,G13,H13)</f>
        <v>49</v>
      </c>
      <c r="R13" s="10">
        <f t="array" ref="R13">SUM(I13:L13)</f>
        <v>27</v>
      </c>
      <c r="S13" s="12">
        <f>R13/Q13</f>
        <v>0.55102040816326525</v>
      </c>
    </row>
    <row r="14" spans="1:23" x14ac:dyDescent="0.2">
      <c r="A14" s="1">
        <v>226</v>
      </c>
      <c r="B14" s="1" t="s">
        <v>0</v>
      </c>
      <c r="C14" s="1">
        <v>2</v>
      </c>
      <c r="D14" s="1" t="s">
        <v>5</v>
      </c>
      <c r="E14" s="4">
        <v>2</v>
      </c>
      <c r="F14" s="4">
        <v>9</v>
      </c>
      <c r="G14" s="4">
        <v>8</v>
      </c>
      <c r="H14" s="4">
        <v>15</v>
      </c>
      <c r="I14" s="5">
        <v>1</v>
      </c>
      <c r="J14" s="5">
        <v>5</v>
      </c>
      <c r="K14" s="5">
        <v>1</v>
      </c>
      <c r="L14" s="5">
        <v>14</v>
      </c>
      <c r="M14" s="20">
        <f>I14/E14</f>
        <v>0.5</v>
      </c>
      <c r="N14" s="20">
        <f>J14/F14</f>
        <v>0.55555555555555558</v>
      </c>
      <c r="O14" s="20">
        <f>K14/G14</f>
        <v>0.125</v>
      </c>
      <c r="P14" s="8">
        <f>L14/H14</f>
        <v>0.93333333333333335</v>
      </c>
      <c r="Q14" s="13">
        <f>SUM(E14,F14,G14,H14)</f>
        <v>34</v>
      </c>
      <c r="R14" s="10">
        <f t="array" ref="R14">SUM(I14:L14)</f>
        <v>21</v>
      </c>
      <c r="S14" s="12">
        <f>R14/Q14</f>
        <v>0.61764705882352944</v>
      </c>
    </row>
    <row r="15" spans="1:23" x14ac:dyDescent="0.2">
      <c r="A15" s="1">
        <v>236</v>
      </c>
      <c r="B15" s="1" t="s">
        <v>0</v>
      </c>
      <c r="C15" s="1">
        <v>4</v>
      </c>
      <c r="D15" s="1" t="s">
        <v>19</v>
      </c>
      <c r="E15" s="4">
        <v>0</v>
      </c>
      <c r="F15" s="4">
        <v>0</v>
      </c>
      <c r="G15" s="4">
        <v>15</v>
      </c>
      <c r="H15" s="4">
        <v>9</v>
      </c>
      <c r="I15" s="5">
        <v>0</v>
      </c>
      <c r="J15" s="5">
        <v>0</v>
      </c>
      <c r="K15" s="5">
        <v>8</v>
      </c>
      <c r="L15" s="5">
        <v>3</v>
      </c>
      <c r="M15" s="20" t="e">
        <f>I15/E15</f>
        <v>#DIV/0!</v>
      </c>
      <c r="N15" s="20" t="e">
        <f>J15/F15</f>
        <v>#DIV/0!</v>
      </c>
      <c r="O15" s="20">
        <f>K15/G15</f>
        <v>0.53333333333333333</v>
      </c>
      <c r="P15" s="8">
        <f>L15/H15</f>
        <v>0.33333333333333331</v>
      </c>
      <c r="Q15" s="13">
        <f>SUM(E15,F15,G15,H15)</f>
        <v>24</v>
      </c>
      <c r="R15" s="10">
        <f t="array" ref="R15">SUM(I15:L15)</f>
        <v>11</v>
      </c>
      <c r="S15" s="12">
        <f>R15/Q15</f>
        <v>0.45833333333333331</v>
      </c>
    </row>
    <row r="16" spans="1:23" x14ac:dyDescent="0.2">
      <c r="A16" s="1">
        <v>237</v>
      </c>
      <c r="B16" s="1" t="s">
        <v>0</v>
      </c>
      <c r="C16" s="1">
        <v>1</v>
      </c>
      <c r="D16" s="1" t="s">
        <v>20</v>
      </c>
      <c r="E16" s="4">
        <v>12</v>
      </c>
      <c r="F16" s="4">
        <v>14</v>
      </c>
      <c r="G16" s="4">
        <v>15</v>
      </c>
      <c r="H16" s="4">
        <v>10</v>
      </c>
      <c r="I16" s="5">
        <v>4</v>
      </c>
      <c r="J16" s="5">
        <v>9</v>
      </c>
      <c r="K16" s="5">
        <v>11</v>
      </c>
      <c r="L16" s="5">
        <v>8</v>
      </c>
      <c r="M16" s="20">
        <f>I16/E16</f>
        <v>0.33333333333333331</v>
      </c>
      <c r="N16" s="20">
        <f>J16/F16</f>
        <v>0.6428571428571429</v>
      </c>
      <c r="O16" s="20">
        <f>K16/G16</f>
        <v>0.73333333333333328</v>
      </c>
      <c r="P16" s="8">
        <f>L16/H16</f>
        <v>0.8</v>
      </c>
      <c r="Q16" s="13">
        <f>SUM(E16,F16,G16,H16)</f>
        <v>51</v>
      </c>
      <c r="R16" s="10">
        <f t="array" ref="R16">SUM(I16:L16)</f>
        <v>32</v>
      </c>
      <c r="S16" s="12">
        <f>R16/Q16</f>
        <v>0.62745098039215685</v>
      </c>
    </row>
    <row r="17" spans="1:19" x14ac:dyDescent="0.2">
      <c r="A17" s="1">
        <v>251</v>
      </c>
      <c r="B17" s="1" t="s">
        <v>0</v>
      </c>
      <c r="C17" s="1">
        <v>4</v>
      </c>
      <c r="D17" s="1" t="s">
        <v>5</v>
      </c>
      <c r="E17" s="4">
        <v>5</v>
      </c>
      <c r="F17" s="4">
        <v>0</v>
      </c>
      <c r="G17" s="4">
        <v>0</v>
      </c>
      <c r="H17" s="4">
        <v>0</v>
      </c>
      <c r="I17" s="5">
        <v>1</v>
      </c>
      <c r="J17" s="5">
        <v>0</v>
      </c>
      <c r="K17" s="5">
        <v>0</v>
      </c>
      <c r="L17" s="5">
        <v>0</v>
      </c>
      <c r="M17" s="20">
        <f>I17/E17</f>
        <v>0.2</v>
      </c>
      <c r="N17" s="20" t="e">
        <f>J17/F17</f>
        <v>#DIV/0!</v>
      </c>
      <c r="O17" s="20" t="e">
        <f>K17/G17</f>
        <v>#DIV/0!</v>
      </c>
      <c r="P17" s="8" t="e">
        <f>L17/H17</f>
        <v>#DIV/0!</v>
      </c>
      <c r="Q17" s="13">
        <f>SUM(E17,F17,G17,H17)</f>
        <v>5</v>
      </c>
      <c r="R17" s="10">
        <f t="array" ref="R17">SUM(I17:L17)</f>
        <v>1</v>
      </c>
      <c r="S17" s="12">
        <f>R17/Q17</f>
        <v>0.2</v>
      </c>
    </row>
    <row r="18" spans="1:19" x14ac:dyDescent="0.2">
      <c r="A18" s="1">
        <v>257</v>
      </c>
      <c r="B18" s="1" t="s">
        <v>0</v>
      </c>
      <c r="C18" s="1">
        <v>2</v>
      </c>
      <c r="D18" s="1" t="s">
        <v>19</v>
      </c>
      <c r="E18" s="4">
        <v>30</v>
      </c>
      <c r="F18" s="4">
        <v>35</v>
      </c>
      <c r="G18" s="4">
        <v>28</v>
      </c>
      <c r="H18" s="4">
        <v>6</v>
      </c>
      <c r="I18" s="5">
        <v>28</v>
      </c>
      <c r="J18" s="5">
        <v>32</v>
      </c>
      <c r="K18" s="5">
        <v>22</v>
      </c>
      <c r="L18" s="5">
        <v>5</v>
      </c>
      <c r="M18" s="20">
        <f>I18/E18</f>
        <v>0.93333333333333335</v>
      </c>
      <c r="N18" s="20">
        <f>J18/F18</f>
        <v>0.91428571428571426</v>
      </c>
      <c r="O18" s="20">
        <f>K18/G18</f>
        <v>0.7857142857142857</v>
      </c>
      <c r="P18" s="8">
        <f>L18/H18</f>
        <v>0.83333333333333337</v>
      </c>
      <c r="Q18" s="13">
        <f>SUM(E18,F18,G18,H18)</f>
        <v>99</v>
      </c>
      <c r="R18" s="10">
        <f t="array" ref="R18">SUM(I18:L18)</f>
        <v>87</v>
      </c>
      <c r="S18" s="12">
        <f>R18/Q18</f>
        <v>0.87878787878787878</v>
      </c>
    </row>
    <row r="19" spans="1:19" x14ac:dyDescent="0.2">
      <c r="A19" s="1">
        <v>260</v>
      </c>
      <c r="B19" s="1" t="s">
        <v>0</v>
      </c>
      <c r="C19" s="1">
        <v>1</v>
      </c>
      <c r="D19" s="1" t="s">
        <v>20</v>
      </c>
      <c r="E19" s="4">
        <v>28</v>
      </c>
      <c r="F19" s="4">
        <v>18</v>
      </c>
      <c r="G19" s="4">
        <v>23</v>
      </c>
      <c r="H19" s="4">
        <v>0</v>
      </c>
      <c r="I19" s="5">
        <v>22</v>
      </c>
      <c r="J19" s="5">
        <v>11</v>
      </c>
      <c r="K19" s="5">
        <v>16</v>
      </c>
      <c r="L19" s="5">
        <v>0</v>
      </c>
      <c r="M19" s="20">
        <f>I19/E19</f>
        <v>0.7857142857142857</v>
      </c>
      <c r="N19" s="20">
        <f>J19/F19</f>
        <v>0.61111111111111116</v>
      </c>
      <c r="O19" s="20">
        <f>K19/G19</f>
        <v>0.69565217391304346</v>
      </c>
      <c r="P19" s="8" t="e">
        <f>L19/H19</f>
        <v>#DIV/0!</v>
      </c>
      <c r="Q19" s="13">
        <f>SUM(E19,F19,G19,H19)</f>
        <v>69</v>
      </c>
      <c r="R19" s="10">
        <f t="array" ref="R19">SUM(I19:L19)</f>
        <v>49</v>
      </c>
      <c r="S19" s="12">
        <f>R19/Q19</f>
        <v>0.71014492753623193</v>
      </c>
    </row>
    <row r="21" spans="1:19" x14ac:dyDescent="0.2">
      <c r="D21" s="2" t="s">
        <v>40</v>
      </c>
      <c r="E21" s="18">
        <f>SUM(E4:E19)</f>
        <v>126</v>
      </c>
      <c r="F21" s="18">
        <f t="shared" ref="F21:S21" si="0">SUM(F4:F19)</f>
        <v>166</v>
      </c>
      <c r="G21" s="18">
        <f t="shared" si="0"/>
        <v>151</v>
      </c>
      <c r="H21" s="18">
        <f t="shared" si="0"/>
        <v>115</v>
      </c>
      <c r="I21" s="19">
        <f t="shared" si="0"/>
        <v>69</v>
      </c>
      <c r="J21" s="19">
        <f t="shared" si="0"/>
        <v>95</v>
      </c>
      <c r="K21" s="19">
        <f t="shared" si="0"/>
        <v>85</v>
      </c>
      <c r="L21" s="19">
        <f t="shared" si="0"/>
        <v>93</v>
      </c>
      <c r="M21" s="20">
        <f>E21/I21</f>
        <v>1.826086956521739</v>
      </c>
      <c r="N21" s="20">
        <f t="shared" ref="N21:P21" si="1">F21/J21</f>
        <v>1.7473684210526317</v>
      </c>
      <c r="O21" s="20">
        <f t="shared" si="1"/>
        <v>1.776470588235294</v>
      </c>
      <c r="P21" s="20">
        <f t="shared" si="1"/>
        <v>1.2365591397849462</v>
      </c>
      <c r="Q21" s="22">
        <f t="shared" si="0"/>
        <v>558</v>
      </c>
      <c r="R21" s="23">
        <f t="shared" si="0"/>
        <v>342</v>
      </c>
      <c r="S21" s="28">
        <f>R21/Q21</f>
        <v>0.61290322580645162</v>
      </c>
    </row>
    <row r="22" spans="1:19" x14ac:dyDescent="0.2">
      <c r="D22" s="2" t="s">
        <v>39</v>
      </c>
      <c r="E22" s="21">
        <f>E21/14</f>
        <v>9</v>
      </c>
      <c r="F22" s="21">
        <f t="shared" ref="F22:S22" si="2">F21/14</f>
        <v>11.857142857142858</v>
      </c>
      <c r="G22" s="21">
        <f t="shared" si="2"/>
        <v>10.785714285714286</v>
      </c>
      <c r="H22" s="21">
        <f t="shared" si="2"/>
        <v>8.2142857142857135</v>
      </c>
      <c r="I22" s="21">
        <f t="shared" si="2"/>
        <v>4.9285714285714288</v>
      </c>
      <c r="J22" s="21">
        <f t="shared" si="2"/>
        <v>6.7857142857142856</v>
      </c>
      <c r="K22" s="21">
        <f t="shared" si="2"/>
        <v>6.0714285714285712</v>
      </c>
      <c r="L22" s="21">
        <f t="shared" si="2"/>
        <v>6.6428571428571432</v>
      </c>
      <c r="M22" s="21">
        <f t="shared" si="2"/>
        <v>0.13043478260869565</v>
      </c>
      <c r="N22" s="21">
        <f t="shared" si="2"/>
        <v>0.12481203007518797</v>
      </c>
      <c r="O22" s="21">
        <f t="shared" si="2"/>
        <v>0.126890756302521</v>
      </c>
      <c r="P22" s="21">
        <f t="shared" si="2"/>
        <v>8.8325652841781871E-2</v>
      </c>
      <c r="Q22" s="21">
        <f t="shared" si="2"/>
        <v>39.857142857142854</v>
      </c>
      <c r="R22" s="21">
        <f t="shared" si="2"/>
        <v>24.428571428571427</v>
      </c>
      <c r="S22" s="21">
        <f t="shared" si="2"/>
        <v>4.377880184331797E-2</v>
      </c>
    </row>
    <row r="23" spans="1:19" x14ac:dyDescent="0.2">
      <c r="D23" s="2" t="s">
        <v>41</v>
      </c>
      <c r="E23" s="2">
        <f>SQRT(_xlfn.VAR.P(E4:E19)/14)</f>
        <v>2.7627545131625428</v>
      </c>
      <c r="F23" s="2">
        <f t="shared" ref="F23:S23" si="3">SQRT(_xlfn.VAR.P(F4:F19)/14)</f>
        <v>2.9023252856101545</v>
      </c>
      <c r="G23" s="2">
        <f t="shared" si="3"/>
        <v>3.1448622752290327</v>
      </c>
      <c r="H23" s="2">
        <f t="shared" si="3"/>
        <v>2.3259375362938113</v>
      </c>
      <c r="I23" s="2">
        <f t="shared" si="3"/>
        <v>2.2295073727171211</v>
      </c>
      <c r="J23" s="2">
        <f t="shared" si="3"/>
        <v>2.2374872527791543</v>
      </c>
      <c r="K23" s="2">
        <f t="shared" si="3"/>
        <v>1.7311341360002688</v>
      </c>
      <c r="L23" s="2">
        <f t="shared" si="3"/>
        <v>2.4298466039959061</v>
      </c>
      <c r="M23" s="2" t="e">
        <f t="shared" si="3"/>
        <v>#DIV/0!</v>
      </c>
      <c r="N23" s="2" t="e">
        <f t="shared" si="3"/>
        <v>#DIV/0!</v>
      </c>
      <c r="O23" s="2" t="e">
        <f t="shared" si="3"/>
        <v>#DIV/0!</v>
      </c>
      <c r="P23" s="2" t="e">
        <f t="shared" si="3"/>
        <v>#DIV/0!</v>
      </c>
      <c r="Q23" s="2">
        <f t="shared" si="3"/>
        <v>8.9011812017121805</v>
      </c>
      <c r="R23" s="2">
        <f t="shared" si="3"/>
        <v>6.2320277312330008</v>
      </c>
      <c r="S23" s="2">
        <f t="shared" si="3"/>
        <v>0.13611341467773549</v>
      </c>
    </row>
  </sheetData>
  <autoFilter ref="A1:S19" xr:uid="{518F9A09-CE7B-4247-ABC4-80492BF2D7A9}">
    <filterColumn colId="16">
      <filters>
        <filter val="1"/>
        <filter val="109"/>
        <filter val="11"/>
        <filter val="21"/>
        <filter val="24"/>
        <filter val="3"/>
        <filter val="34"/>
        <filter val="35"/>
        <filter val="47"/>
        <filter val="49"/>
        <filter val="5"/>
        <filter val="51"/>
        <filter val="69"/>
        <filter val="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10LB</vt:lpstr>
      <vt:lpstr>3LB</vt:lpstr>
      <vt:lpstr>4LB</vt:lpstr>
      <vt:lpstr>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Fife,Austin N</dc:creator>
  <cp:lastModifiedBy>Fife,Austin N</cp:lastModifiedBy>
  <cp:lastPrinted>2018-04-20T19:16:47Z</cp:lastPrinted>
  <dcterms:created xsi:type="dcterms:W3CDTF">2018-04-09T15:34:24Z</dcterms:created>
  <dcterms:modified xsi:type="dcterms:W3CDTF">2019-07-23T20:47:55Z</dcterms:modified>
</cp:coreProperties>
</file>