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Ng\Dropbox\MN Work\Freelancing\Expert360\Projects\8. Forage - Fidelity Program\Deliverables\2021.06.01 Revised Tasks\Task 4 - Fixed Income\Relative Valuation Table\"/>
    </mc:Choice>
  </mc:AlternateContent>
  <xr:revisionPtr revIDLastSave="0" documentId="13_ncr:1_{0666A382-B50E-43A3-965A-746D2F806257}" xr6:coauthVersionLast="47" xr6:coauthVersionMax="47" xr10:uidLastSave="{00000000-0000-0000-0000-000000000000}"/>
  <bookViews>
    <workbookView xWindow="-156" yWindow="-156" windowWidth="23352" windowHeight="12672" activeTab="1" xr2:uid="{96ABC32E-12B0-4980-885E-55F46FB5A200}"/>
  </bookViews>
  <sheets>
    <sheet name="Glossary" sheetId="2" r:id="rId1"/>
    <sheet name="Peer Fundamental &amp; Mark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G17" i="1"/>
  <c r="E17" i="1"/>
  <c r="D17" i="1"/>
  <c r="F17" i="1"/>
</calcChain>
</file>

<file path=xl/sharedStrings.xml><?xml version="1.0" encoding="utf-8"?>
<sst xmlns="http://schemas.openxmlformats.org/spreadsheetml/2006/main" count="70" uniqueCount="52">
  <si>
    <t>Company</t>
  </si>
  <si>
    <t>Tesla</t>
  </si>
  <si>
    <t>Moody's Rating</t>
  </si>
  <si>
    <t>Moody's Rating Outlook</t>
  </si>
  <si>
    <t>S&amp;P Rating</t>
  </si>
  <si>
    <t>S&amp;P Rating Outlook</t>
  </si>
  <si>
    <t>BB</t>
  </si>
  <si>
    <t>POS</t>
  </si>
  <si>
    <t>Ba3</t>
  </si>
  <si>
    <t>Bond Ranking</t>
  </si>
  <si>
    <t>3Y Bond Yield</t>
  </si>
  <si>
    <t>5Y Bond Yield</t>
  </si>
  <si>
    <t>10Y Bond Yield</t>
  </si>
  <si>
    <t>2020 Revenue ($m)</t>
  </si>
  <si>
    <t>2020 EBITDA ($m)</t>
  </si>
  <si>
    <t>2020 Free Cash Flow ($m)</t>
  </si>
  <si>
    <t>2020 Net Debt ($m)</t>
  </si>
  <si>
    <t>2020 Net Leverage</t>
  </si>
  <si>
    <t>Glossary of Key Terms</t>
  </si>
  <si>
    <t>Term</t>
  </si>
  <si>
    <t>Definition</t>
  </si>
  <si>
    <t>Peer Fundamental &amp; Market Data</t>
  </si>
  <si>
    <t>Moody's Rating &amp; 
Rating Outlook</t>
  </si>
  <si>
    <t>S&amp;P Rating &amp; 
Rating Outlook</t>
  </si>
  <si>
    <t>Bond Yield</t>
  </si>
  <si>
    <t>Free Cash Flow</t>
  </si>
  <si>
    <t>Net Debt</t>
  </si>
  <si>
    <t>Net Leverage</t>
  </si>
  <si>
    <t>EBITDA</t>
  </si>
  <si>
    <t>A3</t>
  </si>
  <si>
    <t>BBB+</t>
  </si>
  <si>
    <t>STABLE</t>
  </si>
  <si>
    <t>NEG</t>
  </si>
  <si>
    <t>BBB</t>
  </si>
  <si>
    <t>A</t>
  </si>
  <si>
    <t>A2</t>
  </si>
  <si>
    <t>Unsecured</t>
  </si>
  <si>
    <t>Sector</t>
  </si>
  <si>
    <t>Motor Vehicles</t>
  </si>
  <si>
    <t>CarCo1</t>
  </si>
  <si>
    <t>CarCo2</t>
  </si>
  <si>
    <t>CarCo3</t>
  </si>
  <si>
    <t>CarCo4</t>
  </si>
  <si>
    <t>Baa3</t>
  </si>
  <si>
    <t>The seniority ranking of the debt instrument.
Secured bonds have a direct claim from the issuer on certain assets. On the other hand, unnsecured bondholders only have a general claim on the issuer's assets. In the event of a liquidation / default, unsecured debtholders' claims are ranked below those of secured bondholders. This means secured bondholders will get paid in full before unsecured bondholders receive anything.</t>
  </si>
  <si>
    <t>A bond's yield refers to the expected earnings generated and realised over a particular period of time (usually per year), expressed as a percentage. 
Bond yields and bond prices have an inverse relationship. For example, if the demand for a certain bond increases, the bond price will increase. As bond prices increase, bond yields fall.
For example, assume an investor purchases a bond that matures in 3 years with a 5% annual interest rate and has a face value of $100. Each year, the bond pays $5 (5%) in interest. If interest rates rise above 5%, the bond's price will fall. To illustrate this, imagine interest rates increase to 10% - the original bond will still only make interest payments of $5, which is unattractive to investors who could purchase new bonds in the market that pay $10 (10%) in interest, as prevailing interest rates are now higher. Therefore, if the original bondholder wants to sell their original bond, the price needs to be lowered so it is able to attract buyers.</t>
  </si>
  <si>
    <t>Stands for earnings before interest, tax, depreciation and amortisation. Calculated as revenue less cost of sales and operating expenses.</t>
  </si>
  <si>
    <t>Represents the amount of cash flow available from operations available for distribution after accounting for depreciation and amortisation, taxes, working capital (day-to-day financing of operations), and investments (e.g. capital expenditures).
Put simply, a positive free cash flow figure indicates a company has cash remaining after expenses. A negative figure indicates a company has not generated enough revenue to cover its costs and investment activities.</t>
  </si>
  <si>
    <t>The value of debt outstanding less cash held.</t>
  </si>
  <si>
    <t>A measure of a firm's indebtedness relative to its earnings. Typically calculated as Net Debt divided by EBITDA.</t>
  </si>
  <si>
    <t>The credit rating offered by Moody's is an opinion on the credit risk of a company's fixed-income obligations.
Bonds rated from Aaa to Baa3 are recognised as "Investment Grade" and carry minimal to moderate credit risk.
Bonds rated Ba1 to C are recognised as "Non-Investment Grade" and carry more substantial credit risks.</t>
  </si>
  <si>
    <t>The credit rating offered by S&amp;P is an opinion on the credit risk of a company's fixed-income obligations. It operates on a different scale to Moody's.
Bonds rated from AAA to BBB are recognised as "Investment Grade" and carry minimal to moderate credit risk.
Bonds rated BB to D are recognised as "Speculative Grade" and carry more substantial credit risks.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</si>
</sst>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#,##0;\(#,##0\);\-"/>
    <numFmt numFmtId="167" formatCode="0.0\x;\(0.0\x\);\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/>
    <xf numFmtId="0" fontId="5" fillId="0" borderId="2" xfId="0" applyFont="1" applyBorder="1"/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6" fillId="0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4" fillId="2" borderId="6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0" borderId="5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5" xfId="0" applyFont="1" applyFill="1" applyBorder="1"/>
    <xf numFmtId="167" fontId="2" fillId="0" borderId="8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4264-0A89-4857-915F-5B043B60626C}">
  <dimension ref="A1:D11"/>
  <sheetViews>
    <sheetView showGridLines="0" zoomScale="70" zoomScaleNormal="70" workbookViewId="0"/>
  </sheetViews>
  <sheetFormatPr defaultColWidth="0" defaultRowHeight="15" customHeight="1" x14ac:dyDescent="0.25"/>
  <cols>
    <col min="1" max="1" width="2.77734375" style="1" customWidth="1"/>
    <col min="2" max="2" width="29.44140625" style="1" customWidth="1"/>
    <col min="3" max="3" width="192" style="1" customWidth="1"/>
    <col min="4" max="4" width="2.77734375" style="1" customWidth="1"/>
    <col min="5" max="16384" width="15.77734375" style="1" hidden="1"/>
  </cols>
  <sheetData>
    <row r="1" spans="2:3" s="3" customFormat="1" ht="34.950000000000003" customHeight="1" x14ac:dyDescent="0.3">
      <c r="B1" s="3" t="s">
        <v>18</v>
      </c>
    </row>
    <row r="3" spans="2:3" ht="30" customHeight="1" x14ac:dyDescent="0.3">
      <c r="B3" s="4" t="s">
        <v>19</v>
      </c>
      <c r="C3" s="4" t="s">
        <v>20</v>
      </c>
    </row>
    <row r="4" spans="2:3" ht="165" customHeight="1" x14ac:dyDescent="0.25">
      <c r="B4" s="5" t="s">
        <v>9</v>
      </c>
      <c r="C4" s="5" t="s">
        <v>44</v>
      </c>
    </row>
    <row r="5" spans="2:3" ht="165" customHeight="1" x14ac:dyDescent="0.25">
      <c r="B5" s="5" t="s">
        <v>24</v>
      </c>
      <c r="C5" s="5" t="s">
        <v>45</v>
      </c>
    </row>
    <row r="6" spans="2:3" ht="165" customHeight="1" x14ac:dyDescent="0.25">
      <c r="B6" s="5" t="s">
        <v>28</v>
      </c>
      <c r="C6" s="5" t="s">
        <v>46</v>
      </c>
    </row>
    <row r="7" spans="2:3" ht="165" customHeight="1" x14ac:dyDescent="0.25">
      <c r="B7" s="5" t="s">
        <v>25</v>
      </c>
      <c r="C7" s="5" t="s">
        <v>47</v>
      </c>
    </row>
    <row r="8" spans="2:3" ht="165" customHeight="1" x14ac:dyDescent="0.25">
      <c r="B8" s="5" t="s">
        <v>26</v>
      </c>
      <c r="C8" s="5" t="s">
        <v>48</v>
      </c>
    </row>
    <row r="9" spans="2:3" ht="165" customHeight="1" x14ac:dyDescent="0.25">
      <c r="B9" s="5" t="s">
        <v>27</v>
      </c>
      <c r="C9" s="5" t="s">
        <v>49</v>
      </c>
    </row>
    <row r="10" spans="2:3" ht="165" customHeight="1" x14ac:dyDescent="0.25">
      <c r="B10" s="5" t="s">
        <v>22</v>
      </c>
      <c r="C10" s="5" t="s">
        <v>50</v>
      </c>
    </row>
    <row r="11" spans="2:3" ht="165" customHeight="1" x14ac:dyDescent="0.25">
      <c r="B11" s="5" t="s">
        <v>23</v>
      </c>
      <c r="C11" s="5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C474-5E4B-4289-9020-49E57C70DA70}">
  <dimension ref="B1:G17"/>
  <sheetViews>
    <sheetView showGridLines="0" tabSelected="1" zoomScale="85" zoomScaleNormal="85" workbookViewId="0"/>
  </sheetViews>
  <sheetFormatPr defaultRowHeight="15" customHeight="1" x14ac:dyDescent="0.25"/>
  <cols>
    <col min="1" max="1" width="2.77734375" style="1" customWidth="1"/>
    <col min="2" max="2" width="39.33203125" style="1" customWidth="1"/>
    <col min="3" max="7" width="25.77734375" style="1" customWidth="1"/>
    <col min="8" max="8" width="2.77734375" style="1" customWidth="1"/>
    <col min="9" max="16384" width="8.88671875" style="1"/>
  </cols>
  <sheetData>
    <row r="1" spans="2:7" s="3" customFormat="1" ht="34.950000000000003" customHeight="1" x14ac:dyDescent="0.3">
      <c r="B1" s="3" t="s">
        <v>21</v>
      </c>
    </row>
    <row r="2" spans="2:7" ht="15" customHeight="1" x14ac:dyDescent="0.25">
      <c r="D2" s="2"/>
      <c r="E2" s="2"/>
      <c r="F2" s="2"/>
      <c r="G2" s="2"/>
    </row>
    <row r="3" spans="2:7" ht="15" customHeight="1" x14ac:dyDescent="0.25">
      <c r="B3" s="19" t="s">
        <v>0</v>
      </c>
      <c r="C3" s="20" t="s">
        <v>1</v>
      </c>
      <c r="D3" s="21" t="s">
        <v>39</v>
      </c>
      <c r="E3" s="21" t="s">
        <v>40</v>
      </c>
      <c r="F3" s="21" t="s">
        <v>41</v>
      </c>
      <c r="G3" s="22" t="s">
        <v>42</v>
      </c>
    </row>
    <row r="4" spans="2:7" ht="15" customHeight="1" x14ac:dyDescent="0.25">
      <c r="B4" s="23" t="s">
        <v>37</v>
      </c>
      <c r="C4" s="10" t="s">
        <v>38</v>
      </c>
      <c r="D4" s="7" t="s">
        <v>38</v>
      </c>
      <c r="E4" s="10" t="s">
        <v>38</v>
      </c>
      <c r="F4" s="10" t="s">
        <v>38</v>
      </c>
      <c r="G4" s="10" t="s">
        <v>38</v>
      </c>
    </row>
    <row r="5" spans="2:7" ht="15" customHeight="1" x14ac:dyDescent="0.25">
      <c r="B5" s="24" t="s">
        <v>2</v>
      </c>
      <c r="C5" s="11" t="s">
        <v>8</v>
      </c>
      <c r="D5" s="15" t="s">
        <v>29</v>
      </c>
      <c r="E5" s="11" t="s">
        <v>29</v>
      </c>
      <c r="F5" s="11" t="s">
        <v>35</v>
      </c>
      <c r="G5" s="11" t="s">
        <v>43</v>
      </c>
    </row>
    <row r="6" spans="2:7" ht="15" customHeight="1" x14ac:dyDescent="0.25">
      <c r="B6" s="24" t="s">
        <v>3</v>
      </c>
      <c r="C6" s="11" t="s">
        <v>7</v>
      </c>
      <c r="D6" s="15" t="s">
        <v>31</v>
      </c>
      <c r="E6" s="11" t="s">
        <v>31</v>
      </c>
      <c r="F6" s="11" t="s">
        <v>31</v>
      </c>
      <c r="G6" s="11" t="s">
        <v>31</v>
      </c>
    </row>
    <row r="7" spans="2:7" ht="15" customHeight="1" x14ac:dyDescent="0.25">
      <c r="B7" s="24" t="s">
        <v>4</v>
      </c>
      <c r="C7" s="11" t="s">
        <v>6</v>
      </c>
      <c r="D7" s="15" t="s">
        <v>30</v>
      </c>
      <c r="E7" s="11" t="s">
        <v>30</v>
      </c>
      <c r="F7" s="15" t="s">
        <v>34</v>
      </c>
      <c r="G7" s="11" t="s">
        <v>33</v>
      </c>
    </row>
    <row r="8" spans="2:7" ht="15" customHeight="1" x14ac:dyDescent="0.25">
      <c r="B8" s="24" t="s">
        <v>5</v>
      </c>
      <c r="C8" s="11" t="s">
        <v>7</v>
      </c>
      <c r="D8" s="15" t="s">
        <v>7</v>
      </c>
      <c r="E8" s="11" t="s">
        <v>31</v>
      </c>
      <c r="F8" s="15" t="s">
        <v>32</v>
      </c>
      <c r="G8" s="14" t="s">
        <v>32</v>
      </c>
    </row>
    <row r="9" spans="2:7" ht="15" customHeight="1" x14ac:dyDescent="0.25">
      <c r="B9" s="25" t="s">
        <v>9</v>
      </c>
      <c r="C9" s="12" t="s">
        <v>36</v>
      </c>
      <c r="D9" s="6" t="s">
        <v>36</v>
      </c>
      <c r="E9" s="12" t="s">
        <v>36</v>
      </c>
      <c r="F9" s="12" t="s">
        <v>36</v>
      </c>
      <c r="G9" s="12" t="s">
        <v>36</v>
      </c>
    </row>
    <row r="10" spans="2:7" ht="15" customHeight="1" x14ac:dyDescent="0.25">
      <c r="B10" s="24" t="s">
        <v>10</v>
      </c>
      <c r="C10" s="13"/>
      <c r="D10" s="26">
        <v>8.8000000000000005E-3</v>
      </c>
      <c r="E10" s="13">
        <v>8.8000000000000005E-3</v>
      </c>
      <c r="F10" s="26">
        <v>1.042E-2</v>
      </c>
      <c r="G10" s="13">
        <v>9.7199999999999995E-3</v>
      </c>
    </row>
    <row r="11" spans="2:7" ht="15" customHeight="1" x14ac:dyDescent="0.25">
      <c r="B11" s="8" t="s">
        <v>11</v>
      </c>
      <c r="C11" s="13">
        <v>4.095E-2</v>
      </c>
      <c r="D11" s="26">
        <v>1.3299999999999999E-2</v>
      </c>
      <c r="E11" s="13">
        <v>1.491E-2</v>
      </c>
      <c r="F11" s="26">
        <v>1.3480000000000001E-2</v>
      </c>
      <c r="G11" s="13">
        <v>1.7340000000000001E-2</v>
      </c>
    </row>
    <row r="12" spans="2:7" ht="15" customHeight="1" x14ac:dyDescent="0.25">
      <c r="B12" s="8" t="s">
        <v>12</v>
      </c>
      <c r="C12" s="13"/>
      <c r="D12" s="26">
        <v>2.3400000000000001E-2</v>
      </c>
      <c r="E12" s="13">
        <v>2.46E-2</v>
      </c>
      <c r="F12" s="26">
        <v>2.2270000000000002E-2</v>
      </c>
      <c r="G12" s="13">
        <v>2.7099999999999999E-2</v>
      </c>
    </row>
    <row r="13" spans="2:7" ht="15" customHeight="1" x14ac:dyDescent="0.25">
      <c r="B13" s="9" t="s">
        <v>13</v>
      </c>
      <c r="C13" s="16">
        <v>31536</v>
      </c>
      <c r="D13" s="17">
        <v>175910</v>
      </c>
      <c r="E13" s="16">
        <v>254080</v>
      </c>
      <c r="F13" s="17">
        <v>112850</v>
      </c>
      <c r="G13" s="16">
        <v>122490</v>
      </c>
    </row>
    <row r="14" spans="2:7" ht="15" customHeight="1" x14ac:dyDescent="0.25">
      <c r="B14" s="8" t="s">
        <v>14</v>
      </c>
      <c r="C14" s="18">
        <v>4316</v>
      </c>
      <c r="D14" s="27">
        <v>28050</v>
      </c>
      <c r="E14" s="18">
        <v>41170</v>
      </c>
      <c r="F14" s="27">
        <v>19190</v>
      </c>
      <c r="G14" s="18">
        <v>20010</v>
      </c>
    </row>
    <row r="15" spans="2:7" ht="15" customHeight="1" x14ac:dyDescent="0.25">
      <c r="B15" s="24" t="s">
        <v>15</v>
      </c>
      <c r="C15" s="18">
        <v>2711</v>
      </c>
      <c r="D15" s="27">
        <v>18910</v>
      </c>
      <c r="E15" s="18">
        <v>8160</v>
      </c>
      <c r="F15" s="27">
        <v>7780</v>
      </c>
      <c r="G15" s="18">
        <v>-3860</v>
      </c>
    </row>
    <row r="16" spans="2:7" ht="15" customHeight="1" x14ac:dyDescent="0.25">
      <c r="B16" s="8" t="s">
        <v>16</v>
      </c>
      <c r="C16" s="18">
        <v>-6275</v>
      </c>
      <c r="D16" s="27">
        <v>143700</v>
      </c>
      <c r="E16" s="18">
        <v>200800</v>
      </c>
      <c r="F16" s="27">
        <v>110700</v>
      </c>
      <c r="G16" s="18">
        <v>79450</v>
      </c>
    </row>
    <row r="17" spans="2:7" ht="15" customHeight="1" x14ac:dyDescent="0.25">
      <c r="B17" s="28" t="s">
        <v>17</v>
      </c>
      <c r="C17" s="29">
        <f t="shared" ref="C17:E17" si="0">C16/C14</f>
        <v>-1.4538924930491195</v>
      </c>
      <c r="D17" s="30">
        <f t="shared" si="0"/>
        <v>5.1229946524064172</v>
      </c>
      <c r="E17" s="29">
        <f t="shared" si="0"/>
        <v>4.8773378673791594</v>
      </c>
      <c r="F17" s="30">
        <f>F16/F14</f>
        <v>5.7686294945284002</v>
      </c>
      <c r="G17" s="29">
        <f t="shared" ref="G17" si="1">G16/G14</f>
        <v>3.9705147426286858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Glossary</vt:lpstr>
      <vt:lpstr>Peer Fundamental &amp; 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Ng</dc:creator>
  <cp:lastModifiedBy>Michael Ng</cp:lastModifiedBy>
  <dcterms:created xsi:type="dcterms:W3CDTF">2021-06-01T06:37:01Z</dcterms:created>
  <dcterms:modified xsi:type="dcterms:W3CDTF">2021-06-01T12:44:42Z</dcterms:modified>
</cp:coreProperties>
</file>