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c-0\Dropbox\MN Personal\Freelancing\Expert360\Projects\3. InsideSherpa - Finance Content Library\Deliverables\Programs\5. Fundamentals - Applied Excel Techniques\Files\3. Translating Assumptions to the P&amp;L\Model Answer\"/>
    </mc:Choice>
  </mc:AlternateContent>
  <xr:revisionPtr revIDLastSave="0" documentId="13_ncr:1_{92A54708-8D86-495F-BCA0-8CB0E62758A6}" xr6:coauthVersionLast="45" xr6:coauthVersionMax="45" xr10:uidLastSave="{00000000-0000-0000-0000-000000000000}"/>
  <bookViews>
    <workbookView xWindow="22440" yWindow="-120" windowWidth="19440" windowHeight="10440"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1" l="1"/>
  <c r="H33" i="1" s="1"/>
  <c r="I33" i="1" s="1"/>
  <c r="F33" i="1"/>
  <c r="E24" i="3"/>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F30" i="1"/>
  <c r="G30" i="1" s="1"/>
  <c r="H30" i="1" s="1"/>
  <c r="I30" i="1" s="1"/>
  <c r="F29" i="1"/>
  <c r="G29" i="1" s="1"/>
  <c r="H29" i="1" s="1"/>
  <c r="I29" i="1" s="1"/>
  <c r="F28" i="1"/>
  <c r="G28" i="1" s="1"/>
  <c r="H28" i="1" s="1"/>
  <c r="I28" i="1" s="1"/>
  <c r="F27" i="1"/>
  <c r="G27" i="1" s="1"/>
  <c r="H27" i="1" s="1"/>
  <c r="I27" i="1" s="1"/>
  <c r="F24" i="3" l="1"/>
  <c r="F37" i="1"/>
  <c r="E3" i="1"/>
  <c r="G24" i="3" l="1"/>
  <c r="G37" i="1"/>
  <c r="F3" i="1"/>
  <c r="H24" i="3" l="1"/>
  <c r="H37" i="1"/>
  <c r="G3" i="1"/>
  <c r="I24" i="3" l="1"/>
  <c r="I37" i="1"/>
  <c r="H3" i="1"/>
  <c r="I3" i="1" l="1"/>
  <c r="E8" i="3" l="1"/>
  <c r="E14" i="3" l="1"/>
  <c r="G8" i="3" l="1"/>
  <c r="E21" i="3"/>
  <c r="E15" i="3"/>
  <c r="G14" i="3" l="1"/>
  <c r="E25" i="3"/>
  <c r="E22" i="3"/>
  <c r="F8" i="3"/>
  <c r="G9" i="3" l="1"/>
  <c r="H8" i="3"/>
  <c r="E26" i="3"/>
  <c r="E29" i="3"/>
  <c r="E32" i="3" s="1"/>
  <c r="I8" i="3"/>
  <c r="F14" i="3"/>
  <c r="F9" i="3"/>
  <c r="G21" i="3"/>
  <c r="G15" i="3"/>
  <c r="H14" i="3" l="1"/>
  <c r="H15" i="3" s="1"/>
  <c r="H9" i="3"/>
  <c r="F21" i="3"/>
  <c r="F15" i="3"/>
  <c r="I14" i="3"/>
  <c r="I9" i="3"/>
  <c r="G25" i="3"/>
  <c r="G22" i="3"/>
  <c r="E30" i="3"/>
  <c r="H21" i="3" l="1"/>
  <c r="H22" i="3" s="1"/>
  <c r="G26" i="3"/>
  <c r="G29" i="3"/>
  <c r="G32" i="3" s="1"/>
  <c r="I15" i="3"/>
  <c r="I21" i="3"/>
  <c r="F25" i="3"/>
  <c r="F22" i="3"/>
  <c r="H25" i="3" l="1"/>
  <c r="H29" i="3" s="1"/>
  <c r="H32" i="3" s="1"/>
  <c r="F26" i="3"/>
  <c r="F29" i="3"/>
  <c r="F32" i="3" s="1"/>
  <c r="I22" i="3"/>
  <c r="I25" i="3"/>
  <c r="G30" i="3"/>
  <c r="H26" i="3" l="1"/>
  <c r="I26" i="3"/>
  <c r="I29" i="3"/>
  <c r="I32" i="3" s="1"/>
  <c r="H30" i="3"/>
  <c r="F30" i="3"/>
  <c r="I30" i="3" l="1"/>
  <c r="E33" i="3" l="1"/>
  <c r="E37" i="3" l="1"/>
  <c r="E34" i="3"/>
  <c r="F33" i="3" l="1"/>
  <c r="F37" i="3" l="1"/>
  <c r="F34" i="3"/>
  <c r="G33" i="3" l="1"/>
  <c r="G37" i="3" l="1"/>
  <c r="G34" i="3"/>
  <c r="H33" i="3" l="1"/>
  <c r="H37" i="3" l="1"/>
  <c r="H34" i="3"/>
  <c r="I33" i="3" l="1"/>
  <c r="I37" i="3" l="1"/>
  <c r="I34" i="3"/>
</calcChain>
</file>

<file path=xl/sharedStrings.xml><?xml version="1.0" encoding="utf-8"?>
<sst xmlns="http://schemas.openxmlformats.org/spreadsheetml/2006/main" count="147" uniqueCount="79">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</sst>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Fill="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abSelected="1" view="pageBreakPreview" zoomScale="85" zoomScaleNormal="100" zoomScaleSheetLayoutView="85" workbookViewId="0"/>
  </sheetViews>
  <sheetFormatPr defaultColWidth="20.69140625" defaultRowHeight="15" customHeight="1" x14ac:dyDescent="0.3"/>
  <cols>
    <col min="1" max="1" width="2.69140625" style="4" customWidth="1"/>
    <col min="2" max="3" width="50.69140625" style="4" customWidth="1"/>
    <col min="4" max="4" width="1.69140625" style="4" customWidth="1"/>
    <col min="5" max="16384" width="20.69140625" style="4"/>
  </cols>
  <sheetData>
    <row r="1" spans="2:3" s="1" customFormat="1" ht="35.15" customHeight="1" x14ac:dyDescent="0.4">
      <c r="B1" s="6" t="s">
        <v>28</v>
      </c>
    </row>
    <row r="3" spans="2:3" ht="40" customHeight="1" x14ac:dyDescent="0.3">
      <c r="B3" s="11" t="s">
        <v>29</v>
      </c>
      <c r="C3" s="12" t="s">
        <v>30</v>
      </c>
    </row>
    <row r="4" spans="2:3" ht="24.9" x14ac:dyDescent="0.3">
      <c r="B4" s="39" t="s">
        <v>32</v>
      </c>
      <c r="C4" s="40" t="s">
        <v>47</v>
      </c>
    </row>
    <row r="5" spans="2:3" ht="24.9" x14ac:dyDescent="0.3">
      <c r="B5" s="39" t="s">
        <v>34</v>
      </c>
      <c r="C5" s="40" t="s">
        <v>46</v>
      </c>
    </row>
    <row r="6" spans="2:3" ht="50.15" x14ac:dyDescent="0.3">
      <c r="B6" s="39" t="s">
        <v>13</v>
      </c>
      <c r="C6" s="40" t="s">
        <v>76</v>
      </c>
    </row>
    <row r="7" spans="2:3" ht="24.9" x14ac:dyDescent="0.3">
      <c r="B7" s="39" t="s">
        <v>31</v>
      </c>
      <c r="C7" s="40" t="s">
        <v>48</v>
      </c>
    </row>
    <row r="8" spans="2:3" ht="62.15" x14ac:dyDescent="0.3">
      <c r="B8" s="39" t="s">
        <v>38</v>
      </c>
      <c r="C8" s="40" t="s">
        <v>40</v>
      </c>
    </row>
    <row r="9" spans="2:3" ht="87" x14ac:dyDescent="0.3">
      <c r="B9" s="39" t="s">
        <v>4</v>
      </c>
      <c r="C9" s="40" t="s">
        <v>50</v>
      </c>
    </row>
    <row r="10" spans="2:3" ht="49.75" x14ac:dyDescent="0.3">
      <c r="B10" s="39" t="s">
        <v>5</v>
      </c>
      <c r="C10" s="40" t="s">
        <v>49</v>
      </c>
    </row>
    <row r="11" spans="2:3" ht="37.299999999999997" x14ac:dyDescent="0.3">
      <c r="B11" s="39" t="s">
        <v>77</v>
      </c>
      <c r="C11" s="40" t="s">
        <v>41</v>
      </c>
    </row>
    <row r="12" spans="2:3" ht="37.299999999999997" x14ac:dyDescent="0.3">
      <c r="B12" s="39" t="s">
        <v>26</v>
      </c>
      <c r="C12" s="40" t="s">
        <v>42</v>
      </c>
    </row>
    <row r="13" spans="2:3" ht="198.9" x14ac:dyDescent="0.3">
      <c r="B13" s="39" t="s">
        <v>35</v>
      </c>
      <c r="C13" s="40" t="s">
        <v>45</v>
      </c>
    </row>
    <row r="14" spans="2:3" ht="49.75" x14ac:dyDescent="0.3">
      <c r="B14" s="39" t="s">
        <v>21</v>
      </c>
      <c r="C14" s="40" t="s">
        <v>78</v>
      </c>
    </row>
    <row r="15" spans="2:3" ht="49.75" x14ac:dyDescent="0.3">
      <c r="B15" s="39" t="s">
        <v>25</v>
      </c>
      <c r="C15" s="40" t="s">
        <v>43</v>
      </c>
    </row>
    <row r="16" spans="2:3" ht="49.75" x14ac:dyDescent="0.3">
      <c r="B16" s="39" t="s">
        <v>39</v>
      </c>
      <c r="C16" s="40" t="s">
        <v>44</v>
      </c>
    </row>
    <row r="17" spans="2:3" ht="15" customHeight="1" x14ac:dyDescent="0.3">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9140625" defaultRowHeight="15" customHeight="1" outlineLevelCol="1" x14ac:dyDescent="0.3"/>
  <cols>
    <col min="1" max="1" width="2.69140625" style="4" customWidth="1"/>
    <col min="2" max="2" width="36" style="4" bestFit="1" customWidth="1"/>
    <col min="3" max="3" width="23.3046875" style="4" bestFit="1" customWidth="1"/>
    <col min="4" max="4" width="23.3046875" style="4" hidden="1" customWidth="1" outlineLevel="1"/>
    <col min="5" max="5" width="23.3046875" style="4" bestFit="1" customWidth="1" collapsed="1"/>
    <col min="6" max="9" width="23.3046875" style="4" bestFit="1" customWidth="1"/>
    <col min="10" max="10" width="1.69140625" style="4" customWidth="1"/>
    <col min="11" max="16384" width="20.69140625" style="4"/>
  </cols>
  <sheetData>
    <row r="1" spans="1:9" s="1" customFormat="1" ht="35.1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3">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3">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3">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3">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3">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3">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3">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3">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3">
      <c r="D34" s="17"/>
      <c r="E34" s="17"/>
      <c r="F34" s="17"/>
      <c r="G34" s="17"/>
      <c r="H34" s="17"/>
      <c r="I34" s="17"/>
    </row>
    <row r="35" spans="1:9" s="8" customFormat="1" ht="15" customHeight="1" x14ac:dyDescent="0.3">
      <c r="A35" s="7" t="s">
        <v>0</v>
      </c>
      <c r="B35" s="7" t="s">
        <v>56</v>
      </c>
      <c r="D35" s="18"/>
      <c r="E35" s="18"/>
      <c r="F35" s="18"/>
      <c r="G35" s="18"/>
      <c r="H35" s="18"/>
      <c r="I35" s="18"/>
    </row>
    <row r="36" spans="1:9" ht="15" customHeight="1" x14ac:dyDescent="0.3">
      <c r="D36" s="17"/>
      <c r="E36" s="17"/>
      <c r="F36" s="17"/>
      <c r="G36" s="17"/>
      <c r="H36" s="17"/>
      <c r="I36" s="17"/>
    </row>
    <row r="37" spans="1:9" ht="15" customHeight="1" x14ac:dyDescent="0.3">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23">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3">
      <c r="D40" s="17"/>
      <c r="E40" s="17"/>
      <c r="F40" s="17"/>
      <c r="G40" s="17"/>
      <c r="H40" s="17"/>
      <c r="I40" s="17"/>
    </row>
    <row r="41" spans="1:9" s="8" customFormat="1" ht="15" customHeight="1" x14ac:dyDescent="0.3">
      <c r="A41" s="7" t="s">
        <v>0</v>
      </c>
      <c r="B41" s="7" t="s">
        <v>57</v>
      </c>
      <c r="D41" s="18"/>
      <c r="E41" s="18"/>
      <c r="F41" s="18"/>
      <c r="G41" s="18"/>
      <c r="H41" s="18"/>
      <c r="I41" s="18"/>
    </row>
    <row r="42" spans="1:9" ht="15" customHeight="1" x14ac:dyDescent="0.3">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3">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9140625" defaultRowHeight="15" customHeight="1" outlineLevelCol="1" x14ac:dyDescent="0.3"/>
  <cols>
    <col min="1" max="1" width="2.69140625" style="4" customWidth="1"/>
    <col min="2" max="2" width="36" style="4" bestFit="1" customWidth="1"/>
    <col min="3" max="3" width="23.3046875" style="4" bestFit="1" customWidth="1"/>
    <col min="4" max="4" width="23.3046875" style="4" hidden="1" customWidth="1" outlineLevel="1"/>
    <col min="5" max="5" width="23.3046875" style="4" bestFit="1" customWidth="1" collapsed="1"/>
    <col min="6" max="9" width="23.3046875" style="4" bestFit="1" customWidth="1"/>
    <col min="10" max="10" width="1.69140625" style="4" customWidth="1"/>
    <col min="11" max="16384" width="20.69140625" style="4"/>
  </cols>
  <sheetData>
    <row r="1" spans="2:9" s="1" customFormat="1" ht="35.15" customHeight="1" x14ac:dyDescent="0.4">
      <c r="B1" s="6" t="s">
        <v>58</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3">
      <c r="D4" s="17"/>
      <c r="E4" s="17"/>
      <c r="F4" s="17"/>
      <c r="G4" s="17"/>
      <c r="H4" s="17"/>
      <c r="I4" s="17"/>
    </row>
    <row r="5" spans="2:9" ht="15" customHeight="1" x14ac:dyDescent="0.3">
      <c r="B5" s="35" t="s">
        <v>59</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3">
      <c r="B6" s="35" t="s">
        <v>60</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3">
      <c r="B7" s="35" t="s">
        <v>61</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62</v>
      </c>
      <c r="C8" s="25" t="s">
        <v>11</v>
      </c>
      <c r="D8" s="34"/>
      <c r="E8" s="31">
        <f t="shared" ref="E8:I8" si="1">SUM(E5:E7)</f>
        <v>705000</v>
      </c>
      <c r="F8" s="31">
        <f t="shared" si="1"/>
        <v>806520</v>
      </c>
      <c r="G8" s="31">
        <f t="shared" si="1"/>
        <v>914271.07200000016</v>
      </c>
      <c r="H8" s="31">
        <f t="shared" si="1"/>
        <v>1026909.2680704003</v>
      </c>
      <c r="I8" s="31">
        <f t="shared" si="1"/>
        <v>1142744.6335087419</v>
      </c>
    </row>
    <row r="9" spans="2:9" ht="15" customHeight="1" x14ac:dyDescent="0.35">
      <c r="B9" s="27" t="s">
        <v>63</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3">
      <c r="B11" s="35" t="s">
        <v>64</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3">
      <c r="B12" s="35" t="s">
        <v>65</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3">
      <c r="B13" s="35" t="s">
        <v>66</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67</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5">
      <c r="B15" s="27" t="s">
        <v>68</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3">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3">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3">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3">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5">
      <c r="B22" s="27" t="s">
        <v>68</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3">
      <c r="B24" s="35" t="s">
        <v>69</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3">
      <c r="B25" s="24" t="s">
        <v>70</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35">
      <c r="B26" s="27" t="s">
        <v>68</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3">
      <c r="B28" s="4" t="s">
        <v>71</v>
      </c>
      <c r="C28" s="15" t="s">
        <v>11</v>
      </c>
      <c r="E28" s="37"/>
      <c r="F28" s="37"/>
      <c r="G28" s="37"/>
      <c r="H28" s="37"/>
      <c r="I28" s="37"/>
    </row>
    <row r="29" spans="2:10" ht="15" customHeight="1" x14ac:dyDescent="0.3">
      <c r="B29" s="24" t="s">
        <v>72</v>
      </c>
      <c r="C29" s="25" t="s">
        <v>11</v>
      </c>
      <c r="D29" s="26"/>
      <c r="E29" s="26">
        <f t="shared" ref="E29" si="9">SUM(E25,E28)</f>
        <v>191750</v>
      </c>
      <c r="F29" s="26">
        <f>SUM(F25,F28)</f>
        <v>249294.3</v>
      </c>
      <c r="G29" s="26">
        <f t="shared" ref="G29:I29" si="10">SUM(G25,G28)</f>
        <v>311960.15496000001</v>
      </c>
      <c r="H29" s="26">
        <f t="shared" si="10"/>
        <v>379026.47494732816</v>
      </c>
      <c r="I29" s="26">
        <f t="shared" si="10"/>
        <v>449501.5833416828</v>
      </c>
    </row>
    <row r="30" spans="2:10" ht="15" customHeight="1" x14ac:dyDescent="0.35">
      <c r="B30" s="27" t="s">
        <v>68</v>
      </c>
      <c r="C30" s="15" t="s">
        <v>1</v>
      </c>
      <c r="E30" s="28">
        <f>E29/E$8</f>
        <v>0.27198581560283686</v>
      </c>
      <c r="F30" s="28">
        <f t="shared" ref="F30:I30" si="11">F29/F$8</f>
        <v>0.30909872042850767</v>
      </c>
      <c r="G30" s="28">
        <f t="shared" si="11"/>
        <v>0.34121188399582214</v>
      </c>
      <c r="H30" s="28">
        <f t="shared" si="11"/>
        <v>0.36909441440676899</v>
      </c>
      <c r="I30" s="28">
        <f t="shared" si="11"/>
        <v>0.393352609289015</v>
      </c>
    </row>
    <row r="32" spans="2:10" ht="15" customHeight="1" x14ac:dyDescent="0.3">
      <c r="B32" s="35" t="s">
        <v>73</v>
      </c>
      <c r="C32" s="36" t="s">
        <v>11</v>
      </c>
      <c r="E32" s="30">
        <f>-'Forecast Assumptions'!E43*'P&amp;L Forecast'!E29</f>
        <v>-40267.5</v>
      </c>
      <c r="F32" s="30">
        <f>-'Forecast Assumptions'!F43*'P&amp;L Forecast'!F29</f>
        <v>-52351.802999999993</v>
      </c>
      <c r="G32" s="30">
        <f>-'Forecast Assumptions'!G43*'P&amp;L Forecast'!G29</f>
        <v>-65511.632541600004</v>
      </c>
      <c r="H32" s="30">
        <f>-'Forecast Assumptions'!H43*'P&amp;L Forecast'!H29</f>
        <v>-79595.559738938915</v>
      </c>
      <c r="I32" s="30">
        <f>-'Forecast Assumptions'!I43*'P&amp;L Forecast'!I29</f>
        <v>-94395.332501753379</v>
      </c>
    </row>
    <row r="33" spans="1:9" ht="15" customHeight="1" x14ac:dyDescent="0.3">
      <c r="B33" s="24" t="s">
        <v>74</v>
      </c>
      <c r="C33" s="25" t="s">
        <v>11</v>
      </c>
      <c r="D33" s="26"/>
      <c r="E33" s="31">
        <f t="shared" ref="E33" si="12">SUM(E29,E32)</f>
        <v>151482.5</v>
      </c>
      <c r="F33" s="31">
        <f>SUM(F29,F32)</f>
        <v>196942.497</v>
      </c>
      <c r="G33" s="31">
        <f t="shared" ref="G33:I33" si="13">SUM(G29,G32)</f>
        <v>246448.52241840001</v>
      </c>
      <c r="H33" s="31">
        <f t="shared" si="13"/>
        <v>299430.91520838923</v>
      </c>
      <c r="I33" s="31">
        <f t="shared" si="13"/>
        <v>355106.25083992945</v>
      </c>
    </row>
    <row r="34" spans="1:9" ht="15" customHeight="1" x14ac:dyDescent="0.35">
      <c r="B34" s="27" t="s">
        <v>68</v>
      </c>
      <c r="C34" s="15" t="s">
        <v>1</v>
      </c>
      <c r="E34" s="32">
        <f>E33/E$8</f>
        <v>0.21486879432624115</v>
      </c>
      <c r="F34" s="32">
        <f t="shared" ref="F34:I34" si="14">F33/F$8</f>
        <v>0.24418798913852105</v>
      </c>
      <c r="G34" s="32">
        <f t="shared" si="14"/>
        <v>0.26955738835669951</v>
      </c>
      <c r="H34" s="32">
        <f t="shared" si="14"/>
        <v>0.29158458738134746</v>
      </c>
      <c r="I34" s="32">
        <f t="shared" si="14"/>
        <v>0.3107485613383219</v>
      </c>
    </row>
    <row r="36" spans="1:9" ht="15" customHeight="1" x14ac:dyDescent="0.3">
      <c r="B36" s="35" t="s">
        <v>38</v>
      </c>
      <c r="C36" s="36" t="s">
        <v>1</v>
      </c>
      <c r="E36" s="38">
        <f>'Forecast Assumptions'!E39</f>
        <v>0.6</v>
      </c>
      <c r="F36" s="38">
        <f>'Forecast Assumptions'!F39</f>
        <v>0.6</v>
      </c>
      <c r="G36" s="38">
        <f>'Forecast Assumptions'!G39</f>
        <v>0.6</v>
      </c>
      <c r="H36" s="38">
        <f>'Forecast Assumptions'!H39</f>
        <v>0.6</v>
      </c>
      <c r="I36" s="38">
        <f>'Forecast Assumptions'!I39</f>
        <v>0.6</v>
      </c>
    </row>
    <row r="37" spans="1:9" ht="15" customHeight="1" x14ac:dyDescent="0.3">
      <c r="B37" s="24" t="s">
        <v>75</v>
      </c>
      <c r="C37" s="25" t="s">
        <v>11</v>
      </c>
      <c r="D37" s="26"/>
      <c r="E37" s="31">
        <f t="shared" ref="E37:I37" si="15">E33*E36</f>
        <v>90889.5</v>
      </c>
      <c r="F37" s="31">
        <f t="shared" si="15"/>
        <v>118165.4982</v>
      </c>
      <c r="G37" s="31">
        <f t="shared" si="15"/>
        <v>147869.11345104</v>
      </c>
      <c r="H37" s="31">
        <f t="shared" si="15"/>
        <v>179658.54912503352</v>
      </c>
      <c r="I37" s="31">
        <f t="shared" si="15"/>
        <v>213063.75050395765</v>
      </c>
    </row>
    <row r="38" spans="1:9" ht="15" customHeight="1" x14ac:dyDescent="0.3">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MN</cp:lastModifiedBy>
  <dcterms:created xsi:type="dcterms:W3CDTF">2020-07-20T11:12:49Z</dcterms:created>
  <dcterms:modified xsi:type="dcterms:W3CDTF">2020-09-16T07:35:19Z</dcterms:modified>
</cp:coreProperties>
</file>