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qi\Documents\GitHub\PositiveSpring\Write\"/>
    </mc:Choice>
  </mc:AlternateContent>
  <xr:revisionPtr revIDLastSave="0" documentId="13_ncr:1_{7278D7C3-00B2-47F4-AA52-04210AAE52DD}" xr6:coauthVersionLast="36" xr6:coauthVersionMax="36" xr10:uidLastSave="{00000000-0000-0000-0000-000000000000}"/>
  <bookViews>
    <workbookView xWindow="0" yWindow="0" windowWidth="38400" windowHeight="17640" xr2:uid="{00000000-000D-0000-FFFF-FFFF00000000}"/>
  </bookViews>
  <sheets>
    <sheet name="劳务申报附表" sheetId="4" r:id="rId1"/>
    <sheet name="校外人员信息采集模板" sheetId="8" r:id="rId2"/>
    <sheet name="公式及信息" sheetId="3" state="hidden" r:id="rId3"/>
  </sheets>
  <definedNames>
    <definedName name="_xlnm.Print_Area" localSheetId="0">劳务申报附表!$A$1:$J$39</definedName>
    <definedName name="发放项目">公式及信息!$D$2:$D$9</definedName>
    <definedName name="人员类别">公式及信息!$B$2:$B$8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4" l="1"/>
  <c r="F9" i="4" l="1"/>
  <c r="G39" i="4" l="1"/>
  <c r="A10" i="4" l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B6" i="4" l="1"/>
  <c r="F10" i="4" l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l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B9" i="4"/>
  <c r="K9" i="4" s="1"/>
  <c r="B10" i="4" l="1"/>
  <c r="K10" i="4" s="1"/>
  <c r="B11" i="4" l="1"/>
  <c r="K11" i="4" s="1"/>
  <c r="B12" i="4" l="1"/>
  <c r="K12" i="4" l="1"/>
  <c r="B13" i="4"/>
  <c r="K13" i="4" s="1"/>
  <c r="B14" i="4" l="1"/>
  <c r="K14" i="4" s="1"/>
  <c r="B15" i="4" l="1"/>
  <c r="K15" i="4" s="1"/>
  <c r="B16" i="4" l="1"/>
  <c r="K16" i="4" s="1"/>
  <c r="B17" i="4" l="1"/>
  <c r="K17" i="4" s="1"/>
  <c r="B18" i="4" l="1"/>
  <c r="K18" i="4" s="1"/>
  <c r="B19" i="4" l="1"/>
  <c r="K19" i="4" s="1"/>
  <c r="B20" i="4" l="1"/>
  <c r="K20" i="4" s="1"/>
  <c r="B21" i="4" l="1"/>
  <c r="K21" i="4" s="1"/>
  <c r="B22" i="4" l="1"/>
  <c r="K22" i="4" s="1"/>
  <c r="B23" i="4" l="1"/>
  <c r="K23" i="4" l="1"/>
  <c r="B24" i="4"/>
  <c r="K24" i="4" l="1"/>
  <c r="B25" i="4"/>
  <c r="K25" i="4" l="1"/>
  <c r="B26" i="4"/>
  <c r="K26" i="4" s="1"/>
  <c r="B27" i="4" l="1"/>
  <c r="K27" i="4" s="1"/>
  <c r="B28" i="4" l="1"/>
  <c r="K28" i="4" s="1"/>
  <c r="B29" i="4" l="1"/>
  <c r="K29" i="4" s="1"/>
  <c r="B30" i="4" l="1"/>
  <c r="K30" i="4" s="1"/>
  <c r="B31" i="4" l="1"/>
  <c r="K31" i="4" s="1"/>
  <c r="B32" i="4" l="1"/>
  <c r="K32" i="4" s="1"/>
  <c r="B33" i="4" l="1"/>
  <c r="K33" i="4" l="1"/>
  <c r="B34" i="4"/>
  <c r="K34" i="4" l="1"/>
  <c r="B35" i="4"/>
  <c r="B36" i="4" l="1"/>
  <c r="K35" i="4"/>
  <c r="K36" i="4" l="1"/>
  <c r="B37" i="4"/>
  <c r="B38" i="4" l="1"/>
  <c r="K38" i="4" s="1"/>
  <c r="K37" i="4"/>
  <c r="K39" i="4" l="1"/>
  <c r="D39" i="4" l="1"/>
</calcChain>
</file>

<file path=xl/sharedStrings.xml><?xml version="1.0" encoding="utf-8"?>
<sst xmlns="http://schemas.openxmlformats.org/spreadsheetml/2006/main" count="104" uniqueCount="99">
  <si>
    <t>人员类别</t>
    <phoneticPr fontId="1" type="noConversion"/>
  </si>
  <si>
    <t>姓名</t>
  </si>
  <si>
    <t>发放金额</t>
  </si>
  <si>
    <t>序号</t>
    <phoneticPr fontId="1" type="noConversion"/>
  </si>
  <si>
    <t>工作内容</t>
    <phoneticPr fontId="2" type="noConversion"/>
  </si>
  <si>
    <t>发放标准</t>
    <phoneticPr fontId="1" type="noConversion"/>
  </si>
  <si>
    <t>备注</t>
    <phoneticPr fontId="1" type="noConversion"/>
  </si>
  <si>
    <t>部门酬金</t>
    <phoneticPr fontId="1" type="noConversion"/>
  </si>
  <si>
    <t>年终奖</t>
    <phoneticPr fontId="1" type="noConversion"/>
  </si>
  <si>
    <t>返聘费</t>
    <phoneticPr fontId="1" type="noConversion"/>
  </si>
  <si>
    <t>劳务</t>
    <phoneticPr fontId="1" type="noConversion"/>
  </si>
  <si>
    <t>其他</t>
    <phoneticPr fontId="1" type="noConversion"/>
  </si>
  <si>
    <t>在职人员</t>
    <phoneticPr fontId="1" type="noConversion"/>
  </si>
  <si>
    <t>院聘人员</t>
    <phoneticPr fontId="1" type="noConversion"/>
  </si>
  <si>
    <t>离退休人员</t>
    <phoneticPr fontId="1" type="noConversion"/>
  </si>
  <si>
    <t>学生</t>
    <phoneticPr fontId="1" type="noConversion"/>
  </si>
  <si>
    <t>校外人员</t>
    <phoneticPr fontId="1" type="noConversion"/>
  </si>
  <si>
    <t>外籍及港澳台人员</t>
    <phoneticPr fontId="1" type="noConversion"/>
  </si>
  <si>
    <t>发放项目</t>
    <phoneticPr fontId="1" type="noConversion"/>
  </si>
  <si>
    <t>需提交科研项目专家咨询费发放审批表</t>
    <phoneticPr fontId="1" type="noConversion"/>
  </si>
  <si>
    <t>发放总额</t>
    <phoneticPr fontId="1" type="noConversion"/>
  </si>
  <si>
    <t>发放人数</t>
    <phoneticPr fontId="1" type="noConversion"/>
  </si>
  <si>
    <t>发放事项</t>
    <phoneticPr fontId="1" type="noConversion"/>
  </si>
  <si>
    <t>非免税奖学金</t>
    <phoneticPr fontId="1" type="noConversion"/>
  </si>
  <si>
    <t>咨询费</t>
    <phoneticPr fontId="1" type="noConversion"/>
  </si>
  <si>
    <t xml:space="preserve">院处聘人员工资 </t>
    <phoneticPr fontId="1" type="noConversion"/>
  </si>
  <si>
    <t>合计</t>
    <phoneticPr fontId="1" type="noConversion"/>
  </si>
  <si>
    <t>劳务</t>
  </si>
  <si>
    <t>学号/教工号</t>
    <phoneticPr fontId="1" type="noConversion"/>
  </si>
  <si>
    <t>校外人员身份证号/其他证件号</t>
    <phoneticPr fontId="1" type="noConversion"/>
  </si>
  <si>
    <t>人员类别
（在职人员/院聘人员/离退休返聘/学生/校外人员/外籍及港澳台人员</t>
    <phoneticPr fontId="1" type="noConversion"/>
  </si>
  <si>
    <t>发放项目
部门酬金/年终奖/返聘费/劳务/咨询费</t>
    <phoneticPr fontId="1" type="noConversion"/>
  </si>
  <si>
    <t>部门/项目负责人</t>
    <phoneticPr fontId="1" type="noConversion"/>
  </si>
  <si>
    <t>工作量</t>
    <phoneticPr fontId="1" type="noConversion"/>
  </si>
  <si>
    <t>人员类别</t>
    <phoneticPr fontId="1" type="noConversion"/>
  </si>
  <si>
    <t>发放项目</t>
    <phoneticPr fontId="1" type="noConversion"/>
  </si>
  <si>
    <t>所需资料</t>
    <phoneticPr fontId="1" type="noConversion"/>
  </si>
  <si>
    <t>首次发放请到学部财务备案</t>
    <phoneticPr fontId="1" type="noConversion"/>
  </si>
  <si>
    <t>请一并提交境外人员护照首页复印件、签证页、入境页复印件，工作量表等</t>
    <phoneticPr fontId="1" type="noConversion"/>
  </si>
  <si>
    <t>常规发放请到学部财务备案，请自行留存考勤表、加班统计表等原始资料。</t>
    <phoneticPr fontId="1" type="noConversion"/>
  </si>
  <si>
    <t>首次发放请到学部财务备案，请自行留存考勤表、加班统计表等原始资料。</t>
    <phoneticPr fontId="1" type="noConversion"/>
  </si>
  <si>
    <t>请从右侧下拉菜单选取人员类别及发放项目</t>
    <phoneticPr fontId="1" type="noConversion"/>
  </si>
  <si>
    <t>如不能满足填报需求，可使用其他自制表格，请确保自制表格包含工作内容、工作量、发放标准等信息。</t>
    <phoneticPr fontId="1" type="noConversion"/>
  </si>
  <si>
    <t>校外人员身份证校验</t>
    <phoneticPr fontId="1" type="noConversion"/>
  </si>
  <si>
    <t>证件类型</t>
  </si>
  <si>
    <t>证件号</t>
  </si>
  <si>
    <t>银行卡号</t>
  </si>
  <si>
    <t>地区名称</t>
  </si>
  <si>
    <t>职业</t>
  </si>
  <si>
    <t>所属地区</t>
  </si>
  <si>
    <t>开户行</t>
  </si>
  <si>
    <t>工作单位</t>
  </si>
  <si>
    <t>手机号</t>
  </si>
  <si>
    <t>电子信箱</t>
  </si>
  <si>
    <t>性别</t>
  </si>
  <si>
    <t>出生年月日</t>
  </si>
  <si>
    <t>是否残疾烈属孤老</t>
  </si>
  <si>
    <t>是否雇员</t>
  </si>
  <si>
    <t>是否股东、投资者</t>
  </si>
  <si>
    <t>来华时间</t>
  </si>
  <si>
    <t>任职期限</t>
  </si>
  <si>
    <t>预计离境时间</t>
  </si>
  <si>
    <t>预计离境地点</t>
  </si>
  <si>
    <t>支付地</t>
  </si>
  <si>
    <t>境外支付地（国别/地区）</t>
  </si>
  <si>
    <t>护照</t>
    <phoneticPr fontId="2" type="noConversion"/>
  </si>
  <si>
    <t>11010119650619502</t>
    <phoneticPr fontId="2" type="noConversion"/>
  </si>
  <si>
    <t>王Ⅶ</t>
    <phoneticPr fontId="2" type="noConversion"/>
  </si>
  <si>
    <t>1111111111111110000001</t>
    <phoneticPr fontId="2" type="noConversion"/>
  </si>
  <si>
    <t>宁波</t>
    <phoneticPr fontId="2" type="noConversion"/>
  </si>
  <si>
    <t>天津</t>
    <phoneticPr fontId="2" type="noConversion"/>
  </si>
  <si>
    <t>15122412222</t>
    <phoneticPr fontId="2" type="noConversion"/>
  </si>
  <si>
    <t>210302199104150943</t>
  </si>
  <si>
    <t>张张三张三张三张三张三张</t>
    <phoneticPr fontId="2" type="noConversion"/>
  </si>
  <si>
    <t>12345678901234</t>
    <phoneticPr fontId="2" type="noConversion"/>
  </si>
  <si>
    <t>日本</t>
    <phoneticPr fontId="2" type="noConversion"/>
  </si>
  <si>
    <t>工程</t>
    <phoneticPr fontId="2" type="noConversion"/>
  </si>
  <si>
    <t>赣州</t>
    <phoneticPr fontId="2" type="noConversion"/>
  </si>
  <si>
    <t xml:space="preserve">     深圳农村商业银行三联支行</t>
    <phoneticPr fontId="2" type="noConversion"/>
  </si>
  <si>
    <t>首都师范大学</t>
    <phoneticPr fontId="2" type="noConversion"/>
  </si>
  <si>
    <t>15122401996</t>
    <phoneticPr fontId="2" type="noConversion"/>
  </si>
  <si>
    <t>END</t>
  </si>
  <si>
    <t>请确保校外人员信息准确完整，详见校外人员信息采集表</t>
    <phoneticPr fontId="1" type="noConversion"/>
  </si>
  <si>
    <t>居民身份证</t>
    <phoneticPr fontId="2" type="noConversion"/>
  </si>
  <si>
    <t>劳务发生时间地点</t>
    <phoneticPr fontId="1" type="noConversion"/>
  </si>
  <si>
    <t>使用经费来源</t>
    <phoneticPr fontId="1" type="noConversion"/>
  </si>
  <si>
    <t>心理学部人员劳务申报附表 （按人员类别填制）</t>
    <phoneticPr fontId="1" type="noConversion"/>
  </si>
  <si>
    <t>2</t>
    <phoneticPr fontId="1" type="noConversion"/>
  </si>
  <si>
    <t>2019年5月，后主楼</t>
    <phoneticPr fontId="1" type="noConversion"/>
  </si>
  <si>
    <t>校外人员</t>
  </si>
  <si>
    <t>1000/次</t>
    <phoneticPr fontId="1" type="noConversion"/>
  </si>
  <si>
    <t>张慧君</t>
    <phoneticPr fontId="1" type="noConversion"/>
  </si>
  <si>
    <t>曹檑</t>
    <phoneticPr fontId="1" type="noConversion"/>
  </si>
  <si>
    <t>130705199410310926</t>
    <phoneticPr fontId="1" type="noConversion"/>
  </si>
  <si>
    <t>370705199507080033</t>
    <phoneticPr fontId="1" type="noConversion"/>
  </si>
  <si>
    <t>人工智能与大数据讲座劳务费</t>
    <phoneticPr fontId="1" type="noConversion"/>
  </si>
  <si>
    <t>大数据讲座第一场</t>
    <phoneticPr fontId="1" type="noConversion"/>
  </si>
  <si>
    <t>大数据讲座第二场</t>
    <phoneticPr fontId="1" type="noConversion"/>
  </si>
  <si>
    <t>1次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</si>
</sst>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4"/>
      <color theme="1"/>
      <name val="宋体"/>
      <family val="2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4"/>
      <name val="宋体"/>
      <family val="3"/>
      <charset val="134"/>
      <scheme val="minor"/>
    </font>
    <font>
      <sz val="14"/>
      <color rgb="FF323E32"/>
      <name val="Simsun"/>
      <charset val="134"/>
    </font>
    <font>
      <sz val="18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b/>
      <sz val="24"/>
      <color theme="1"/>
      <name val="宋体"/>
      <family val="3"/>
      <charset val="134"/>
      <scheme val="minor"/>
    </font>
    <font>
      <sz val="24"/>
      <color theme="1"/>
      <name val="宋体"/>
      <family val="3"/>
      <charset val="134"/>
      <scheme val="minor"/>
    </font>
    <font>
      <sz val="18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  <font>
      <b/>
      <sz val="16"/>
      <color theme="0"/>
      <name val="宋体"/>
      <family val="3"/>
      <charset val="134"/>
      <scheme val="minor"/>
    </font>
    <font>
      <b/>
      <sz val="36"/>
      <color theme="1"/>
      <name val="宋体"/>
      <family val="3"/>
      <charset val="134"/>
      <scheme val="minor"/>
    </font>
    <font>
      <sz val="22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gray125">
        <fgColor theme="2" tint="-0.24994659260841701"/>
        <bgColor indexed="65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20" fillId="0" borderId="0">
      <alignment vertical="center"/>
    </xf>
  </cellStyleXfs>
  <cellXfs count="72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49" fontId="6" fillId="2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49" fontId="14" fillId="3" borderId="1" xfId="0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7" fillId="0" borderId="0" xfId="0" applyFont="1" applyProtection="1">
      <alignment vertical="center"/>
      <protection hidden="1"/>
    </xf>
    <xf numFmtId="0" fontId="18" fillId="0" borderId="1" xfId="0" applyFont="1" applyFill="1" applyBorder="1" applyAlignment="1" applyProtection="1">
      <alignment horizontal="center" vertical="center"/>
      <protection hidden="1"/>
    </xf>
    <xf numFmtId="0" fontId="18" fillId="0" borderId="1" xfId="0" applyFont="1" applyFill="1" applyBorder="1" applyAlignment="1" applyProtection="1">
      <alignment horizontal="center" vertical="center" wrapText="1"/>
      <protection hidden="1"/>
    </xf>
    <xf numFmtId="49" fontId="18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1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 applyProtection="1">
      <alignment horizontal="center" vertical="center" wrapText="1"/>
      <protection locked="0"/>
    </xf>
    <xf numFmtId="49" fontId="6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43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alignment vertical="center"/>
      <protection locked="0"/>
    </xf>
    <xf numFmtId="0" fontId="20" fillId="0" borderId="0" xfId="2">
      <alignment vertical="center"/>
    </xf>
    <xf numFmtId="49" fontId="20" fillId="0" borderId="0" xfId="2" applyNumberFormat="1">
      <alignment vertical="center"/>
    </xf>
    <xf numFmtId="49" fontId="20" fillId="0" borderId="0" xfId="2" quotePrefix="1" applyNumberFormat="1">
      <alignment vertical="center"/>
    </xf>
    <xf numFmtId="0" fontId="0" fillId="0" borderId="0" xfId="0" applyProtection="1">
      <alignment vertical="center"/>
      <protection hidden="1"/>
    </xf>
    <xf numFmtId="0" fontId="0" fillId="0" borderId="0" xfId="0" applyAlignment="1" applyProtection="1">
      <alignment vertical="center" wrapText="1"/>
      <protection hidden="1"/>
    </xf>
    <xf numFmtId="0" fontId="8" fillId="5" borderId="1" xfId="0" applyFont="1" applyFill="1" applyBorder="1" applyAlignment="1" applyProtection="1">
      <alignment horizontal="center" vertical="center"/>
    </xf>
    <xf numFmtId="0" fontId="10" fillId="5" borderId="9" xfId="0" applyFont="1" applyFill="1" applyBorder="1" applyAlignment="1" applyProtection="1">
      <alignment horizontal="left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15" fillId="0" borderId="0" xfId="0" applyFont="1" applyAlignment="1">
      <alignment horizontal="center" vertical="center"/>
    </xf>
    <xf numFmtId="0" fontId="8" fillId="5" borderId="1" xfId="0" applyFont="1" applyFill="1" applyBorder="1" applyAlignment="1" applyProtection="1">
      <alignment horizontal="center" vertical="center"/>
    </xf>
    <xf numFmtId="0" fontId="8" fillId="5" borderId="3" xfId="0" applyFont="1" applyFill="1" applyBorder="1" applyAlignment="1" applyProtection="1">
      <alignment horizontal="center" vertical="center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6" xfId="0" applyFont="1" applyBorder="1" applyAlignment="1" applyProtection="1">
      <alignment horizontal="center" vertical="center"/>
      <protection locked="0"/>
    </xf>
    <xf numFmtId="0" fontId="19" fillId="0" borderId="7" xfId="0" applyFont="1" applyBorder="1" applyAlignment="1" applyProtection="1">
      <alignment horizontal="center" vertical="center"/>
      <protection locked="0"/>
    </xf>
    <xf numFmtId="49" fontId="10" fillId="0" borderId="9" xfId="0" applyNumberFormat="1" applyFont="1" applyBorder="1" applyAlignment="1" applyProtection="1">
      <alignment horizontal="center" vertical="center" wrapText="1"/>
      <protection locked="0"/>
    </xf>
    <xf numFmtId="49" fontId="10" fillId="0" borderId="10" xfId="0" applyNumberFormat="1" applyFont="1" applyBorder="1" applyAlignment="1" applyProtection="1">
      <alignment horizontal="center" vertical="center" wrapText="1"/>
      <protection locked="0"/>
    </xf>
    <xf numFmtId="0" fontId="18" fillId="0" borderId="14" xfId="0" applyFont="1" applyBorder="1" applyAlignment="1" applyProtection="1">
      <alignment horizontal="center" vertical="center" wrapText="1"/>
      <protection locked="0"/>
    </xf>
    <xf numFmtId="0" fontId="18" fillId="0" borderId="15" xfId="0" applyFont="1" applyBorder="1" applyAlignment="1" applyProtection="1">
      <alignment horizontal="center" vertical="center" wrapText="1"/>
      <protection locked="0"/>
    </xf>
    <xf numFmtId="0" fontId="18" fillId="0" borderId="16" xfId="0" applyFont="1" applyBorder="1" applyAlignment="1" applyProtection="1">
      <alignment horizontal="center" vertical="center" wrapText="1"/>
      <protection locked="0"/>
    </xf>
    <xf numFmtId="0" fontId="10" fillId="5" borderId="21" xfId="0" applyFont="1" applyFill="1" applyBorder="1" applyAlignment="1" applyProtection="1">
      <alignment horizontal="center" vertical="center"/>
    </xf>
    <xf numFmtId="0" fontId="10" fillId="5" borderId="22" xfId="0" applyFont="1" applyFill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0" fontId="12" fillId="4" borderId="1" xfId="0" applyFont="1" applyFill="1" applyBorder="1" applyAlignment="1" applyProtection="1">
      <alignment horizontal="left" vertical="center" wrapText="1"/>
    </xf>
    <xf numFmtId="0" fontId="12" fillId="4" borderId="3" xfId="0" applyFont="1" applyFill="1" applyBorder="1" applyAlignment="1" applyProtection="1">
      <alignment horizontal="left" vertical="center" wrapText="1"/>
    </xf>
    <xf numFmtId="0" fontId="12" fillId="4" borderId="2" xfId="0" applyFont="1" applyFill="1" applyBorder="1" applyAlignment="1" applyProtection="1">
      <alignment horizontal="left" vertical="center" wrapText="1"/>
    </xf>
    <xf numFmtId="0" fontId="12" fillId="4" borderId="4" xfId="0" applyFont="1" applyFill="1" applyBorder="1" applyAlignment="1" applyProtection="1">
      <alignment horizontal="left" vertical="center" wrapText="1"/>
    </xf>
    <xf numFmtId="0" fontId="8" fillId="5" borderId="1" xfId="0" applyFont="1" applyFill="1" applyBorder="1" applyAlignment="1" applyProtection="1">
      <alignment horizontal="center" vertical="center" wrapText="1"/>
    </xf>
    <xf numFmtId="0" fontId="8" fillId="5" borderId="23" xfId="0" applyFont="1" applyFill="1" applyBorder="1" applyAlignment="1" applyProtection="1">
      <alignment horizontal="center" vertical="center" wrapText="1"/>
    </xf>
    <xf numFmtId="0" fontId="8" fillId="5" borderId="6" xfId="0" applyFont="1" applyFill="1" applyBorder="1" applyAlignment="1" applyProtection="1">
      <alignment horizontal="center" vertical="center" wrapText="1"/>
    </xf>
    <xf numFmtId="0" fontId="8" fillId="5" borderId="7" xfId="0" applyFont="1" applyFill="1" applyBorder="1" applyAlignment="1" applyProtection="1">
      <alignment horizontal="center" vertical="center" wrapText="1"/>
    </xf>
    <xf numFmtId="0" fontId="16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43" fontId="12" fillId="2" borderId="1" xfId="1" applyFont="1" applyFill="1" applyBorder="1" applyAlignment="1" applyProtection="1">
      <alignment horizontal="center" vertical="center" wrapText="1"/>
      <protection locked="0"/>
    </xf>
    <xf numFmtId="0" fontId="13" fillId="0" borderId="12" xfId="0" applyFont="1" applyBorder="1" applyAlignment="1" applyProtection="1">
      <alignment horizontal="left" vertical="center" wrapText="1"/>
      <protection hidden="1"/>
    </xf>
    <xf numFmtId="0" fontId="13" fillId="0" borderId="13" xfId="0" applyFont="1" applyBorder="1" applyAlignment="1" applyProtection="1">
      <alignment horizontal="left" vertical="center" wrapText="1"/>
      <protection hidden="1"/>
    </xf>
    <xf numFmtId="0" fontId="13" fillId="2" borderId="12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18" xfId="0" applyNumberFormat="1" applyFont="1" applyFill="1" applyBorder="1" applyAlignment="1" applyProtection="1">
      <alignment horizontal="center" vertical="center" wrapText="1"/>
      <protection hidden="1"/>
    </xf>
    <xf numFmtId="0" fontId="13" fillId="2" borderId="13" xfId="0" applyNumberFormat="1" applyFont="1" applyFill="1" applyBorder="1" applyAlignment="1" applyProtection="1">
      <alignment horizontal="center" vertical="center" wrapText="1"/>
      <protection hidden="1"/>
    </xf>
    <xf numFmtId="0" fontId="21" fillId="0" borderId="19" xfId="0" applyFont="1" applyBorder="1" applyAlignment="1" applyProtection="1">
      <alignment horizontal="left" vertical="center" wrapText="1"/>
      <protection hidden="1"/>
    </xf>
    <xf numFmtId="0" fontId="21" fillId="0" borderId="20" xfId="0" applyFont="1" applyBorder="1" applyAlignment="1" applyProtection="1">
      <alignment horizontal="left" vertical="center" wrapText="1"/>
      <protection hidden="1"/>
    </xf>
  </cellXfs>
  <cellStyles count="3">
    <cellStyle name="常规" xfId="0" builtinId="0"/>
    <cellStyle name="常规 2" xfId="2" xr:uid="{00000000-0005-0000-0000-000001000000}"/>
    <cellStyle name="千位分隔" xfId="1" builtinId="3"/>
  </cellStyles>
  <dxfs count="5"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ill>
        <patternFill patternType="lightGray">
          <fgColor rgb="FFFF0000"/>
        </patternFill>
      </fill>
    </dxf>
    <dxf>
      <font>
        <color theme="0"/>
      </font>
    </dxf>
    <dxf>
      <fill>
        <patternFill patternType="lightGray">
          <f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1304925</xdr:colOff>
          <xdr:row>4</xdr:row>
          <xdr:rowOff>19050</xdr:rowOff>
        </xdr:from>
        <xdr:to>
          <xdr:col>2</xdr:col>
          <xdr:colOff>1609725</xdr:colOff>
          <xdr:row>5</xdr:row>
          <xdr:rowOff>0</xdr:rowOff>
        </xdr:to>
        <xdr:sp macro="" textlink="">
          <xdr:nvSpPr>
            <xdr:cNvPr id="2050" name="ComboBox1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0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246452</xdr:colOff>
          <xdr:row>2</xdr:row>
          <xdr:rowOff>12369</xdr:rowOff>
        </xdr:from>
        <xdr:to>
          <xdr:col>9</xdr:col>
          <xdr:colOff>1550866</xdr:colOff>
          <xdr:row>2</xdr:row>
          <xdr:rowOff>717468</xdr:rowOff>
        </xdr:to>
        <xdr:grpSp>
          <xdr:nvGrpSpPr>
            <xdr:cNvPr id="2" name="组合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GrpSpPr/>
          </xdr:nvGrpSpPr>
          <xdr:grpSpPr>
            <a:xfrm>
              <a:off x="14321040" y="1626016"/>
              <a:ext cx="2761179" cy="705099"/>
              <a:chOff x="3586389" y="1571005"/>
              <a:chExt cx="4026700" cy="837953"/>
            </a:xfrm>
          </xdr:grpSpPr>
          <xdr:sp macro="" textlink="">
            <xdr:nvSpPr>
              <xdr:cNvPr id="2052" name="OptionButton1" hidden="1">
                <a:extLst>
                  <a:ext uri="{63B3BB69-23CF-44E3-9099-C40C66FF867C}">
                    <a14:compatExt spid="_x0000_s2052"/>
                  </a:ext>
                  <a:ext uri="{FF2B5EF4-FFF2-40B4-BE49-F238E27FC236}">
                    <a16:creationId xmlns:a16="http://schemas.microsoft.com/office/drawing/2014/main" id="{00000000-0008-0000-0000-000004080000}"/>
                  </a:ext>
                </a:extLst>
              </xdr:cNvPr>
              <xdr:cNvSpPr/>
            </xdr:nvSpPr>
            <xdr:spPr bwMode="auto">
              <a:xfrm>
                <a:off x="5428261" y="1571005"/>
                <a:ext cx="2184828" cy="837953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2053" name="OptionButton2" hidden="1">
                <a:extLst>
                  <a:ext uri="{63B3BB69-23CF-44E3-9099-C40C66FF867C}">
                    <a14:compatExt spid="_x0000_s2053"/>
                  </a:ext>
                  <a:ext uri="{FF2B5EF4-FFF2-40B4-BE49-F238E27FC236}">
                    <a16:creationId xmlns:a16="http://schemas.microsoft.com/office/drawing/2014/main" id="{00000000-0008-0000-0000-000005080000}"/>
                  </a:ext>
                </a:extLst>
              </xdr:cNvPr>
              <xdr:cNvSpPr/>
            </xdr:nvSpPr>
            <xdr:spPr bwMode="auto">
              <a:xfrm>
                <a:off x="3586389" y="1594229"/>
                <a:ext cx="1619433" cy="762000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1228725</xdr:colOff>
          <xdr:row>4</xdr:row>
          <xdr:rowOff>0</xdr:rowOff>
        </xdr:from>
        <xdr:to>
          <xdr:col>4</xdr:col>
          <xdr:colOff>1457325</xdr:colOff>
          <xdr:row>4</xdr:row>
          <xdr:rowOff>914400</xdr:rowOff>
        </xdr:to>
        <xdr:sp macro="" textlink="">
          <xdr:nvSpPr>
            <xdr:cNvPr id="2055" name="ComboBox3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0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vmlDrawing" Target="../drawings/vmlDrawing1.vml"/><Relationship Id="rId7" Type="http://schemas.openxmlformats.org/officeDocument/2006/relationships/control" Target="../activeX/activeX2.xml"/><Relationship Id="rId12" Type="http://schemas.openxmlformats.org/officeDocument/2006/relationships/image" Target="../media/image4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11" Type="http://schemas.openxmlformats.org/officeDocument/2006/relationships/control" Target="../activeX/activeX4.xml"/><Relationship Id="rId5" Type="http://schemas.openxmlformats.org/officeDocument/2006/relationships/control" Target="../activeX/activeX1.xml"/><Relationship Id="rId10" Type="http://schemas.openxmlformats.org/officeDocument/2006/relationships/image" Target="../media/image3.emf"/><Relationship Id="rId4" Type="http://schemas.openxmlformats.org/officeDocument/2006/relationships/vmlDrawing" Target="../drawings/vmlDrawing2.vml"/><Relationship Id="rId9" Type="http://schemas.openxmlformats.org/officeDocument/2006/relationships/control" Target="../activeX/activeX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39"/>
  <sheetViews>
    <sheetView tabSelected="1" zoomScale="85" zoomScaleNormal="85" workbookViewId="0">
      <selection activeCell="I11" sqref="I11"/>
    </sheetView>
  </sheetViews>
  <sheetFormatPr defaultRowHeight="18.75"/>
  <cols>
    <col min="1" max="1" width="12.25" style="5" customWidth="1"/>
    <col min="2" max="2" width="19.25" style="5" customWidth="1"/>
    <col min="3" max="3" width="21.5" style="5" customWidth="1"/>
    <col min="4" max="4" width="35" style="4" customWidth="1"/>
    <col min="5" max="5" width="19.5" style="4" customWidth="1"/>
    <col min="6" max="6" width="20.5" style="4" customWidth="1"/>
    <col min="7" max="7" width="24.625" style="4" customWidth="1"/>
    <col min="8" max="8" width="32.25" style="4" customWidth="1"/>
    <col min="9" max="9" width="19.125" style="4" customWidth="1"/>
    <col min="10" max="10" width="23.125" style="4" customWidth="1"/>
    <col min="11" max="11" width="18.75" style="4" customWidth="1"/>
    <col min="12" max="16384" width="9" style="4"/>
  </cols>
  <sheetData>
    <row r="1" spans="1:15" ht="56.25" customHeight="1" thickBot="1">
      <c r="A1" s="38" t="s">
        <v>86</v>
      </c>
      <c r="B1" s="38"/>
      <c r="C1" s="38"/>
      <c r="D1" s="38"/>
      <c r="E1" s="38"/>
      <c r="F1" s="38"/>
      <c r="G1" s="38"/>
      <c r="H1" s="38"/>
      <c r="I1" s="38"/>
      <c r="J1" s="38"/>
    </row>
    <row r="2" spans="1:15" s="1" customFormat="1" ht="70.5" customHeight="1" thickBot="1">
      <c r="A2" s="12"/>
      <c r="B2" s="36" t="s">
        <v>22</v>
      </c>
      <c r="C2" s="46" t="s">
        <v>95</v>
      </c>
      <c r="D2" s="47"/>
      <c r="E2" s="47"/>
      <c r="F2" s="47"/>
      <c r="G2" s="48"/>
      <c r="H2" s="36" t="s">
        <v>32</v>
      </c>
      <c r="I2" s="44"/>
      <c r="J2" s="45"/>
    </row>
    <row r="3" spans="1:15" ht="57.75" customHeight="1">
      <c r="A3" s="13"/>
      <c r="B3" s="49" t="s">
        <v>84</v>
      </c>
      <c r="C3" s="50"/>
      <c r="D3" s="41" t="s">
        <v>88</v>
      </c>
      <c r="E3" s="42"/>
      <c r="F3" s="42"/>
      <c r="G3" s="43"/>
      <c r="H3" s="36" t="s">
        <v>85</v>
      </c>
      <c r="I3" s="15"/>
      <c r="J3" s="16"/>
    </row>
    <row r="4" spans="1:15" ht="69" customHeight="1">
      <c r="A4" s="57" t="s">
        <v>30</v>
      </c>
      <c r="B4" s="58"/>
      <c r="C4" s="59"/>
      <c r="D4" s="56" t="s">
        <v>31</v>
      </c>
      <c r="E4" s="56"/>
      <c r="F4" s="39" t="s">
        <v>20</v>
      </c>
      <c r="G4" s="39"/>
      <c r="H4" s="35" t="s">
        <v>21</v>
      </c>
      <c r="I4" s="39" t="s">
        <v>6</v>
      </c>
      <c r="J4" s="40"/>
      <c r="K4" s="5"/>
      <c r="N4" s="5"/>
      <c r="O4" s="6"/>
    </row>
    <row r="5" spans="1:15" ht="72.75" customHeight="1">
      <c r="A5" s="70" t="s">
        <v>41</v>
      </c>
      <c r="B5" s="60" t="s">
        <v>89</v>
      </c>
      <c r="C5" s="61" t="s">
        <v>27</v>
      </c>
      <c r="D5" s="62" t="s">
        <v>27</v>
      </c>
      <c r="E5" s="63"/>
      <c r="F5" s="64">
        <v>2000</v>
      </c>
      <c r="G5" s="64"/>
      <c r="H5" s="21" t="s">
        <v>87</v>
      </c>
      <c r="I5" s="52" t="s">
        <v>42</v>
      </c>
      <c r="J5" s="53"/>
      <c r="K5" s="7"/>
      <c r="N5" s="7"/>
    </row>
    <row r="6" spans="1:15" ht="84" customHeight="1" thickBot="1">
      <c r="A6" s="71"/>
      <c r="B6" s="65" t="str">
        <f>IFERROR(VLOOKUP(B5,公式及信息!B1:C7,2,FALSE),"")</f>
        <v>请确保校外人员信息准确完整，详见校外人员信息采集表</v>
      </c>
      <c r="C6" s="66"/>
      <c r="D6" s="65">
        <f>IFERROR(VLOOKUP(D5,公式及信息!D1:E8,2,FALSE),"")</f>
        <v>0</v>
      </c>
      <c r="E6" s="66"/>
      <c r="F6" s="67"/>
      <c r="G6" s="68"/>
      <c r="H6" s="69"/>
      <c r="I6" s="54"/>
      <c r="J6" s="55"/>
      <c r="K6" s="7"/>
      <c r="L6" s="3"/>
      <c r="M6" s="3"/>
      <c r="N6" s="7"/>
    </row>
    <row r="7" spans="1:15" ht="30.75" customHeight="1">
      <c r="A7" s="8"/>
      <c r="B7" s="2"/>
      <c r="C7" s="2"/>
      <c r="D7" s="9"/>
      <c r="E7" s="9"/>
      <c r="F7" s="10"/>
      <c r="G7" s="11"/>
      <c r="H7" s="11"/>
      <c r="I7" s="3"/>
      <c r="J7" s="3"/>
      <c r="K7" s="7"/>
    </row>
    <row r="8" spans="1:15" s="1" customFormat="1" ht="54" customHeight="1">
      <c r="A8" s="18" t="s">
        <v>3</v>
      </c>
      <c r="B8" s="19" t="s">
        <v>0</v>
      </c>
      <c r="C8" s="20" t="s">
        <v>28</v>
      </c>
      <c r="D8" s="20" t="s">
        <v>29</v>
      </c>
      <c r="E8" s="19" t="s">
        <v>1</v>
      </c>
      <c r="F8" s="19" t="s">
        <v>18</v>
      </c>
      <c r="G8" s="19" t="s">
        <v>2</v>
      </c>
      <c r="H8" s="19" t="s">
        <v>4</v>
      </c>
      <c r="I8" s="19" t="s">
        <v>33</v>
      </c>
      <c r="J8" s="19" t="s">
        <v>5</v>
      </c>
      <c r="K8" s="14" t="s">
        <v>43</v>
      </c>
    </row>
    <row r="9" spans="1:15" ht="41.25" customHeight="1">
      <c r="A9" s="22">
        <v>1</v>
      </c>
      <c r="B9" s="23" t="str">
        <f>B5</f>
        <v>校外人员</v>
      </c>
      <c r="C9" s="24"/>
      <c r="D9" s="24" t="s">
        <v>93</v>
      </c>
      <c r="E9" s="25" t="s">
        <v>91</v>
      </c>
      <c r="F9" s="26" t="str">
        <f>D5</f>
        <v>劳务</v>
      </c>
      <c r="G9" s="27">
        <v>1000</v>
      </c>
      <c r="H9" s="28" t="s">
        <v>96</v>
      </c>
      <c r="I9" s="22" t="s">
        <v>98</v>
      </c>
      <c r="J9" s="22" t="s">
        <v>90</v>
      </c>
      <c r="K9" s="17" t="str">
        <f>IF(B9="校外人员",IF(LEN(C9)=18,IF(RIGHT(C9,1)="X",IF(CHOOSE(MOD(SUM(LEFT(RIGHT(C9,18))*7+LEFT(RIGHT(C9,17))*9+LEFT(RIGHT(C9,16))*10+LEFT(RIGHT(C9,15))*5+LEFT(RIGHT(C9,14))*8+LEFT(RIGHT(C9,13))*4+LEFT(RIGHT(C9,12))*2+LEFT(RIGHT(C9,11))*1+LEFT(RIGHT(C9,10))*6+LEFT(RIGHT(C9,9))*3+LEFT(RIGHT(C9,8))*7+LEFT(RIGHT(C9,7))*9+LEFT(RIGHT(C9,6))*10+LEFT(RIGHT(C9,5))*5+LEFT(RIGHT(C9,4))*8+LEFT(RIGHT(C9,3))*4+LEFT(RIGHT(C9,2))*2),11)+1,1,0,"X",9,8,7,6,5,4,3,2)=LEFT(RIGHT(C9,1)),"","无效号码，请检查"),IF(CHOOSE(MOD(SUM(LEFT(RIGHT(C9,18))*7+LEFT(RIGHT(C9,17))*9+LEFT(RIGHT(C9,16))*10+LEFT(RIGHT(C9,15))*5+LEFT(RIGHT(C9,14))*8+LEFT(RIGHT(C9,13))*4+LEFT(RIGHT(C9,12))*2+LEFT(RIGHT(C9,11))*1+LEFT(RIGHT(C9,10))*6+LEFT(RIGHT(C9,9))*3+LEFT(RIGHT(C9,8))*7+LEFT(RIGHT(C9,7))*9+LEFT(RIGHT(C9,6))*10+LEFT(RIGHT(C9,5))*5+LEFT(RIGHT(C9,4))*8+LEFT(RIGHT(C9,3))*4+LEFT(RIGHT(C9,2))*2),11)+1,1,0,"X",9,8,7,6,5,4,3,2)=LEFT(RIGHT(C9,1))*1,"","无效号码，请检查")),IF(LEN(C9)=15,"老号，请注意！",IF(LEN(C9)=0,"缺号码","位数不对"))),"")</f>
        <v>缺号码</v>
      </c>
    </row>
    <row r="10" spans="1:15" ht="41.25" customHeight="1">
      <c r="A10" s="22">
        <f>A9+1</f>
        <v>2</v>
      </c>
      <c r="B10" s="23" t="str">
        <f>B9</f>
        <v>校外人员</v>
      </c>
      <c r="C10" s="24"/>
      <c r="D10" s="24" t="s">
        <v>94</v>
      </c>
      <c r="E10" s="25" t="s">
        <v>92</v>
      </c>
      <c r="F10" s="26" t="str">
        <f t="shared" ref="F10:F37" si="0">F9</f>
        <v>劳务</v>
      </c>
      <c r="G10" s="27">
        <v>1000</v>
      </c>
      <c r="H10" s="28" t="s">
        <v>97</v>
      </c>
      <c r="I10" s="22" t="s">
        <v>98</v>
      </c>
      <c r="J10" s="22" t="s">
        <v>90</v>
      </c>
      <c r="K10" s="17" t="str">
        <f>IF(B10="校外人员",IF(LEN(C10)=18,IF(RIGHT(C10,1)="X",IF(CHOOSE(MOD(SUM(LEFT(RIGHT(C10,18))*7+LEFT(RIGHT(C10,17))*9+LEFT(RIGHT(C10,16))*10+LEFT(RIGHT(C10,15))*5+LEFT(RIGHT(C10,14))*8+LEFT(RIGHT(C10,13))*4+LEFT(RIGHT(C10,12))*2+LEFT(RIGHT(C10,11))*1+LEFT(RIGHT(C10,10))*6+LEFT(RIGHT(C10,9))*3+LEFT(RIGHT(C10,8))*7+LEFT(RIGHT(C10,7))*9+LEFT(RIGHT(C10,6))*10+LEFT(RIGHT(C10,5))*5+LEFT(RIGHT(C10,4))*8+LEFT(RIGHT(C10,3))*4+LEFT(RIGHT(C10,2))*2),11)+1,1,0,"X",9,8,7,6,5,4,3,2)=LEFT(RIGHT(C10,1)),"","无效号码，请检查"),IF(CHOOSE(MOD(SUM(LEFT(RIGHT(C10,18))*7+LEFT(RIGHT(C10,17))*9+LEFT(RIGHT(C10,16))*10+LEFT(RIGHT(C10,15))*5+LEFT(RIGHT(C10,14))*8+LEFT(RIGHT(C10,13))*4+LEFT(RIGHT(C10,12))*2+LEFT(RIGHT(C10,11))*1+LEFT(RIGHT(C10,10))*6+LEFT(RIGHT(C10,9))*3+LEFT(RIGHT(C10,8))*7+LEFT(RIGHT(C10,7))*9+LEFT(RIGHT(C10,6))*10+LEFT(RIGHT(C10,5))*5+LEFT(RIGHT(C10,4))*8+LEFT(RIGHT(C10,3))*4+LEFT(RIGHT(C10,2))*2),11)+1,1,0,"X",9,8,7,6,5,4,3,2)=LEFT(RIGHT(C10,1))*1,"","无效号码，请检查")),IF(LEN(C10)=15,"老号，请注意！",IF(LEN(C10)=0,"缺号码","位数不对"))),"")</f>
        <v>缺号码</v>
      </c>
    </row>
    <row r="11" spans="1:15" ht="41.25" customHeight="1">
      <c r="A11" s="22">
        <f t="shared" ref="A11:A37" si="1">A10+1</f>
        <v>3</v>
      </c>
      <c r="B11" s="23" t="str">
        <f t="shared" ref="B11:B37" si="2">B10</f>
        <v>校外人员</v>
      </c>
      <c r="C11" s="24"/>
      <c r="D11" s="24"/>
      <c r="E11" s="25"/>
      <c r="F11" s="26" t="str">
        <f t="shared" si="0"/>
        <v>劳务</v>
      </c>
      <c r="G11" s="27"/>
      <c r="H11" s="28"/>
      <c r="I11" s="22"/>
      <c r="J11" s="37"/>
      <c r="K11" s="17" t="str">
        <f>IF(B11="校外人员",IF(LEN(C11)=18,IF(RIGHT(C11,1)="X",IF(CHOOSE(MOD(SUM(LEFT(RIGHT(C11,18))*7+LEFT(RIGHT(C11,17))*9+LEFT(RIGHT(C11,16))*10+LEFT(RIGHT(C11,15))*5+LEFT(RIGHT(C11,14))*8+LEFT(RIGHT(C11,13))*4+LEFT(RIGHT(C11,12))*2+LEFT(RIGHT(C11,11))*1+LEFT(RIGHT(C11,10))*6+LEFT(RIGHT(C11,9))*3+LEFT(RIGHT(C11,8))*7+LEFT(RIGHT(C11,7))*9+LEFT(RIGHT(C11,6))*10+LEFT(RIGHT(C11,5))*5+LEFT(RIGHT(C11,4))*8+LEFT(RIGHT(C11,3))*4+LEFT(RIGHT(C11,2))*2),11)+1,1,0,"X",9,8,7,6,5,4,3,2)=LEFT(RIGHT(C11,1)),"","无效号码，请检查"),IF(CHOOSE(MOD(SUM(LEFT(RIGHT(C11,18))*7+LEFT(RIGHT(C11,17))*9+LEFT(RIGHT(C11,16))*10+LEFT(RIGHT(C11,15))*5+LEFT(RIGHT(C11,14))*8+LEFT(RIGHT(C11,13))*4+LEFT(RIGHT(C11,12))*2+LEFT(RIGHT(C11,11))*1+LEFT(RIGHT(C11,10))*6+LEFT(RIGHT(C11,9))*3+LEFT(RIGHT(C11,8))*7+LEFT(RIGHT(C11,7))*9+LEFT(RIGHT(C11,6))*10+LEFT(RIGHT(C11,5))*5+LEFT(RIGHT(C11,4))*8+LEFT(RIGHT(C11,3))*4+LEFT(RIGHT(C11,2))*2),11)+1,1,0,"X",9,8,7,6,5,4,3,2)=LEFT(RIGHT(C11,1))*1,"","无效号码，请检查")),IF(LEN(C11)=15,"老号，请注意！",IF(LEN(C11)=0,"缺号码","位数不对"))),"")</f>
        <v>缺号码</v>
      </c>
    </row>
    <row r="12" spans="1:15" ht="41.25" customHeight="1">
      <c r="A12" s="22">
        <f t="shared" si="1"/>
        <v>4</v>
      </c>
      <c r="B12" s="23" t="str">
        <f t="shared" si="2"/>
        <v>校外人员</v>
      </c>
      <c r="C12" s="24"/>
      <c r="D12" s="24"/>
      <c r="E12" s="25"/>
      <c r="F12" s="26" t="str">
        <f t="shared" si="0"/>
        <v>劳务</v>
      </c>
      <c r="G12" s="27"/>
      <c r="H12" s="28"/>
      <c r="I12" s="22"/>
      <c r="J12" s="22"/>
      <c r="K12" s="17" t="str">
        <f t="shared" ref="K12:K38" si="3">IF(B12="校外人员",IF(LEN(D12)=18,IF(RIGHT(D12,1)="X",IF(CHOOSE(MOD(SUM(LEFT(RIGHT(D12,18))*7+LEFT(RIGHT(D12,17))*9+LEFT(RIGHT(D12,16))*10+LEFT(RIGHT(D12,15))*5+LEFT(RIGHT(D12,14))*8+LEFT(RIGHT(D12,13))*4+LEFT(RIGHT(D12,12))*2+LEFT(RIGHT(D12,11))*1+LEFT(RIGHT(D12,10))*6+LEFT(RIGHT(D12,9))*3+LEFT(RIGHT(D12,8))*7+LEFT(RIGHT(D12,7))*9+LEFT(RIGHT(D12,6))*10+LEFT(RIGHT(D12,5))*5+LEFT(RIGHT(D12,4))*8+LEFT(RIGHT(D12,3))*4+LEFT(RIGHT(D12,2))*2),11)+1,1,0,"X",9,8,7,6,5,4,3,2)=LEFT(RIGHT(D12,1)),"","无效号码，请检查"),IF(CHOOSE(MOD(SUM(LEFT(RIGHT(D12,18))*7+LEFT(RIGHT(D12,17))*9+LEFT(RIGHT(D12,16))*10+LEFT(RIGHT(D12,15))*5+LEFT(RIGHT(D12,14))*8+LEFT(RIGHT(D12,13))*4+LEFT(RIGHT(D12,12))*2+LEFT(RIGHT(D12,11))*1+LEFT(RIGHT(D12,10))*6+LEFT(RIGHT(D12,9))*3+LEFT(RIGHT(D12,8))*7+LEFT(RIGHT(D12,7))*9+LEFT(RIGHT(D12,6))*10+LEFT(RIGHT(D12,5))*5+LEFT(RIGHT(D12,4))*8+LEFT(RIGHT(D12,3))*4+LEFT(RIGHT(D12,2))*2),11)+1,1,0,"X",9,8,7,6,5,4,3,2)=LEFT(RIGHT(D12,1))*1,"","无效号码，请检查")),IF(LEN(D12)=15,"老号，请注意！",IF(LEN(D12)=0,"缺号码","位数不对"))),"")</f>
        <v>缺号码</v>
      </c>
    </row>
    <row r="13" spans="1:15" ht="41.25" customHeight="1">
      <c r="A13" s="22">
        <f t="shared" si="1"/>
        <v>5</v>
      </c>
      <c r="B13" s="23" t="str">
        <f t="shared" si="2"/>
        <v>校外人员</v>
      </c>
      <c r="C13" s="24"/>
      <c r="D13" s="24"/>
      <c r="E13" s="25"/>
      <c r="F13" s="26" t="str">
        <f t="shared" si="0"/>
        <v>劳务</v>
      </c>
      <c r="G13" s="27"/>
      <c r="H13" s="28"/>
      <c r="I13" s="22"/>
      <c r="J13" s="22"/>
      <c r="K13" s="17" t="str">
        <f t="shared" si="3"/>
        <v>缺号码</v>
      </c>
    </row>
    <row r="14" spans="1:15" ht="41.25" customHeight="1">
      <c r="A14" s="22">
        <f t="shared" si="1"/>
        <v>6</v>
      </c>
      <c r="B14" s="23" t="str">
        <f t="shared" si="2"/>
        <v>校外人员</v>
      </c>
      <c r="C14" s="24"/>
      <c r="D14" s="24"/>
      <c r="E14" s="25"/>
      <c r="F14" s="26" t="str">
        <f t="shared" si="0"/>
        <v>劳务</v>
      </c>
      <c r="G14" s="27"/>
      <c r="H14" s="28"/>
      <c r="I14" s="22"/>
      <c r="J14" s="22"/>
      <c r="K14" s="17" t="str">
        <f t="shared" si="3"/>
        <v>缺号码</v>
      </c>
    </row>
    <row r="15" spans="1:15" ht="41.25" customHeight="1">
      <c r="A15" s="22">
        <f>A14+1</f>
        <v>7</v>
      </c>
      <c r="B15" s="23" t="str">
        <f>B14</f>
        <v>校外人员</v>
      </c>
      <c r="C15" s="24"/>
      <c r="D15" s="24"/>
      <c r="E15" s="25"/>
      <c r="F15" s="26" t="str">
        <f>F14</f>
        <v>劳务</v>
      </c>
      <c r="G15" s="27"/>
      <c r="H15" s="28"/>
      <c r="I15" s="22"/>
      <c r="J15" s="22"/>
      <c r="K15" s="17" t="str">
        <f t="shared" si="3"/>
        <v>缺号码</v>
      </c>
    </row>
    <row r="16" spans="1:15" ht="41.25" customHeight="1">
      <c r="A16" s="22">
        <f t="shared" si="1"/>
        <v>8</v>
      </c>
      <c r="B16" s="23" t="str">
        <f t="shared" si="2"/>
        <v>校外人员</v>
      </c>
      <c r="C16" s="24"/>
      <c r="D16" s="24"/>
      <c r="E16" s="25"/>
      <c r="F16" s="26" t="str">
        <f t="shared" si="0"/>
        <v>劳务</v>
      </c>
      <c r="G16" s="27"/>
      <c r="H16" s="28"/>
      <c r="I16" s="22"/>
      <c r="J16" s="22"/>
      <c r="K16" s="17" t="str">
        <f t="shared" si="3"/>
        <v>缺号码</v>
      </c>
    </row>
    <row r="17" spans="1:11" ht="41.25" customHeight="1">
      <c r="A17" s="22">
        <f t="shared" si="1"/>
        <v>9</v>
      </c>
      <c r="B17" s="23" t="str">
        <f t="shared" si="2"/>
        <v>校外人员</v>
      </c>
      <c r="C17" s="24"/>
      <c r="D17" s="24"/>
      <c r="E17" s="25"/>
      <c r="F17" s="26" t="str">
        <f t="shared" si="0"/>
        <v>劳务</v>
      </c>
      <c r="G17" s="27"/>
      <c r="H17" s="28"/>
      <c r="I17" s="22"/>
      <c r="J17" s="22"/>
      <c r="K17" s="17" t="str">
        <f t="shared" si="3"/>
        <v>缺号码</v>
      </c>
    </row>
    <row r="18" spans="1:11" ht="41.25" customHeight="1">
      <c r="A18" s="22">
        <f t="shared" si="1"/>
        <v>10</v>
      </c>
      <c r="B18" s="23" t="str">
        <f t="shared" si="2"/>
        <v>校外人员</v>
      </c>
      <c r="C18" s="24"/>
      <c r="D18" s="24"/>
      <c r="E18" s="25"/>
      <c r="F18" s="26" t="str">
        <f t="shared" si="0"/>
        <v>劳务</v>
      </c>
      <c r="G18" s="27"/>
      <c r="H18" s="28"/>
      <c r="I18" s="22"/>
      <c r="J18" s="22"/>
      <c r="K18" s="17" t="str">
        <f t="shared" si="3"/>
        <v>缺号码</v>
      </c>
    </row>
    <row r="19" spans="1:11" ht="41.25" customHeight="1">
      <c r="A19" s="22">
        <f t="shared" si="1"/>
        <v>11</v>
      </c>
      <c r="B19" s="23" t="str">
        <f t="shared" si="2"/>
        <v>校外人员</v>
      </c>
      <c r="C19" s="24"/>
      <c r="D19" s="24"/>
      <c r="E19" s="25"/>
      <c r="F19" s="26" t="str">
        <f t="shared" si="0"/>
        <v>劳务</v>
      </c>
      <c r="G19" s="27"/>
      <c r="H19" s="28"/>
      <c r="I19" s="22"/>
      <c r="J19" s="22"/>
      <c r="K19" s="17" t="str">
        <f t="shared" si="3"/>
        <v>缺号码</v>
      </c>
    </row>
    <row r="20" spans="1:11" ht="41.25" customHeight="1">
      <c r="A20" s="22">
        <f t="shared" si="1"/>
        <v>12</v>
      </c>
      <c r="B20" s="23" t="str">
        <f t="shared" si="2"/>
        <v>校外人员</v>
      </c>
      <c r="C20" s="24"/>
      <c r="D20" s="24"/>
      <c r="E20" s="25"/>
      <c r="F20" s="26" t="str">
        <f t="shared" si="0"/>
        <v>劳务</v>
      </c>
      <c r="G20" s="27"/>
      <c r="H20" s="28"/>
      <c r="I20" s="22"/>
      <c r="J20" s="22"/>
      <c r="K20" s="17" t="str">
        <f t="shared" si="3"/>
        <v>缺号码</v>
      </c>
    </row>
    <row r="21" spans="1:11" ht="41.25" customHeight="1">
      <c r="A21" s="22">
        <f t="shared" si="1"/>
        <v>13</v>
      </c>
      <c r="B21" s="23" t="str">
        <f t="shared" si="2"/>
        <v>校外人员</v>
      </c>
      <c r="C21" s="24"/>
      <c r="D21" s="24"/>
      <c r="E21" s="25"/>
      <c r="F21" s="26" t="str">
        <f t="shared" si="0"/>
        <v>劳务</v>
      </c>
      <c r="G21" s="27"/>
      <c r="H21" s="28"/>
      <c r="I21" s="22"/>
      <c r="J21" s="22"/>
      <c r="K21" s="17" t="str">
        <f t="shared" si="3"/>
        <v>缺号码</v>
      </c>
    </row>
    <row r="22" spans="1:11" ht="41.25" customHeight="1">
      <c r="A22" s="22">
        <f t="shared" si="1"/>
        <v>14</v>
      </c>
      <c r="B22" s="23" t="str">
        <f t="shared" si="2"/>
        <v>校外人员</v>
      </c>
      <c r="C22" s="24"/>
      <c r="D22" s="24"/>
      <c r="E22" s="25"/>
      <c r="F22" s="26" t="str">
        <f t="shared" si="0"/>
        <v>劳务</v>
      </c>
      <c r="G22" s="27"/>
      <c r="H22" s="28"/>
      <c r="I22" s="22"/>
      <c r="J22" s="22"/>
      <c r="K22" s="17" t="str">
        <f t="shared" si="3"/>
        <v>缺号码</v>
      </c>
    </row>
    <row r="23" spans="1:11" ht="41.25" customHeight="1">
      <c r="A23" s="22">
        <f t="shared" si="1"/>
        <v>15</v>
      </c>
      <c r="B23" s="23" t="str">
        <f t="shared" si="2"/>
        <v>校外人员</v>
      </c>
      <c r="C23" s="24"/>
      <c r="D23" s="24"/>
      <c r="E23" s="25"/>
      <c r="F23" s="26" t="str">
        <f t="shared" si="0"/>
        <v>劳务</v>
      </c>
      <c r="G23" s="27"/>
      <c r="H23" s="28"/>
      <c r="I23" s="22"/>
      <c r="J23" s="22"/>
      <c r="K23" s="17" t="str">
        <f t="shared" si="3"/>
        <v>缺号码</v>
      </c>
    </row>
    <row r="24" spans="1:11" ht="41.25" customHeight="1">
      <c r="A24" s="22">
        <f t="shared" si="1"/>
        <v>16</v>
      </c>
      <c r="B24" s="23" t="str">
        <f t="shared" si="2"/>
        <v>校外人员</v>
      </c>
      <c r="C24" s="24"/>
      <c r="D24" s="24"/>
      <c r="E24" s="25"/>
      <c r="F24" s="26" t="str">
        <f t="shared" si="0"/>
        <v>劳务</v>
      </c>
      <c r="G24" s="27"/>
      <c r="H24" s="28"/>
      <c r="I24" s="22"/>
      <c r="J24" s="22"/>
      <c r="K24" s="17" t="str">
        <f t="shared" si="3"/>
        <v>缺号码</v>
      </c>
    </row>
    <row r="25" spans="1:11" ht="41.25" customHeight="1">
      <c r="A25" s="22">
        <f t="shared" si="1"/>
        <v>17</v>
      </c>
      <c r="B25" s="23" t="str">
        <f t="shared" si="2"/>
        <v>校外人员</v>
      </c>
      <c r="C25" s="24"/>
      <c r="D25" s="24"/>
      <c r="E25" s="25"/>
      <c r="F25" s="26" t="str">
        <f t="shared" si="0"/>
        <v>劳务</v>
      </c>
      <c r="G25" s="27"/>
      <c r="H25" s="28"/>
      <c r="I25" s="22"/>
      <c r="J25" s="22"/>
      <c r="K25" s="17" t="str">
        <f t="shared" si="3"/>
        <v>缺号码</v>
      </c>
    </row>
    <row r="26" spans="1:11" ht="41.25" customHeight="1">
      <c r="A26" s="22">
        <f t="shared" si="1"/>
        <v>18</v>
      </c>
      <c r="B26" s="23" t="str">
        <f>B25</f>
        <v>校外人员</v>
      </c>
      <c r="C26" s="24"/>
      <c r="D26" s="24"/>
      <c r="E26" s="25"/>
      <c r="F26" s="26" t="str">
        <f t="shared" si="0"/>
        <v>劳务</v>
      </c>
      <c r="G26" s="27"/>
      <c r="H26" s="28"/>
      <c r="I26" s="22"/>
      <c r="J26" s="22"/>
      <c r="K26" s="17" t="str">
        <f t="shared" si="3"/>
        <v>缺号码</v>
      </c>
    </row>
    <row r="27" spans="1:11" ht="41.25" customHeight="1">
      <c r="A27" s="22">
        <f t="shared" si="1"/>
        <v>19</v>
      </c>
      <c r="B27" s="23" t="str">
        <f t="shared" si="2"/>
        <v>校外人员</v>
      </c>
      <c r="C27" s="24"/>
      <c r="D27" s="24"/>
      <c r="E27" s="25"/>
      <c r="F27" s="26" t="str">
        <f t="shared" si="0"/>
        <v>劳务</v>
      </c>
      <c r="G27" s="27"/>
      <c r="H27" s="28"/>
      <c r="I27" s="22"/>
      <c r="J27" s="22"/>
      <c r="K27" s="17" t="str">
        <f t="shared" si="3"/>
        <v>缺号码</v>
      </c>
    </row>
    <row r="28" spans="1:11" ht="41.25" customHeight="1">
      <c r="A28" s="22">
        <f>A27+1</f>
        <v>20</v>
      </c>
      <c r="B28" s="23" t="str">
        <f>B27</f>
        <v>校外人员</v>
      </c>
      <c r="C28" s="24"/>
      <c r="D28" s="24"/>
      <c r="E28" s="25"/>
      <c r="F28" s="26" t="str">
        <f>F27</f>
        <v>劳务</v>
      </c>
      <c r="G28" s="27"/>
      <c r="H28" s="28"/>
      <c r="I28" s="22"/>
      <c r="J28" s="22"/>
      <c r="K28" s="17" t="str">
        <f t="shared" si="3"/>
        <v>缺号码</v>
      </c>
    </row>
    <row r="29" spans="1:11" ht="41.25" customHeight="1">
      <c r="A29" s="22">
        <f t="shared" si="1"/>
        <v>21</v>
      </c>
      <c r="B29" s="23" t="str">
        <f t="shared" si="2"/>
        <v>校外人员</v>
      </c>
      <c r="C29" s="24"/>
      <c r="D29" s="24"/>
      <c r="E29" s="25"/>
      <c r="F29" s="26" t="str">
        <f t="shared" si="0"/>
        <v>劳务</v>
      </c>
      <c r="G29" s="27"/>
      <c r="H29" s="28"/>
      <c r="I29" s="22"/>
      <c r="J29" s="22"/>
      <c r="K29" s="17" t="str">
        <f t="shared" si="3"/>
        <v>缺号码</v>
      </c>
    </row>
    <row r="30" spans="1:11" ht="41.25" customHeight="1">
      <c r="A30" s="22">
        <f t="shared" si="1"/>
        <v>22</v>
      </c>
      <c r="B30" s="23" t="str">
        <f t="shared" si="2"/>
        <v>校外人员</v>
      </c>
      <c r="C30" s="24"/>
      <c r="D30" s="24"/>
      <c r="E30" s="25"/>
      <c r="F30" s="26" t="str">
        <f t="shared" si="0"/>
        <v>劳务</v>
      </c>
      <c r="G30" s="27"/>
      <c r="H30" s="28"/>
      <c r="I30" s="22"/>
      <c r="J30" s="22"/>
      <c r="K30" s="17" t="str">
        <f t="shared" si="3"/>
        <v>缺号码</v>
      </c>
    </row>
    <row r="31" spans="1:11" ht="41.25" customHeight="1">
      <c r="A31" s="22">
        <f t="shared" si="1"/>
        <v>23</v>
      </c>
      <c r="B31" s="23" t="str">
        <f t="shared" si="2"/>
        <v>校外人员</v>
      </c>
      <c r="C31" s="24"/>
      <c r="D31" s="24"/>
      <c r="E31" s="25"/>
      <c r="F31" s="26" t="str">
        <f t="shared" si="0"/>
        <v>劳务</v>
      </c>
      <c r="G31" s="27"/>
      <c r="H31" s="28"/>
      <c r="I31" s="22"/>
      <c r="J31" s="22"/>
      <c r="K31" s="17" t="str">
        <f t="shared" si="3"/>
        <v>缺号码</v>
      </c>
    </row>
    <row r="32" spans="1:11" ht="41.25" customHeight="1">
      <c r="A32" s="22">
        <f>A31+1</f>
        <v>24</v>
      </c>
      <c r="B32" s="23" t="str">
        <f>B31</f>
        <v>校外人员</v>
      </c>
      <c r="C32" s="24"/>
      <c r="D32" s="24"/>
      <c r="E32" s="25"/>
      <c r="F32" s="26" t="str">
        <f>F31</f>
        <v>劳务</v>
      </c>
      <c r="G32" s="27"/>
      <c r="H32" s="28"/>
      <c r="I32" s="22"/>
      <c r="J32" s="22"/>
      <c r="K32" s="17" t="str">
        <f t="shared" si="3"/>
        <v>缺号码</v>
      </c>
    </row>
    <row r="33" spans="1:11" ht="41.25" customHeight="1">
      <c r="A33" s="22">
        <f t="shared" si="1"/>
        <v>25</v>
      </c>
      <c r="B33" s="23" t="str">
        <f t="shared" si="2"/>
        <v>校外人员</v>
      </c>
      <c r="C33" s="24"/>
      <c r="D33" s="24"/>
      <c r="E33" s="25"/>
      <c r="F33" s="26" t="str">
        <f t="shared" si="0"/>
        <v>劳务</v>
      </c>
      <c r="G33" s="27"/>
      <c r="H33" s="28"/>
      <c r="I33" s="22"/>
      <c r="J33" s="22"/>
      <c r="K33" s="17" t="str">
        <f t="shared" si="3"/>
        <v>缺号码</v>
      </c>
    </row>
    <row r="34" spans="1:11" ht="41.25" customHeight="1">
      <c r="A34" s="22">
        <f t="shared" si="1"/>
        <v>26</v>
      </c>
      <c r="B34" s="23" t="str">
        <f t="shared" si="2"/>
        <v>校外人员</v>
      </c>
      <c r="C34" s="24"/>
      <c r="D34" s="24"/>
      <c r="E34" s="25"/>
      <c r="F34" s="26" t="str">
        <f t="shared" si="0"/>
        <v>劳务</v>
      </c>
      <c r="G34" s="27"/>
      <c r="H34" s="28"/>
      <c r="I34" s="22"/>
      <c r="J34" s="22"/>
      <c r="K34" s="17" t="str">
        <f t="shared" si="3"/>
        <v>缺号码</v>
      </c>
    </row>
    <row r="35" spans="1:11" ht="41.25" customHeight="1">
      <c r="A35" s="22">
        <f>A34+1</f>
        <v>27</v>
      </c>
      <c r="B35" s="23" t="str">
        <f>B34</f>
        <v>校外人员</v>
      </c>
      <c r="C35" s="24"/>
      <c r="D35" s="24"/>
      <c r="E35" s="25"/>
      <c r="F35" s="26" t="str">
        <f>F34</f>
        <v>劳务</v>
      </c>
      <c r="G35" s="27"/>
      <c r="H35" s="28"/>
      <c r="I35" s="22"/>
      <c r="J35" s="22"/>
      <c r="K35" s="17" t="str">
        <f t="shared" si="3"/>
        <v>缺号码</v>
      </c>
    </row>
    <row r="36" spans="1:11" ht="41.25" customHeight="1">
      <c r="A36" s="22">
        <f t="shared" si="1"/>
        <v>28</v>
      </c>
      <c r="B36" s="23" t="str">
        <f t="shared" si="2"/>
        <v>校外人员</v>
      </c>
      <c r="C36" s="24"/>
      <c r="D36" s="24"/>
      <c r="E36" s="25"/>
      <c r="F36" s="26" t="str">
        <f t="shared" si="0"/>
        <v>劳务</v>
      </c>
      <c r="G36" s="27"/>
      <c r="H36" s="28"/>
      <c r="I36" s="22"/>
      <c r="J36" s="22"/>
      <c r="K36" s="17" t="str">
        <f t="shared" si="3"/>
        <v>缺号码</v>
      </c>
    </row>
    <row r="37" spans="1:11" ht="41.25" customHeight="1">
      <c r="A37" s="22">
        <f t="shared" si="1"/>
        <v>29</v>
      </c>
      <c r="B37" s="23" t="str">
        <f t="shared" si="2"/>
        <v>校外人员</v>
      </c>
      <c r="C37" s="24"/>
      <c r="D37" s="24"/>
      <c r="E37" s="25"/>
      <c r="F37" s="26" t="str">
        <f t="shared" si="0"/>
        <v>劳务</v>
      </c>
      <c r="G37" s="27"/>
      <c r="H37" s="28"/>
      <c r="I37" s="22"/>
      <c r="J37" s="22"/>
      <c r="K37" s="17" t="str">
        <f t="shared" si="3"/>
        <v>缺号码</v>
      </c>
    </row>
    <row r="38" spans="1:11" ht="41.25" customHeight="1">
      <c r="A38" s="22">
        <f>A37+1</f>
        <v>30</v>
      </c>
      <c r="B38" s="23" t="str">
        <f>B37</f>
        <v>校外人员</v>
      </c>
      <c r="C38" s="24"/>
      <c r="D38" s="24"/>
      <c r="E38" s="25"/>
      <c r="F38" s="26" t="str">
        <f>F37</f>
        <v>劳务</v>
      </c>
      <c r="G38" s="27"/>
      <c r="H38" s="28"/>
      <c r="I38" s="22"/>
      <c r="J38" s="22"/>
      <c r="K38" s="17" t="str">
        <f t="shared" si="3"/>
        <v>缺号码</v>
      </c>
    </row>
    <row r="39" spans="1:11" ht="39.75" customHeight="1">
      <c r="A39" s="51" t="s">
        <v>26</v>
      </c>
      <c r="B39" s="51"/>
      <c r="C39" s="51"/>
      <c r="D39" s="24" t="str">
        <f t="shared" ref="D39" si="4">IF(B39="校外人员","请在右列输入身份证号","")</f>
        <v/>
      </c>
      <c r="E39" s="24"/>
      <c r="F39" s="25"/>
      <c r="G39" s="27">
        <f>SUM(G9:G38)</f>
        <v>2000</v>
      </c>
      <c r="H39" s="28"/>
      <c r="I39" s="29"/>
      <c r="J39" s="29"/>
      <c r="K39" s="17" t="str">
        <f t="shared" ref="K39" si="5">IF(B39="校外人员",IF(LEN(E39)=18,IF(RIGHT(E39,1)="X",IF(CHOOSE(MOD(SUM(LEFT(RIGHT(E39,18))*7+LEFT(RIGHT(E39,17))*9+LEFT(RIGHT(E39,16))*10+LEFT(RIGHT(E39,15))*5+LEFT(RIGHT(E39,14))*8+LEFT(RIGHT(E39,13))*4+LEFT(RIGHT(E39,12))*2+LEFT(RIGHT(E39,11))*1+LEFT(RIGHT(E39,10))*6+LEFT(RIGHT(E39,9))*3+LEFT(RIGHT(E39,8))*7+LEFT(RIGHT(E39,7))*9+LEFT(RIGHT(E39,6))*10+LEFT(RIGHT(E39,5))*5+LEFT(RIGHT(E39,4))*8+LEFT(RIGHT(E39,3))*4+LEFT(RIGHT(E39,2))*2),11)+1,1,0,"X",9,8,7,6,5,4,3,2)=LEFT(RIGHT(E39,1)),"","无效号码，请检查"),IF(CHOOSE(MOD(SUM(LEFT(RIGHT(E39,18))*7+LEFT(RIGHT(E39,17))*9+LEFT(RIGHT(E39,16))*10+LEFT(RIGHT(E39,15))*5+LEFT(RIGHT(E39,14))*8+LEFT(RIGHT(E39,13))*4+LEFT(RIGHT(E39,12))*2+LEFT(RIGHT(E39,11))*1+LEFT(RIGHT(E39,10))*6+LEFT(RIGHT(E39,9))*3+LEFT(RIGHT(E39,8))*7+LEFT(RIGHT(E39,7))*9+LEFT(RIGHT(E39,6))*10+LEFT(RIGHT(E39,5))*5+LEFT(RIGHT(E39,4))*8+LEFT(RIGHT(E39,3))*4+LEFT(RIGHT(E39,2))*2),11)+1,1,0,"X",9,8,7,6,5,4,3,2)=LEFT(RIGHT(E39,1))*1,"","无效号码，请检查")),IF(LEN(E39)=15,"老号，请注意！",IF(LEN(E39)=0,"缺号码","位数不对"))),"")</f>
        <v/>
      </c>
    </row>
  </sheetData>
  <sheetProtection algorithmName="SHA-512" hashValue="RggLxjUeI7+2qj0p4ADqYX+lOv+Q9crLYOjTP9nl8zGxzeMYQSJ6D/9uE2/j5EWoUQM4h7ktorNZI0+HARSf3w==" saltValue="w/bYsgnCRK/1UwLNl9FhOA==" spinCount="100000" sheet="1" objects="1" scenarios="1" formatCells="0" formatColumns="0" formatRows="0" insertRows="0" deleteRows="0" sort="0" autoFilter="0" pivotTables="0"/>
  <mergeCells count="18">
    <mergeCell ref="A39:C39"/>
    <mergeCell ref="I5:J6"/>
    <mergeCell ref="D4:E4"/>
    <mergeCell ref="A4:C4"/>
    <mergeCell ref="B5:C5"/>
    <mergeCell ref="D5:E5"/>
    <mergeCell ref="F4:G4"/>
    <mergeCell ref="F5:G5"/>
    <mergeCell ref="B6:C6"/>
    <mergeCell ref="D6:E6"/>
    <mergeCell ref="F6:H6"/>
    <mergeCell ref="A5:A6"/>
    <mergeCell ref="A1:J1"/>
    <mergeCell ref="I4:J4"/>
    <mergeCell ref="D3:G3"/>
    <mergeCell ref="I2:J2"/>
    <mergeCell ref="C2:G2"/>
    <mergeCell ref="B3:C3"/>
  </mergeCells>
  <phoneticPr fontId="1" type="noConversion"/>
  <conditionalFormatting sqref="E39">
    <cfRule type="expression" dxfId="4" priority="7">
      <formula>K39&lt;&gt;""</formula>
    </cfRule>
  </conditionalFormatting>
  <conditionalFormatting sqref="B6:B7 C7 D6">
    <cfRule type="cellIs" dxfId="3" priority="5" operator="equal">
      <formula>0</formula>
    </cfRule>
  </conditionalFormatting>
  <conditionalFormatting sqref="D12:D38">
    <cfRule type="expression" dxfId="2" priority="9">
      <formula>K12&lt;&gt;""</formula>
    </cfRule>
  </conditionalFormatting>
  <conditionalFormatting sqref="C9:C11">
    <cfRule type="expression" dxfId="1" priority="11">
      <formula>K9&lt;&gt;""</formula>
    </cfRule>
  </conditionalFormatting>
  <conditionalFormatting sqref="D9:D11">
    <cfRule type="expression" dxfId="0" priority="1">
      <formula>K9&lt;&gt;""</formula>
    </cfRule>
  </conditionalFormatting>
  <pageMargins left="0.70866141732283472" right="0.70866141732283472" top="0.74803149606299213" bottom="0.74803149606299213" header="0.31496062992125984" footer="0.31496062992125984"/>
  <pageSetup paperSize="9" scale="39" fitToHeight="0" orientation="portrait" r:id="rId1"/>
  <headerFooter>
    <oddHeader>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2055" r:id="rId5" name="ComboBox3">
          <controlPr defaultSize="0" autoLine="0" linkedCell="D5" listFillRange="发放项目" r:id="rId6">
            <anchor moveWithCells="1" sizeWithCells="1">
              <from>
                <xdr:col>4</xdr:col>
                <xdr:colOff>1228725</xdr:colOff>
                <xdr:row>4</xdr:row>
                <xdr:rowOff>0</xdr:rowOff>
              </from>
              <to>
                <xdr:col>4</xdr:col>
                <xdr:colOff>1457325</xdr:colOff>
                <xdr:row>4</xdr:row>
                <xdr:rowOff>914400</xdr:rowOff>
              </to>
            </anchor>
          </controlPr>
        </control>
      </mc:Choice>
      <mc:Fallback>
        <control shapeId="2055" r:id="rId5" name="ComboBox3"/>
      </mc:Fallback>
    </mc:AlternateContent>
    <mc:AlternateContent xmlns:mc="http://schemas.openxmlformats.org/markup-compatibility/2006">
      <mc:Choice Requires="x14">
        <control shapeId="2050" r:id="rId7" name="ComboBox1">
          <controlPr defaultSize="0" autoLine="0" autoPict="0" linkedCell="B5" listFillRange="人员类别" r:id="rId8">
            <anchor moveWithCells="1">
              <from>
                <xdr:col>2</xdr:col>
                <xdr:colOff>1304925</xdr:colOff>
                <xdr:row>4</xdr:row>
                <xdr:rowOff>19050</xdr:rowOff>
              </from>
              <to>
                <xdr:col>2</xdr:col>
                <xdr:colOff>1609725</xdr:colOff>
                <xdr:row>5</xdr:row>
                <xdr:rowOff>0</xdr:rowOff>
              </to>
            </anchor>
          </controlPr>
        </control>
      </mc:Choice>
      <mc:Fallback>
        <control shapeId="2050" r:id="rId7" name="ComboBox1"/>
      </mc:Fallback>
    </mc:AlternateContent>
    <mc:AlternateContent xmlns:mc="http://schemas.openxmlformats.org/markup-compatibility/2006">
      <mc:Choice Requires="x14">
        <control shapeId="2052" r:id="rId9" name="OptionButton1">
          <controlPr defaultSize="0" autoLine="0" r:id="rId10">
            <anchor moveWithCells="1">
              <from>
                <xdr:col>9</xdr:col>
                <xdr:colOff>57150</xdr:colOff>
                <xdr:row>2</xdr:row>
                <xdr:rowOff>9525</xdr:rowOff>
              </from>
              <to>
                <xdr:col>9</xdr:col>
                <xdr:colOff>1552575</xdr:colOff>
                <xdr:row>2</xdr:row>
                <xdr:rowOff>714375</xdr:rowOff>
              </to>
            </anchor>
          </controlPr>
        </control>
      </mc:Choice>
      <mc:Fallback>
        <control shapeId="2052" r:id="rId9" name="OptionButton1"/>
      </mc:Fallback>
    </mc:AlternateContent>
    <mc:AlternateContent xmlns:mc="http://schemas.openxmlformats.org/markup-compatibility/2006">
      <mc:Choice Requires="x14">
        <control shapeId="2053" r:id="rId11" name="OptionButton2">
          <controlPr defaultSize="0" autoLine="0" r:id="rId12">
            <anchor moveWithCells="1">
              <from>
                <xdr:col>8</xdr:col>
                <xdr:colOff>247650</xdr:colOff>
                <xdr:row>2</xdr:row>
                <xdr:rowOff>28575</xdr:rowOff>
              </from>
              <to>
                <xdr:col>8</xdr:col>
                <xdr:colOff>1352550</xdr:colOff>
                <xdr:row>2</xdr:row>
                <xdr:rowOff>676275</xdr:rowOff>
              </to>
            </anchor>
          </controlPr>
        </control>
      </mc:Choice>
      <mc:Fallback>
        <control shapeId="2053" r:id="rId11" name="Option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"/>
  <sheetViews>
    <sheetView workbookViewId="0">
      <selection activeCell="H35" sqref="H35"/>
    </sheetView>
  </sheetViews>
  <sheetFormatPr defaultRowHeight="14.25"/>
  <cols>
    <col min="1" max="7" width="9" style="30"/>
    <col min="8" max="8" width="29.375" style="30" customWidth="1"/>
    <col min="9" max="12" width="9" style="30"/>
    <col min="13" max="13" width="11.625" style="30" customWidth="1"/>
    <col min="14" max="263" width="9" style="30"/>
    <col min="264" max="264" width="29.375" style="30" customWidth="1"/>
    <col min="265" max="268" width="9" style="30"/>
    <col min="269" max="269" width="11.625" style="30" customWidth="1"/>
    <col min="270" max="519" width="9" style="30"/>
    <col min="520" max="520" width="29.375" style="30" customWidth="1"/>
    <col min="521" max="524" width="9" style="30"/>
    <col min="525" max="525" width="11.625" style="30" customWidth="1"/>
    <col min="526" max="775" width="9" style="30"/>
    <col min="776" max="776" width="29.375" style="30" customWidth="1"/>
    <col min="777" max="780" width="9" style="30"/>
    <col min="781" max="781" width="11.625" style="30" customWidth="1"/>
    <col min="782" max="1031" width="9" style="30"/>
    <col min="1032" max="1032" width="29.375" style="30" customWidth="1"/>
    <col min="1033" max="1036" width="9" style="30"/>
    <col min="1037" max="1037" width="11.625" style="30" customWidth="1"/>
    <col min="1038" max="1287" width="9" style="30"/>
    <col min="1288" max="1288" width="29.375" style="30" customWidth="1"/>
    <col min="1289" max="1292" width="9" style="30"/>
    <col min="1293" max="1293" width="11.625" style="30" customWidth="1"/>
    <col min="1294" max="1543" width="9" style="30"/>
    <col min="1544" max="1544" width="29.375" style="30" customWidth="1"/>
    <col min="1545" max="1548" width="9" style="30"/>
    <col min="1549" max="1549" width="11.625" style="30" customWidth="1"/>
    <col min="1550" max="1799" width="9" style="30"/>
    <col min="1800" max="1800" width="29.375" style="30" customWidth="1"/>
    <col min="1801" max="1804" width="9" style="30"/>
    <col min="1805" max="1805" width="11.625" style="30" customWidth="1"/>
    <col min="1806" max="2055" width="9" style="30"/>
    <col min="2056" max="2056" width="29.375" style="30" customWidth="1"/>
    <col min="2057" max="2060" width="9" style="30"/>
    <col min="2061" max="2061" width="11.625" style="30" customWidth="1"/>
    <col min="2062" max="2311" width="9" style="30"/>
    <col min="2312" max="2312" width="29.375" style="30" customWidth="1"/>
    <col min="2313" max="2316" width="9" style="30"/>
    <col min="2317" max="2317" width="11.625" style="30" customWidth="1"/>
    <col min="2318" max="2567" width="9" style="30"/>
    <col min="2568" max="2568" width="29.375" style="30" customWidth="1"/>
    <col min="2569" max="2572" width="9" style="30"/>
    <col min="2573" max="2573" width="11.625" style="30" customWidth="1"/>
    <col min="2574" max="2823" width="9" style="30"/>
    <col min="2824" max="2824" width="29.375" style="30" customWidth="1"/>
    <col min="2825" max="2828" width="9" style="30"/>
    <col min="2829" max="2829" width="11.625" style="30" customWidth="1"/>
    <col min="2830" max="3079" width="9" style="30"/>
    <col min="3080" max="3080" width="29.375" style="30" customWidth="1"/>
    <col min="3081" max="3084" width="9" style="30"/>
    <col min="3085" max="3085" width="11.625" style="30" customWidth="1"/>
    <col min="3086" max="3335" width="9" style="30"/>
    <col min="3336" max="3336" width="29.375" style="30" customWidth="1"/>
    <col min="3337" max="3340" width="9" style="30"/>
    <col min="3341" max="3341" width="11.625" style="30" customWidth="1"/>
    <col min="3342" max="3591" width="9" style="30"/>
    <col min="3592" max="3592" width="29.375" style="30" customWidth="1"/>
    <col min="3593" max="3596" width="9" style="30"/>
    <col min="3597" max="3597" width="11.625" style="30" customWidth="1"/>
    <col min="3598" max="3847" width="9" style="30"/>
    <col min="3848" max="3848" width="29.375" style="30" customWidth="1"/>
    <col min="3849" max="3852" width="9" style="30"/>
    <col min="3853" max="3853" width="11.625" style="30" customWidth="1"/>
    <col min="3854" max="4103" width="9" style="30"/>
    <col min="4104" max="4104" width="29.375" style="30" customWidth="1"/>
    <col min="4105" max="4108" width="9" style="30"/>
    <col min="4109" max="4109" width="11.625" style="30" customWidth="1"/>
    <col min="4110" max="4359" width="9" style="30"/>
    <col min="4360" max="4360" width="29.375" style="30" customWidth="1"/>
    <col min="4361" max="4364" width="9" style="30"/>
    <col min="4365" max="4365" width="11.625" style="30" customWidth="1"/>
    <col min="4366" max="4615" width="9" style="30"/>
    <col min="4616" max="4616" width="29.375" style="30" customWidth="1"/>
    <col min="4617" max="4620" width="9" style="30"/>
    <col min="4621" max="4621" width="11.625" style="30" customWidth="1"/>
    <col min="4622" max="4871" width="9" style="30"/>
    <col min="4872" max="4872" width="29.375" style="30" customWidth="1"/>
    <col min="4873" max="4876" width="9" style="30"/>
    <col min="4877" max="4877" width="11.625" style="30" customWidth="1"/>
    <col min="4878" max="5127" width="9" style="30"/>
    <col min="5128" max="5128" width="29.375" style="30" customWidth="1"/>
    <col min="5129" max="5132" width="9" style="30"/>
    <col min="5133" max="5133" width="11.625" style="30" customWidth="1"/>
    <col min="5134" max="5383" width="9" style="30"/>
    <col min="5384" max="5384" width="29.375" style="30" customWidth="1"/>
    <col min="5385" max="5388" width="9" style="30"/>
    <col min="5389" max="5389" width="11.625" style="30" customWidth="1"/>
    <col min="5390" max="5639" width="9" style="30"/>
    <col min="5640" max="5640" width="29.375" style="30" customWidth="1"/>
    <col min="5641" max="5644" width="9" style="30"/>
    <col min="5645" max="5645" width="11.625" style="30" customWidth="1"/>
    <col min="5646" max="5895" width="9" style="30"/>
    <col min="5896" max="5896" width="29.375" style="30" customWidth="1"/>
    <col min="5897" max="5900" width="9" style="30"/>
    <col min="5901" max="5901" width="11.625" style="30" customWidth="1"/>
    <col min="5902" max="6151" width="9" style="30"/>
    <col min="6152" max="6152" width="29.375" style="30" customWidth="1"/>
    <col min="6153" max="6156" width="9" style="30"/>
    <col min="6157" max="6157" width="11.625" style="30" customWidth="1"/>
    <col min="6158" max="6407" width="9" style="30"/>
    <col min="6408" max="6408" width="29.375" style="30" customWidth="1"/>
    <col min="6409" max="6412" width="9" style="30"/>
    <col min="6413" max="6413" width="11.625" style="30" customWidth="1"/>
    <col min="6414" max="6663" width="9" style="30"/>
    <col min="6664" max="6664" width="29.375" style="30" customWidth="1"/>
    <col min="6665" max="6668" width="9" style="30"/>
    <col min="6669" max="6669" width="11.625" style="30" customWidth="1"/>
    <col min="6670" max="6919" width="9" style="30"/>
    <col min="6920" max="6920" width="29.375" style="30" customWidth="1"/>
    <col min="6921" max="6924" width="9" style="30"/>
    <col min="6925" max="6925" width="11.625" style="30" customWidth="1"/>
    <col min="6926" max="7175" width="9" style="30"/>
    <col min="7176" max="7176" width="29.375" style="30" customWidth="1"/>
    <col min="7177" max="7180" width="9" style="30"/>
    <col min="7181" max="7181" width="11.625" style="30" customWidth="1"/>
    <col min="7182" max="7431" width="9" style="30"/>
    <col min="7432" max="7432" width="29.375" style="30" customWidth="1"/>
    <col min="7433" max="7436" width="9" style="30"/>
    <col min="7437" max="7437" width="11.625" style="30" customWidth="1"/>
    <col min="7438" max="7687" width="9" style="30"/>
    <col min="7688" max="7688" width="29.375" style="30" customWidth="1"/>
    <col min="7689" max="7692" width="9" style="30"/>
    <col min="7693" max="7693" width="11.625" style="30" customWidth="1"/>
    <col min="7694" max="7943" width="9" style="30"/>
    <col min="7944" max="7944" width="29.375" style="30" customWidth="1"/>
    <col min="7945" max="7948" width="9" style="30"/>
    <col min="7949" max="7949" width="11.625" style="30" customWidth="1"/>
    <col min="7950" max="8199" width="9" style="30"/>
    <col min="8200" max="8200" width="29.375" style="30" customWidth="1"/>
    <col min="8201" max="8204" width="9" style="30"/>
    <col min="8205" max="8205" width="11.625" style="30" customWidth="1"/>
    <col min="8206" max="8455" width="9" style="30"/>
    <col min="8456" max="8456" width="29.375" style="30" customWidth="1"/>
    <col min="8457" max="8460" width="9" style="30"/>
    <col min="8461" max="8461" width="11.625" style="30" customWidth="1"/>
    <col min="8462" max="8711" width="9" style="30"/>
    <col min="8712" max="8712" width="29.375" style="30" customWidth="1"/>
    <col min="8713" max="8716" width="9" style="30"/>
    <col min="8717" max="8717" width="11.625" style="30" customWidth="1"/>
    <col min="8718" max="8967" width="9" style="30"/>
    <col min="8968" max="8968" width="29.375" style="30" customWidth="1"/>
    <col min="8969" max="8972" width="9" style="30"/>
    <col min="8973" max="8973" width="11.625" style="30" customWidth="1"/>
    <col min="8974" max="9223" width="9" style="30"/>
    <col min="9224" max="9224" width="29.375" style="30" customWidth="1"/>
    <col min="9225" max="9228" width="9" style="30"/>
    <col min="9229" max="9229" width="11.625" style="30" customWidth="1"/>
    <col min="9230" max="9479" width="9" style="30"/>
    <col min="9480" max="9480" width="29.375" style="30" customWidth="1"/>
    <col min="9481" max="9484" width="9" style="30"/>
    <col min="9485" max="9485" width="11.625" style="30" customWidth="1"/>
    <col min="9486" max="9735" width="9" style="30"/>
    <col min="9736" max="9736" width="29.375" style="30" customWidth="1"/>
    <col min="9737" max="9740" width="9" style="30"/>
    <col min="9741" max="9741" width="11.625" style="30" customWidth="1"/>
    <col min="9742" max="9991" width="9" style="30"/>
    <col min="9992" max="9992" width="29.375" style="30" customWidth="1"/>
    <col min="9993" max="9996" width="9" style="30"/>
    <col min="9997" max="9997" width="11.625" style="30" customWidth="1"/>
    <col min="9998" max="10247" width="9" style="30"/>
    <col min="10248" max="10248" width="29.375" style="30" customWidth="1"/>
    <col min="10249" max="10252" width="9" style="30"/>
    <col min="10253" max="10253" width="11.625" style="30" customWidth="1"/>
    <col min="10254" max="10503" width="9" style="30"/>
    <col min="10504" max="10504" width="29.375" style="30" customWidth="1"/>
    <col min="10505" max="10508" width="9" style="30"/>
    <col min="10509" max="10509" width="11.625" style="30" customWidth="1"/>
    <col min="10510" max="10759" width="9" style="30"/>
    <col min="10760" max="10760" width="29.375" style="30" customWidth="1"/>
    <col min="10761" max="10764" width="9" style="30"/>
    <col min="10765" max="10765" width="11.625" style="30" customWidth="1"/>
    <col min="10766" max="11015" width="9" style="30"/>
    <col min="11016" max="11016" width="29.375" style="30" customWidth="1"/>
    <col min="11017" max="11020" width="9" style="30"/>
    <col min="11021" max="11021" width="11.625" style="30" customWidth="1"/>
    <col min="11022" max="11271" width="9" style="30"/>
    <col min="11272" max="11272" width="29.375" style="30" customWidth="1"/>
    <col min="11273" max="11276" width="9" style="30"/>
    <col min="11277" max="11277" width="11.625" style="30" customWidth="1"/>
    <col min="11278" max="11527" width="9" style="30"/>
    <col min="11528" max="11528" width="29.375" style="30" customWidth="1"/>
    <col min="11529" max="11532" width="9" style="30"/>
    <col min="11533" max="11533" width="11.625" style="30" customWidth="1"/>
    <col min="11534" max="11783" width="9" style="30"/>
    <col min="11784" max="11784" width="29.375" style="30" customWidth="1"/>
    <col min="11785" max="11788" width="9" style="30"/>
    <col min="11789" max="11789" width="11.625" style="30" customWidth="1"/>
    <col min="11790" max="12039" width="9" style="30"/>
    <col min="12040" max="12040" width="29.375" style="30" customWidth="1"/>
    <col min="12041" max="12044" width="9" style="30"/>
    <col min="12045" max="12045" width="11.625" style="30" customWidth="1"/>
    <col min="12046" max="12295" width="9" style="30"/>
    <col min="12296" max="12296" width="29.375" style="30" customWidth="1"/>
    <col min="12297" max="12300" width="9" style="30"/>
    <col min="12301" max="12301" width="11.625" style="30" customWidth="1"/>
    <col min="12302" max="12551" width="9" style="30"/>
    <col min="12552" max="12552" width="29.375" style="30" customWidth="1"/>
    <col min="12553" max="12556" width="9" style="30"/>
    <col min="12557" max="12557" width="11.625" style="30" customWidth="1"/>
    <col min="12558" max="12807" width="9" style="30"/>
    <col min="12808" max="12808" width="29.375" style="30" customWidth="1"/>
    <col min="12809" max="12812" width="9" style="30"/>
    <col min="12813" max="12813" width="11.625" style="30" customWidth="1"/>
    <col min="12814" max="13063" width="9" style="30"/>
    <col min="13064" max="13064" width="29.375" style="30" customWidth="1"/>
    <col min="13065" max="13068" width="9" style="30"/>
    <col min="13069" max="13069" width="11.625" style="30" customWidth="1"/>
    <col min="13070" max="13319" width="9" style="30"/>
    <col min="13320" max="13320" width="29.375" style="30" customWidth="1"/>
    <col min="13321" max="13324" width="9" style="30"/>
    <col min="13325" max="13325" width="11.625" style="30" customWidth="1"/>
    <col min="13326" max="13575" width="9" style="30"/>
    <col min="13576" max="13576" width="29.375" style="30" customWidth="1"/>
    <col min="13577" max="13580" width="9" style="30"/>
    <col min="13581" max="13581" width="11.625" style="30" customWidth="1"/>
    <col min="13582" max="13831" width="9" style="30"/>
    <col min="13832" max="13832" width="29.375" style="30" customWidth="1"/>
    <col min="13833" max="13836" width="9" style="30"/>
    <col min="13837" max="13837" width="11.625" style="30" customWidth="1"/>
    <col min="13838" max="14087" width="9" style="30"/>
    <col min="14088" max="14088" width="29.375" style="30" customWidth="1"/>
    <col min="14089" max="14092" width="9" style="30"/>
    <col min="14093" max="14093" width="11.625" style="30" customWidth="1"/>
    <col min="14094" max="14343" width="9" style="30"/>
    <col min="14344" max="14344" width="29.375" style="30" customWidth="1"/>
    <col min="14345" max="14348" width="9" style="30"/>
    <col min="14349" max="14349" width="11.625" style="30" customWidth="1"/>
    <col min="14350" max="14599" width="9" style="30"/>
    <col min="14600" max="14600" width="29.375" style="30" customWidth="1"/>
    <col min="14601" max="14604" width="9" style="30"/>
    <col min="14605" max="14605" width="11.625" style="30" customWidth="1"/>
    <col min="14606" max="14855" width="9" style="30"/>
    <col min="14856" max="14856" width="29.375" style="30" customWidth="1"/>
    <col min="14857" max="14860" width="9" style="30"/>
    <col min="14861" max="14861" width="11.625" style="30" customWidth="1"/>
    <col min="14862" max="15111" width="9" style="30"/>
    <col min="15112" max="15112" width="29.375" style="30" customWidth="1"/>
    <col min="15113" max="15116" width="9" style="30"/>
    <col min="15117" max="15117" width="11.625" style="30" customWidth="1"/>
    <col min="15118" max="15367" width="9" style="30"/>
    <col min="15368" max="15368" width="29.375" style="30" customWidth="1"/>
    <col min="15369" max="15372" width="9" style="30"/>
    <col min="15373" max="15373" width="11.625" style="30" customWidth="1"/>
    <col min="15374" max="15623" width="9" style="30"/>
    <col min="15624" max="15624" width="29.375" style="30" customWidth="1"/>
    <col min="15625" max="15628" width="9" style="30"/>
    <col min="15629" max="15629" width="11.625" style="30" customWidth="1"/>
    <col min="15630" max="15879" width="9" style="30"/>
    <col min="15880" max="15880" width="29.375" style="30" customWidth="1"/>
    <col min="15881" max="15884" width="9" style="30"/>
    <col min="15885" max="15885" width="11.625" style="30" customWidth="1"/>
    <col min="15886" max="16135" width="9" style="30"/>
    <col min="16136" max="16136" width="29.375" style="30" customWidth="1"/>
    <col min="16137" max="16140" width="9" style="30"/>
    <col min="16141" max="16141" width="11.625" style="30" customWidth="1"/>
    <col min="16142" max="16384" width="9" style="30"/>
  </cols>
  <sheetData>
    <row r="1" spans="1:22">
      <c r="A1" s="30" t="s">
        <v>44</v>
      </c>
      <c r="B1" s="30" t="s">
        <v>45</v>
      </c>
      <c r="C1" s="30" t="s">
        <v>1</v>
      </c>
      <c r="D1" s="30" t="s">
        <v>46</v>
      </c>
      <c r="E1" s="30" t="s">
        <v>47</v>
      </c>
      <c r="F1" s="30" t="s">
        <v>48</v>
      </c>
      <c r="G1" s="30" t="s">
        <v>49</v>
      </c>
      <c r="H1" s="30" t="s">
        <v>50</v>
      </c>
      <c r="I1" s="30" t="s">
        <v>51</v>
      </c>
      <c r="J1" s="30" t="s">
        <v>52</v>
      </c>
      <c r="K1" s="30" t="s">
        <v>53</v>
      </c>
      <c r="L1" s="30" t="s">
        <v>54</v>
      </c>
      <c r="M1" s="30" t="s">
        <v>55</v>
      </c>
      <c r="N1" s="30" t="s">
        <v>56</v>
      </c>
      <c r="O1" s="30" t="s">
        <v>57</v>
      </c>
      <c r="P1" s="30" t="s">
        <v>58</v>
      </c>
      <c r="Q1" s="30" t="s">
        <v>59</v>
      </c>
      <c r="R1" s="30" t="s">
        <v>60</v>
      </c>
      <c r="S1" s="30" t="s">
        <v>61</v>
      </c>
      <c r="T1" s="30" t="s">
        <v>62</v>
      </c>
      <c r="U1" s="30" t="s">
        <v>63</v>
      </c>
      <c r="V1" s="30" t="s">
        <v>64</v>
      </c>
    </row>
    <row r="2" spans="1:22" s="31" customFormat="1">
      <c r="A2" s="31" t="s">
        <v>65</v>
      </c>
      <c r="B2" s="32" t="s">
        <v>66</v>
      </c>
      <c r="C2" s="31" t="s">
        <v>67</v>
      </c>
      <c r="D2" s="32" t="s">
        <v>68</v>
      </c>
      <c r="G2" s="31" t="s">
        <v>69</v>
      </c>
      <c r="I2" s="31" t="s">
        <v>70</v>
      </c>
      <c r="J2" s="32" t="s">
        <v>71</v>
      </c>
      <c r="K2" s="32"/>
    </row>
    <row r="3" spans="1:22" s="31" customFormat="1">
      <c r="A3" s="31" t="s">
        <v>83</v>
      </c>
      <c r="B3" s="32" t="s">
        <v>72</v>
      </c>
      <c r="C3" s="31" t="s">
        <v>73</v>
      </c>
      <c r="D3" s="31" t="s">
        <v>74</v>
      </c>
      <c r="E3" s="31" t="s">
        <v>75</v>
      </c>
      <c r="F3" s="31" t="s">
        <v>76</v>
      </c>
      <c r="G3" s="31" t="s">
        <v>77</v>
      </c>
      <c r="H3" s="31" t="s">
        <v>78</v>
      </c>
      <c r="I3" s="31" t="s">
        <v>79</v>
      </c>
      <c r="J3" s="32" t="s">
        <v>80</v>
      </c>
      <c r="K3" s="31">
        <v>121</v>
      </c>
    </row>
    <row r="4" spans="1:22">
      <c r="A4" s="30" t="s">
        <v>81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E10"/>
  <sheetViews>
    <sheetView zoomScale="112" zoomScaleNormal="112" workbookViewId="0">
      <selection activeCell="C23" sqref="C23"/>
    </sheetView>
  </sheetViews>
  <sheetFormatPr defaultRowHeight="13.5"/>
  <cols>
    <col min="2" max="2" width="18.875" customWidth="1"/>
    <col min="3" max="3" width="36.625" customWidth="1"/>
    <col min="4" max="4" width="11.125" customWidth="1"/>
    <col min="5" max="5" width="40.5" customWidth="1"/>
  </cols>
  <sheetData>
    <row r="1" spans="2:5">
      <c r="B1" s="33" t="s">
        <v>34</v>
      </c>
      <c r="C1" s="33" t="s">
        <v>36</v>
      </c>
      <c r="D1" s="33" t="s">
        <v>35</v>
      </c>
      <c r="E1" s="33" t="s">
        <v>36</v>
      </c>
    </row>
    <row r="2" spans="2:5">
      <c r="B2" s="33" t="s">
        <v>12</v>
      </c>
      <c r="C2" s="33"/>
      <c r="D2" s="33" t="s">
        <v>10</v>
      </c>
      <c r="E2" s="34"/>
    </row>
    <row r="3" spans="2:5">
      <c r="B3" s="33" t="s">
        <v>13</v>
      </c>
      <c r="C3" s="33"/>
      <c r="D3" s="33" t="s">
        <v>7</v>
      </c>
      <c r="E3" s="33"/>
    </row>
    <row r="4" spans="2:5">
      <c r="B4" s="33" t="s">
        <v>14</v>
      </c>
      <c r="C4" s="33"/>
      <c r="D4" s="33" t="s">
        <v>23</v>
      </c>
      <c r="E4" s="33"/>
    </row>
    <row r="5" spans="2:5" ht="27">
      <c r="B5" s="33" t="s">
        <v>15</v>
      </c>
      <c r="C5" s="34" t="s">
        <v>39</v>
      </c>
      <c r="D5" s="33" t="s">
        <v>24</v>
      </c>
      <c r="E5" s="33" t="s">
        <v>19</v>
      </c>
    </row>
    <row r="6" spans="2:5" ht="27">
      <c r="B6" s="33" t="s">
        <v>16</v>
      </c>
      <c r="C6" s="34" t="s">
        <v>82</v>
      </c>
      <c r="D6" s="33" t="s">
        <v>25</v>
      </c>
      <c r="E6" s="34" t="s">
        <v>40</v>
      </c>
    </row>
    <row r="7" spans="2:5" ht="27">
      <c r="B7" s="33" t="s">
        <v>17</v>
      </c>
      <c r="C7" s="34" t="s">
        <v>38</v>
      </c>
      <c r="D7" s="33" t="s">
        <v>8</v>
      </c>
      <c r="E7" s="33"/>
    </row>
    <row r="8" spans="2:5">
      <c r="B8" s="33"/>
      <c r="C8" s="33"/>
      <c r="D8" s="33" t="s">
        <v>9</v>
      </c>
      <c r="E8" s="34" t="s">
        <v>37</v>
      </c>
    </row>
    <row r="9" spans="2:5">
      <c r="B9" s="33"/>
      <c r="C9" s="33"/>
      <c r="D9" s="33" t="s">
        <v>11</v>
      </c>
      <c r="E9" s="33"/>
    </row>
    <row r="10" spans="2:5">
      <c r="B10" s="33"/>
      <c r="C10" s="33"/>
      <c r="D10" s="33"/>
      <c r="E10" s="33"/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劳务申报附表</vt:lpstr>
      <vt:lpstr>校外人员信息采集模板</vt:lpstr>
      <vt:lpstr>公式及信息</vt:lpstr>
      <vt:lpstr>劳务申报附表!Print_Area</vt:lpstr>
      <vt:lpstr>发放项目</vt:lpstr>
      <vt:lpstr>人员类别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</dc:creator>
  <cp:lastModifiedBy>liqi</cp:lastModifiedBy>
  <cp:lastPrinted>2018-11-07T04:04:25Z</cp:lastPrinted>
  <dcterms:created xsi:type="dcterms:W3CDTF">2018-11-01T07:20:47Z</dcterms:created>
  <dcterms:modified xsi:type="dcterms:W3CDTF">2019-05-30T02:38:40Z</dcterms:modified>
</cp:coreProperties>
</file>