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\lostArk\routeBot\"/>
    </mc:Choice>
  </mc:AlternateContent>
  <xr:revisionPtr revIDLastSave="0" documentId="8_{8FE03C58-DF46-4540-A34C-56A66B6FB358}" xr6:coauthVersionLast="47" xr6:coauthVersionMax="47" xr10:uidLastSave="{00000000-0000-0000-0000-000000000000}"/>
  <bookViews>
    <workbookView xWindow="-120" yWindow="-120" windowWidth="29040" windowHeight="15840" xr2:uid="{4373A408-5553-4F39-88CB-43C10E9FB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3" i="1"/>
  <c r="I5" i="1"/>
  <c r="I13" i="1"/>
  <c r="I14" i="1"/>
  <c r="I22" i="1"/>
  <c r="I24" i="1"/>
  <c r="I26" i="1"/>
  <c r="I3" i="1"/>
  <c r="J23" i="1"/>
  <c r="H23" i="1" s="1"/>
  <c r="J24" i="1"/>
  <c r="H24" i="1" s="1"/>
  <c r="J25" i="1"/>
  <c r="H25" i="1" s="1"/>
  <c r="J26" i="1"/>
  <c r="H26" i="1" s="1"/>
  <c r="J21" i="1"/>
  <c r="H21" i="1" s="1"/>
  <c r="J22" i="1"/>
  <c r="H22" i="1" s="1"/>
  <c r="D9" i="1"/>
  <c r="E9" i="1" s="1"/>
  <c r="D4" i="1"/>
  <c r="E4" i="1" s="1"/>
  <c r="D5" i="1"/>
  <c r="E5" i="1" s="1"/>
  <c r="D6" i="1"/>
  <c r="E6" i="1" s="1"/>
  <c r="D7" i="1"/>
  <c r="E7" i="1" s="1"/>
  <c r="D8" i="1"/>
  <c r="E8" i="1" s="1"/>
  <c r="D3" i="1"/>
  <c r="E3" i="1"/>
  <c r="J4" i="1"/>
  <c r="I4" i="1" s="1"/>
  <c r="J5" i="1"/>
  <c r="H5" i="1" s="1"/>
  <c r="J6" i="1"/>
  <c r="I6" i="1" s="1"/>
  <c r="J7" i="1"/>
  <c r="I7" i="1" s="1"/>
  <c r="J8" i="1"/>
  <c r="I8" i="1" s="1"/>
  <c r="J9" i="1"/>
  <c r="I9" i="1" s="1"/>
  <c r="J10" i="1"/>
  <c r="I10" i="1" s="1"/>
  <c r="J11" i="1"/>
  <c r="I11" i="1" s="1"/>
  <c r="J12" i="1"/>
  <c r="I12" i="1" s="1"/>
  <c r="J13" i="1"/>
  <c r="J14" i="1"/>
  <c r="H14" i="1" s="1"/>
  <c r="J15" i="1"/>
  <c r="I15" i="1" s="1"/>
  <c r="J16" i="1"/>
  <c r="H16" i="1" s="1"/>
  <c r="J17" i="1"/>
  <c r="I17" i="1" s="1"/>
  <c r="J18" i="1"/>
  <c r="H18" i="1" s="1"/>
  <c r="J19" i="1"/>
  <c r="H19" i="1" s="1"/>
  <c r="J20" i="1"/>
  <c r="H20" i="1" s="1"/>
  <c r="J3" i="1"/>
  <c r="I18" i="1" l="1"/>
  <c r="I25" i="1"/>
  <c r="I23" i="1"/>
  <c r="I21" i="1"/>
  <c r="I20" i="1"/>
  <c r="I19" i="1"/>
  <c r="H17" i="1"/>
  <c r="I16" i="1"/>
  <c r="H15" i="1"/>
  <c r="H12" i="1"/>
  <c r="H11" i="1"/>
  <c r="H10" i="1"/>
  <c r="H9" i="1"/>
  <c r="H8" i="1"/>
  <c r="H7" i="1"/>
  <c r="H6" i="1"/>
  <c r="H4" i="1"/>
</calcChain>
</file>

<file path=xl/sharedStrings.xml><?xml version="1.0" encoding="utf-8"?>
<sst xmlns="http://schemas.openxmlformats.org/spreadsheetml/2006/main" count="17" uniqueCount="13">
  <si>
    <t>中心</t>
    <phoneticPr fontId="3" type="noConversion"/>
  </si>
  <si>
    <t>x</t>
    <phoneticPr fontId="3" type="noConversion"/>
  </si>
  <si>
    <t>y</t>
    <phoneticPr fontId="3" type="noConversion"/>
  </si>
  <si>
    <t>箭头1</t>
    <phoneticPr fontId="3" type="noConversion"/>
  </si>
  <si>
    <t>夹角(弧度)</t>
    <phoneticPr fontId="3" type="noConversion"/>
  </si>
  <si>
    <t>夹角（°）</t>
    <phoneticPr fontId="3" type="noConversion"/>
  </si>
  <si>
    <t>箭头2</t>
    <phoneticPr fontId="3" type="noConversion"/>
  </si>
  <si>
    <t>箭头3</t>
    <phoneticPr fontId="3" type="noConversion"/>
  </si>
  <si>
    <t>箭头4</t>
    <phoneticPr fontId="3" type="noConversion"/>
  </si>
  <si>
    <t>箭头5</t>
  </si>
  <si>
    <t>箭头6</t>
    <phoneticPr fontId="3" type="noConversion"/>
  </si>
  <si>
    <t>箭头7</t>
  </si>
  <si>
    <t>No.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</si>
</sst>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1">
      <alignment vertical="center"/>
    </xf>
    <xf numFmtId="0" fontId="2" fillId="2" borderId="2" xfId="2">
      <alignment vertical="center"/>
    </xf>
  </cellXfs>
  <cellStyles count="3">
    <cellStyle name="标题 1" xfId="1" builtinId="16"/>
    <cellStyle name="常规" xfId="0" builtinId="0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8D8-3807-4696-9379-E6EBA3C577D1}">
  <dimension ref="A1:K26"/>
  <sheetViews>
    <sheetView tabSelected="1" workbookViewId="0">
      <selection activeCell="M22" sqref="M22"/>
    </sheetView>
  </sheetViews>
  <sheetFormatPr defaultRowHeight="14.25" x14ac:dyDescent="0.2"/>
  <cols>
    <col min="3" max="3" width="9.875" customWidth="1"/>
    <col min="4" max="4" width="12.875" customWidth="1"/>
    <col min="5" max="5" width="13.375" customWidth="1"/>
    <col min="10" max="10" width="14.5" customWidth="1"/>
    <col min="11" max="11" width="13" customWidth="1"/>
  </cols>
  <sheetData>
    <row r="1" spans="1:11" x14ac:dyDescent="0.2">
      <c r="A1" s="2" t="s">
        <v>0</v>
      </c>
      <c r="B1" s="2">
        <v>1742</v>
      </c>
      <c r="C1" s="2">
        <v>166.5</v>
      </c>
      <c r="D1" s="2">
        <v>10</v>
      </c>
    </row>
    <row r="2" spans="1:11" ht="20.25" thickBot="1" x14ac:dyDescent="0.25">
      <c r="A2" s="1"/>
      <c r="B2" s="1" t="s">
        <v>1</v>
      </c>
      <c r="C2" s="1" t="s">
        <v>2</v>
      </c>
      <c r="D2" s="1" t="s">
        <v>4</v>
      </c>
      <c r="E2" s="1" t="s">
        <v>5</v>
      </c>
      <c r="F2" s="2"/>
      <c r="G2" s="1" t="s">
        <v>12</v>
      </c>
      <c r="H2" s="1" t="s">
        <v>1</v>
      </c>
      <c r="I2" s="1" t="s">
        <v>2</v>
      </c>
      <c r="J2" s="1" t="s">
        <v>4</v>
      </c>
      <c r="K2" s="1" t="s">
        <v>5</v>
      </c>
    </row>
    <row r="3" spans="1:11" ht="15" thickTop="1" x14ac:dyDescent="0.2">
      <c r="A3" t="s">
        <v>3</v>
      </c>
      <c r="B3">
        <v>1742</v>
      </c>
      <c r="C3">
        <v>156</v>
      </c>
      <c r="D3">
        <f>ATAN2(C3-$C$1,B3-$B$1)</f>
        <v>3.1415926535897931</v>
      </c>
      <c r="E3">
        <f>D3/PI()*180</f>
        <v>180</v>
      </c>
      <c r="G3">
        <v>1</v>
      </c>
      <c r="H3">
        <f>ROUNDUP($B$1+($D$1+0.5)*SIN(J3),0)</f>
        <v>1742</v>
      </c>
      <c r="I3">
        <f>ROUNDDOWN($C$1+$D$1*COS(J3),0)</f>
        <v>176</v>
      </c>
      <c r="J3">
        <f>K3/180*PI()</f>
        <v>0</v>
      </c>
      <c r="K3">
        <v>0</v>
      </c>
    </row>
    <row r="4" spans="1:11" x14ac:dyDescent="0.2">
      <c r="A4" t="s">
        <v>6</v>
      </c>
      <c r="B4">
        <v>1742</v>
      </c>
      <c r="C4">
        <v>176</v>
      </c>
      <c r="D4">
        <f t="shared" ref="D4:D8" si="0">ATAN2(C4-$C$1,B4-$B$1)</f>
        <v>0</v>
      </c>
      <c r="E4">
        <f t="shared" ref="E4:E9" si="1">D4/PI()*180</f>
        <v>0</v>
      </c>
      <c r="G4">
        <v>2</v>
      </c>
      <c r="H4">
        <f t="shared" ref="H4:H67" si="2">ROUNDUP($B$1+($D$1+0.5)*SIN(J4),0)</f>
        <v>1745</v>
      </c>
      <c r="I4">
        <f t="shared" ref="I4:I67" si="3">ROUNDDOWN($C$1+$D$1*COS(J4),0)</f>
        <v>176</v>
      </c>
      <c r="J4">
        <f t="shared" ref="J4:J67" si="4">K4/180*PI()</f>
        <v>0.26179938779914941</v>
      </c>
      <c r="K4">
        <v>15</v>
      </c>
    </row>
    <row r="5" spans="1:11" x14ac:dyDescent="0.2">
      <c r="A5" t="s">
        <v>7</v>
      </c>
      <c r="B5">
        <v>1752</v>
      </c>
      <c r="C5">
        <v>167</v>
      </c>
      <c r="D5">
        <f t="shared" si="0"/>
        <v>1.5208379310729538</v>
      </c>
      <c r="E5">
        <f t="shared" si="1"/>
        <v>87.137594773888253</v>
      </c>
      <c r="G5">
        <v>3</v>
      </c>
      <c r="H5">
        <f t="shared" si="2"/>
        <v>1748</v>
      </c>
      <c r="I5">
        <f t="shared" si="3"/>
        <v>175</v>
      </c>
      <c r="J5">
        <f t="shared" si="4"/>
        <v>0.52359877559829882</v>
      </c>
      <c r="K5">
        <v>30</v>
      </c>
    </row>
    <row r="6" spans="1:11" x14ac:dyDescent="0.2">
      <c r="A6" t="s">
        <v>8</v>
      </c>
      <c r="B6">
        <v>1752</v>
      </c>
      <c r="C6">
        <v>168</v>
      </c>
      <c r="D6">
        <f t="shared" si="0"/>
        <v>1.4219063791853994</v>
      </c>
      <c r="E6">
        <f t="shared" si="1"/>
        <v>81.469234390051881</v>
      </c>
      <c r="G6">
        <v>4</v>
      </c>
      <c r="H6">
        <f t="shared" si="2"/>
        <v>1750</v>
      </c>
      <c r="I6">
        <f t="shared" si="3"/>
        <v>173</v>
      </c>
      <c r="J6">
        <f t="shared" si="4"/>
        <v>0.78539816339744828</v>
      </c>
      <c r="K6">
        <v>45</v>
      </c>
    </row>
    <row r="7" spans="1:11" x14ac:dyDescent="0.2">
      <c r="A7" t="s">
        <v>9</v>
      </c>
      <c r="B7">
        <v>1743</v>
      </c>
      <c r="C7">
        <v>156</v>
      </c>
      <c r="D7">
        <f t="shared" si="0"/>
        <v>3.0466409472470368</v>
      </c>
      <c r="E7">
        <f t="shared" si="1"/>
        <v>174.55966796899449</v>
      </c>
      <c r="G7">
        <v>5</v>
      </c>
      <c r="H7">
        <f t="shared" si="2"/>
        <v>1752</v>
      </c>
      <c r="I7">
        <f t="shared" si="3"/>
        <v>171</v>
      </c>
      <c r="J7">
        <f t="shared" si="4"/>
        <v>1.0471975511965976</v>
      </c>
      <c r="K7">
        <v>60</v>
      </c>
    </row>
    <row r="8" spans="1:11" x14ac:dyDescent="0.2">
      <c r="A8" t="s">
        <v>10</v>
      </c>
      <c r="B8">
        <v>1741</v>
      </c>
      <c r="C8">
        <v>156</v>
      </c>
      <c r="D8">
        <f t="shared" si="0"/>
        <v>-3.0466409472470368</v>
      </c>
      <c r="E8">
        <f t="shared" si="1"/>
        <v>-174.55966796899449</v>
      </c>
      <c r="G8">
        <v>6</v>
      </c>
      <c r="H8">
        <f t="shared" si="2"/>
        <v>1753</v>
      </c>
      <c r="I8">
        <f t="shared" si="3"/>
        <v>169</v>
      </c>
      <c r="J8">
        <f t="shared" si="4"/>
        <v>1.3089969389957472</v>
      </c>
      <c r="K8">
        <v>75</v>
      </c>
    </row>
    <row r="9" spans="1:11" x14ac:dyDescent="0.2">
      <c r="A9" t="s">
        <v>11</v>
      </c>
      <c r="B9">
        <v>1732</v>
      </c>
      <c r="C9">
        <v>167</v>
      </c>
      <c r="D9">
        <f t="shared" ref="D9" si="5">ATAN2(C9-$C$1,B9-$B$1)</f>
        <v>-1.5208379310729538</v>
      </c>
      <c r="E9">
        <f t="shared" si="1"/>
        <v>-87.137594773888253</v>
      </c>
      <c r="G9">
        <v>7</v>
      </c>
      <c r="H9">
        <f t="shared" si="2"/>
        <v>1753</v>
      </c>
      <c r="I9">
        <f t="shared" si="3"/>
        <v>166</v>
      </c>
      <c r="J9">
        <f t="shared" si="4"/>
        <v>1.5707963267948966</v>
      </c>
      <c r="K9">
        <v>90</v>
      </c>
    </row>
    <row r="10" spans="1:11" x14ac:dyDescent="0.2">
      <c r="G10">
        <v>8</v>
      </c>
      <c r="H10">
        <f t="shared" si="2"/>
        <v>1753</v>
      </c>
      <c r="I10">
        <f t="shared" si="3"/>
        <v>163</v>
      </c>
      <c r="J10">
        <f t="shared" si="4"/>
        <v>1.8325957145940461</v>
      </c>
      <c r="K10">
        <v>105</v>
      </c>
    </row>
    <row r="11" spans="1:11" x14ac:dyDescent="0.2">
      <c r="G11">
        <v>9</v>
      </c>
      <c r="H11">
        <f t="shared" si="2"/>
        <v>1752</v>
      </c>
      <c r="I11">
        <f t="shared" si="3"/>
        <v>161</v>
      </c>
      <c r="J11">
        <f t="shared" si="4"/>
        <v>2.0943951023931953</v>
      </c>
      <c r="K11">
        <v>120</v>
      </c>
    </row>
    <row r="12" spans="1:11" x14ac:dyDescent="0.2">
      <c r="G12">
        <v>10</v>
      </c>
      <c r="H12">
        <f t="shared" si="2"/>
        <v>1750</v>
      </c>
      <c r="I12">
        <f t="shared" si="3"/>
        <v>159</v>
      </c>
      <c r="J12">
        <f t="shared" si="4"/>
        <v>2.3561944901923448</v>
      </c>
      <c r="K12">
        <v>135</v>
      </c>
    </row>
    <row r="13" spans="1:11" x14ac:dyDescent="0.2">
      <c r="G13">
        <v>11</v>
      </c>
      <c r="H13">
        <f t="shared" si="2"/>
        <v>1748</v>
      </c>
      <c r="I13">
        <f t="shared" si="3"/>
        <v>157</v>
      </c>
      <c r="J13">
        <f t="shared" si="4"/>
        <v>2.6179938779914944</v>
      </c>
      <c r="K13">
        <v>150</v>
      </c>
    </row>
    <row r="14" spans="1:11" x14ac:dyDescent="0.2">
      <c r="G14">
        <v>12</v>
      </c>
      <c r="H14">
        <f t="shared" si="2"/>
        <v>1745</v>
      </c>
      <c r="I14">
        <f t="shared" si="3"/>
        <v>156</v>
      </c>
      <c r="J14">
        <f t="shared" si="4"/>
        <v>2.8797932657906435</v>
      </c>
      <c r="K14">
        <v>165</v>
      </c>
    </row>
    <row r="15" spans="1:11" x14ac:dyDescent="0.2">
      <c r="G15">
        <v>13</v>
      </c>
      <c r="H15">
        <f t="shared" si="2"/>
        <v>1742</v>
      </c>
      <c r="I15">
        <f t="shared" si="3"/>
        <v>156</v>
      </c>
      <c r="J15">
        <f t="shared" si="4"/>
        <v>3.1415926535897931</v>
      </c>
      <c r="K15">
        <v>180</v>
      </c>
    </row>
    <row r="16" spans="1:11" x14ac:dyDescent="0.2">
      <c r="G16">
        <v>14</v>
      </c>
      <c r="H16">
        <f t="shared" si="2"/>
        <v>1740</v>
      </c>
      <c r="I16">
        <f t="shared" si="3"/>
        <v>156</v>
      </c>
      <c r="J16">
        <f t="shared" si="4"/>
        <v>-2.8797932657906435</v>
      </c>
      <c r="K16">
        <v>-165</v>
      </c>
    </row>
    <row r="17" spans="7:11" x14ac:dyDescent="0.2">
      <c r="G17">
        <v>15</v>
      </c>
      <c r="H17">
        <f t="shared" si="2"/>
        <v>1737</v>
      </c>
      <c r="I17">
        <f t="shared" si="3"/>
        <v>157</v>
      </c>
      <c r="J17">
        <f t="shared" si="4"/>
        <v>-2.6179938779914944</v>
      </c>
      <c r="K17">
        <v>-150</v>
      </c>
    </row>
    <row r="18" spans="7:11" x14ac:dyDescent="0.2">
      <c r="G18">
        <v>16</v>
      </c>
      <c r="H18">
        <f t="shared" si="2"/>
        <v>1735</v>
      </c>
      <c r="I18">
        <f t="shared" si="3"/>
        <v>159</v>
      </c>
      <c r="J18">
        <f t="shared" si="4"/>
        <v>-2.3561944901923448</v>
      </c>
      <c r="K18">
        <v>-135</v>
      </c>
    </row>
    <row r="19" spans="7:11" x14ac:dyDescent="0.2">
      <c r="G19">
        <v>17</v>
      </c>
      <c r="H19">
        <f t="shared" si="2"/>
        <v>1733</v>
      </c>
      <c r="I19">
        <f t="shared" si="3"/>
        <v>161</v>
      </c>
      <c r="J19">
        <f t="shared" si="4"/>
        <v>-2.0943951023931953</v>
      </c>
      <c r="K19">
        <v>-120</v>
      </c>
    </row>
    <row r="20" spans="7:11" x14ac:dyDescent="0.2">
      <c r="G20">
        <v>18</v>
      </c>
      <c r="H20">
        <f t="shared" si="2"/>
        <v>1732</v>
      </c>
      <c r="I20">
        <f t="shared" si="3"/>
        <v>163</v>
      </c>
      <c r="J20">
        <f t="shared" si="4"/>
        <v>-1.8325957145940461</v>
      </c>
      <c r="K20">
        <v>-105</v>
      </c>
    </row>
    <row r="21" spans="7:11" x14ac:dyDescent="0.2">
      <c r="G21">
        <v>19</v>
      </c>
      <c r="H21">
        <f t="shared" si="2"/>
        <v>1732</v>
      </c>
      <c r="I21">
        <f t="shared" si="3"/>
        <v>166</v>
      </c>
      <c r="J21">
        <f>K21/180*PI()</f>
        <v>-1.5707963267948966</v>
      </c>
      <c r="K21">
        <v>-90</v>
      </c>
    </row>
    <row r="22" spans="7:11" x14ac:dyDescent="0.2">
      <c r="G22">
        <v>20</v>
      </c>
      <c r="H22">
        <f t="shared" si="2"/>
        <v>1732</v>
      </c>
      <c r="I22">
        <f t="shared" si="3"/>
        <v>169</v>
      </c>
      <c r="J22">
        <f t="shared" si="4"/>
        <v>-1.3089969389957472</v>
      </c>
      <c r="K22">
        <v>-75</v>
      </c>
    </row>
    <row r="23" spans="7:11" x14ac:dyDescent="0.2">
      <c r="G23">
        <v>21</v>
      </c>
      <c r="H23">
        <f t="shared" si="2"/>
        <v>1733</v>
      </c>
      <c r="I23">
        <f t="shared" si="3"/>
        <v>171</v>
      </c>
      <c r="J23">
        <f>K23/180*PI()</f>
        <v>-1.0471975511965976</v>
      </c>
      <c r="K23">
        <v>-60</v>
      </c>
    </row>
    <row r="24" spans="7:11" x14ac:dyDescent="0.2">
      <c r="G24">
        <v>22</v>
      </c>
      <c r="H24">
        <f t="shared" si="2"/>
        <v>1735</v>
      </c>
      <c r="I24">
        <f t="shared" si="3"/>
        <v>173</v>
      </c>
      <c r="J24">
        <f t="shared" si="4"/>
        <v>-0.78539816339744828</v>
      </c>
      <c r="K24">
        <v>-45</v>
      </c>
    </row>
    <row r="25" spans="7:11" x14ac:dyDescent="0.2">
      <c r="G25">
        <v>23</v>
      </c>
      <c r="H25">
        <f t="shared" si="2"/>
        <v>1737</v>
      </c>
      <c r="I25">
        <f t="shared" si="3"/>
        <v>175</v>
      </c>
      <c r="J25">
        <f t="shared" si="4"/>
        <v>-0.52359877559829882</v>
      </c>
      <c r="K25">
        <v>-30</v>
      </c>
    </row>
    <row r="26" spans="7:11" x14ac:dyDescent="0.2">
      <c r="G26">
        <v>24</v>
      </c>
      <c r="H26">
        <f t="shared" si="2"/>
        <v>1740</v>
      </c>
      <c r="I26">
        <f t="shared" si="3"/>
        <v>176</v>
      </c>
      <c r="J26">
        <f t="shared" si="4"/>
        <v>-0.26179938779914941</v>
      </c>
      <c r="K26">
        <v>-15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</dc:creator>
  <cp:lastModifiedBy>Yifei</cp:lastModifiedBy>
  <dcterms:created xsi:type="dcterms:W3CDTF">2023-12-19T05:43:52Z</dcterms:created>
  <dcterms:modified xsi:type="dcterms:W3CDTF">2023-12-19T11:15:27Z</dcterms:modified>
</cp:coreProperties>
</file>