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426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<sst xmlns="http://schemas.openxmlformats.org/spreadsheetml/2006/main" count="109" uniqueCount="40">
  <si>
    <t>Chair Stand Test Results- Univeristy Hospital of Getafe</t>
  </si>
  <si>
    <t>Demographics</t>
  </si>
  <si>
    <t>Anthropometry</t>
  </si>
  <si>
    <t>SPPB Balance score</t>
  </si>
  <si>
    <t>Chair Stands (Manual VS Algorithm)</t>
  </si>
  <si>
    <t>Observations</t>
  </si>
  <si>
    <t>Patient ID</t>
  </si>
  <si>
    <t xml:space="preserve">Chair </t>
  </si>
  <si>
    <t>Gender</t>
  </si>
  <si>
    <t>Birthdate</t>
  </si>
  <si>
    <t>Age</t>
  </si>
  <si>
    <t xml:space="preserve">Last assessment </t>
  </si>
  <si>
    <t>Height</t>
  </si>
  <si>
    <t>Weight</t>
  </si>
  <si>
    <t>SPPB Gait Speed score</t>
  </si>
  <si>
    <t>SPPB Chair Stand score</t>
  </si>
  <si>
    <t>SPPB Score</t>
  </si>
  <si>
    <t>Manual Count</t>
  </si>
  <si>
    <t>Algorithm Count</t>
  </si>
  <si>
    <t>Manual Unsuccessful Attempts</t>
  </si>
  <si>
    <t>Algorithm Unsuccessful Attempts</t>
  </si>
  <si>
    <t>F</t>
  </si>
  <si>
    <t>-</t>
  </si>
  <si>
    <t>M</t>
  </si>
  <si>
    <t>Good chairstand.</t>
  </si>
  <si>
    <t>User doesn't rest on the chair back.</t>
  </si>
  <si>
    <t>1,2,3</t>
  </si>
  <si>
    <t>In the three first attempts, users doesn't rise completely.</t>
  </si>
  <si>
    <t>Chair shakes when user sits.</t>
  </si>
  <si>
    <t>1</t>
  </si>
  <si>
    <t>5,10</t>
  </si>
  <si>
    <t>Some chairstands have almost been considered wrong. User almost sits in the border of the chair.</t>
  </si>
  <si>
    <t>The users "bumps" into the chair when sitting.</t>
  </si>
  <si>
    <t>Vibrations. User doesn't rest on the chair back.</t>
  </si>
  <si>
    <t>5</t>
  </si>
  <si>
    <t>First five attempts are doubtful as nurse had put the hand on the chair back.</t>
  </si>
  <si>
    <t>13</t>
  </si>
  <si>
    <t>6</t>
  </si>
  <si>
    <t xml:space="preserve">The user is small. She almost doesn't reach the ground and doesn't rest on the chair back. </t>
  </si>
  <si>
    <t>The sensor was no stuck to the wall.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</si>
</sst>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等线"/>
      <charset val="134"/>
      <scheme val="minor"/>
    </font>
    <font>
      <sz val="16"/>
      <color rgb="FF3F3F3F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0061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thin">
        <color rgb="FF3F3F3F"/>
      </right>
      <top style="medium">
        <color auto="1"/>
      </top>
      <bottom style="medium">
        <color auto="1"/>
      </bottom>
      <diagonal/>
    </border>
    <border>
      <left style="thin">
        <color rgb="FF3F3F3F"/>
      </left>
      <right style="thin">
        <color rgb="FF3F3F3F"/>
      </right>
      <top style="medium">
        <color auto="1"/>
      </top>
      <bottom style="medium">
        <color auto="1"/>
      </bottom>
      <diagonal/>
    </border>
    <border>
      <left style="thin">
        <color rgb="FF3F3F3F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/>
      <bottom/>
      <diagonal/>
    </border>
    <border>
      <left style="thin">
        <color rgb="FF3F3F3F"/>
      </left>
      <right/>
      <top/>
      <bottom/>
      <diagonal/>
    </border>
    <border>
      <left/>
      <right/>
      <top/>
      <bottom style="thin">
        <color rgb="FF3F3F3F"/>
      </bottom>
      <diagonal/>
    </border>
    <border>
      <left/>
      <right/>
      <top/>
      <bottom style="thin">
        <color auto="1"/>
      </bottom>
      <diagonal/>
    </border>
    <border>
      <left style="thin">
        <color rgb="FF3F3F3F"/>
      </left>
      <right/>
      <top/>
      <bottom style="thin">
        <color rgb="FF3F3F3F"/>
      </bottom>
      <diagonal/>
    </border>
    <border>
      <left/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/>
      <bottom/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15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3" fillId="15" borderId="17" applyNumberFormat="0" applyAlignment="0" applyProtection="0">
      <alignment vertical="center"/>
    </xf>
    <xf numFmtId="44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22" borderId="2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8" fillId="0" borderId="23" applyNumberFormat="0" applyFill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" fillId="3" borderId="13" applyNumberFormat="0" applyAlignment="0" applyProtection="0"/>
    <xf numFmtId="0" fontId="5" fillId="6" borderId="17" applyNumberFormat="0" applyAlignment="0" applyProtection="0">
      <alignment vertical="center"/>
    </xf>
    <xf numFmtId="0" fontId="20" fillId="28" borderId="22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7" fillId="0" borderId="21" applyNumberFormat="0" applyFill="0" applyAlignment="0" applyProtection="0">
      <alignment vertical="center"/>
    </xf>
    <xf numFmtId="0" fontId="8" fillId="0" borderId="18" applyNumberFormat="0" applyFill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</cellStyleXfs>
  <cellXfs count="31">
    <xf numFmtId="0" fontId="0" fillId="0" borderId="0" xfId="0"/>
    <xf numFmtId="0" fontId="1" fillId="2" borderId="1" xfId="24" applyFont="1" applyFill="1" applyBorder="1" applyAlignment="1">
      <alignment horizontal="center"/>
    </xf>
    <xf numFmtId="0" fontId="1" fillId="2" borderId="2" xfId="24" applyFont="1" applyFill="1" applyBorder="1" applyAlignment="1">
      <alignment horizontal="center"/>
    </xf>
    <xf numFmtId="0" fontId="1" fillId="2" borderId="3" xfId="24" applyFont="1" applyFill="1" applyBorder="1" applyAlignment="1">
      <alignment horizontal="center"/>
    </xf>
    <xf numFmtId="1" fontId="0" fillId="0" borderId="0" xfId="0" applyNumberFormat="1"/>
    <xf numFmtId="0" fontId="2" fillId="3" borderId="4" xfId="24" applyBorder="1" applyAlignment="1">
      <alignment horizontal="center"/>
    </xf>
    <xf numFmtId="0" fontId="2" fillId="3" borderId="5" xfId="24" applyBorder="1" applyAlignment="1">
      <alignment horizontal="center"/>
    </xf>
    <xf numFmtId="0" fontId="2" fillId="3" borderId="6" xfId="24" applyBorder="1" applyAlignment="1">
      <alignment horizontal="center"/>
    </xf>
    <xf numFmtId="0" fontId="2" fillId="3" borderId="4" xfId="24" applyBorder="1" applyAlignment="1"/>
    <xf numFmtId="0" fontId="2" fillId="3" borderId="5" xfId="24" applyBorder="1" applyAlignment="1"/>
    <xf numFmtId="0" fontId="2" fillId="3" borderId="6" xfId="24" applyBorder="1" applyAlignment="1"/>
    <xf numFmtId="0" fontId="3" fillId="0" borderId="0" xfId="0" applyFont="1" applyBorder="1"/>
    <xf numFmtId="0" fontId="3" fillId="0" borderId="7" xfId="0" applyFont="1" applyBorder="1"/>
    <xf numFmtId="0" fontId="3" fillId="0" borderId="8" xfId="0" applyFont="1" applyBorder="1"/>
    <xf numFmtId="0" fontId="0" fillId="0" borderId="0" xfId="0" applyBorder="1"/>
    <xf numFmtId="14" fontId="0" fillId="0" borderId="0" xfId="0" applyNumberFormat="1" applyBorder="1"/>
    <xf numFmtId="14" fontId="0" fillId="0" borderId="8" xfId="0" applyNumberFormat="1" applyBorder="1"/>
    <xf numFmtId="0" fontId="0" fillId="0" borderId="7" xfId="0" applyBorder="1"/>
    <xf numFmtId="0" fontId="0" fillId="0" borderId="0" xfId="0" applyFill="1" applyBorder="1"/>
    <xf numFmtId="0" fontId="0" fillId="0" borderId="9" xfId="0" applyBorder="1"/>
    <xf numFmtId="14" fontId="0" fillId="0" borderId="10" xfId="0" applyNumberFormat="1" applyBorder="1"/>
    <xf numFmtId="14" fontId="0" fillId="0" borderId="11" xfId="0" applyNumberFormat="1" applyBorder="1"/>
    <xf numFmtId="0" fontId="0" fillId="0" borderId="12" xfId="0" applyBorder="1"/>
    <xf numFmtId="0" fontId="2" fillId="3" borderId="13" xfId="24" applyBorder="1" applyAlignment="1">
      <alignment horizontal="center"/>
    </xf>
    <xf numFmtId="0" fontId="0" fillId="0" borderId="8" xfId="0" applyBorder="1"/>
    <xf numFmtId="14" fontId="0" fillId="0" borderId="7" xfId="0" applyNumberFormat="1" applyBorder="1"/>
    <xf numFmtId="0" fontId="0" fillId="0" borderId="11" xfId="0" applyBorder="1"/>
    <xf numFmtId="2" fontId="0" fillId="0" borderId="0" xfId="0" applyNumberFormat="1"/>
    <xf numFmtId="0" fontId="3" fillId="0" borderId="14" xfId="0" applyFont="1" applyBorder="1"/>
    <xf numFmtId="0" fontId="0" fillId="0" borderId="15" xfId="0" applyBorder="1"/>
    <xf numFmtId="0" fontId="0" fillId="0" borderId="16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9"/>
  <sheetViews>
    <sheetView tabSelected="1" zoomScale="80" zoomScaleNormal="80" workbookViewId="0">
      <selection activeCell="N43" sqref="N43"/>
    </sheetView>
  </sheetViews>
  <sheetFormatPr defaultColWidth="11" defaultRowHeight="14.25"/>
  <cols>
    <col min="6" max="6" width="16.8583333333333" customWidth="1"/>
    <col min="9" max="9" width="22.1416666666667" customWidth="1"/>
    <col min="10" max="10" width="25.8583333333333" customWidth="1"/>
    <col min="11" max="11" width="25.5666666666667" customWidth="1"/>
    <col min="12" max="12" width="23.7083333333333" customWidth="1"/>
    <col min="13" max="13" width="22.425" customWidth="1"/>
    <col min="14" max="14" width="15.425" customWidth="1"/>
    <col min="15" max="15" width="28.8583333333333" customWidth="1"/>
    <col min="16" max="16" width="31.425" customWidth="1"/>
    <col min="17" max="17" width="88.8583333333333" customWidth="1"/>
  </cols>
  <sheetData>
    <row r="1" ht="21" spans="1:11">
      <c r="A1" s="1" t="s">
        <v>0</v>
      </c>
      <c r="B1" s="2"/>
      <c r="C1" s="2"/>
      <c r="D1" s="2"/>
      <c r="E1" s="2"/>
      <c r="F1" s="2"/>
      <c r="G1" s="2"/>
      <c r="H1" s="3"/>
      <c r="I1" s="4"/>
      <c r="J1" s="4"/>
      <c r="K1" s="4"/>
    </row>
    <row r="2" spans="1:11">
      <c r="A2" s="4"/>
      <c r="B2" s="4"/>
      <c r="C2" s="4"/>
      <c r="D2" s="4"/>
      <c r="E2" s="4"/>
      <c r="F2" s="4"/>
      <c r="G2" s="4"/>
      <c r="H2" s="4"/>
      <c r="I2" s="4"/>
      <c r="J2" s="4"/>
      <c r="K2" s="4"/>
    </row>
    <row r="3" spans="1:17">
      <c r="A3" s="5" t="s">
        <v>1</v>
      </c>
      <c r="B3" s="6"/>
      <c r="C3" s="6"/>
      <c r="D3" s="6"/>
      <c r="E3" s="7"/>
      <c r="F3" s="8"/>
      <c r="G3" s="9" t="s">
        <v>2</v>
      </c>
      <c r="H3" s="10"/>
      <c r="I3" s="23" t="s">
        <v>3</v>
      </c>
      <c r="J3" s="23"/>
      <c r="K3" s="23"/>
      <c r="L3" s="23"/>
      <c r="M3" s="23" t="s">
        <v>4</v>
      </c>
      <c r="N3" s="23"/>
      <c r="O3" s="23"/>
      <c r="P3" s="23"/>
      <c r="Q3" s="7" t="s">
        <v>5</v>
      </c>
    </row>
    <row r="4" spans="1:17">
      <c r="A4" s="11" t="s">
        <v>6</v>
      </c>
      <c r="B4" s="11" t="s">
        <v>7</v>
      </c>
      <c r="C4" s="11" t="s">
        <v>8</v>
      </c>
      <c r="D4" s="11" t="s">
        <v>9</v>
      </c>
      <c r="E4" s="12" t="s">
        <v>10</v>
      </c>
      <c r="F4" s="13" t="s">
        <v>11</v>
      </c>
      <c r="G4" s="11" t="s">
        <v>12</v>
      </c>
      <c r="H4" s="12" t="s">
        <v>13</v>
      </c>
      <c r="I4" s="13" t="s">
        <v>3</v>
      </c>
      <c r="J4" s="11" t="s">
        <v>14</v>
      </c>
      <c r="K4" s="11" t="s">
        <v>15</v>
      </c>
      <c r="L4" s="12" t="s">
        <v>16</v>
      </c>
      <c r="M4" s="13" t="s">
        <v>17</v>
      </c>
      <c r="N4" s="11" t="s">
        <v>18</v>
      </c>
      <c r="O4" s="11" t="s">
        <v>19</v>
      </c>
      <c r="P4" s="12" t="s">
        <v>20</v>
      </c>
      <c r="Q4" s="28"/>
    </row>
    <row r="5" spans="1:17">
      <c r="A5" s="14">
        <v>1</v>
      </c>
      <c r="B5" s="14">
        <v>1</v>
      </c>
      <c r="C5" s="14" t="s">
        <v>21</v>
      </c>
      <c r="D5" s="15">
        <v>14255</v>
      </c>
      <c r="E5" s="15"/>
      <c r="F5" s="16">
        <v>43168</v>
      </c>
      <c r="G5" s="14">
        <v>155</v>
      </c>
      <c r="H5" s="17">
        <v>104.4</v>
      </c>
      <c r="I5" s="24">
        <v>3</v>
      </c>
      <c r="J5" s="14">
        <v>3</v>
      </c>
      <c r="K5" s="14">
        <v>4</v>
      </c>
      <c r="L5" s="17">
        <f>SUM(I5:K5)</f>
        <v>10</v>
      </c>
      <c r="M5" s="24">
        <v>14</v>
      </c>
      <c r="N5">
        <v>13</v>
      </c>
      <c r="O5" s="14" t="s">
        <v>22</v>
      </c>
      <c r="P5" s="25"/>
      <c r="Q5" s="29" t="s">
        <v>22</v>
      </c>
    </row>
    <row r="6" spans="1:17">
      <c r="A6" s="14">
        <v>5</v>
      </c>
      <c r="B6" s="14">
        <v>1</v>
      </c>
      <c r="C6" s="14" t="s">
        <v>23</v>
      </c>
      <c r="D6" s="15">
        <v>14689</v>
      </c>
      <c r="E6" s="15"/>
      <c r="F6" s="16">
        <v>43223</v>
      </c>
      <c r="G6" s="14">
        <v>155</v>
      </c>
      <c r="H6" s="17">
        <v>62</v>
      </c>
      <c r="I6" s="24">
        <v>3</v>
      </c>
      <c r="J6" s="14">
        <v>3</v>
      </c>
      <c r="K6" s="14">
        <v>4</v>
      </c>
      <c r="L6" s="17">
        <f t="shared" ref="L6:L34" si="0">SUM(I6:K6)</f>
        <v>10</v>
      </c>
      <c r="M6" s="24">
        <v>6</v>
      </c>
      <c r="N6">
        <v>8</v>
      </c>
      <c r="O6" s="14">
        <v>6.7</v>
      </c>
      <c r="P6" s="25"/>
      <c r="Q6" s="29" t="s">
        <v>22</v>
      </c>
    </row>
    <row r="7" spans="1:17">
      <c r="A7" s="14">
        <v>7</v>
      </c>
      <c r="B7" s="14">
        <v>1</v>
      </c>
      <c r="C7" s="14" t="s">
        <v>21</v>
      </c>
      <c r="D7" s="15">
        <v>12484</v>
      </c>
      <c r="E7" s="15"/>
      <c r="F7" s="16">
        <v>43200</v>
      </c>
      <c r="G7" s="14">
        <v>151</v>
      </c>
      <c r="H7" s="17">
        <v>69</v>
      </c>
      <c r="I7" s="24">
        <v>4</v>
      </c>
      <c r="J7" s="14">
        <v>3</v>
      </c>
      <c r="K7" s="14">
        <v>4</v>
      </c>
      <c r="L7" s="17">
        <f t="shared" si="0"/>
        <v>11</v>
      </c>
      <c r="M7" s="24">
        <v>13</v>
      </c>
      <c r="N7">
        <v>13</v>
      </c>
      <c r="O7" s="14" t="s">
        <v>22</v>
      </c>
      <c r="P7" s="25"/>
      <c r="Q7" s="29" t="s">
        <v>22</v>
      </c>
    </row>
    <row r="8" spans="1:17">
      <c r="A8" s="14">
        <v>20</v>
      </c>
      <c r="B8" s="14">
        <v>1</v>
      </c>
      <c r="C8" s="18"/>
      <c r="D8" s="15"/>
      <c r="E8" s="15"/>
      <c r="F8" s="16"/>
      <c r="G8" s="14"/>
      <c r="H8" s="17"/>
      <c r="I8" s="24"/>
      <c r="J8" s="14"/>
      <c r="K8" s="14"/>
      <c r="L8" s="17"/>
      <c r="M8" s="24">
        <v>13</v>
      </c>
      <c r="N8">
        <v>12</v>
      </c>
      <c r="O8" s="14" t="s">
        <v>22</v>
      </c>
      <c r="P8" s="25"/>
      <c r="Q8" s="29" t="s">
        <v>22</v>
      </c>
    </row>
    <row r="9" spans="1:17">
      <c r="A9" s="14">
        <v>27</v>
      </c>
      <c r="B9" s="14">
        <v>1</v>
      </c>
      <c r="C9" s="18" t="s">
        <v>21</v>
      </c>
      <c r="D9" s="15">
        <v>14856</v>
      </c>
      <c r="E9" s="14"/>
      <c r="F9" s="16">
        <v>43062</v>
      </c>
      <c r="G9" s="14">
        <v>152</v>
      </c>
      <c r="H9" s="17">
        <v>77</v>
      </c>
      <c r="I9" s="24">
        <v>4</v>
      </c>
      <c r="J9" s="14">
        <v>4</v>
      </c>
      <c r="K9" s="14">
        <v>3</v>
      </c>
      <c r="L9" s="17">
        <f t="shared" ref="L9" si="1">SUM(I9:K9)</f>
        <v>11</v>
      </c>
      <c r="M9" s="24">
        <v>10</v>
      </c>
      <c r="N9">
        <v>10</v>
      </c>
      <c r="O9" s="14" t="s">
        <v>22</v>
      </c>
      <c r="P9" s="17"/>
      <c r="Q9" s="29" t="s">
        <v>24</v>
      </c>
    </row>
    <row r="10" spans="1:17">
      <c r="A10" s="14">
        <v>50</v>
      </c>
      <c r="B10" s="14">
        <v>1</v>
      </c>
      <c r="C10" s="18" t="s">
        <v>21</v>
      </c>
      <c r="D10" s="15">
        <v>13361</v>
      </c>
      <c r="E10" s="14"/>
      <c r="F10" s="16">
        <v>43124</v>
      </c>
      <c r="G10" s="18">
        <v>159</v>
      </c>
      <c r="H10" s="17">
        <v>68</v>
      </c>
      <c r="I10" s="24">
        <v>4</v>
      </c>
      <c r="J10" s="18">
        <v>4</v>
      </c>
      <c r="K10" s="18">
        <v>4</v>
      </c>
      <c r="L10" s="17">
        <f t="shared" si="0"/>
        <v>12</v>
      </c>
      <c r="M10" s="24">
        <v>16</v>
      </c>
      <c r="N10">
        <v>12</v>
      </c>
      <c r="O10" s="14" t="s">
        <v>22</v>
      </c>
      <c r="P10" s="17"/>
      <c r="Q10" s="29" t="s">
        <v>25</v>
      </c>
    </row>
    <row r="11" spans="1:17">
      <c r="A11" s="14">
        <v>76</v>
      </c>
      <c r="B11" s="14">
        <v>1</v>
      </c>
      <c r="C11" s="18" t="s">
        <v>21</v>
      </c>
      <c r="D11" s="15">
        <v>11870</v>
      </c>
      <c r="E11" s="14"/>
      <c r="F11" s="16">
        <v>43131</v>
      </c>
      <c r="G11" s="18">
        <v>153</v>
      </c>
      <c r="H11" s="17">
        <v>68</v>
      </c>
      <c r="I11" s="24">
        <v>3</v>
      </c>
      <c r="J11" s="18">
        <v>4</v>
      </c>
      <c r="K11" s="18">
        <v>2</v>
      </c>
      <c r="L11" s="17">
        <f t="shared" si="0"/>
        <v>9</v>
      </c>
      <c r="M11" s="24">
        <v>9</v>
      </c>
      <c r="N11">
        <v>9</v>
      </c>
      <c r="O11" s="14" t="s">
        <v>22</v>
      </c>
      <c r="P11" s="17"/>
      <c r="Q11" s="29" t="s">
        <v>22</v>
      </c>
    </row>
    <row r="12" spans="1:17">
      <c r="A12" s="14">
        <v>93</v>
      </c>
      <c r="B12" s="14">
        <v>2</v>
      </c>
      <c r="C12" s="18" t="s">
        <v>21</v>
      </c>
      <c r="D12" s="15">
        <v>13203</v>
      </c>
      <c r="E12" s="14"/>
      <c r="F12" s="16">
        <v>43111</v>
      </c>
      <c r="G12" s="18">
        <v>155</v>
      </c>
      <c r="H12" s="17">
        <v>64</v>
      </c>
      <c r="I12" s="24">
        <v>0</v>
      </c>
      <c r="J12" s="18">
        <v>3</v>
      </c>
      <c r="K12" s="18">
        <v>3</v>
      </c>
      <c r="L12" s="17">
        <f t="shared" si="0"/>
        <v>6</v>
      </c>
      <c r="M12" s="24">
        <v>9</v>
      </c>
      <c r="N12">
        <v>9</v>
      </c>
      <c r="O12" s="14" t="s">
        <v>26</v>
      </c>
      <c r="P12" s="17"/>
      <c r="Q12" s="29" t="s">
        <v>27</v>
      </c>
    </row>
    <row r="13" spans="1:17">
      <c r="A13" s="14">
        <v>96</v>
      </c>
      <c r="B13" s="14">
        <v>1</v>
      </c>
      <c r="C13" s="18" t="s">
        <v>21</v>
      </c>
      <c r="D13" s="15">
        <v>16772</v>
      </c>
      <c r="E13" s="14"/>
      <c r="F13" s="16">
        <v>43171</v>
      </c>
      <c r="G13" s="18">
        <v>151</v>
      </c>
      <c r="H13" s="17">
        <v>58</v>
      </c>
      <c r="I13" s="24">
        <v>4</v>
      </c>
      <c r="J13" s="18">
        <v>4</v>
      </c>
      <c r="K13" s="18">
        <v>4</v>
      </c>
      <c r="L13" s="17">
        <f t="shared" si="0"/>
        <v>12</v>
      </c>
      <c r="M13" s="24">
        <v>16</v>
      </c>
      <c r="N13">
        <v>15</v>
      </c>
      <c r="O13" s="14" t="s">
        <v>22</v>
      </c>
      <c r="P13" s="17"/>
      <c r="Q13" s="29" t="s">
        <v>22</v>
      </c>
    </row>
    <row r="14" spans="1:17">
      <c r="A14" s="14">
        <v>143</v>
      </c>
      <c r="B14" s="14">
        <v>1</v>
      </c>
      <c r="C14" s="18" t="s">
        <v>23</v>
      </c>
      <c r="D14" s="15">
        <v>15394</v>
      </c>
      <c r="E14" s="14"/>
      <c r="F14" s="16">
        <v>43122</v>
      </c>
      <c r="G14" s="18">
        <v>169</v>
      </c>
      <c r="H14" s="17">
        <v>92.5</v>
      </c>
      <c r="I14" s="24">
        <v>4</v>
      </c>
      <c r="J14" s="18">
        <v>3</v>
      </c>
      <c r="K14" s="18">
        <v>1</v>
      </c>
      <c r="L14" s="17">
        <f t="shared" si="0"/>
        <v>8</v>
      </c>
      <c r="M14" s="24">
        <v>4</v>
      </c>
      <c r="N14">
        <v>5</v>
      </c>
      <c r="O14" s="14" t="s">
        <v>22</v>
      </c>
      <c r="P14" s="17"/>
      <c r="Q14" s="29" t="s">
        <v>24</v>
      </c>
    </row>
    <row r="15" spans="1:17">
      <c r="A15" s="14">
        <v>155</v>
      </c>
      <c r="B15" s="14">
        <v>1</v>
      </c>
      <c r="C15" s="18" t="s">
        <v>21</v>
      </c>
      <c r="D15" s="15">
        <v>11427</v>
      </c>
      <c r="E15" s="14"/>
      <c r="F15" s="16">
        <v>43153</v>
      </c>
      <c r="G15" s="18">
        <v>138</v>
      </c>
      <c r="H15" s="17">
        <v>51.8</v>
      </c>
      <c r="I15" s="24">
        <v>1</v>
      </c>
      <c r="J15" s="18">
        <v>2</v>
      </c>
      <c r="K15" s="18">
        <v>4</v>
      </c>
      <c r="L15" s="17">
        <f t="shared" si="0"/>
        <v>7</v>
      </c>
      <c r="M15" s="24">
        <v>13</v>
      </c>
      <c r="N15">
        <v>13</v>
      </c>
      <c r="O15" s="14" t="s">
        <v>22</v>
      </c>
      <c r="P15" s="17"/>
      <c r="Q15" s="29" t="s">
        <v>22</v>
      </c>
    </row>
    <row r="16" spans="1:17">
      <c r="A16" s="14">
        <v>165</v>
      </c>
      <c r="B16" s="14">
        <v>1</v>
      </c>
      <c r="C16" s="18" t="s">
        <v>21</v>
      </c>
      <c r="D16" s="15">
        <v>14449</v>
      </c>
      <c r="E16" s="14"/>
      <c r="F16" s="16">
        <v>43172</v>
      </c>
      <c r="G16" s="18">
        <v>150</v>
      </c>
      <c r="H16" s="17">
        <v>78.6</v>
      </c>
      <c r="I16" s="24">
        <v>2</v>
      </c>
      <c r="J16" s="18">
        <v>3</v>
      </c>
      <c r="K16" s="18">
        <v>4</v>
      </c>
      <c r="L16" s="17">
        <f t="shared" si="0"/>
        <v>9</v>
      </c>
      <c r="M16" s="24">
        <v>10</v>
      </c>
      <c r="N16">
        <v>11</v>
      </c>
      <c r="O16" s="14" t="s">
        <v>22</v>
      </c>
      <c r="P16" s="17"/>
      <c r="Q16" s="29" t="s">
        <v>28</v>
      </c>
    </row>
    <row r="17" spans="1:17">
      <c r="A17" s="14">
        <v>170</v>
      </c>
      <c r="B17" s="14">
        <v>1</v>
      </c>
      <c r="C17" s="18" t="s">
        <v>21</v>
      </c>
      <c r="D17" s="15">
        <v>13360</v>
      </c>
      <c r="E17" s="14"/>
      <c r="F17" s="16">
        <v>43193</v>
      </c>
      <c r="G17" s="18">
        <v>146</v>
      </c>
      <c r="H17" s="17">
        <v>55</v>
      </c>
      <c r="I17" s="24">
        <v>1</v>
      </c>
      <c r="J17" s="18">
        <v>3</v>
      </c>
      <c r="K17" s="18">
        <v>4</v>
      </c>
      <c r="L17" s="17">
        <f t="shared" si="0"/>
        <v>8</v>
      </c>
      <c r="M17" s="24">
        <v>10</v>
      </c>
      <c r="N17">
        <v>10</v>
      </c>
      <c r="O17" s="14" t="s">
        <v>29</v>
      </c>
      <c r="P17" s="17"/>
      <c r="Q17" s="29" t="s">
        <v>22</v>
      </c>
    </row>
    <row r="18" spans="1:17">
      <c r="A18" s="14">
        <v>174</v>
      </c>
      <c r="B18" s="14">
        <v>2</v>
      </c>
      <c r="C18" s="18" t="s">
        <v>21</v>
      </c>
      <c r="D18" s="15">
        <v>13786</v>
      </c>
      <c r="E18" s="14"/>
      <c r="F18" s="16">
        <v>43010</v>
      </c>
      <c r="G18" s="18">
        <v>155</v>
      </c>
      <c r="H18" s="17">
        <v>84.5</v>
      </c>
      <c r="I18" s="24">
        <v>4</v>
      </c>
      <c r="J18" s="18">
        <v>3</v>
      </c>
      <c r="K18" s="18">
        <v>4</v>
      </c>
      <c r="L18" s="17">
        <f t="shared" si="0"/>
        <v>11</v>
      </c>
      <c r="M18" s="24">
        <v>9</v>
      </c>
      <c r="N18">
        <v>13</v>
      </c>
      <c r="O18" s="14" t="s">
        <v>22</v>
      </c>
      <c r="P18" s="17"/>
      <c r="Q18" s="29" t="s">
        <v>22</v>
      </c>
    </row>
    <row r="19" spans="1:17">
      <c r="A19" s="14">
        <v>180</v>
      </c>
      <c r="B19" s="14">
        <v>2</v>
      </c>
      <c r="C19" s="18" t="s">
        <v>23</v>
      </c>
      <c r="D19" s="15">
        <v>13333</v>
      </c>
      <c r="E19" s="14"/>
      <c r="F19" s="16">
        <v>43179</v>
      </c>
      <c r="G19" s="18">
        <v>163</v>
      </c>
      <c r="H19" s="17">
        <v>81</v>
      </c>
      <c r="I19" s="24">
        <v>3</v>
      </c>
      <c r="J19" s="18">
        <v>4</v>
      </c>
      <c r="K19" s="18">
        <v>4</v>
      </c>
      <c r="L19" s="17">
        <f t="shared" si="0"/>
        <v>11</v>
      </c>
      <c r="M19" s="24">
        <v>11</v>
      </c>
      <c r="N19">
        <v>11</v>
      </c>
      <c r="O19" s="14" t="s">
        <v>30</v>
      </c>
      <c r="P19" s="17"/>
      <c r="Q19" s="29" t="s">
        <v>22</v>
      </c>
    </row>
    <row r="20" spans="1:17">
      <c r="A20" s="14">
        <v>218</v>
      </c>
      <c r="B20" s="14">
        <v>2</v>
      </c>
      <c r="C20" s="18" t="s">
        <v>21</v>
      </c>
      <c r="D20" s="15">
        <v>13091</v>
      </c>
      <c r="E20" s="14"/>
      <c r="F20" s="16">
        <v>43207</v>
      </c>
      <c r="G20" s="18">
        <v>142.2</v>
      </c>
      <c r="H20" s="17">
        <v>57.6</v>
      </c>
      <c r="I20" s="24">
        <v>2</v>
      </c>
      <c r="J20" s="18">
        <v>2</v>
      </c>
      <c r="K20" s="18">
        <v>1</v>
      </c>
      <c r="L20" s="17">
        <f t="shared" si="0"/>
        <v>5</v>
      </c>
      <c r="M20" s="24">
        <v>5</v>
      </c>
      <c r="N20">
        <v>4</v>
      </c>
      <c r="O20" s="14" t="s">
        <v>22</v>
      </c>
      <c r="P20" s="17"/>
      <c r="Q20" s="29" t="s">
        <v>22</v>
      </c>
    </row>
    <row r="21" spans="1:17">
      <c r="A21" s="14">
        <v>230</v>
      </c>
      <c r="B21" s="14">
        <v>1</v>
      </c>
      <c r="C21" s="18" t="s">
        <v>21</v>
      </c>
      <c r="D21" s="15">
        <v>14622</v>
      </c>
      <c r="E21" s="14"/>
      <c r="F21" s="16">
        <v>43117</v>
      </c>
      <c r="G21" s="18">
        <v>141</v>
      </c>
      <c r="H21" s="17">
        <v>69</v>
      </c>
      <c r="I21" s="24">
        <v>4</v>
      </c>
      <c r="J21" s="18">
        <v>2</v>
      </c>
      <c r="K21" s="18">
        <v>2</v>
      </c>
      <c r="L21" s="17">
        <f t="shared" si="0"/>
        <v>8</v>
      </c>
      <c r="M21" s="24">
        <v>10</v>
      </c>
      <c r="N21">
        <v>11</v>
      </c>
      <c r="O21" s="14" t="s">
        <v>22</v>
      </c>
      <c r="P21" s="17"/>
      <c r="Q21" s="29" t="s">
        <v>31</v>
      </c>
    </row>
    <row r="22" spans="1:17">
      <c r="A22" s="14">
        <v>236</v>
      </c>
      <c r="B22" s="14">
        <v>1</v>
      </c>
      <c r="C22" s="18" t="s">
        <v>23</v>
      </c>
      <c r="D22" s="15">
        <v>12098</v>
      </c>
      <c r="E22" s="14"/>
      <c r="F22" s="16">
        <v>43110</v>
      </c>
      <c r="G22" s="18">
        <v>154</v>
      </c>
      <c r="H22" s="17">
        <v>68</v>
      </c>
      <c r="I22" s="24">
        <v>4</v>
      </c>
      <c r="J22" s="18">
        <v>3</v>
      </c>
      <c r="K22" s="18">
        <v>3</v>
      </c>
      <c r="L22" s="17">
        <f t="shared" si="0"/>
        <v>10</v>
      </c>
      <c r="M22" s="24">
        <v>10</v>
      </c>
      <c r="N22">
        <v>10</v>
      </c>
      <c r="O22" s="14" t="s">
        <v>22</v>
      </c>
      <c r="P22" s="17"/>
      <c r="Q22" s="29" t="s">
        <v>32</v>
      </c>
    </row>
    <row r="23" spans="1:17">
      <c r="A23" s="14">
        <v>254</v>
      </c>
      <c r="B23" s="14">
        <v>1</v>
      </c>
      <c r="C23" s="18" t="s">
        <v>23</v>
      </c>
      <c r="D23" s="15">
        <v>11784</v>
      </c>
      <c r="E23" s="14"/>
      <c r="F23" s="16">
        <v>43116</v>
      </c>
      <c r="G23" s="18">
        <v>155</v>
      </c>
      <c r="H23" s="17">
        <v>75</v>
      </c>
      <c r="I23" s="24">
        <v>4</v>
      </c>
      <c r="J23" s="18">
        <v>3</v>
      </c>
      <c r="K23" s="18">
        <v>4</v>
      </c>
      <c r="L23" s="17">
        <f t="shared" si="0"/>
        <v>11</v>
      </c>
      <c r="M23" s="24">
        <v>14</v>
      </c>
      <c r="N23">
        <v>15</v>
      </c>
      <c r="O23" s="14" t="s">
        <v>22</v>
      </c>
      <c r="P23" s="17"/>
      <c r="Q23" s="29" t="s">
        <v>33</v>
      </c>
    </row>
    <row r="24" spans="1:17">
      <c r="A24" s="14">
        <v>270</v>
      </c>
      <c r="B24" s="14">
        <v>1</v>
      </c>
      <c r="C24" s="18" t="s">
        <v>23</v>
      </c>
      <c r="D24" s="15">
        <v>15420</v>
      </c>
      <c r="E24" s="14"/>
      <c r="F24" s="16">
        <v>43228</v>
      </c>
      <c r="G24" s="18">
        <v>161</v>
      </c>
      <c r="H24" s="17">
        <v>64.2</v>
      </c>
      <c r="I24" s="24">
        <v>4</v>
      </c>
      <c r="J24" s="18">
        <v>4</v>
      </c>
      <c r="K24" s="18">
        <v>4</v>
      </c>
      <c r="L24" s="17">
        <f t="shared" si="0"/>
        <v>12</v>
      </c>
      <c r="M24" s="24">
        <v>13</v>
      </c>
      <c r="N24">
        <v>14</v>
      </c>
      <c r="O24" s="14" t="s">
        <v>22</v>
      </c>
      <c r="P24" s="17"/>
      <c r="Q24" s="29" t="s">
        <v>24</v>
      </c>
    </row>
    <row r="25" spans="1:17">
      <c r="A25" s="14">
        <v>273</v>
      </c>
      <c r="B25" s="14">
        <v>1</v>
      </c>
      <c r="C25" s="18" t="s">
        <v>21</v>
      </c>
      <c r="D25" s="15">
        <v>9188</v>
      </c>
      <c r="E25" s="14"/>
      <c r="F25" s="16">
        <v>43234</v>
      </c>
      <c r="G25" s="18">
        <v>139.5</v>
      </c>
      <c r="H25" s="17">
        <v>74</v>
      </c>
      <c r="I25" s="24">
        <v>3</v>
      </c>
      <c r="J25" s="18">
        <v>1</v>
      </c>
      <c r="K25" s="18">
        <v>4</v>
      </c>
      <c r="L25" s="17">
        <f t="shared" si="0"/>
        <v>8</v>
      </c>
      <c r="M25" s="24">
        <v>11</v>
      </c>
      <c r="N25">
        <v>14</v>
      </c>
      <c r="O25" s="14" t="s">
        <v>34</v>
      </c>
      <c r="P25" s="17"/>
      <c r="Q25" s="29" t="s">
        <v>35</v>
      </c>
    </row>
    <row r="26" spans="1:17">
      <c r="A26" s="14">
        <v>297</v>
      </c>
      <c r="B26" s="14">
        <v>2</v>
      </c>
      <c r="C26" s="18" t="s">
        <v>21</v>
      </c>
      <c r="D26" s="15">
        <v>16521</v>
      </c>
      <c r="E26" s="14"/>
      <c r="F26" s="16">
        <v>43185</v>
      </c>
      <c r="G26" s="18">
        <v>157.5</v>
      </c>
      <c r="H26" s="17">
        <v>84</v>
      </c>
      <c r="I26" s="24">
        <v>4</v>
      </c>
      <c r="J26" s="18">
        <v>3</v>
      </c>
      <c r="K26" s="18">
        <v>0</v>
      </c>
      <c r="L26" s="17">
        <f t="shared" si="0"/>
        <v>7</v>
      </c>
      <c r="M26" s="24">
        <v>0</v>
      </c>
      <c r="N26">
        <v>3</v>
      </c>
      <c r="O26" s="14" t="s">
        <v>22</v>
      </c>
      <c r="P26" s="17"/>
      <c r="Q26" s="29" t="s">
        <v>22</v>
      </c>
    </row>
    <row r="27" spans="1:17">
      <c r="A27" s="14">
        <v>304</v>
      </c>
      <c r="B27" s="14">
        <v>1</v>
      </c>
      <c r="C27" s="18" t="s">
        <v>23</v>
      </c>
      <c r="D27" s="15">
        <v>12486</v>
      </c>
      <c r="E27" s="14"/>
      <c r="F27" s="16">
        <v>43201</v>
      </c>
      <c r="G27" s="18">
        <v>146</v>
      </c>
      <c r="H27" s="17">
        <v>63</v>
      </c>
      <c r="I27" s="24">
        <v>4</v>
      </c>
      <c r="J27" s="18">
        <v>3</v>
      </c>
      <c r="K27" s="18">
        <v>4</v>
      </c>
      <c r="L27" s="17">
        <f t="shared" si="0"/>
        <v>11</v>
      </c>
      <c r="M27" s="24">
        <v>15</v>
      </c>
      <c r="N27">
        <v>13</v>
      </c>
      <c r="O27" s="14" t="s">
        <v>22</v>
      </c>
      <c r="P27" s="17"/>
      <c r="Q27" s="29" t="s">
        <v>22</v>
      </c>
    </row>
    <row r="28" spans="1:17">
      <c r="A28" s="14">
        <v>306</v>
      </c>
      <c r="B28" s="14">
        <v>1</v>
      </c>
      <c r="C28" s="18" t="s">
        <v>21</v>
      </c>
      <c r="D28" s="15">
        <v>10764</v>
      </c>
      <c r="E28" s="14"/>
      <c r="F28" s="16">
        <v>43199</v>
      </c>
      <c r="G28" s="18">
        <v>147</v>
      </c>
      <c r="H28" s="17">
        <v>67</v>
      </c>
      <c r="I28" s="24">
        <v>4</v>
      </c>
      <c r="J28" s="18">
        <v>1</v>
      </c>
      <c r="K28" s="18">
        <v>3</v>
      </c>
      <c r="L28" s="17">
        <f t="shared" si="0"/>
        <v>8</v>
      </c>
      <c r="M28" s="24">
        <v>10</v>
      </c>
      <c r="N28">
        <v>10</v>
      </c>
      <c r="O28" s="14" t="s">
        <v>22</v>
      </c>
      <c r="P28" s="17"/>
      <c r="Q28" s="29" t="s">
        <v>22</v>
      </c>
    </row>
    <row r="29" spans="1:17">
      <c r="A29" s="14">
        <v>313</v>
      </c>
      <c r="B29" s="14">
        <v>1</v>
      </c>
      <c r="C29" s="18" t="s">
        <v>21</v>
      </c>
      <c r="D29" s="15">
        <v>14826</v>
      </c>
      <c r="E29" s="14"/>
      <c r="F29" s="16">
        <v>43207</v>
      </c>
      <c r="G29" s="18">
        <v>154</v>
      </c>
      <c r="H29" s="17">
        <v>58.5</v>
      </c>
      <c r="I29" s="24">
        <v>3</v>
      </c>
      <c r="J29" s="18">
        <v>3</v>
      </c>
      <c r="K29" s="18">
        <v>4</v>
      </c>
      <c r="L29" s="17">
        <f t="shared" si="0"/>
        <v>10</v>
      </c>
      <c r="M29" s="24">
        <v>19</v>
      </c>
      <c r="N29">
        <v>18</v>
      </c>
      <c r="O29" s="14" t="s">
        <v>36</v>
      </c>
      <c r="P29" s="17"/>
      <c r="Q29" s="29" t="s">
        <v>25</v>
      </c>
    </row>
    <row r="30" spans="1:17">
      <c r="A30" s="14">
        <v>321</v>
      </c>
      <c r="B30" s="14">
        <v>1</v>
      </c>
      <c r="C30" s="18" t="s">
        <v>21</v>
      </c>
      <c r="D30" s="15">
        <v>11676</v>
      </c>
      <c r="E30" s="14"/>
      <c r="F30" s="16">
        <v>43209</v>
      </c>
      <c r="G30" s="18">
        <v>152</v>
      </c>
      <c r="H30" s="17">
        <v>48</v>
      </c>
      <c r="I30" s="24">
        <v>1</v>
      </c>
      <c r="J30" s="18">
        <v>3</v>
      </c>
      <c r="K30" s="18">
        <v>4</v>
      </c>
      <c r="L30" s="17">
        <f t="shared" si="0"/>
        <v>8</v>
      </c>
      <c r="M30" s="24">
        <v>13</v>
      </c>
      <c r="N30">
        <v>13</v>
      </c>
      <c r="O30" s="14" t="s">
        <v>22</v>
      </c>
      <c r="P30" s="17"/>
      <c r="Q30" s="29" t="s">
        <v>22</v>
      </c>
    </row>
    <row r="31" spans="1:17">
      <c r="A31" s="14">
        <v>322</v>
      </c>
      <c r="B31" s="14">
        <v>1</v>
      </c>
      <c r="C31" s="18" t="s">
        <v>21</v>
      </c>
      <c r="D31" s="15">
        <v>16929</v>
      </c>
      <c r="E31" s="14"/>
      <c r="F31" s="16">
        <v>43213</v>
      </c>
      <c r="G31" s="18">
        <v>137</v>
      </c>
      <c r="H31" s="17">
        <v>52</v>
      </c>
      <c r="I31" s="24">
        <v>4</v>
      </c>
      <c r="J31" s="18">
        <v>2</v>
      </c>
      <c r="K31" s="18">
        <v>3</v>
      </c>
      <c r="L31" s="17">
        <f t="shared" si="0"/>
        <v>9</v>
      </c>
      <c r="M31" s="24">
        <v>15</v>
      </c>
      <c r="N31">
        <v>11</v>
      </c>
      <c r="O31" s="14" t="s">
        <v>37</v>
      </c>
      <c r="P31" s="17"/>
      <c r="Q31" s="29" t="s">
        <v>38</v>
      </c>
    </row>
    <row r="32" spans="1:17">
      <c r="A32" s="14">
        <v>331</v>
      </c>
      <c r="B32" s="14">
        <v>1</v>
      </c>
      <c r="C32" s="18" t="s">
        <v>21</v>
      </c>
      <c r="D32" s="15">
        <v>17461</v>
      </c>
      <c r="E32" s="14"/>
      <c r="F32" s="16">
        <v>43228</v>
      </c>
      <c r="G32" s="18">
        <v>150</v>
      </c>
      <c r="H32" s="17">
        <v>68</v>
      </c>
      <c r="I32" s="24">
        <v>4</v>
      </c>
      <c r="J32" s="18">
        <v>4</v>
      </c>
      <c r="K32" s="18">
        <v>4</v>
      </c>
      <c r="L32" s="17">
        <f t="shared" si="0"/>
        <v>12</v>
      </c>
      <c r="M32" s="24">
        <v>13</v>
      </c>
      <c r="N32">
        <v>12</v>
      </c>
      <c r="O32" s="14" t="s">
        <v>22</v>
      </c>
      <c r="P32" s="17"/>
      <c r="Q32" s="29" t="s">
        <v>39</v>
      </c>
    </row>
    <row r="33" spans="1:17">
      <c r="A33" s="14">
        <v>341</v>
      </c>
      <c r="B33" s="14">
        <v>1</v>
      </c>
      <c r="C33" s="18" t="s">
        <v>21</v>
      </c>
      <c r="D33" s="15">
        <v>14831</v>
      </c>
      <c r="E33" s="14"/>
      <c r="F33" s="16">
        <v>43243</v>
      </c>
      <c r="G33" s="18">
        <v>139.5</v>
      </c>
      <c r="H33" s="17">
        <v>42.5</v>
      </c>
      <c r="I33" s="24">
        <v>3</v>
      </c>
      <c r="J33" s="18">
        <v>3</v>
      </c>
      <c r="K33" s="18">
        <v>3</v>
      </c>
      <c r="L33" s="17">
        <f t="shared" si="0"/>
        <v>9</v>
      </c>
      <c r="M33" s="24">
        <v>13</v>
      </c>
      <c r="N33">
        <v>13</v>
      </c>
      <c r="O33" s="14" t="s">
        <v>22</v>
      </c>
      <c r="P33" s="17"/>
      <c r="Q33" s="29" t="s">
        <v>38</v>
      </c>
    </row>
    <row r="34" spans="1:17">
      <c r="A34" s="19">
        <v>999</v>
      </c>
      <c r="B34" s="19">
        <v>1</v>
      </c>
      <c r="C34" s="19"/>
      <c r="D34" s="20"/>
      <c r="E34" s="19"/>
      <c r="F34" s="21">
        <v>14306</v>
      </c>
      <c r="G34" s="19"/>
      <c r="H34" s="22"/>
      <c r="I34" s="26"/>
      <c r="J34" s="19"/>
      <c r="K34" s="19"/>
      <c r="L34" s="22">
        <f t="shared" si="0"/>
        <v>0</v>
      </c>
      <c r="M34" s="26">
        <v>11</v>
      </c>
      <c r="N34">
        <v>11</v>
      </c>
      <c r="O34" s="19" t="s">
        <v>22</v>
      </c>
      <c r="P34" s="22"/>
      <c r="Q34" s="30" t="s">
        <v>22</v>
      </c>
    </row>
    <row r="35" spans="9:16">
      <c r="I35" s="27"/>
      <c r="J35" s="27"/>
      <c r="K35" s="27"/>
      <c r="L35" s="4"/>
      <c r="M35" s="4"/>
      <c r="N35">
        <f>AVERAGE(N5:N34)</f>
        <v>11.2</v>
      </c>
      <c r="O35" s="4"/>
      <c r="P35" s="4"/>
    </row>
    <row r="36" spans="12:12">
      <c r="L36" s="4"/>
    </row>
    <row r="37" spans="12:12">
      <c r="L37" s="4"/>
    </row>
    <row r="38" spans="12:12">
      <c r="L38" s="4"/>
    </row>
    <row r="39" spans="12:12">
      <c r="L39" s="4"/>
    </row>
  </sheetData>
  <mergeCells count="4">
    <mergeCell ref="A1:H1"/>
    <mergeCell ref="A3:E3"/>
    <mergeCell ref="I3:L3"/>
    <mergeCell ref="M3:P3"/>
  </mergeCells>
  <pageMargins left="0.7" right="0.7" top="0.75" bottom="0.75" header="0.3" footer="0.3"/>
  <pageSetup paperSize="9" orientation="portrait"/>
  <headerFooter/>
  <ignoredErrors>
    <ignoredError sqref="O31 O1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Chengxin</cp:lastModifiedBy>
  <dcterms:created xsi:type="dcterms:W3CDTF">2018-05-29T08:12:00Z</dcterms:created>
  <dcterms:modified xsi:type="dcterms:W3CDTF">2019-05-20T11:29:03Z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