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880" windowHeight="6060" firstSheet="1" activeTab="7"/>
  </bookViews>
  <sheets>
    <sheet name="Presensi" sheetId="1" r:id="rId1"/>
    <sheet name="Kuis 1" sheetId="2" r:id="rId2"/>
    <sheet name="Kuis 2" sheetId="3" r:id="rId3"/>
    <sheet name="Kuis" sheetId="4" r:id="rId4"/>
    <sheet name="UTS" sheetId="5" r:id="rId5"/>
    <sheet name="UAS" sheetId="6" r:id="rId6"/>
    <sheet name="TMD" sheetId="7" r:id="rId7"/>
    <sheet name="Rekap" sheetId="8" r:id="rId8"/>
    <sheet name="Remedial" sheetId="9" r:id="rId9"/>
  </sheets>
  <calcPr calcId="145621"/>
</workbook>
</file>

<file path=xl/calcChain.xml><?xml version="1.0" encoding="utf-8"?>
<calcChain xmlns="http://schemas.openxmlformats.org/spreadsheetml/2006/main">
  <c r="L105" i="8" l="1"/>
  <c r="L104" i="8"/>
  <c r="L103" i="8"/>
  <c r="L101" i="8"/>
  <c r="L96" i="8"/>
  <c r="L94" i="8"/>
  <c r="L90" i="8"/>
  <c r="L89" i="8"/>
  <c r="L88" i="8"/>
  <c r="L85" i="8"/>
  <c r="L84" i="8"/>
  <c r="L82" i="8"/>
  <c r="L79" i="8"/>
  <c r="L77" i="8"/>
  <c r="L75" i="8"/>
  <c r="L70" i="8"/>
  <c r="L65" i="8"/>
  <c r="L62" i="8"/>
  <c r="L49" i="8"/>
  <c r="L48" i="8"/>
  <c r="L44" i="8"/>
  <c r="L39" i="8"/>
  <c r="L38" i="8"/>
  <c r="L37" i="8"/>
  <c r="L34" i="8"/>
  <c r="L32" i="8"/>
  <c r="L31" i="8"/>
  <c r="L30" i="8"/>
  <c r="L24" i="8"/>
  <c r="L22" i="8"/>
  <c r="L21" i="8"/>
  <c r="L19" i="8"/>
  <c r="L14" i="8"/>
  <c r="L13" i="8"/>
  <c r="L12" i="8"/>
  <c r="L11" i="8"/>
  <c r="L7" i="8"/>
  <c r="I49" i="7" l="1"/>
  <c r="H49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T49" i="1" l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H76" i="2" l="1"/>
  <c r="G76" i="2"/>
  <c r="H71" i="5" l="1"/>
  <c r="G92" i="5"/>
  <c r="H7" i="3" l="1"/>
  <c r="G49" i="5" l="1"/>
  <c r="H49" i="5" s="1"/>
  <c r="H104" i="5" l="1"/>
  <c r="H102" i="5"/>
  <c r="H101" i="5"/>
  <c r="H100" i="5"/>
  <c r="H98" i="5"/>
  <c r="H97" i="5"/>
  <c r="H96" i="5"/>
  <c r="H95" i="5"/>
  <c r="H94" i="5"/>
  <c r="H93" i="5"/>
  <c r="H92" i="5"/>
  <c r="H91" i="5"/>
  <c r="H90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0" i="5"/>
  <c r="H69" i="5"/>
  <c r="H68" i="5"/>
  <c r="H67" i="5"/>
  <c r="H66" i="5"/>
  <c r="H65" i="5"/>
  <c r="H64" i="5"/>
  <c r="H63" i="5"/>
  <c r="H61" i="5"/>
  <c r="H48" i="5"/>
  <c r="H47" i="5"/>
  <c r="H46" i="5"/>
  <c r="H44" i="5"/>
  <c r="H42" i="5"/>
  <c r="H41" i="5"/>
  <c r="H40" i="5"/>
  <c r="H39" i="5"/>
  <c r="H37" i="5"/>
  <c r="H36" i="5"/>
  <c r="H35" i="5"/>
  <c r="H34" i="5"/>
  <c r="H33" i="5"/>
  <c r="H32" i="5"/>
  <c r="H31" i="5"/>
  <c r="H30" i="5"/>
  <c r="H29" i="5"/>
  <c r="H28" i="5"/>
  <c r="H27" i="5"/>
  <c r="H26" i="5"/>
  <c r="H24" i="5"/>
  <c r="H23" i="5"/>
  <c r="H21" i="5"/>
  <c r="H20" i="5"/>
  <c r="H19" i="5"/>
  <c r="H18" i="5"/>
  <c r="H17" i="5"/>
  <c r="H15" i="5"/>
  <c r="H14" i="5"/>
  <c r="H13" i="5"/>
  <c r="H12" i="5"/>
  <c r="H10" i="5"/>
  <c r="H9" i="5"/>
  <c r="H8" i="5"/>
  <c r="H7" i="5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49" i="3" l="1"/>
  <c r="E51" i="4" s="1"/>
  <c r="G49" i="3"/>
  <c r="D51" i="4"/>
  <c r="H49" i="6"/>
  <c r="F49" i="8" s="1"/>
  <c r="G49" i="6"/>
  <c r="G49" i="8"/>
  <c r="E49" i="8"/>
  <c r="I49" i="9"/>
  <c r="G49" i="9"/>
  <c r="H49" i="9" s="1"/>
  <c r="K49" i="8" s="1"/>
  <c r="N49" i="8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G49" i="2"/>
  <c r="F51" i="4" l="1"/>
  <c r="D49" i="8" s="1"/>
  <c r="N48" i="8"/>
  <c r="D50" i="4"/>
  <c r="G48" i="2"/>
  <c r="G48" i="3"/>
  <c r="H48" i="3" s="1"/>
  <c r="E50" i="4" s="1"/>
  <c r="G48" i="5"/>
  <c r="E48" i="8" s="1"/>
  <c r="G48" i="6"/>
  <c r="H48" i="6" s="1"/>
  <c r="F48" i="8" s="1"/>
  <c r="H48" i="7"/>
  <c r="G48" i="8" s="1"/>
  <c r="I48" i="9"/>
  <c r="H48" i="9"/>
  <c r="K48" i="8" s="1"/>
  <c r="G48" i="9"/>
  <c r="H49" i="8" l="1"/>
  <c r="F50" i="4"/>
  <c r="D48" i="8" s="1"/>
  <c r="K102" i="8"/>
  <c r="K100" i="8"/>
  <c r="K99" i="8"/>
  <c r="K98" i="8"/>
  <c r="K97" i="8"/>
  <c r="K95" i="8"/>
  <c r="K93" i="8"/>
  <c r="K92" i="8"/>
  <c r="K91" i="8"/>
  <c r="K87" i="8"/>
  <c r="K86" i="8"/>
  <c r="K83" i="8"/>
  <c r="K81" i="8"/>
  <c r="K80" i="8"/>
  <c r="K78" i="8"/>
  <c r="K76" i="8"/>
  <c r="K74" i="8"/>
  <c r="K73" i="8"/>
  <c r="K72" i="8"/>
  <c r="K71" i="8"/>
  <c r="K69" i="8"/>
  <c r="K68" i="8"/>
  <c r="K67" i="8"/>
  <c r="K66" i="8"/>
  <c r="K64" i="8"/>
  <c r="K63" i="8"/>
  <c r="K62" i="8"/>
  <c r="K61" i="8"/>
  <c r="K47" i="8"/>
  <c r="K46" i="8"/>
  <c r="K45" i="8"/>
  <c r="K43" i="8"/>
  <c r="K42" i="8"/>
  <c r="K41" i="8"/>
  <c r="K40" i="8"/>
  <c r="K36" i="8"/>
  <c r="K35" i="8"/>
  <c r="K33" i="8"/>
  <c r="K29" i="8"/>
  <c r="K28" i="8"/>
  <c r="K27" i="8"/>
  <c r="K26" i="8"/>
  <c r="K25" i="8"/>
  <c r="K24" i="8"/>
  <c r="K23" i="8"/>
  <c r="K20" i="8"/>
  <c r="K18" i="8"/>
  <c r="K17" i="8"/>
  <c r="K16" i="8"/>
  <c r="K15" i="8"/>
  <c r="K10" i="8"/>
  <c r="K9" i="8"/>
  <c r="K8" i="8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H48" i="8" l="1"/>
  <c r="G103" i="8"/>
  <c r="G99" i="8"/>
  <c r="G95" i="8"/>
  <c r="G91" i="8"/>
  <c r="G87" i="8"/>
  <c r="G83" i="8"/>
  <c r="G79" i="8"/>
  <c r="G75" i="8"/>
  <c r="G71" i="8"/>
  <c r="G67" i="8"/>
  <c r="G63" i="8"/>
  <c r="G46" i="8"/>
  <c r="G45" i="8"/>
  <c r="G42" i="8"/>
  <c r="G41" i="8"/>
  <c r="G38" i="8"/>
  <c r="G37" i="8"/>
  <c r="G34" i="8"/>
  <c r="G33" i="8"/>
  <c r="G30" i="8"/>
  <c r="G29" i="8"/>
  <c r="G26" i="8"/>
  <c r="G25" i="8"/>
  <c r="G22" i="8"/>
  <c r="G21" i="8"/>
  <c r="G18" i="8"/>
  <c r="G17" i="8"/>
  <c r="G14" i="8"/>
  <c r="G13" i="8"/>
  <c r="G10" i="8"/>
  <c r="G9" i="8"/>
  <c r="F103" i="8"/>
  <c r="F96" i="8"/>
  <c r="F87" i="8"/>
  <c r="F86" i="8"/>
  <c r="F83" i="8"/>
  <c r="F78" i="8"/>
  <c r="F73" i="8"/>
  <c r="F69" i="8"/>
  <c r="F64" i="8"/>
  <c r="F63" i="8"/>
  <c r="F40" i="8"/>
  <c r="F35" i="8"/>
  <c r="F28" i="8"/>
  <c r="F27" i="8"/>
  <c r="F24" i="8"/>
  <c r="F20" i="8"/>
  <c r="F18" i="8"/>
  <c r="F10" i="8"/>
  <c r="E104" i="8"/>
  <c r="E102" i="8"/>
  <c r="E101" i="8"/>
  <c r="E100" i="8"/>
  <c r="E98" i="8"/>
  <c r="E97" i="8"/>
  <c r="E96" i="8"/>
  <c r="E95" i="8"/>
  <c r="E94" i="8"/>
  <c r="E93" i="8"/>
  <c r="E92" i="8"/>
  <c r="E91" i="8"/>
  <c r="E90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1" i="8"/>
  <c r="E47" i="8"/>
  <c r="E46" i="8"/>
  <c r="E44" i="8"/>
  <c r="E42" i="8"/>
  <c r="E41" i="8"/>
  <c r="E40" i="8"/>
  <c r="E39" i="8"/>
  <c r="E37" i="8"/>
  <c r="E36" i="8"/>
  <c r="E35" i="8"/>
  <c r="E34" i="8"/>
  <c r="E33" i="8"/>
  <c r="E32" i="8"/>
  <c r="E31" i="8"/>
  <c r="E30" i="8"/>
  <c r="E29" i="8"/>
  <c r="E28" i="8"/>
  <c r="E27" i="8"/>
  <c r="E26" i="8"/>
  <c r="E24" i="8"/>
  <c r="E23" i="8"/>
  <c r="E21" i="8"/>
  <c r="E20" i="8"/>
  <c r="E19" i="8"/>
  <c r="E18" i="8"/>
  <c r="E17" i="8"/>
  <c r="E15" i="8"/>
  <c r="E14" i="8"/>
  <c r="E13" i="8"/>
  <c r="E12" i="8"/>
  <c r="E10" i="8"/>
  <c r="E9" i="8"/>
  <c r="E8" i="8"/>
  <c r="E7" i="8"/>
  <c r="E89" i="4"/>
  <c r="E88" i="4"/>
  <c r="E85" i="4"/>
  <c r="E80" i="4"/>
  <c r="E75" i="4"/>
  <c r="E71" i="4"/>
  <c r="E66" i="4"/>
  <c r="E48" i="4"/>
  <c r="E37" i="4"/>
  <c r="E31" i="4"/>
  <c r="E30" i="4"/>
  <c r="E29" i="4"/>
  <c r="E22" i="4"/>
  <c r="E20" i="4"/>
  <c r="E12" i="4"/>
  <c r="E9" i="4"/>
  <c r="D107" i="4"/>
  <c r="D106" i="4"/>
  <c r="D104" i="4"/>
  <c r="D103" i="4"/>
  <c r="D102" i="4"/>
  <c r="D101" i="4"/>
  <c r="D100" i="4"/>
  <c r="D99" i="4"/>
  <c r="D97" i="4"/>
  <c r="D92" i="4"/>
  <c r="D91" i="4"/>
  <c r="D90" i="4"/>
  <c r="D89" i="4"/>
  <c r="F89" i="4" s="1"/>
  <c r="D87" i="8" s="1"/>
  <c r="D88" i="4"/>
  <c r="F88" i="4" s="1"/>
  <c r="D86" i="8" s="1"/>
  <c r="D86" i="4"/>
  <c r="D85" i="4"/>
  <c r="F85" i="4" s="1"/>
  <c r="D83" i="8" s="1"/>
  <c r="D83" i="4"/>
  <c r="D80" i="4"/>
  <c r="F80" i="4" s="1"/>
  <c r="D78" i="8" s="1"/>
  <c r="D78" i="4"/>
  <c r="D77" i="4"/>
  <c r="D75" i="4"/>
  <c r="F75" i="4" s="1"/>
  <c r="D73" i="8" s="1"/>
  <c r="D71" i="4"/>
  <c r="F71" i="4" s="1"/>
  <c r="D69" i="8" s="1"/>
  <c r="D69" i="4"/>
  <c r="D67" i="4"/>
  <c r="D65" i="4"/>
  <c r="D64" i="4"/>
  <c r="D63" i="4"/>
  <c r="D37" i="4"/>
  <c r="F37" i="4" s="1"/>
  <c r="D35" i="8" s="1"/>
  <c r="D30" i="4"/>
  <c r="F30" i="4" s="1"/>
  <c r="D28" i="8" s="1"/>
  <c r="D29" i="4"/>
  <c r="F29" i="4" s="1"/>
  <c r="D27" i="8" s="1"/>
  <c r="D22" i="4"/>
  <c r="F22" i="4" s="1"/>
  <c r="D20" i="8" s="1"/>
  <c r="D20" i="4"/>
  <c r="F20" i="4" s="1"/>
  <c r="D18" i="8" s="1"/>
  <c r="D12" i="4"/>
  <c r="F12" i="4" s="1"/>
  <c r="D10" i="8" s="1"/>
  <c r="H105" i="9"/>
  <c r="K105" i="8" s="1"/>
  <c r="G105" i="9"/>
  <c r="H104" i="9"/>
  <c r="K104" i="8" s="1"/>
  <c r="G104" i="9"/>
  <c r="G103" i="9"/>
  <c r="H103" i="9" s="1"/>
  <c r="K103" i="8" s="1"/>
  <c r="H102" i="9"/>
  <c r="G102" i="9"/>
  <c r="H101" i="9"/>
  <c r="K101" i="8" s="1"/>
  <c r="G101" i="9"/>
  <c r="H100" i="9"/>
  <c r="G100" i="9"/>
  <c r="H99" i="9"/>
  <c r="G99" i="9"/>
  <c r="H98" i="9"/>
  <c r="G98" i="9"/>
  <c r="H97" i="9"/>
  <c r="G97" i="9"/>
  <c r="H96" i="9"/>
  <c r="K96" i="8" s="1"/>
  <c r="G96" i="9"/>
  <c r="H95" i="9"/>
  <c r="G95" i="9"/>
  <c r="H94" i="9"/>
  <c r="K94" i="8" s="1"/>
  <c r="G94" i="9"/>
  <c r="H93" i="9"/>
  <c r="G93" i="9"/>
  <c r="H92" i="9"/>
  <c r="G92" i="9"/>
  <c r="H91" i="9"/>
  <c r="G91" i="9"/>
  <c r="H90" i="9"/>
  <c r="K90" i="8" s="1"/>
  <c r="G90" i="9"/>
  <c r="H89" i="9"/>
  <c r="K89" i="8" s="1"/>
  <c r="G89" i="9"/>
  <c r="H88" i="9"/>
  <c r="K88" i="8" s="1"/>
  <c r="G88" i="9"/>
  <c r="H87" i="9"/>
  <c r="G87" i="9"/>
  <c r="H86" i="9"/>
  <c r="G86" i="9"/>
  <c r="H85" i="9"/>
  <c r="K85" i="8" s="1"/>
  <c r="G85" i="9"/>
  <c r="H84" i="9"/>
  <c r="K84" i="8" s="1"/>
  <c r="G84" i="9"/>
  <c r="H83" i="9"/>
  <c r="G83" i="9"/>
  <c r="H82" i="9"/>
  <c r="K82" i="8" s="1"/>
  <c r="G82" i="9"/>
  <c r="H81" i="9"/>
  <c r="G81" i="9"/>
  <c r="H80" i="9"/>
  <c r="G80" i="9"/>
  <c r="H79" i="9"/>
  <c r="K79" i="8" s="1"/>
  <c r="G79" i="9"/>
  <c r="H78" i="9"/>
  <c r="G78" i="9"/>
  <c r="H77" i="9"/>
  <c r="K77" i="8" s="1"/>
  <c r="G77" i="9"/>
  <c r="H76" i="9"/>
  <c r="G76" i="9"/>
  <c r="H75" i="9"/>
  <c r="K75" i="8" s="1"/>
  <c r="G75" i="9"/>
  <c r="H74" i="9"/>
  <c r="G74" i="9"/>
  <c r="H73" i="9"/>
  <c r="G73" i="9"/>
  <c r="H72" i="9"/>
  <c r="G72" i="9"/>
  <c r="H71" i="9"/>
  <c r="G71" i="9"/>
  <c r="H70" i="9"/>
  <c r="K70" i="8" s="1"/>
  <c r="G70" i="9"/>
  <c r="H69" i="9"/>
  <c r="G69" i="9"/>
  <c r="H68" i="9"/>
  <c r="G68" i="9"/>
  <c r="H67" i="9"/>
  <c r="G67" i="9"/>
  <c r="H66" i="9"/>
  <c r="G66" i="9"/>
  <c r="H65" i="9"/>
  <c r="K65" i="8" s="1"/>
  <c r="G65" i="9"/>
  <c r="H64" i="9"/>
  <c r="G64" i="9"/>
  <c r="H63" i="9"/>
  <c r="G63" i="9"/>
  <c r="H62" i="9"/>
  <c r="G62" i="9"/>
  <c r="H61" i="9"/>
  <c r="G61" i="9"/>
  <c r="H47" i="9"/>
  <c r="G47" i="9"/>
  <c r="H46" i="9"/>
  <c r="G46" i="9"/>
  <c r="H45" i="9"/>
  <c r="G45" i="9"/>
  <c r="H44" i="9"/>
  <c r="K44" i="8" s="1"/>
  <c r="G44" i="9"/>
  <c r="H43" i="9"/>
  <c r="G43" i="9"/>
  <c r="H42" i="9"/>
  <c r="G42" i="9"/>
  <c r="H41" i="9"/>
  <c r="G41" i="9"/>
  <c r="H40" i="9"/>
  <c r="G40" i="9"/>
  <c r="H39" i="9"/>
  <c r="K39" i="8" s="1"/>
  <c r="G39" i="9"/>
  <c r="H38" i="9"/>
  <c r="K38" i="8" s="1"/>
  <c r="G38" i="9"/>
  <c r="H37" i="9"/>
  <c r="K37" i="8" s="1"/>
  <c r="G37" i="9"/>
  <c r="H36" i="9"/>
  <c r="G36" i="9"/>
  <c r="H35" i="9"/>
  <c r="G35" i="9"/>
  <c r="H34" i="9"/>
  <c r="K34" i="8" s="1"/>
  <c r="G34" i="9"/>
  <c r="H33" i="9"/>
  <c r="G33" i="9"/>
  <c r="H32" i="9"/>
  <c r="K32" i="8" s="1"/>
  <c r="G32" i="9"/>
  <c r="H31" i="9"/>
  <c r="K31" i="8" s="1"/>
  <c r="G31" i="9"/>
  <c r="H30" i="9"/>
  <c r="K30" i="8" s="1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K22" i="8" s="1"/>
  <c r="G22" i="9"/>
  <c r="H21" i="9"/>
  <c r="K21" i="8" s="1"/>
  <c r="G21" i="9"/>
  <c r="H20" i="9"/>
  <c r="G20" i="9"/>
  <c r="H19" i="9"/>
  <c r="K19" i="8" s="1"/>
  <c r="G19" i="9"/>
  <c r="H18" i="9"/>
  <c r="G18" i="9"/>
  <c r="H17" i="9"/>
  <c r="G17" i="9"/>
  <c r="H16" i="9"/>
  <c r="G16" i="9"/>
  <c r="H15" i="9"/>
  <c r="G15" i="9"/>
  <c r="H14" i="9"/>
  <c r="K14" i="8" s="1"/>
  <c r="G14" i="9"/>
  <c r="H13" i="9"/>
  <c r="K13" i="8" s="1"/>
  <c r="G13" i="9"/>
  <c r="H12" i="9"/>
  <c r="K12" i="8" s="1"/>
  <c r="G12" i="9"/>
  <c r="H11" i="9"/>
  <c r="K11" i="8" s="1"/>
  <c r="G11" i="9"/>
  <c r="H10" i="9"/>
  <c r="G10" i="9"/>
  <c r="H9" i="9"/>
  <c r="G9" i="9"/>
  <c r="H8" i="9"/>
  <c r="G8" i="9"/>
  <c r="H7" i="9"/>
  <c r="K7" i="8" s="1"/>
  <c r="G7" i="9"/>
  <c r="H105" i="7"/>
  <c r="G105" i="8" s="1"/>
  <c r="H104" i="7"/>
  <c r="G104" i="8" s="1"/>
  <c r="H103" i="7"/>
  <c r="H102" i="7"/>
  <c r="G102" i="8" s="1"/>
  <c r="H101" i="7"/>
  <c r="G101" i="8" s="1"/>
  <c r="H100" i="7"/>
  <c r="G100" i="8" s="1"/>
  <c r="H99" i="7"/>
  <c r="H98" i="7"/>
  <c r="G98" i="8" s="1"/>
  <c r="H97" i="7"/>
  <c r="G97" i="8" s="1"/>
  <c r="H96" i="7"/>
  <c r="G96" i="8" s="1"/>
  <c r="H95" i="7"/>
  <c r="H94" i="7"/>
  <c r="G94" i="8" s="1"/>
  <c r="H93" i="7"/>
  <c r="G93" i="8" s="1"/>
  <c r="H92" i="7"/>
  <c r="G92" i="8" s="1"/>
  <c r="H91" i="7"/>
  <c r="H90" i="7"/>
  <c r="G90" i="8" s="1"/>
  <c r="H89" i="7"/>
  <c r="G89" i="8" s="1"/>
  <c r="H88" i="7"/>
  <c r="G88" i="8" s="1"/>
  <c r="H87" i="7"/>
  <c r="H86" i="7"/>
  <c r="G86" i="8" s="1"/>
  <c r="H85" i="7"/>
  <c r="G85" i="8" s="1"/>
  <c r="H84" i="7"/>
  <c r="G84" i="8" s="1"/>
  <c r="H83" i="7"/>
  <c r="H82" i="7"/>
  <c r="G82" i="8" s="1"/>
  <c r="H81" i="7"/>
  <c r="G81" i="8" s="1"/>
  <c r="H80" i="7"/>
  <c r="G80" i="8" s="1"/>
  <c r="H79" i="7"/>
  <c r="H78" i="7"/>
  <c r="G78" i="8" s="1"/>
  <c r="H77" i="7"/>
  <c r="G77" i="8" s="1"/>
  <c r="H76" i="7"/>
  <c r="G76" i="8" s="1"/>
  <c r="H75" i="7"/>
  <c r="H74" i="7"/>
  <c r="G74" i="8" s="1"/>
  <c r="H73" i="7"/>
  <c r="G73" i="8" s="1"/>
  <c r="H72" i="7"/>
  <c r="G72" i="8" s="1"/>
  <c r="H71" i="7"/>
  <c r="H70" i="7"/>
  <c r="G70" i="8" s="1"/>
  <c r="H69" i="7"/>
  <c r="G69" i="8" s="1"/>
  <c r="H68" i="7"/>
  <c r="G68" i="8" s="1"/>
  <c r="H67" i="7"/>
  <c r="H66" i="7"/>
  <c r="G66" i="8" s="1"/>
  <c r="H65" i="7"/>
  <c r="G65" i="8" s="1"/>
  <c r="H64" i="7"/>
  <c r="G64" i="8" s="1"/>
  <c r="H63" i="7"/>
  <c r="H62" i="7"/>
  <c r="G62" i="8" s="1"/>
  <c r="H61" i="7"/>
  <c r="G61" i="8" s="1"/>
  <c r="H47" i="7"/>
  <c r="G47" i="8" s="1"/>
  <c r="H46" i="7"/>
  <c r="H45" i="7"/>
  <c r="H44" i="7"/>
  <c r="G44" i="8" s="1"/>
  <c r="H43" i="7"/>
  <c r="G43" i="8" s="1"/>
  <c r="H42" i="7"/>
  <c r="H41" i="7"/>
  <c r="H40" i="7"/>
  <c r="G40" i="8" s="1"/>
  <c r="H39" i="7"/>
  <c r="G39" i="8" s="1"/>
  <c r="H38" i="7"/>
  <c r="H37" i="7"/>
  <c r="H36" i="7"/>
  <c r="G36" i="8" s="1"/>
  <c r="H35" i="7"/>
  <c r="G35" i="8" s="1"/>
  <c r="H34" i="7"/>
  <c r="H33" i="7"/>
  <c r="H32" i="7"/>
  <c r="G32" i="8" s="1"/>
  <c r="H31" i="7"/>
  <c r="G31" i="8" s="1"/>
  <c r="H30" i="7"/>
  <c r="H29" i="7"/>
  <c r="H28" i="7"/>
  <c r="G28" i="8" s="1"/>
  <c r="H27" i="7"/>
  <c r="G27" i="8" s="1"/>
  <c r="H26" i="7"/>
  <c r="H25" i="7"/>
  <c r="H24" i="7"/>
  <c r="G24" i="8" s="1"/>
  <c r="H23" i="7"/>
  <c r="G23" i="8" s="1"/>
  <c r="H22" i="7"/>
  <c r="H21" i="7"/>
  <c r="H20" i="7"/>
  <c r="G20" i="8" s="1"/>
  <c r="H19" i="7"/>
  <c r="G19" i="8" s="1"/>
  <c r="H18" i="7"/>
  <c r="H17" i="7"/>
  <c r="H16" i="7"/>
  <c r="G16" i="8" s="1"/>
  <c r="H15" i="7"/>
  <c r="G15" i="8" s="1"/>
  <c r="H14" i="7"/>
  <c r="H13" i="7"/>
  <c r="H12" i="7"/>
  <c r="G12" i="8" s="1"/>
  <c r="H11" i="7"/>
  <c r="G11" i="8" s="1"/>
  <c r="H10" i="7"/>
  <c r="H9" i="7"/>
  <c r="H8" i="7"/>
  <c r="G8" i="8" s="1"/>
  <c r="H7" i="7"/>
  <c r="G7" i="8" s="1"/>
  <c r="H105" i="6"/>
  <c r="F105" i="8" s="1"/>
  <c r="G105" i="6"/>
  <c r="G104" i="6"/>
  <c r="H104" i="6" s="1"/>
  <c r="F104" i="8" s="1"/>
  <c r="H103" i="6"/>
  <c r="G103" i="6"/>
  <c r="G102" i="6"/>
  <c r="H102" i="6" s="1"/>
  <c r="F102" i="8" s="1"/>
  <c r="H101" i="6"/>
  <c r="F101" i="8" s="1"/>
  <c r="G101" i="6"/>
  <c r="H100" i="6"/>
  <c r="F100" i="8" s="1"/>
  <c r="G100" i="6"/>
  <c r="G99" i="6"/>
  <c r="H99" i="6" s="1"/>
  <c r="F99" i="8" s="1"/>
  <c r="H98" i="6"/>
  <c r="F98" i="8" s="1"/>
  <c r="G98" i="6"/>
  <c r="H97" i="6"/>
  <c r="F97" i="8" s="1"/>
  <c r="G97" i="6"/>
  <c r="H96" i="6"/>
  <c r="G96" i="6"/>
  <c r="H95" i="6"/>
  <c r="F95" i="8" s="1"/>
  <c r="G95" i="6"/>
  <c r="H94" i="6"/>
  <c r="F94" i="8" s="1"/>
  <c r="G94" i="6"/>
  <c r="H93" i="6"/>
  <c r="F93" i="8" s="1"/>
  <c r="G93" i="6"/>
  <c r="G92" i="6"/>
  <c r="H92" i="6" s="1"/>
  <c r="F92" i="8" s="1"/>
  <c r="H91" i="6"/>
  <c r="F91" i="8" s="1"/>
  <c r="G91" i="6"/>
  <c r="H90" i="6"/>
  <c r="F90" i="8" s="1"/>
  <c r="G90" i="6"/>
  <c r="H89" i="6"/>
  <c r="F89" i="8" s="1"/>
  <c r="G89" i="6"/>
  <c r="H88" i="6"/>
  <c r="F88" i="8" s="1"/>
  <c r="G88" i="6"/>
  <c r="H87" i="6"/>
  <c r="G87" i="6"/>
  <c r="H86" i="6"/>
  <c r="G86" i="6"/>
  <c r="H85" i="6"/>
  <c r="F85" i="8" s="1"/>
  <c r="G85" i="6"/>
  <c r="H84" i="6"/>
  <c r="F84" i="8" s="1"/>
  <c r="G84" i="6"/>
  <c r="H83" i="6"/>
  <c r="G83" i="6"/>
  <c r="H82" i="6"/>
  <c r="F82" i="8" s="1"/>
  <c r="G82" i="6"/>
  <c r="H81" i="6"/>
  <c r="F81" i="8" s="1"/>
  <c r="G81" i="6"/>
  <c r="H80" i="6"/>
  <c r="F80" i="8" s="1"/>
  <c r="G80" i="6"/>
  <c r="H79" i="6"/>
  <c r="F79" i="8" s="1"/>
  <c r="G79" i="6"/>
  <c r="H78" i="6"/>
  <c r="G78" i="6"/>
  <c r="H77" i="6"/>
  <c r="F77" i="8" s="1"/>
  <c r="G77" i="6"/>
  <c r="H76" i="6"/>
  <c r="F76" i="8" s="1"/>
  <c r="G76" i="6"/>
  <c r="H75" i="6"/>
  <c r="F75" i="8" s="1"/>
  <c r="G75" i="6"/>
  <c r="H74" i="6"/>
  <c r="F74" i="8" s="1"/>
  <c r="G74" i="6"/>
  <c r="H73" i="6"/>
  <c r="G73" i="6"/>
  <c r="H72" i="6"/>
  <c r="F72" i="8" s="1"/>
  <c r="G72" i="6"/>
  <c r="H71" i="6"/>
  <c r="F71" i="8" s="1"/>
  <c r="G71" i="6"/>
  <c r="H70" i="6"/>
  <c r="F70" i="8" s="1"/>
  <c r="G70" i="6"/>
  <c r="H69" i="6"/>
  <c r="G69" i="6"/>
  <c r="H68" i="6"/>
  <c r="F68" i="8" s="1"/>
  <c r="G68" i="6"/>
  <c r="H67" i="6"/>
  <c r="F67" i="8" s="1"/>
  <c r="G67" i="6"/>
  <c r="H66" i="6"/>
  <c r="F66" i="8" s="1"/>
  <c r="G66" i="6"/>
  <c r="H65" i="6"/>
  <c r="F65" i="8" s="1"/>
  <c r="G65" i="6"/>
  <c r="H64" i="6"/>
  <c r="G64" i="6"/>
  <c r="H63" i="6"/>
  <c r="G63" i="6"/>
  <c r="H62" i="6"/>
  <c r="F62" i="8" s="1"/>
  <c r="G62" i="6"/>
  <c r="H61" i="6"/>
  <c r="F61" i="8" s="1"/>
  <c r="G61" i="6"/>
  <c r="H47" i="6"/>
  <c r="F47" i="8" s="1"/>
  <c r="G47" i="6"/>
  <c r="H46" i="6"/>
  <c r="F46" i="8" s="1"/>
  <c r="G46" i="6"/>
  <c r="G45" i="6"/>
  <c r="H45" i="6" s="1"/>
  <c r="F45" i="8" s="1"/>
  <c r="H44" i="6"/>
  <c r="F44" i="8" s="1"/>
  <c r="G44" i="6"/>
  <c r="H43" i="6"/>
  <c r="F43" i="8" s="1"/>
  <c r="G43" i="6"/>
  <c r="G42" i="6"/>
  <c r="H42" i="6" s="1"/>
  <c r="F42" i="8" s="1"/>
  <c r="H41" i="6"/>
  <c r="F41" i="8" s="1"/>
  <c r="G41" i="6"/>
  <c r="H40" i="6"/>
  <c r="G40" i="6"/>
  <c r="G39" i="6"/>
  <c r="H39" i="6" s="1"/>
  <c r="F39" i="8" s="1"/>
  <c r="H38" i="6"/>
  <c r="F38" i="8" s="1"/>
  <c r="G38" i="6"/>
  <c r="H37" i="6"/>
  <c r="F37" i="8" s="1"/>
  <c r="G37" i="6"/>
  <c r="H36" i="6"/>
  <c r="F36" i="8" s="1"/>
  <c r="G36" i="6"/>
  <c r="H35" i="6"/>
  <c r="G35" i="6"/>
  <c r="G34" i="6"/>
  <c r="H34" i="6" s="1"/>
  <c r="F34" i="8" s="1"/>
  <c r="H33" i="6"/>
  <c r="F33" i="8" s="1"/>
  <c r="G33" i="6"/>
  <c r="G32" i="6"/>
  <c r="H32" i="6" s="1"/>
  <c r="F32" i="8" s="1"/>
  <c r="H31" i="6"/>
  <c r="F31" i="8" s="1"/>
  <c r="G31" i="6"/>
  <c r="H30" i="6"/>
  <c r="F30" i="8" s="1"/>
  <c r="G30" i="6"/>
  <c r="H29" i="6"/>
  <c r="F29" i="8" s="1"/>
  <c r="G29" i="6"/>
  <c r="H28" i="6"/>
  <c r="G28" i="6"/>
  <c r="H27" i="6"/>
  <c r="G27" i="6"/>
  <c r="H26" i="6"/>
  <c r="F26" i="8" s="1"/>
  <c r="G26" i="6"/>
  <c r="H25" i="6"/>
  <c r="F25" i="8" s="1"/>
  <c r="G25" i="6"/>
  <c r="H24" i="6"/>
  <c r="G24" i="6"/>
  <c r="H23" i="6"/>
  <c r="F23" i="8" s="1"/>
  <c r="G23" i="6"/>
  <c r="G22" i="6"/>
  <c r="H22" i="6" s="1"/>
  <c r="F22" i="8" s="1"/>
  <c r="G21" i="6"/>
  <c r="H21" i="6" s="1"/>
  <c r="F21" i="8" s="1"/>
  <c r="H20" i="6"/>
  <c r="G20" i="6"/>
  <c r="H19" i="6"/>
  <c r="F19" i="8" s="1"/>
  <c r="G19" i="6"/>
  <c r="H18" i="6"/>
  <c r="G18" i="6"/>
  <c r="H17" i="6"/>
  <c r="F17" i="8" s="1"/>
  <c r="G17" i="6"/>
  <c r="H16" i="6"/>
  <c r="F16" i="8" s="1"/>
  <c r="G16" i="6"/>
  <c r="H15" i="6"/>
  <c r="F15" i="8" s="1"/>
  <c r="G15" i="6"/>
  <c r="H14" i="6"/>
  <c r="F14" i="8" s="1"/>
  <c r="G14" i="6"/>
  <c r="H13" i="6"/>
  <c r="F13" i="8" s="1"/>
  <c r="G13" i="6"/>
  <c r="H12" i="6"/>
  <c r="F12" i="8" s="1"/>
  <c r="G12" i="6"/>
  <c r="H11" i="6"/>
  <c r="F11" i="8" s="1"/>
  <c r="G11" i="6"/>
  <c r="H10" i="6"/>
  <c r="G10" i="6"/>
  <c r="H9" i="6"/>
  <c r="F9" i="8" s="1"/>
  <c r="G9" i="6"/>
  <c r="H8" i="6"/>
  <c r="F8" i="8" s="1"/>
  <c r="G8" i="6"/>
  <c r="H7" i="6"/>
  <c r="F7" i="8" s="1"/>
  <c r="G7" i="6"/>
  <c r="G105" i="5"/>
  <c r="H105" i="5" s="1"/>
  <c r="E105" i="8" s="1"/>
  <c r="G104" i="5"/>
  <c r="G103" i="5"/>
  <c r="H103" i="5" s="1"/>
  <c r="E103" i="8" s="1"/>
  <c r="G102" i="5"/>
  <c r="G101" i="5"/>
  <c r="G100" i="5"/>
  <c r="G99" i="5"/>
  <c r="H99" i="5" s="1"/>
  <c r="E99" i="8" s="1"/>
  <c r="G98" i="5"/>
  <c r="G97" i="5"/>
  <c r="G96" i="5"/>
  <c r="G95" i="5"/>
  <c r="G94" i="5"/>
  <c r="G93" i="5"/>
  <c r="G91" i="5"/>
  <c r="G90" i="5"/>
  <c r="G89" i="5"/>
  <c r="H89" i="5" s="1"/>
  <c r="E89" i="8" s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E71" i="8" s="1"/>
  <c r="G70" i="5"/>
  <c r="G69" i="5"/>
  <c r="G68" i="5"/>
  <c r="G67" i="5"/>
  <c r="G66" i="5"/>
  <c r="G65" i="5"/>
  <c r="G64" i="5"/>
  <c r="G63" i="5"/>
  <c r="G62" i="5"/>
  <c r="H62" i="5" s="1"/>
  <c r="E62" i="8" s="1"/>
  <c r="G61" i="5"/>
  <c r="G47" i="5"/>
  <c r="G46" i="5"/>
  <c r="G45" i="5"/>
  <c r="H45" i="5" s="1"/>
  <c r="E45" i="8" s="1"/>
  <c r="G44" i="5"/>
  <c r="G43" i="5"/>
  <c r="H43" i="5" s="1"/>
  <c r="E43" i="8" s="1"/>
  <c r="G42" i="5"/>
  <c r="G41" i="5"/>
  <c r="G40" i="5"/>
  <c r="G39" i="5"/>
  <c r="G38" i="5"/>
  <c r="H38" i="5" s="1"/>
  <c r="E38" i="8" s="1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H25" i="5" s="1"/>
  <c r="E25" i="8" s="1"/>
  <c r="G24" i="5"/>
  <c r="G23" i="5"/>
  <c r="G22" i="5"/>
  <c r="H22" i="5" s="1"/>
  <c r="E22" i="8" s="1"/>
  <c r="G21" i="5"/>
  <c r="G20" i="5"/>
  <c r="G19" i="5"/>
  <c r="G18" i="5"/>
  <c r="G17" i="5"/>
  <c r="G16" i="5"/>
  <c r="H16" i="5" s="1"/>
  <c r="E16" i="8" s="1"/>
  <c r="G15" i="5"/>
  <c r="G14" i="5"/>
  <c r="G13" i="5"/>
  <c r="G12" i="5"/>
  <c r="G11" i="5"/>
  <c r="H11" i="5" s="1"/>
  <c r="E11" i="8" s="1"/>
  <c r="G10" i="5"/>
  <c r="G9" i="5"/>
  <c r="G8" i="5"/>
  <c r="G7" i="5"/>
  <c r="H105" i="3"/>
  <c r="E107" i="4" s="1"/>
  <c r="G105" i="3"/>
  <c r="H104" i="3"/>
  <c r="E106" i="4" s="1"/>
  <c r="G104" i="3"/>
  <c r="H103" i="3"/>
  <c r="E105" i="4" s="1"/>
  <c r="G103" i="3"/>
  <c r="H102" i="3"/>
  <c r="E104" i="4" s="1"/>
  <c r="G102" i="3"/>
  <c r="H101" i="3"/>
  <c r="E103" i="4" s="1"/>
  <c r="G101" i="3"/>
  <c r="H100" i="3"/>
  <c r="E102" i="4" s="1"/>
  <c r="G100" i="3"/>
  <c r="H99" i="3"/>
  <c r="E101" i="4" s="1"/>
  <c r="G99" i="3"/>
  <c r="H98" i="3"/>
  <c r="E100" i="4" s="1"/>
  <c r="G98" i="3"/>
  <c r="H97" i="3"/>
  <c r="E99" i="4" s="1"/>
  <c r="G97" i="3"/>
  <c r="H96" i="3"/>
  <c r="E98" i="4" s="1"/>
  <c r="G96" i="3"/>
  <c r="H95" i="3"/>
  <c r="E97" i="4" s="1"/>
  <c r="G95" i="3"/>
  <c r="H94" i="3"/>
  <c r="E96" i="4" s="1"/>
  <c r="G94" i="3"/>
  <c r="H93" i="3"/>
  <c r="E95" i="4" s="1"/>
  <c r="G93" i="3"/>
  <c r="H92" i="3"/>
  <c r="E94" i="4" s="1"/>
  <c r="G92" i="3"/>
  <c r="H91" i="3"/>
  <c r="E93" i="4" s="1"/>
  <c r="G91" i="3"/>
  <c r="H90" i="3"/>
  <c r="E92" i="4" s="1"/>
  <c r="G90" i="3"/>
  <c r="H89" i="3"/>
  <c r="E91" i="4" s="1"/>
  <c r="G89" i="3"/>
  <c r="G88" i="3"/>
  <c r="H88" i="3" s="1"/>
  <c r="E90" i="4" s="1"/>
  <c r="H87" i="3"/>
  <c r="G87" i="3"/>
  <c r="H86" i="3"/>
  <c r="G86" i="3"/>
  <c r="H85" i="3"/>
  <c r="E87" i="4" s="1"/>
  <c r="G85" i="3"/>
  <c r="H84" i="3"/>
  <c r="E86" i="4" s="1"/>
  <c r="G84" i="3"/>
  <c r="H83" i="3"/>
  <c r="G83" i="3"/>
  <c r="H82" i="3"/>
  <c r="E84" i="4" s="1"/>
  <c r="G82" i="3"/>
  <c r="H81" i="3"/>
  <c r="E83" i="4" s="1"/>
  <c r="G81" i="3"/>
  <c r="H80" i="3"/>
  <c r="E82" i="4" s="1"/>
  <c r="G80" i="3"/>
  <c r="H79" i="3"/>
  <c r="E81" i="4" s="1"/>
  <c r="G79" i="3"/>
  <c r="H78" i="3"/>
  <c r="G78" i="3"/>
  <c r="H77" i="3"/>
  <c r="E79" i="4" s="1"/>
  <c r="G77" i="3"/>
  <c r="H76" i="3"/>
  <c r="E78" i="4" s="1"/>
  <c r="G76" i="3"/>
  <c r="H75" i="3"/>
  <c r="E77" i="4" s="1"/>
  <c r="G75" i="3"/>
  <c r="G74" i="3"/>
  <c r="H74" i="3" s="1"/>
  <c r="E76" i="4" s="1"/>
  <c r="H73" i="3"/>
  <c r="G73" i="3"/>
  <c r="H72" i="3"/>
  <c r="E74" i="4" s="1"/>
  <c r="G72" i="3"/>
  <c r="G71" i="3"/>
  <c r="H71" i="3" s="1"/>
  <c r="E73" i="4" s="1"/>
  <c r="H70" i="3"/>
  <c r="E72" i="4" s="1"/>
  <c r="G70" i="3"/>
  <c r="H69" i="3"/>
  <c r="G69" i="3"/>
  <c r="H68" i="3"/>
  <c r="E70" i="4" s="1"/>
  <c r="G68" i="3"/>
  <c r="H67" i="3"/>
  <c r="E69" i="4" s="1"/>
  <c r="G67" i="3"/>
  <c r="H66" i="3"/>
  <c r="E68" i="4" s="1"/>
  <c r="G66" i="3"/>
  <c r="H65" i="3"/>
  <c r="E67" i="4" s="1"/>
  <c r="G65" i="3"/>
  <c r="H64" i="3"/>
  <c r="G64" i="3"/>
  <c r="H63" i="3"/>
  <c r="E65" i="4" s="1"/>
  <c r="G63" i="3"/>
  <c r="H62" i="3"/>
  <c r="E64" i="4" s="1"/>
  <c r="G62" i="3"/>
  <c r="H61" i="3"/>
  <c r="E63" i="4" s="1"/>
  <c r="G61" i="3"/>
  <c r="H47" i="3"/>
  <c r="E49" i="4" s="1"/>
  <c r="G47" i="3"/>
  <c r="H46" i="3"/>
  <c r="G46" i="3"/>
  <c r="H45" i="3"/>
  <c r="E47" i="4" s="1"/>
  <c r="G45" i="3"/>
  <c r="H44" i="3"/>
  <c r="E46" i="4" s="1"/>
  <c r="G44" i="3"/>
  <c r="H43" i="3"/>
  <c r="E45" i="4" s="1"/>
  <c r="G43" i="3"/>
  <c r="H42" i="3"/>
  <c r="E44" i="4" s="1"/>
  <c r="G42" i="3"/>
  <c r="H41" i="3"/>
  <c r="E43" i="4" s="1"/>
  <c r="G41" i="3"/>
  <c r="H40" i="3"/>
  <c r="E42" i="4" s="1"/>
  <c r="G40" i="3"/>
  <c r="H39" i="3"/>
  <c r="E41" i="4" s="1"/>
  <c r="G39" i="3"/>
  <c r="G38" i="3"/>
  <c r="H38" i="3" s="1"/>
  <c r="E40" i="4" s="1"/>
  <c r="H37" i="3"/>
  <c r="E39" i="4" s="1"/>
  <c r="G37" i="3"/>
  <c r="H36" i="3"/>
  <c r="E38" i="4" s="1"/>
  <c r="G36" i="3"/>
  <c r="H35" i="3"/>
  <c r="G35" i="3"/>
  <c r="H34" i="3"/>
  <c r="E36" i="4" s="1"/>
  <c r="G34" i="3"/>
  <c r="H33" i="3"/>
  <c r="E35" i="4" s="1"/>
  <c r="G33" i="3"/>
  <c r="G32" i="3"/>
  <c r="H32" i="3" s="1"/>
  <c r="E34" i="4" s="1"/>
  <c r="H31" i="3"/>
  <c r="E33" i="4" s="1"/>
  <c r="G31" i="3"/>
  <c r="H30" i="3"/>
  <c r="E32" i="4" s="1"/>
  <c r="G30" i="3"/>
  <c r="H29" i="3"/>
  <c r="G29" i="3"/>
  <c r="H28" i="3"/>
  <c r="G28" i="3"/>
  <c r="H27" i="3"/>
  <c r="G27" i="3"/>
  <c r="H26" i="3"/>
  <c r="E28" i="4" s="1"/>
  <c r="G26" i="3"/>
  <c r="H25" i="3"/>
  <c r="E27" i="4" s="1"/>
  <c r="G25" i="3"/>
  <c r="H24" i="3"/>
  <c r="E26" i="4" s="1"/>
  <c r="G24" i="3"/>
  <c r="H23" i="3"/>
  <c r="E25" i="4" s="1"/>
  <c r="G23" i="3"/>
  <c r="H22" i="3"/>
  <c r="E24" i="4" s="1"/>
  <c r="G22" i="3"/>
  <c r="H21" i="3"/>
  <c r="E23" i="4" s="1"/>
  <c r="G21" i="3"/>
  <c r="H20" i="3"/>
  <c r="G20" i="3"/>
  <c r="H19" i="3"/>
  <c r="E21" i="4" s="1"/>
  <c r="G19" i="3"/>
  <c r="H18" i="3"/>
  <c r="G18" i="3"/>
  <c r="H17" i="3"/>
  <c r="E19" i="4" s="1"/>
  <c r="G17" i="3"/>
  <c r="H16" i="3"/>
  <c r="E18" i="4" s="1"/>
  <c r="G16" i="3"/>
  <c r="H15" i="3"/>
  <c r="E17" i="4" s="1"/>
  <c r="G15" i="3"/>
  <c r="H14" i="3"/>
  <c r="E16" i="4" s="1"/>
  <c r="G14" i="3"/>
  <c r="H13" i="3"/>
  <c r="E15" i="4" s="1"/>
  <c r="G13" i="3"/>
  <c r="H12" i="3"/>
  <c r="E14" i="4" s="1"/>
  <c r="G12" i="3"/>
  <c r="H11" i="3"/>
  <c r="E13" i="4" s="1"/>
  <c r="G11" i="3"/>
  <c r="H10" i="3"/>
  <c r="G10" i="3"/>
  <c r="H9" i="3"/>
  <c r="E11" i="4" s="1"/>
  <c r="G9" i="3"/>
  <c r="H8" i="3"/>
  <c r="E10" i="4" s="1"/>
  <c r="G8" i="3"/>
  <c r="G7" i="3"/>
  <c r="D105" i="4"/>
  <c r="D98" i="4"/>
  <c r="D93" i="4"/>
  <c r="D87" i="4"/>
  <c r="D84" i="4"/>
  <c r="D81" i="4"/>
  <c r="D79" i="4"/>
  <c r="D76" i="4"/>
  <c r="D74" i="4"/>
  <c r="D73" i="4"/>
  <c r="D72" i="4"/>
  <c r="D70" i="4"/>
  <c r="D68" i="4"/>
  <c r="D66" i="4"/>
  <c r="F66" i="4" s="1"/>
  <c r="D64" i="8" s="1"/>
  <c r="D49" i="4"/>
  <c r="D48" i="4"/>
  <c r="D46" i="4"/>
  <c r="D45" i="4"/>
  <c r="D44" i="4"/>
  <c r="D43" i="4"/>
  <c r="D42" i="4"/>
  <c r="D41" i="4"/>
  <c r="D40" i="4"/>
  <c r="D38" i="4"/>
  <c r="D36" i="4"/>
  <c r="D35" i="4"/>
  <c r="D34" i="4"/>
  <c r="D33" i="4"/>
  <c r="D32" i="4"/>
  <c r="D31" i="4"/>
  <c r="F31" i="4" s="1"/>
  <c r="D29" i="8" s="1"/>
  <c r="D28" i="4"/>
  <c r="D27" i="4"/>
  <c r="D26" i="4"/>
  <c r="D25" i="4"/>
  <c r="D24" i="4"/>
  <c r="D23" i="4"/>
  <c r="D21" i="4"/>
  <c r="D19" i="4"/>
  <c r="D18" i="4"/>
  <c r="D17" i="4"/>
  <c r="D16" i="4"/>
  <c r="D15" i="4"/>
  <c r="D13" i="4"/>
  <c r="D11" i="4"/>
  <c r="D9" i="4"/>
  <c r="F9" i="4" s="1"/>
  <c r="D7" i="8" s="1"/>
  <c r="G105" i="2"/>
  <c r="G104" i="2"/>
  <c r="G103" i="2"/>
  <c r="G102" i="2"/>
  <c r="G101" i="2"/>
  <c r="G100" i="2"/>
  <c r="G99" i="2"/>
  <c r="G98" i="2"/>
  <c r="G97" i="2"/>
  <c r="G96" i="2"/>
  <c r="G95" i="2"/>
  <c r="G94" i="2"/>
  <c r="D96" i="4" s="1"/>
  <c r="G93" i="2"/>
  <c r="D95" i="4" s="1"/>
  <c r="G92" i="2"/>
  <c r="D94" i="4" s="1"/>
  <c r="G91" i="2"/>
  <c r="G90" i="2"/>
  <c r="G89" i="2"/>
  <c r="G88" i="2"/>
  <c r="G87" i="2"/>
  <c r="G86" i="2"/>
  <c r="G85" i="2"/>
  <c r="G84" i="2"/>
  <c r="G83" i="2"/>
  <c r="G82" i="2"/>
  <c r="G81" i="2"/>
  <c r="G80" i="2"/>
  <c r="D82" i="4" s="1"/>
  <c r="G79" i="2"/>
  <c r="G78" i="2"/>
  <c r="G77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47" i="2"/>
  <c r="G46" i="2"/>
  <c r="G45" i="2"/>
  <c r="D47" i="4" s="1"/>
  <c r="G44" i="2"/>
  <c r="G43" i="2"/>
  <c r="G42" i="2"/>
  <c r="G41" i="2"/>
  <c r="G40" i="2"/>
  <c r="G39" i="2"/>
  <c r="G38" i="2"/>
  <c r="G37" i="2"/>
  <c r="D39" i="4" s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D14" i="4" s="1"/>
  <c r="G11" i="2"/>
  <c r="G10" i="2"/>
  <c r="G9" i="2"/>
  <c r="G8" i="2"/>
  <c r="D10" i="4" s="1"/>
  <c r="G7" i="2"/>
  <c r="F90" i="4" l="1"/>
  <c r="D88" i="8" s="1"/>
  <c r="F76" i="4"/>
  <c r="D74" i="8" s="1"/>
  <c r="H74" i="8" s="1"/>
  <c r="F73" i="4"/>
  <c r="D71" i="8" s="1"/>
  <c r="H71" i="8" s="1"/>
  <c r="F94" i="4"/>
  <c r="D92" i="8" s="1"/>
  <c r="H92" i="8" s="1"/>
  <c r="F92" i="4"/>
  <c r="D90" i="8" s="1"/>
  <c r="H90" i="8" s="1"/>
  <c r="F86" i="4"/>
  <c r="D84" i="8" s="1"/>
  <c r="F69" i="4"/>
  <c r="D67" i="8" s="1"/>
  <c r="H67" i="8" s="1"/>
  <c r="F107" i="4"/>
  <c r="D105" i="8" s="1"/>
  <c r="H105" i="8" s="1"/>
  <c r="F106" i="4"/>
  <c r="D104" i="8" s="1"/>
  <c r="F105" i="4"/>
  <c r="D103" i="8" s="1"/>
  <c r="H103" i="8" s="1"/>
  <c r="F104" i="4"/>
  <c r="D102" i="8" s="1"/>
  <c r="L102" i="8" s="1"/>
  <c r="F103" i="4"/>
  <c r="D101" i="8" s="1"/>
  <c r="F102" i="4"/>
  <c r="D100" i="8" s="1"/>
  <c r="L100" i="8" s="1"/>
  <c r="F101" i="4"/>
  <c r="D99" i="8" s="1"/>
  <c r="L99" i="8" s="1"/>
  <c r="F100" i="4"/>
  <c r="D98" i="8" s="1"/>
  <c r="H98" i="8" s="1"/>
  <c r="F99" i="4"/>
  <c r="D97" i="8" s="1"/>
  <c r="L97" i="8" s="1"/>
  <c r="F97" i="4"/>
  <c r="D95" i="8" s="1"/>
  <c r="L95" i="8" s="1"/>
  <c r="F95" i="4"/>
  <c r="D93" i="8" s="1"/>
  <c r="L93" i="8" s="1"/>
  <c r="F93" i="4"/>
  <c r="D91" i="8" s="1"/>
  <c r="H91" i="8" s="1"/>
  <c r="F87" i="4"/>
  <c r="D85" i="8" s="1"/>
  <c r="F91" i="4"/>
  <c r="D89" i="8" s="1"/>
  <c r="H89" i="8" s="1"/>
  <c r="F65" i="4"/>
  <c r="D63" i="8" s="1"/>
  <c r="H63" i="8" s="1"/>
  <c r="F83" i="4"/>
  <c r="D81" i="8" s="1"/>
  <c r="H81" i="8" s="1"/>
  <c r="F82" i="4"/>
  <c r="D80" i="8" s="1"/>
  <c r="H80" i="8" s="1"/>
  <c r="F81" i="4"/>
  <c r="D79" i="8" s="1"/>
  <c r="F79" i="4"/>
  <c r="D77" i="8" s="1"/>
  <c r="F78" i="4"/>
  <c r="D76" i="8" s="1"/>
  <c r="L76" i="8" s="1"/>
  <c r="F77" i="4"/>
  <c r="D75" i="8" s="1"/>
  <c r="H75" i="8" s="1"/>
  <c r="F74" i="4"/>
  <c r="D72" i="8" s="1"/>
  <c r="F72" i="4"/>
  <c r="D70" i="8" s="1"/>
  <c r="H70" i="8" s="1"/>
  <c r="F70" i="4"/>
  <c r="D68" i="8" s="1"/>
  <c r="H68" i="8" s="1"/>
  <c r="F68" i="4"/>
  <c r="D66" i="8" s="1"/>
  <c r="F98" i="4"/>
  <c r="D96" i="8" s="1"/>
  <c r="F84" i="4"/>
  <c r="D82" i="8" s="1"/>
  <c r="F96" i="4"/>
  <c r="D94" i="8" s="1"/>
  <c r="H94" i="8" s="1"/>
  <c r="F63" i="4"/>
  <c r="D61" i="8" s="1"/>
  <c r="L61" i="8" s="1"/>
  <c r="F64" i="4"/>
  <c r="D62" i="8" s="1"/>
  <c r="H62" i="8" s="1"/>
  <c r="F67" i="4"/>
  <c r="D65" i="8" s="1"/>
  <c r="F40" i="4"/>
  <c r="D38" i="8" s="1"/>
  <c r="H38" i="8" s="1"/>
  <c r="F34" i="4"/>
  <c r="D32" i="8" s="1"/>
  <c r="F49" i="4"/>
  <c r="D47" i="8" s="1"/>
  <c r="F48" i="4"/>
  <c r="D46" i="8" s="1"/>
  <c r="F47" i="4"/>
  <c r="D45" i="8" s="1"/>
  <c r="H45" i="8" s="1"/>
  <c r="F46" i="4"/>
  <c r="D44" i="8" s="1"/>
  <c r="H44" i="8" s="1"/>
  <c r="F45" i="4"/>
  <c r="D43" i="8" s="1"/>
  <c r="H43" i="8" s="1"/>
  <c r="F44" i="4"/>
  <c r="D42" i="8" s="1"/>
  <c r="L42" i="8" s="1"/>
  <c r="F43" i="4"/>
  <c r="D41" i="8" s="1"/>
  <c r="F42" i="4"/>
  <c r="D40" i="8" s="1"/>
  <c r="L40" i="8" s="1"/>
  <c r="F41" i="4"/>
  <c r="D39" i="8" s="1"/>
  <c r="F39" i="4"/>
  <c r="D37" i="8" s="1"/>
  <c r="F36" i="4"/>
  <c r="D34" i="8" s="1"/>
  <c r="F35" i="4"/>
  <c r="D33" i="8" s="1"/>
  <c r="L33" i="8" s="1"/>
  <c r="F33" i="4"/>
  <c r="D31" i="8" s="1"/>
  <c r="F32" i="4"/>
  <c r="D30" i="8" s="1"/>
  <c r="F28" i="4"/>
  <c r="D26" i="8" s="1"/>
  <c r="F27" i="4"/>
  <c r="D25" i="8" s="1"/>
  <c r="L25" i="8" s="1"/>
  <c r="F26" i="4"/>
  <c r="D24" i="8" s="1"/>
  <c r="H24" i="8" s="1"/>
  <c r="F25" i="4"/>
  <c r="D23" i="8" s="1"/>
  <c r="L23" i="8" s="1"/>
  <c r="F24" i="4"/>
  <c r="D22" i="8" s="1"/>
  <c r="H22" i="8" s="1"/>
  <c r="F23" i="4"/>
  <c r="D21" i="8" s="1"/>
  <c r="H21" i="8" s="1"/>
  <c r="F21" i="4"/>
  <c r="D19" i="8" s="1"/>
  <c r="F19" i="4"/>
  <c r="D17" i="8" s="1"/>
  <c r="H17" i="8" s="1"/>
  <c r="F18" i="4"/>
  <c r="D16" i="8" s="1"/>
  <c r="L16" i="8" s="1"/>
  <c r="F17" i="4"/>
  <c r="D15" i="8" s="1"/>
  <c r="H15" i="8" s="1"/>
  <c r="F15" i="4"/>
  <c r="D13" i="8" s="1"/>
  <c r="F14" i="4"/>
  <c r="D12" i="8" s="1"/>
  <c r="F13" i="4"/>
  <c r="D11" i="8" s="1"/>
  <c r="F11" i="4"/>
  <c r="D9" i="8" s="1"/>
  <c r="L9" i="8" s="1"/>
  <c r="F10" i="4"/>
  <c r="D8" i="8" s="1"/>
  <c r="F16" i="4"/>
  <c r="D14" i="8" s="1"/>
  <c r="H14" i="8" s="1"/>
  <c r="F38" i="4"/>
  <c r="D36" i="8" s="1"/>
  <c r="H36" i="8" s="1"/>
  <c r="H82" i="8"/>
  <c r="H86" i="8"/>
  <c r="L86" i="8"/>
  <c r="H102" i="8"/>
  <c r="L27" i="8"/>
  <c r="H27" i="8"/>
  <c r="H40" i="8"/>
  <c r="L46" i="8"/>
  <c r="H46" i="8"/>
  <c r="L63" i="8"/>
  <c r="H79" i="8"/>
  <c r="H83" i="8"/>
  <c r="L83" i="8"/>
  <c r="L87" i="8"/>
  <c r="H87" i="8"/>
  <c r="H95" i="8"/>
  <c r="L74" i="8"/>
  <c r="L10" i="8"/>
  <c r="H10" i="8"/>
  <c r="L28" i="8"/>
  <c r="H28" i="8"/>
  <c r="L64" i="8"/>
  <c r="H64" i="8"/>
  <c r="L72" i="8"/>
  <c r="H72" i="8"/>
  <c r="L80" i="8"/>
  <c r="L92" i="8"/>
  <c r="H96" i="8"/>
  <c r="H104" i="8"/>
  <c r="L20" i="8"/>
  <c r="H20" i="8"/>
  <c r="H66" i="8"/>
  <c r="L66" i="8"/>
  <c r="H78" i="8"/>
  <c r="L78" i="8"/>
  <c r="H18" i="8"/>
  <c r="L18" i="8"/>
  <c r="H35" i="8"/>
  <c r="L35" i="8"/>
  <c r="H61" i="8"/>
  <c r="L69" i="8"/>
  <c r="H69" i="8"/>
  <c r="L73" i="8"/>
  <c r="H73" i="8"/>
  <c r="L81" i="8"/>
  <c r="H85" i="8"/>
  <c r="H97" i="8"/>
  <c r="H34" i="8"/>
  <c r="L29" i="8"/>
  <c r="H29" i="8"/>
  <c r="L26" i="8"/>
  <c r="H26" i="8"/>
  <c r="L41" i="8"/>
  <c r="H41" i="8"/>
  <c r="H25" i="8"/>
  <c r="L47" i="8"/>
  <c r="H47" i="8"/>
  <c r="H23" i="8"/>
  <c r="H19" i="8"/>
  <c r="L17" i="8"/>
  <c r="L15" i="8"/>
  <c r="H13" i="8"/>
  <c r="H11" i="8"/>
  <c r="H9" i="8"/>
  <c r="H7" i="8"/>
  <c r="L45" i="8"/>
  <c r="L8" i="8"/>
  <c r="H8" i="8"/>
  <c r="H16" i="8"/>
  <c r="N66" i="8"/>
  <c r="N65" i="8"/>
  <c r="N64" i="8"/>
  <c r="N63" i="8"/>
  <c r="N62" i="8"/>
  <c r="H88" i="8" l="1"/>
  <c r="L71" i="8"/>
  <c r="H84" i="8"/>
  <c r="L67" i="8"/>
  <c r="H101" i="8"/>
  <c r="H100" i="8"/>
  <c r="H99" i="8"/>
  <c r="L98" i="8"/>
  <c r="H93" i="8"/>
  <c r="L91" i="8"/>
  <c r="H77" i="8"/>
  <c r="H76" i="8"/>
  <c r="L68" i="8"/>
  <c r="H65" i="8"/>
  <c r="H32" i="8"/>
  <c r="L43" i="8"/>
  <c r="H42" i="8"/>
  <c r="H39" i="8"/>
  <c r="H37" i="8"/>
  <c r="H33" i="8"/>
  <c r="H31" i="8"/>
  <c r="H30" i="8"/>
  <c r="H12" i="8"/>
  <c r="L36" i="8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N105" i="8" l="1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1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</calcChain>
</file>

<file path=xl/sharedStrings.xml><?xml version="1.0" encoding="utf-8"?>
<sst xmlns="http://schemas.openxmlformats.org/spreadsheetml/2006/main" count="1101" uniqueCount="153">
  <si>
    <t>Irvan Ramadhan Saputra</t>
  </si>
  <si>
    <t>No.</t>
  </si>
  <si>
    <t>NIM</t>
  </si>
  <si>
    <t>Nama</t>
  </si>
  <si>
    <t>Muhammad Nur Ilman</t>
  </si>
  <si>
    <t>Gumelar Tresna Dwinanda</t>
  </si>
  <si>
    <t>Asep Nuryana</t>
  </si>
  <si>
    <t>Muhammad Fauzi Rahman</t>
  </si>
  <si>
    <t>Taufik Ardiansyah</t>
  </si>
  <si>
    <t>Febyana Ramadhanti</t>
  </si>
  <si>
    <t>Abdullah Reza</t>
  </si>
  <si>
    <t>Adetya Ernanda</t>
  </si>
  <si>
    <t>Akbar Hidayatuloh</t>
  </si>
  <si>
    <t>Aldi Maulana</t>
  </si>
  <si>
    <t>Anita Dyah Pertiwi</t>
  </si>
  <si>
    <t>Asry Rahayu</t>
  </si>
  <si>
    <t>Dhafin Kawakibi</t>
  </si>
  <si>
    <t>Farah Shahnaz Imami</t>
  </si>
  <si>
    <t>Handaka Sutryatna</t>
  </si>
  <si>
    <t>Henhen Imam Muldani</t>
  </si>
  <si>
    <t>Henry Cletsatra H.</t>
  </si>
  <si>
    <t>Inda Sandityas</t>
  </si>
  <si>
    <t>Ira Yustiana</t>
  </si>
  <si>
    <t>Irsad Harfiansah S.</t>
  </si>
  <si>
    <t>Kevin Ardiansyah</t>
  </si>
  <si>
    <t>Lundy van Kevin</t>
  </si>
  <si>
    <t>Lusan Maulana S.</t>
  </si>
  <si>
    <t>M. Fajar Z.</t>
  </si>
  <si>
    <t>M. Rizky Pratama S.</t>
  </si>
  <si>
    <t>M. Shavana Ekka M.</t>
  </si>
  <si>
    <t>Maeri Novitasari</t>
  </si>
  <si>
    <t>Mira Nurhayati</t>
  </si>
  <si>
    <t>Mokhamad Nizar Z.</t>
  </si>
  <si>
    <t>Nicko Rizal Abdillah</t>
  </si>
  <si>
    <t>Ratna Widiyasari</t>
  </si>
  <si>
    <t>Risna Desmayanti</t>
  </si>
  <si>
    <t>Robby Anggara</t>
  </si>
  <si>
    <t>Sita Kartina</t>
  </si>
  <si>
    <t>Siti Bati’ah Balqis</t>
  </si>
  <si>
    <t>Tri Samsul R.</t>
  </si>
  <si>
    <t>Ulva F. Fadhila</t>
  </si>
  <si>
    <t>Vaditto L.K.</t>
  </si>
  <si>
    <t>Wina Yulinar</t>
  </si>
  <si>
    <t>Yusuf Fakhri</t>
  </si>
  <si>
    <t>Zimmy Zainal M.</t>
  </si>
  <si>
    <t>Acep Aris Mubarok</t>
  </si>
  <si>
    <t>Agung Cahya Gumilar</t>
  </si>
  <si>
    <t>Ahmad zainal abiddin</t>
  </si>
  <si>
    <t>Alfansyah Muttaqin</t>
  </si>
  <si>
    <t>Andrian Anugrah Putra</t>
  </si>
  <si>
    <t>Andua julian giodani</t>
  </si>
  <si>
    <t>Azis Ramdhan Darojat</t>
  </si>
  <si>
    <t>Ersa dwi agustina</t>
  </si>
  <si>
    <t>Faisal Syaiful Anwar</t>
  </si>
  <si>
    <t>Farhan Fakhrurrazi</t>
  </si>
  <si>
    <t>Fauzi Nur Firman</t>
  </si>
  <si>
    <t>Fauziah Anwar</t>
  </si>
  <si>
    <t>Ferryan Reynaldi Akbar Nur</t>
  </si>
  <si>
    <t>Fidela Zhafirah</t>
  </si>
  <si>
    <t>Fikry Al Farisi Muslim</t>
  </si>
  <si>
    <t>Hafizha Azka B. M.</t>
  </si>
  <si>
    <t>Haikal Adha Handamara</t>
  </si>
  <si>
    <t>Ica Nur Anisa</t>
  </si>
  <si>
    <t>Lingga Setyagusti</t>
  </si>
  <si>
    <t>Moch Dian Lazuardi Y</t>
  </si>
  <si>
    <t>Mochammad Irvan Mahendra</t>
  </si>
  <si>
    <t>Mohamad Gilang Ramadhan</t>
  </si>
  <si>
    <t>Moni Dwi Septi</t>
  </si>
  <si>
    <t>Muhamad Eagan Ramadhan</t>
  </si>
  <si>
    <t>Muhamad Faizal Kustendi</t>
  </si>
  <si>
    <t>Muhamad Zulfikar F</t>
  </si>
  <si>
    <t>Muhammad Fahrizal Nur Irsyad</t>
  </si>
  <si>
    <t>Muhammad Ridwan</t>
  </si>
  <si>
    <t>Mulki Anaz Aliza</t>
  </si>
  <si>
    <t>Nadea Aprilia</t>
  </si>
  <si>
    <t>Raij Nurani Muslim</t>
  </si>
  <si>
    <t>Ranggi Rahman</t>
  </si>
  <si>
    <t>Rani anggraini</t>
  </si>
  <si>
    <t>Reinaldy Rahmadian</t>
  </si>
  <si>
    <t>Riki Winardi Garna</t>
  </si>
  <si>
    <t>Umar Syahid Aulia Rahman</t>
  </si>
  <si>
    <t>Velina Rehulina Nanjar Hayati</t>
  </si>
  <si>
    <t>Wiwi Juwita</t>
  </si>
  <si>
    <t>Yuda Wijaya Prawira</t>
  </si>
  <si>
    <t>Zakka M Shiddiq</t>
  </si>
  <si>
    <t>Faisal Sidik</t>
  </si>
  <si>
    <t>% Kehadiran</t>
  </si>
  <si>
    <t>IK-441 Grafika Komputer</t>
  </si>
  <si>
    <t>Dosen: Rosa Ariani Sukamto</t>
  </si>
  <si>
    <t>Semester: Ganjil 2016-2017</t>
  </si>
  <si>
    <t>Arzaaq Faladhan Ali</t>
  </si>
  <si>
    <t>Husni Arsyad</t>
  </si>
  <si>
    <t>Muhammad Haris Hidayat</t>
  </si>
  <si>
    <t>5-Sep-16</t>
  </si>
  <si>
    <t>19-Sep-16</t>
  </si>
  <si>
    <t>s</t>
  </si>
  <si>
    <t>26-Sep-16</t>
  </si>
  <si>
    <t>3 Oktober 2016</t>
  </si>
  <si>
    <t>10-Okt-16</t>
  </si>
  <si>
    <t>Tampilan (50%)</t>
  </si>
  <si>
    <t>Kode (50%)</t>
  </si>
  <si>
    <t>Total</t>
  </si>
  <si>
    <t>Telat (Menit)</t>
  </si>
  <si>
    <t>Diskon (2 tiap menit)</t>
  </si>
  <si>
    <t>Kuis 1</t>
  </si>
  <si>
    <t>Kuis 2</t>
  </si>
  <si>
    <t>Kuis</t>
  </si>
  <si>
    <t>Kuis (25%)</t>
  </si>
  <si>
    <t>UTS (25%)</t>
  </si>
  <si>
    <t>UAS (25%)</t>
  </si>
  <si>
    <t>TMD (25%)</t>
  </si>
  <si>
    <t>NA</t>
  </si>
  <si>
    <t>Grade</t>
  </si>
  <si>
    <t>Status Remedial</t>
  </si>
  <si>
    <t>Remedial</t>
  </si>
  <si>
    <t>NA Remedial</t>
  </si>
  <si>
    <t>Grade Remedial</t>
  </si>
  <si>
    <t>Presensi (%)</t>
  </si>
  <si>
    <t>A &gt;= 80 indeks 4.0</t>
  </si>
  <si>
    <t>A- &gt;= 75 indeks 3.7</t>
  </si>
  <si>
    <t>B + &gt;= 70 indeks 3.4</t>
  </si>
  <si>
    <t>B &gt;= 65 indeks 3.0</t>
  </si>
  <si>
    <t>B- &gt;= 60 indeks 2.7</t>
  </si>
  <si>
    <t>C+ &gt;= 55 indeks 2.4</t>
  </si>
  <si>
    <t>C &gt;= 50 indeks 2</t>
  </si>
  <si>
    <t>D &gt;= 35 indeks 1</t>
  </si>
  <si>
    <t>E &gt;= 0 indeks 0</t>
  </si>
  <si>
    <t>Status</t>
  </si>
  <si>
    <t>14-Nov-16</t>
  </si>
  <si>
    <t>i</t>
  </si>
  <si>
    <t>Panji Nugroho</t>
  </si>
  <si>
    <t>Reyhan Maulana</t>
  </si>
  <si>
    <t>Pertanggungjawaban</t>
  </si>
  <si>
    <t>Pertanggungjawaban (%)</t>
  </si>
  <si>
    <t>28-Nov-16</t>
  </si>
  <si>
    <t>Tampilan (30%)</t>
  </si>
  <si>
    <t>Kode (70%)</t>
  </si>
  <si>
    <t>05-Nov-15</t>
  </si>
  <si>
    <t>10-Nov-16</t>
  </si>
  <si>
    <t>tidak ada janjinya</t>
  </si>
  <si>
    <t>Bonus (20%)</t>
  </si>
  <si>
    <t>hasilnya lucu lucu :D (y)</t>
  </si>
  <si>
    <t>lighting tidak keluar</t>
  </si>
  <si>
    <t>lighting tidak kelihatan</t>
  </si>
  <si>
    <t>R</t>
  </si>
  <si>
    <t>A</t>
  </si>
  <si>
    <t>B-</t>
  </si>
  <si>
    <t>A-</t>
  </si>
  <si>
    <t>C</t>
  </si>
  <si>
    <t>B</t>
  </si>
  <si>
    <t>C+</t>
  </si>
  <si>
    <t>B+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</si>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</sst>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15" fontId="16" fillId="33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5" fontId="16" fillId="33" borderId="0" xfId="0" quotePrefix="1" applyNumberFormat="1" applyFont="1" applyFill="1" applyAlignment="1">
      <alignment horizontal="center"/>
    </xf>
    <xf numFmtId="0" fontId="0" fillId="34" borderId="0" xfId="0" applyFill="1"/>
    <xf numFmtId="0" fontId="16" fillId="33" borderId="0" xfId="0" quotePrefix="1" applyFont="1" applyFill="1" applyAlignment="1">
      <alignment horizontal="center"/>
    </xf>
    <xf numFmtId="0" fontId="18" fillId="0" borderId="10" xfId="0" applyFont="1" applyFill="1" applyBorder="1" applyAlignment="1">
      <alignment horizontal="left" readingOrder="1"/>
    </xf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>
      <selection activeCell="S104" sqref="S104"/>
    </sheetView>
  </sheetViews>
  <sheetFormatPr defaultRowHeight="15" x14ac:dyDescent="0.25"/>
  <cols>
    <col min="3" max="3" width="28.85546875" bestFit="1" customWidth="1"/>
    <col min="4" max="6" width="9.7109375" bestFit="1" customWidth="1"/>
    <col min="7" max="7" width="13.140625" bestFit="1" customWidth="1"/>
    <col min="9" max="10" width="9.5703125" bestFit="1" customWidth="1"/>
    <col min="11" max="11" width="10" bestFit="1" customWidth="1"/>
    <col min="13" max="16" width="10" bestFit="1" customWidth="1"/>
    <col min="18" max="18" width="9.7109375" bestFit="1" customWidth="1"/>
    <col min="20" max="20" width="12" bestFit="1" customWidth="1"/>
  </cols>
  <sheetData>
    <row r="1" spans="1:20" x14ac:dyDescent="0.25">
      <c r="A1" t="s">
        <v>87</v>
      </c>
    </row>
    <row r="2" spans="1:20" x14ac:dyDescent="0.25">
      <c r="A2" s="5" t="s">
        <v>88</v>
      </c>
      <c r="B2" s="1"/>
      <c r="C2" s="1"/>
    </row>
    <row r="3" spans="1:20" x14ac:dyDescent="0.25">
      <c r="A3" t="s">
        <v>89</v>
      </c>
    </row>
    <row r="5" spans="1:20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</row>
    <row r="6" spans="1:20" x14ac:dyDescent="0.25">
      <c r="A6" s="2" t="s">
        <v>1</v>
      </c>
      <c r="B6" s="2" t="s">
        <v>2</v>
      </c>
      <c r="C6" s="2" t="s">
        <v>3</v>
      </c>
      <c r="D6" s="6" t="s">
        <v>93</v>
      </c>
      <c r="E6" s="6" t="s">
        <v>94</v>
      </c>
      <c r="F6" s="6" t="s">
        <v>96</v>
      </c>
      <c r="G6" s="6" t="s">
        <v>97</v>
      </c>
      <c r="H6" s="8" t="s">
        <v>98</v>
      </c>
      <c r="I6" s="3">
        <v>42667</v>
      </c>
      <c r="J6" s="3">
        <v>42674</v>
      </c>
      <c r="K6" s="3">
        <v>42681</v>
      </c>
      <c r="L6" s="8" t="s">
        <v>128</v>
      </c>
      <c r="M6" s="3">
        <v>42695</v>
      </c>
      <c r="N6" s="6" t="s">
        <v>134</v>
      </c>
      <c r="O6" s="6" t="s">
        <v>134</v>
      </c>
      <c r="P6" s="6" t="s">
        <v>137</v>
      </c>
      <c r="Q6" s="8" t="s">
        <v>138</v>
      </c>
      <c r="R6" s="3">
        <v>42723</v>
      </c>
      <c r="S6" s="2"/>
      <c r="T6" s="2" t="s">
        <v>86</v>
      </c>
    </row>
    <row r="7" spans="1:20" x14ac:dyDescent="0.25">
      <c r="A7" s="1">
        <v>1</v>
      </c>
      <c r="B7">
        <v>1401891</v>
      </c>
      <c r="C7" t="s">
        <v>10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/>
      <c r="T7">
        <f>(SUM(D7:S7)/15)*100</f>
        <v>100</v>
      </c>
    </row>
    <row r="8" spans="1:20" x14ac:dyDescent="0.25">
      <c r="A8" s="1">
        <v>2</v>
      </c>
      <c r="B8">
        <v>1404169</v>
      </c>
      <c r="C8" t="s">
        <v>11</v>
      </c>
      <c r="D8" s="4"/>
      <c r="E8" s="4"/>
      <c r="F8" s="4"/>
      <c r="G8" s="4">
        <v>1</v>
      </c>
      <c r="H8" s="4">
        <v>1</v>
      </c>
      <c r="I8" s="4">
        <v>1</v>
      </c>
      <c r="J8" s="4"/>
      <c r="K8" s="4">
        <v>1</v>
      </c>
      <c r="L8" s="4">
        <v>1</v>
      </c>
      <c r="M8" s="4"/>
      <c r="N8" s="4">
        <v>1</v>
      </c>
      <c r="O8" s="4">
        <v>1</v>
      </c>
      <c r="P8" s="4">
        <v>1</v>
      </c>
      <c r="Q8" s="4">
        <v>1</v>
      </c>
      <c r="R8" s="4">
        <v>1</v>
      </c>
      <c r="S8" s="4"/>
      <c r="T8">
        <f t="shared" ref="T8:T49" si="0">(SUM(D8:S8)/15)*100</f>
        <v>66.666666666666657</v>
      </c>
    </row>
    <row r="9" spans="1:20" x14ac:dyDescent="0.25">
      <c r="A9" s="1">
        <v>3</v>
      </c>
      <c r="B9">
        <v>1405787</v>
      </c>
      <c r="C9" t="s">
        <v>12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/>
      <c r="K9" s="4">
        <v>1</v>
      </c>
      <c r="L9" s="4"/>
      <c r="M9" s="4"/>
      <c r="N9" s="4">
        <v>1</v>
      </c>
      <c r="O9" s="4">
        <v>1</v>
      </c>
      <c r="P9" s="4">
        <v>1</v>
      </c>
      <c r="Q9" s="4">
        <v>1</v>
      </c>
      <c r="R9" s="4">
        <v>1</v>
      </c>
      <c r="S9" s="4"/>
      <c r="T9">
        <f t="shared" si="0"/>
        <v>80</v>
      </c>
    </row>
    <row r="10" spans="1:20" x14ac:dyDescent="0.25">
      <c r="A10" s="1">
        <v>4</v>
      </c>
      <c r="B10" s="7">
        <v>1400260</v>
      </c>
      <c r="C10" s="7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>
        <f t="shared" si="0"/>
        <v>0</v>
      </c>
    </row>
    <row r="11" spans="1:20" x14ac:dyDescent="0.25">
      <c r="A11" s="1">
        <v>5</v>
      </c>
      <c r="B11">
        <v>1401309</v>
      </c>
      <c r="C11" t="s">
        <v>14</v>
      </c>
      <c r="D11" s="4">
        <v>1</v>
      </c>
      <c r="E11" s="4">
        <v>1</v>
      </c>
      <c r="F11" s="4">
        <v>1</v>
      </c>
      <c r="G11" s="4"/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/>
      <c r="P11" s="4">
        <v>1</v>
      </c>
      <c r="Q11" s="4">
        <v>1</v>
      </c>
      <c r="R11" s="4">
        <v>1</v>
      </c>
      <c r="S11" s="4"/>
      <c r="T11">
        <f t="shared" si="0"/>
        <v>66.666666666666657</v>
      </c>
    </row>
    <row r="12" spans="1:20" x14ac:dyDescent="0.25">
      <c r="A12" s="1">
        <v>6</v>
      </c>
      <c r="B12">
        <v>1406134</v>
      </c>
      <c r="C12" t="s">
        <v>6</v>
      </c>
      <c r="D12" s="4">
        <v>1</v>
      </c>
      <c r="E12" s="4">
        <v>1</v>
      </c>
      <c r="F12" s="4"/>
      <c r="G12" s="4">
        <v>1</v>
      </c>
      <c r="H12" s="4">
        <v>1</v>
      </c>
      <c r="I12" s="4">
        <v>1</v>
      </c>
      <c r="J12" s="4"/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/>
      <c r="T12">
        <f t="shared" si="0"/>
        <v>86.666666666666671</v>
      </c>
    </row>
    <row r="13" spans="1:20" x14ac:dyDescent="0.25">
      <c r="A13" s="1">
        <v>7</v>
      </c>
      <c r="B13">
        <v>1404914</v>
      </c>
      <c r="C13" t="s">
        <v>15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/>
      <c r="T13">
        <f t="shared" si="0"/>
        <v>100</v>
      </c>
    </row>
    <row r="14" spans="1:20" x14ac:dyDescent="0.25">
      <c r="A14" s="1">
        <v>8</v>
      </c>
      <c r="B14">
        <v>1405135</v>
      </c>
      <c r="C14" t="s">
        <v>16</v>
      </c>
      <c r="D14" s="4">
        <v>1</v>
      </c>
      <c r="E14" s="4">
        <v>1</v>
      </c>
      <c r="F14" s="4"/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/>
      <c r="T14">
        <f t="shared" si="0"/>
        <v>80</v>
      </c>
    </row>
    <row r="15" spans="1:20" x14ac:dyDescent="0.25">
      <c r="A15" s="1">
        <v>9</v>
      </c>
      <c r="B15">
        <v>1403441</v>
      </c>
      <c r="C15" t="s">
        <v>17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/>
      <c r="T15">
        <f t="shared" si="0"/>
        <v>93.333333333333329</v>
      </c>
    </row>
    <row r="16" spans="1:20" x14ac:dyDescent="0.25">
      <c r="A16" s="1">
        <v>10</v>
      </c>
      <c r="B16">
        <v>1404095</v>
      </c>
      <c r="C16" t="s">
        <v>9</v>
      </c>
      <c r="D16" s="4">
        <v>1</v>
      </c>
      <c r="E16" s="4" t="s">
        <v>95</v>
      </c>
      <c r="F16" s="4"/>
      <c r="G16" s="4">
        <v>1</v>
      </c>
      <c r="H16" s="4"/>
      <c r="I16" s="4">
        <v>1</v>
      </c>
      <c r="J16" s="4">
        <v>1</v>
      </c>
      <c r="K16" s="4">
        <v>1</v>
      </c>
      <c r="L16" s="4"/>
      <c r="M16" s="4">
        <v>1</v>
      </c>
      <c r="N16" s="4"/>
      <c r="O16" s="4"/>
      <c r="P16" s="4">
        <v>1</v>
      </c>
      <c r="Q16" s="4">
        <v>1</v>
      </c>
      <c r="R16" s="4">
        <v>1</v>
      </c>
      <c r="S16" s="4"/>
      <c r="T16">
        <f t="shared" si="0"/>
        <v>60</v>
      </c>
    </row>
    <row r="17" spans="1:20" x14ac:dyDescent="0.25">
      <c r="A17" s="1">
        <v>11</v>
      </c>
      <c r="B17">
        <v>1400500</v>
      </c>
      <c r="C17" t="s">
        <v>5</v>
      </c>
      <c r="D17" s="4">
        <v>1</v>
      </c>
      <c r="E17" s="4">
        <v>1</v>
      </c>
      <c r="F17" s="4"/>
      <c r="G17" s="4">
        <v>1</v>
      </c>
      <c r="H17" s="4">
        <v>1</v>
      </c>
      <c r="I17" s="4">
        <v>1</v>
      </c>
      <c r="J17" s="4"/>
      <c r="K17" s="4">
        <v>1</v>
      </c>
      <c r="L17" s="4">
        <v>1</v>
      </c>
      <c r="M17" s="4"/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/>
      <c r="T17">
        <f t="shared" si="0"/>
        <v>80</v>
      </c>
    </row>
    <row r="18" spans="1:20" x14ac:dyDescent="0.25">
      <c r="A18" s="1">
        <v>12</v>
      </c>
      <c r="B18" s="7">
        <v>1400983</v>
      </c>
      <c r="C18" s="7" t="s">
        <v>18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>
        <f t="shared" si="0"/>
        <v>0</v>
      </c>
    </row>
    <row r="19" spans="1:20" x14ac:dyDescent="0.25">
      <c r="A19" s="1">
        <v>13</v>
      </c>
      <c r="B19">
        <v>1400349</v>
      </c>
      <c r="C19" t="s">
        <v>19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/>
      <c r="T19">
        <f t="shared" si="0"/>
        <v>100</v>
      </c>
    </row>
    <row r="20" spans="1:20" x14ac:dyDescent="0.25">
      <c r="A20" s="1">
        <v>14</v>
      </c>
      <c r="B20" s="7">
        <v>1405337</v>
      </c>
      <c r="C20" s="7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>
        <f t="shared" si="0"/>
        <v>0</v>
      </c>
    </row>
    <row r="21" spans="1:20" x14ac:dyDescent="0.25">
      <c r="A21" s="1">
        <v>15</v>
      </c>
      <c r="B21">
        <v>1404642</v>
      </c>
      <c r="C21" t="s">
        <v>21</v>
      </c>
      <c r="D21" s="4">
        <v>1</v>
      </c>
      <c r="E21" s="4">
        <v>1</v>
      </c>
      <c r="F21" s="4">
        <v>1</v>
      </c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/>
      <c r="T21">
        <f t="shared" si="0"/>
        <v>86.666666666666671</v>
      </c>
    </row>
    <row r="22" spans="1:20" x14ac:dyDescent="0.25">
      <c r="A22" s="1">
        <v>16</v>
      </c>
      <c r="B22">
        <v>1401493</v>
      </c>
      <c r="C22" t="s">
        <v>22</v>
      </c>
      <c r="D22" s="4">
        <v>1</v>
      </c>
      <c r="E22" s="4"/>
      <c r="F22" s="4">
        <v>1</v>
      </c>
      <c r="G22" s="4">
        <v>1</v>
      </c>
      <c r="H22" s="4">
        <v>1</v>
      </c>
      <c r="I22" s="4">
        <v>1</v>
      </c>
      <c r="J22" s="4"/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/>
      <c r="T22">
        <f t="shared" si="0"/>
        <v>86.666666666666671</v>
      </c>
    </row>
    <row r="23" spans="1:20" x14ac:dyDescent="0.25">
      <c r="A23" s="1">
        <v>17</v>
      </c>
      <c r="B23">
        <v>1403292</v>
      </c>
      <c r="C23" t="s">
        <v>23</v>
      </c>
      <c r="D23" s="4">
        <v>1</v>
      </c>
      <c r="E23" s="4"/>
      <c r="F23" s="4"/>
      <c r="G23" s="4"/>
      <c r="H23" s="4"/>
      <c r="I23" s="4">
        <v>1</v>
      </c>
      <c r="J23" s="4">
        <v>1</v>
      </c>
      <c r="K23" s="4">
        <v>1</v>
      </c>
      <c r="L23" s="4"/>
      <c r="M23" s="4"/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/>
      <c r="T23">
        <f t="shared" si="0"/>
        <v>60</v>
      </c>
    </row>
    <row r="24" spans="1:20" x14ac:dyDescent="0.25">
      <c r="A24" s="1">
        <v>18</v>
      </c>
      <c r="B24">
        <v>1407248</v>
      </c>
      <c r="C24" t="s">
        <v>24</v>
      </c>
      <c r="D24" s="4">
        <v>1</v>
      </c>
      <c r="E24" s="4">
        <v>1</v>
      </c>
      <c r="F24" s="4"/>
      <c r="G24" s="4">
        <v>1</v>
      </c>
      <c r="H24" s="4">
        <v>1</v>
      </c>
      <c r="I24" s="4">
        <v>1</v>
      </c>
      <c r="J24" s="4"/>
      <c r="K24" s="4">
        <v>1</v>
      </c>
      <c r="L24" s="4">
        <v>1</v>
      </c>
      <c r="M24" s="4"/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/>
      <c r="T24">
        <f t="shared" si="0"/>
        <v>80</v>
      </c>
    </row>
    <row r="25" spans="1:20" x14ac:dyDescent="0.25">
      <c r="A25" s="1">
        <v>19</v>
      </c>
      <c r="B25">
        <v>1407229</v>
      </c>
      <c r="C25" t="s">
        <v>25</v>
      </c>
      <c r="D25" s="4">
        <v>1</v>
      </c>
      <c r="E25" s="4">
        <v>1</v>
      </c>
      <c r="F25" s="4">
        <v>1</v>
      </c>
      <c r="G25" s="4">
        <v>1</v>
      </c>
      <c r="H25" s="4"/>
      <c r="I25" s="4">
        <v>1</v>
      </c>
      <c r="J25" s="4"/>
      <c r="K25" s="4">
        <v>1</v>
      </c>
      <c r="L25" s="4"/>
      <c r="M25" s="4"/>
      <c r="N25" s="4"/>
      <c r="O25" s="4"/>
      <c r="P25" s="4">
        <v>1</v>
      </c>
      <c r="Q25" s="4">
        <v>1</v>
      </c>
      <c r="R25" s="4">
        <v>1</v>
      </c>
      <c r="S25" s="4"/>
      <c r="T25">
        <f t="shared" si="0"/>
        <v>60</v>
      </c>
    </row>
    <row r="26" spans="1:20" x14ac:dyDescent="0.25">
      <c r="A26" s="1">
        <v>20</v>
      </c>
      <c r="B26">
        <v>1403223</v>
      </c>
      <c r="C26" t="s">
        <v>26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/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/>
      <c r="T26">
        <f t="shared" si="0"/>
        <v>93.333333333333329</v>
      </c>
    </row>
    <row r="27" spans="1:20" x14ac:dyDescent="0.25">
      <c r="A27" s="1">
        <v>21</v>
      </c>
      <c r="B27" s="7">
        <v>1401576</v>
      </c>
      <c r="C27" s="7" t="s">
        <v>27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>
        <f t="shared" si="0"/>
        <v>0</v>
      </c>
    </row>
    <row r="28" spans="1:20" x14ac:dyDescent="0.25">
      <c r="A28" s="1">
        <v>22</v>
      </c>
      <c r="B28" s="7">
        <v>1400081</v>
      </c>
      <c r="C28" s="7" t="s">
        <v>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>
        <f t="shared" si="0"/>
        <v>0</v>
      </c>
    </row>
    <row r="29" spans="1:20" x14ac:dyDescent="0.25">
      <c r="A29" s="1">
        <v>23</v>
      </c>
      <c r="B29">
        <v>1403491</v>
      </c>
      <c r="C29" t="s">
        <v>29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/>
      <c r="Q29" s="4">
        <v>1</v>
      </c>
      <c r="R29" s="4">
        <v>1</v>
      </c>
      <c r="S29" s="4"/>
      <c r="T29">
        <f t="shared" si="0"/>
        <v>93.333333333333329</v>
      </c>
    </row>
    <row r="30" spans="1:20" x14ac:dyDescent="0.25">
      <c r="A30" s="1">
        <v>24</v>
      </c>
      <c r="B30">
        <v>1406470</v>
      </c>
      <c r="C30" t="s">
        <v>30</v>
      </c>
      <c r="D30" s="4">
        <v>1</v>
      </c>
      <c r="E30" s="4">
        <v>1</v>
      </c>
      <c r="F30" s="4"/>
      <c r="G30" s="4"/>
      <c r="H30" s="4">
        <v>1</v>
      </c>
      <c r="I30" s="4">
        <v>1</v>
      </c>
      <c r="J30" s="4">
        <v>1</v>
      </c>
      <c r="K30" s="4">
        <v>1</v>
      </c>
      <c r="L30" s="4"/>
      <c r="M30" s="4"/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/>
      <c r="T30">
        <f t="shared" si="0"/>
        <v>73.333333333333329</v>
      </c>
    </row>
    <row r="31" spans="1:20" x14ac:dyDescent="0.25">
      <c r="A31" s="1">
        <v>25</v>
      </c>
      <c r="B31">
        <v>1403754</v>
      </c>
      <c r="C31" t="s">
        <v>31</v>
      </c>
      <c r="D31" s="4">
        <v>1</v>
      </c>
      <c r="E31" s="4"/>
      <c r="F31" s="4">
        <v>1</v>
      </c>
      <c r="G31" s="4"/>
      <c r="H31" s="4"/>
      <c r="I31" s="4">
        <v>1</v>
      </c>
      <c r="J31" s="4"/>
      <c r="K31" s="4">
        <v>1</v>
      </c>
      <c r="L31" s="4"/>
      <c r="M31" s="4"/>
      <c r="N31" s="4"/>
      <c r="O31" s="4"/>
      <c r="P31" s="4">
        <v>1</v>
      </c>
      <c r="Q31" s="4">
        <v>1</v>
      </c>
      <c r="R31" s="4">
        <v>1</v>
      </c>
      <c r="S31" s="4"/>
      <c r="T31">
        <f t="shared" si="0"/>
        <v>46.666666666666664</v>
      </c>
    </row>
    <row r="32" spans="1:20" x14ac:dyDescent="0.25">
      <c r="A32" s="1">
        <v>26</v>
      </c>
      <c r="B32">
        <v>1401544</v>
      </c>
      <c r="C32" t="s">
        <v>32</v>
      </c>
      <c r="D32" s="4"/>
      <c r="E32" s="4"/>
      <c r="F32" s="4"/>
      <c r="G32" s="4"/>
      <c r="H32" s="4"/>
      <c r="I32" s="4">
        <v>1</v>
      </c>
      <c r="J32" s="4"/>
      <c r="K32" s="4">
        <v>1</v>
      </c>
      <c r="L32" s="4"/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/>
      <c r="T32">
        <f t="shared" si="0"/>
        <v>53.333333333333336</v>
      </c>
    </row>
    <row r="33" spans="1:20" x14ac:dyDescent="0.25">
      <c r="A33" s="1">
        <v>27</v>
      </c>
      <c r="B33">
        <v>1404045</v>
      </c>
      <c r="C33" t="s">
        <v>7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/>
      <c r="T33">
        <f t="shared" si="0"/>
        <v>100</v>
      </c>
    </row>
    <row r="34" spans="1:20" x14ac:dyDescent="0.25">
      <c r="A34" s="1">
        <v>28</v>
      </c>
      <c r="B34">
        <v>1403126</v>
      </c>
      <c r="C34" t="s">
        <v>4</v>
      </c>
      <c r="D34" s="4">
        <v>1</v>
      </c>
      <c r="E34" s="4">
        <v>1</v>
      </c>
      <c r="F34" s="4"/>
      <c r="G34" s="4">
        <v>1</v>
      </c>
      <c r="H34" s="4">
        <v>1</v>
      </c>
      <c r="I34" s="4">
        <v>1</v>
      </c>
      <c r="J34" s="4"/>
      <c r="K34" s="4">
        <v>1</v>
      </c>
      <c r="L34" s="4">
        <v>1</v>
      </c>
      <c r="M34" s="4"/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/>
      <c r="T34">
        <f t="shared" si="0"/>
        <v>80</v>
      </c>
    </row>
    <row r="35" spans="1:20" x14ac:dyDescent="0.25">
      <c r="A35" s="1">
        <v>29</v>
      </c>
      <c r="B35" s="7">
        <v>1405450</v>
      </c>
      <c r="C35" s="7" t="s">
        <v>33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>
        <f t="shared" si="0"/>
        <v>0</v>
      </c>
    </row>
    <row r="36" spans="1:20" x14ac:dyDescent="0.25">
      <c r="A36" s="1">
        <v>30</v>
      </c>
      <c r="B36">
        <v>1404730</v>
      </c>
      <c r="C36" t="s">
        <v>34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/>
      <c r="T36">
        <f t="shared" si="0"/>
        <v>100</v>
      </c>
    </row>
    <row r="37" spans="1:20" x14ac:dyDescent="0.25">
      <c r="A37" s="1">
        <v>31</v>
      </c>
      <c r="B37">
        <v>1401788</v>
      </c>
      <c r="C37" t="s">
        <v>35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/>
      <c r="M37" s="4"/>
      <c r="N37" s="4"/>
      <c r="O37" s="4"/>
      <c r="P37" s="4">
        <v>1</v>
      </c>
      <c r="Q37" s="4">
        <v>1</v>
      </c>
      <c r="R37" s="4">
        <v>1</v>
      </c>
      <c r="S37" s="4"/>
      <c r="T37">
        <f t="shared" si="0"/>
        <v>73.333333333333329</v>
      </c>
    </row>
    <row r="38" spans="1:20" x14ac:dyDescent="0.25">
      <c r="A38" s="1">
        <v>32</v>
      </c>
      <c r="B38">
        <v>1400742</v>
      </c>
      <c r="C38" t="s">
        <v>36</v>
      </c>
      <c r="D38" s="4"/>
      <c r="E38" s="4"/>
      <c r="F38" s="4"/>
      <c r="G38" s="4"/>
      <c r="H38" s="4"/>
      <c r="I38" s="4">
        <v>1</v>
      </c>
      <c r="J38" s="4"/>
      <c r="K38" s="4">
        <v>1</v>
      </c>
      <c r="L38" s="4"/>
      <c r="M38" s="4"/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/>
      <c r="T38">
        <f t="shared" si="0"/>
        <v>46.666666666666664</v>
      </c>
    </row>
    <row r="39" spans="1:20" x14ac:dyDescent="0.25">
      <c r="A39" s="1">
        <v>33</v>
      </c>
      <c r="B39">
        <v>1406140</v>
      </c>
      <c r="C39" t="s">
        <v>37</v>
      </c>
      <c r="D39" s="4">
        <v>1</v>
      </c>
      <c r="E39" s="4">
        <v>1</v>
      </c>
      <c r="F39" s="4">
        <v>1</v>
      </c>
      <c r="G39" s="4"/>
      <c r="H39" s="4">
        <v>1</v>
      </c>
      <c r="I39" s="4">
        <v>1</v>
      </c>
      <c r="J39" s="4"/>
      <c r="K39" s="4">
        <v>1</v>
      </c>
      <c r="L39" s="4"/>
      <c r="M39" s="4"/>
      <c r="N39" s="4"/>
      <c r="O39" s="4"/>
      <c r="P39" s="4">
        <v>1</v>
      </c>
      <c r="Q39" s="4">
        <v>1</v>
      </c>
      <c r="R39" s="4">
        <v>1</v>
      </c>
      <c r="S39" s="4"/>
      <c r="T39">
        <f t="shared" si="0"/>
        <v>60</v>
      </c>
    </row>
    <row r="40" spans="1:20" x14ac:dyDescent="0.25">
      <c r="A40" s="1">
        <v>34</v>
      </c>
      <c r="B40">
        <v>1406322</v>
      </c>
      <c r="C40" t="s">
        <v>38</v>
      </c>
      <c r="D40" s="4">
        <v>1</v>
      </c>
      <c r="E40" s="4">
        <v>1</v>
      </c>
      <c r="F40" s="4">
        <v>1</v>
      </c>
      <c r="G40" s="4">
        <v>1</v>
      </c>
      <c r="H40" s="4"/>
      <c r="I40" s="4">
        <v>1</v>
      </c>
      <c r="J40" s="4"/>
      <c r="K40" s="4">
        <v>1</v>
      </c>
      <c r="L40" s="4"/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/>
      <c r="T40">
        <f t="shared" si="0"/>
        <v>80</v>
      </c>
    </row>
    <row r="41" spans="1:20" x14ac:dyDescent="0.25">
      <c r="A41" s="1">
        <v>35</v>
      </c>
      <c r="B41">
        <v>1401385</v>
      </c>
      <c r="C41" t="s">
        <v>8</v>
      </c>
      <c r="D41" s="4">
        <v>1</v>
      </c>
      <c r="E41" s="4">
        <v>1</v>
      </c>
      <c r="F41" s="4"/>
      <c r="G41" s="4"/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/>
      <c r="T41">
        <f t="shared" si="0"/>
        <v>86.666666666666671</v>
      </c>
    </row>
    <row r="42" spans="1:20" x14ac:dyDescent="0.25">
      <c r="A42" s="1">
        <v>36</v>
      </c>
      <c r="B42">
        <v>1406966</v>
      </c>
      <c r="C42" t="s">
        <v>39</v>
      </c>
      <c r="D42" s="4">
        <v>1</v>
      </c>
      <c r="E42" s="4">
        <v>1</v>
      </c>
      <c r="F42" s="4"/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/>
      <c r="T42">
        <f t="shared" si="0"/>
        <v>93.333333333333329</v>
      </c>
    </row>
    <row r="43" spans="1:20" x14ac:dyDescent="0.25">
      <c r="A43" s="1">
        <v>37</v>
      </c>
      <c r="B43">
        <v>1400893</v>
      </c>
      <c r="C43" t="s">
        <v>40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 t="s">
        <v>95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/>
      <c r="T43">
        <f t="shared" si="0"/>
        <v>93.333333333333329</v>
      </c>
    </row>
    <row r="44" spans="1:20" x14ac:dyDescent="0.25">
      <c r="A44" s="1">
        <v>38</v>
      </c>
      <c r="B44">
        <v>1405701</v>
      </c>
      <c r="C44" t="s">
        <v>41</v>
      </c>
      <c r="D44" s="4">
        <v>1</v>
      </c>
      <c r="E44" s="4">
        <v>1</v>
      </c>
      <c r="F44" s="4"/>
      <c r="G44" s="4">
        <v>1</v>
      </c>
      <c r="H44" s="4">
        <v>1</v>
      </c>
      <c r="I44" s="4">
        <v>1</v>
      </c>
      <c r="J44" s="4"/>
      <c r="K44" s="4">
        <v>1</v>
      </c>
      <c r="L44" s="4">
        <v>1</v>
      </c>
      <c r="M44" s="4">
        <v>1</v>
      </c>
      <c r="N44" s="4"/>
      <c r="O44" s="4"/>
      <c r="P44" s="4">
        <v>1</v>
      </c>
      <c r="Q44" s="4">
        <v>1</v>
      </c>
      <c r="R44" s="4">
        <v>1</v>
      </c>
      <c r="S44" s="4"/>
      <c r="T44">
        <f t="shared" si="0"/>
        <v>73.333333333333329</v>
      </c>
    </row>
    <row r="45" spans="1:20" x14ac:dyDescent="0.25">
      <c r="A45" s="1">
        <v>39</v>
      </c>
      <c r="B45">
        <v>1400676</v>
      </c>
      <c r="C45" t="s">
        <v>42</v>
      </c>
      <c r="D45" s="4">
        <v>1</v>
      </c>
      <c r="E45" s="4">
        <v>1</v>
      </c>
      <c r="F45" s="4">
        <v>1</v>
      </c>
      <c r="G45" s="4"/>
      <c r="H45" s="4">
        <v>1</v>
      </c>
      <c r="I45" s="4">
        <v>1</v>
      </c>
      <c r="J45" s="4"/>
      <c r="K45" s="4">
        <v>1</v>
      </c>
      <c r="L45" s="4"/>
      <c r="M45" s="4"/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/>
      <c r="T45">
        <f t="shared" si="0"/>
        <v>73.333333333333329</v>
      </c>
    </row>
    <row r="46" spans="1:20" x14ac:dyDescent="0.25">
      <c r="A46" s="1">
        <v>40</v>
      </c>
      <c r="B46">
        <v>1403915</v>
      </c>
      <c r="C46" t="s">
        <v>43</v>
      </c>
      <c r="D46" s="4"/>
      <c r="E46" s="4"/>
      <c r="F46" s="4"/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/>
      <c r="M46" s="4"/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/>
      <c r="T46">
        <f t="shared" si="0"/>
        <v>66.666666666666657</v>
      </c>
    </row>
    <row r="47" spans="1:20" x14ac:dyDescent="0.25">
      <c r="A47" s="1">
        <v>41</v>
      </c>
      <c r="B47">
        <v>1406936</v>
      </c>
      <c r="C47" t="s">
        <v>44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/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/>
      <c r="T47">
        <f t="shared" si="0"/>
        <v>93.333333333333329</v>
      </c>
    </row>
    <row r="48" spans="1:20" x14ac:dyDescent="0.25">
      <c r="A48" s="1">
        <v>42</v>
      </c>
      <c r="B48">
        <v>1301884</v>
      </c>
      <c r="C48" t="s">
        <v>130</v>
      </c>
      <c r="D48" s="4"/>
      <c r="E48" s="4"/>
      <c r="F48" s="4"/>
      <c r="G48" s="4"/>
      <c r="H48" s="4"/>
      <c r="I48" s="4">
        <v>1</v>
      </c>
      <c r="J48" s="4"/>
      <c r="K48" s="4">
        <v>1</v>
      </c>
      <c r="L48" s="4"/>
      <c r="M48" s="4"/>
      <c r="N48" s="4"/>
      <c r="O48" s="4"/>
      <c r="P48" s="4"/>
      <c r="Q48" s="4">
        <v>1</v>
      </c>
      <c r="R48" s="4">
        <v>1</v>
      </c>
      <c r="S48" s="4"/>
      <c r="T48">
        <f t="shared" si="0"/>
        <v>26.666666666666668</v>
      </c>
    </row>
    <row r="49" spans="1:20" x14ac:dyDescent="0.25">
      <c r="A49" s="1">
        <v>43</v>
      </c>
      <c r="B49">
        <v>1301931</v>
      </c>
      <c r="C49" t="s">
        <v>131</v>
      </c>
      <c r="D49" s="4"/>
      <c r="E49" s="4"/>
      <c r="F49" s="4"/>
      <c r="G49" s="4"/>
      <c r="H49" s="4"/>
      <c r="I49" s="4">
        <v>1</v>
      </c>
      <c r="J49" s="4"/>
      <c r="K49" s="4">
        <v>1</v>
      </c>
      <c r="L49" s="4"/>
      <c r="M49" s="4"/>
      <c r="N49" s="4"/>
      <c r="O49" s="4"/>
      <c r="P49" s="4">
        <v>1</v>
      </c>
      <c r="Q49" s="4">
        <v>1</v>
      </c>
      <c r="R49" s="4"/>
      <c r="S49" s="4"/>
      <c r="T49">
        <f t="shared" si="0"/>
        <v>26.666666666666668</v>
      </c>
    </row>
    <row r="51" spans="1:20" x14ac:dyDescent="0.25">
      <c r="D51">
        <f>SUM(D7:D50)</f>
        <v>31</v>
      </c>
      <c r="E51">
        <f t="shared" ref="E51:S51" si="1">SUM(E7:E50)</f>
        <v>27</v>
      </c>
      <c r="F51">
        <f t="shared" si="1"/>
        <v>20</v>
      </c>
      <c r="G51">
        <f t="shared" si="1"/>
        <v>25</v>
      </c>
      <c r="H51">
        <f t="shared" si="1"/>
        <v>28</v>
      </c>
      <c r="I51">
        <f t="shared" si="1"/>
        <v>37</v>
      </c>
      <c r="J51">
        <f t="shared" si="1"/>
        <v>18</v>
      </c>
      <c r="K51">
        <f t="shared" si="1"/>
        <v>36</v>
      </c>
      <c r="L51">
        <f t="shared" si="1"/>
        <v>19</v>
      </c>
      <c r="M51">
        <f t="shared" si="1"/>
        <v>18</v>
      </c>
      <c r="N51">
        <f t="shared" si="1"/>
        <v>28</v>
      </c>
      <c r="O51">
        <f t="shared" si="1"/>
        <v>28</v>
      </c>
      <c r="P51">
        <f t="shared" si="1"/>
        <v>35</v>
      </c>
      <c r="Q51">
        <f t="shared" si="1"/>
        <v>37</v>
      </c>
      <c r="R51">
        <f t="shared" si="1"/>
        <v>36</v>
      </c>
      <c r="S51">
        <f t="shared" si="1"/>
        <v>0</v>
      </c>
    </row>
    <row r="53" spans="1:20" x14ac:dyDescent="0.25"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</row>
    <row r="59" spans="1:20" x14ac:dyDescent="0.25">
      <c r="A59" s="1"/>
      <c r="B59" s="1"/>
      <c r="C59" s="1"/>
      <c r="D59" s="1">
        <v>1</v>
      </c>
      <c r="E59" s="1">
        <v>2</v>
      </c>
      <c r="F59" s="1">
        <v>3</v>
      </c>
      <c r="G59" s="1">
        <v>4</v>
      </c>
      <c r="H59" s="1">
        <v>5</v>
      </c>
      <c r="I59" s="1">
        <v>6</v>
      </c>
      <c r="J59" s="1">
        <v>7</v>
      </c>
      <c r="K59" s="1">
        <v>8</v>
      </c>
      <c r="L59" s="1">
        <v>9</v>
      </c>
      <c r="M59" s="1">
        <v>10</v>
      </c>
      <c r="N59" s="1">
        <v>11</v>
      </c>
      <c r="O59" s="1">
        <v>12</v>
      </c>
      <c r="P59" s="1">
        <v>13</v>
      </c>
      <c r="Q59" s="1">
        <v>14</v>
      </c>
      <c r="R59" s="1">
        <v>15</v>
      </c>
      <c r="S59" s="1">
        <v>16</v>
      </c>
    </row>
    <row r="60" spans="1:20" x14ac:dyDescent="0.25">
      <c r="A60" s="2" t="s">
        <v>1</v>
      </c>
      <c r="B60" s="2" t="s">
        <v>2</v>
      </c>
      <c r="C60" s="2" t="s">
        <v>3</v>
      </c>
      <c r="D60" s="6" t="s">
        <v>93</v>
      </c>
      <c r="E60" s="6" t="s">
        <v>94</v>
      </c>
      <c r="F60" s="6" t="s">
        <v>96</v>
      </c>
      <c r="G60" s="6" t="s">
        <v>97</v>
      </c>
      <c r="H60" s="8" t="s">
        <v>98</v>
      </c>
      <c r="I60" s="3">
        <v>42667</v>
      </c>
      <c r="J60" s="3">
        <v>42674</v>
      </c>
      <c r="K60" s="3">
        <v>42681</v>
      </c>
      <c r="L60" s="8" t="s">
        <v>128</v>
      </c>
      <c r="M60" s="3">
        <v>42695</v>
      </c>
      <c r="N60" s="6" t="s">
        <v>134</v>
      </c>
      <c r="O60" s="6" t="s">
        <v>134</v>
      </c>
      <c r="P60" s="6" t="s">
        <v>137</v>
      </c>
      <c r="Q60" s="8" t="s">
        <v>138</v>
      </c>
      <c r="R60" s="3">
        <v>42723</v>
      </c>
      <c r="S60" s="2"/>
      <c r="T60" s="2" t="s">
        <v>86</v>
      </c>
    </row>
    <row r="61" spans="1:20" x14ac:dyDescent="0.25">
      <c r="A61" s="1">
        <v>1</v>
      </c>
      <c r="B61">
        <v>1301682</v>
      </c>
      <c r="C61" t="s">
        <v>90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/>
      <c r="T61">
        <f>(SUM(D61:S61)/16)*100</f>
        <v>93.75</v>
      </c>
    </row>
    <row r="62" spans="1:20" x14ac:dyDescent="0.25">
      <c r="A62" s="1">
        <v>2</v>
      </c>
      <c r="B62">
        <v>1306729</v>
      </c>
      <c r="C62" t="s">
        <v>85</v>
      </c>
      <c r="D62" s="1">
        <v>1</v>
      </c>
      <c r="E62" s="1"/>
      <c r="F62" s="1"/>
      <c r="G62" s="1">
        <v>1</v>
      </c>
      <c r="H62" s="1">
        <v>1</v>
      </c>
      <c r="I62" s="1"/>
      <c r="J62" s="1">
        <v>1</v>
      </c>
      <c r="K62" s="1">
        <v>1</v>
      </c>
      <c r="L62" s="1"/>
      <c r="M62" s="1"/>
      <c r="N62" s="1"/>
      <c r="O62" s="1"/>
      <c r="P62" s="1">
        <v>1</v>
      </c>
      <c r="Q62" s="1">
        <v>1</v>
      </c>
      <c r="R62" s="1">
        <v>1</v>
      </c>
      <c r="S62" s="1"/>
      <c r="T62">
        <f t="shared" ref="T62:T105" si="2">(SUM(D62:S62)/16)*100</f>
        <v>50</v>
      </c>
    </row>
    <row r="63" spans="1:20" x14ac:dyDescent="0.25">
      <c r="A63" s="1">
        <v>3</v>
      </c>
      <c r="B63">
        <v>1307731</v>
      </c>
      <c r="C63" t="s">
        <v>91</v>
      </c>
      <c r="D63" s="1">
        <v>1</v>
      </c>
      <c r="E63" s="1">
        <v>1</v>
      </c>
      <c r="F63" s="1">
        <v>1</v>
      </c>
      <c r="G63" s="1">
        <v>1</v>
      </c>
      <c r="H63" s="1"/>
      <c r="I63" s="1">
        <v>1</v>
      </c>
      <c r="J63" s="1">
        <v>1</v>
      </c>
      <c r="K63" s="1">
        <v>1</v>
      </c>
      <c r="L63" s="1"/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/>
      <c r="T63">
        <f t="shared" si="2"/>
        <v>81.25</v>
      </c>
    </row>
    <row r="64" spans="1:20" x14ac:dyDescent="0.25">
      <c r="A64" s="1">
        <v>4</v>
      </c>
      <c r="B64">
        <v>1301892</v>
      </c>
      <c r="C64" t="s">
        <v>0</v>
      </c>
      <c r="D64" s="1">
        <v>1</v>
      </c>
      <c r="E64" s="1"/>
      <c r="F64" s="1">
        <v>1</v>
      </c>
      <c r="G64" s="1"/>
      <c r="H64" s="1">
        <v>1</v>
      </c>
      <c r="I64" s="1">
        <v>1</v>
      </c>
      <c r="J64" s="1"/>
      <c r="K64" s="1">
        <v>1</v>
      </c>
      <c r="L64" s="1"/>
      <c r="M64" s="1"/>
      <c r="N64" s="1">
        <v>1</v>
      </c>
      <c r="O64" s="1">
        <v>1</v>
      </c>
      <c r="P64" s="1"/>
      <c r="Q64" s="1">
        <v>1</v>
      </c>
      <c r="R64" s="1"/>
      <c r="S64" s="1"/>
      <c r="T64">
        <f t="shared" si="2"/>
        <v>50</v>
      </c>
    </row>
    <row r="65" spans="1:20" x14ac:dyDescent="0.25">
      <c r="A65" s="1">
        <v>5</v>
      </c>
      <c r="B65">
        <v>1301417</v>
      </c>
      <c r="C65" t="s">
        <v>92</v>
      </c>
      <c r="D65" s="1">
        <v>1</v>
      </c>
      <c r="E65" s="1"/>
      <c r="F65" s="1">
        <v>1</v>
      </c>
      <c r="G65" s="1">
        <v>1</v>
      </c>
      <c r="H65" s="1"/>
      <c r="I65" s="1">
        <v>1</v>
      </c>
      <c r="J65" s="1"/>
      <c r="K65" s="1">
        <v>1</v>
      </c>
      <c r="L65" s="1"/>
      <c r="M65" s="1">
        <v>1</v>
      </c>
      <c r="N65" s="1"/>
      <c r="O65" s="1"/>
      <c r="P65" s="1">
        <v>1</v>
      </c>
      <c r="Q65" s="1">
        <v>1</v>
      </c>
      <c r="R65" s="1">
        <v>1</v>
      </c>
      <c r="S65" s="1"/>
      <c r="T65">
        <f t="shared" si="2"/>
        <v>56.25</v>
      </c>
    </row>
    <row r="66" spans="1:20" x14ac:dyDescent="0.25">
      <c r="A66" s="1">
        <v>6</v>
      </c>
      <c r="B66">
        <v>1401727</v>
      </c>
      <c r="C66" t="s">
        <v>45</v>
      </c>
      <c r="D66" s="1">
        <v>1</v>
      </c>
      <c r="E66" s="1">
        <v>1</v>
      </c>
      <c r="F66" s="1"/>
      <c r="G66" s="1"/>
      <c r="H66" s="1">
        <v>1</v>
      </c>
      <c r="I66" s="1">
        <v>1</v>
      </c>
      <c r="J66" s="1"/>
      <c r="K66" s="1">
        <v>1</v>
      </c>
      <c r="L66" s="1"/>
      <c r="M66" s="1"/>
      <c r="N66" s="1"/>
      <c r="O66" s="1"/>
      <c r="P66" s="1">
        <v>1</v>
      </c>
      <c r="Q66" s="1">
        <v>1</v>
      </c>
      <c r="R66" s="1">
        <v>1</v>
      </c>
      <c r="S66" s="1"/>
      <c r="T66">
        <f t="shared" si="2"/>
        <v>50</v>
      </c>
    </row>
    <row r="67" spans="1:20" x14ac:dyDescent="0.25">
      <c r="A67" s="1">
        <v>7</v>
      </c>
      <c r="B67">
        <v>1401020</v>
      </c>
      <c r="C67" t="s">
        <v>46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/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/>
      <c r="T67">
        <f t="shared" si="2"/>
        <v>87.5</v>
      </c>
    </row>
    <row r="68" spans="1:20" x14ac:dyDescent="0.25">
      <c r="A68" s="1">
        <v>8</v>
      </c>
      <c r="B68">
        <v>1404862</v>
      </c>
      <c r="C68" t="s">
        <v>47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/>
      <c r="T68">
        <f t="shared" si="2"/>
        <v>93.75</v>
      </c>
    </row>
    <row r="69" spans="1:20" x14ac:dyDescent="0.25">
      <c r="A69" s="1">
        <v>9</v>
      </c>
      <c r="B69" s="7">
        <v>1404084</v>
      </c>
      <c r="C69" s="7" t="s">
        <v>48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>
        <f t="shared" si="2"/>
        <v>0</v>
      </c>
    </row>
    <row r="70" spans="1:20" x14ac:dyDescent="0.25">
      <c r="A70" s="1">
        <v>10</v>
      </c>
      <c r="B70">
        <v>1400626</v>
      </c>
      <c r="C70" t="s">
        <v>49</v>
      </c>
      <c r="D70" s="1">
        <v>1</v>
      </c>
      <c r="E70" s="1">
        <v>1</v>
      </c>
      <c r="F70" s="1">
        <v>1</v>
      </c>
      <c r="G70" s="1"/>
      <c r="H70" s="1">
        <v>1</v>
      </c>
      <c r="I70" s="1">
        <v>1</v>
      </c>
      <c r="J70" s="1"/>
      <c r="K70" s="1">
        <v>1</v>
      </c>
      <c r="L70" s="1">
        <v>1</v>
      </c>
      <c r="M70" s="1"/>
      <c r="N70" s="1"/>
      <c r="O70" s="1"/>
      <c r="P70" s="1">
        <v>1</v>
      </c>
      <c r="Q70" s="1">
        <v>1</v>
      </c>
      <c r="R70" s="1">
        <v>1</v>
      </c>
      <c r="S70" s="1"/>
      <c r="T70">
        <f t="shared" si="2"/>
        <v>62.5</v>
      </c>
    </row>
    <row r="71" spans="1:20" x14ac:dyDescent="0.25">
      <c r="A71" s="1">
        <v>11</v>
      </c>
      <c r="B71">
        <v>1403825</v>
      </c>
      <c r="C71" t="s">
        <v>50</v>
      </c>
      <c r="D71" s="1">
        <v>1</v>
      </c>
      <c r="E71" s="1">
        <v>1</v>
      </c>
      <c r="F71" s="1">
        <v>1</v>
      </c>
      <c r="G71" s="1"/>
      <c r="H71" s="1">
        <v>1</v>
      </c>
      <c r="I71" s="1">
        <v>1</v>
      </c>
      <c r="J71" s="1"/>
      <c r="K71" s="1">
        <v>1</v>
      </c>
      <c r="L71" s="1">
        <v>1</v>
      </c>
      <c r="M71" s="1"/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/>
      <c r="T71">
        <f t="shared" si="2"/>
        <v>75</v>
      </c>
    </row>
    <row r="72" spans="1:20" x14ac:dyDescent="0.25">
      <c r="A72" s="1">
        <v>12</v>
      </c>
      <c r="B72">
        <v>1405540</v>
      </c>
      <c r="C72" t="s">
        <v>51</v>
      </c>
      <c r="D72" s="1">
        <v>1</v>
      </c>
      <c r="E72" s="1">
        <v>1</v>
      </c>
      <c r="F72" s="1">
        <v>1</v>
      </c>
      <c r="G72" s="1"/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/>
      <c r="T72">
        <f t="shared" si="2"/>
        <v>87.5</v>
      </c>
    </row>
    <row r="73" spans="1:20" x14ac:dyDescent="0.25">
      <c r="A73" s="1">
        <v>13</v>
      </c>
      <c r="B73" s="7">
        <v>1406217</v>
      </c>
      <c r="C73" s="7" t="s">
        <v>52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>
        <f t="shared" si="2"/>
        <v>0</v>
      </c>
    </row>
    <row r="74" spans="1:20" x14ac:dyDescent="0.25">
      <c r="A74" s="1">
        <v>14</v>
      </c>
      <c r="B74">
        <v>1403356</v>
      </c>
      <c r="C74" t="s">
        <v>53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/>
      <c r="T74">
        <f t="shared" si="2"/>
        <v>93.75</v>
      </c>
    </row>
    <row r="75" spans="1:20" x14ac:dyDescent="0.25">
      <c r="A75" s="1">
        <v>15</v>
      </c>
      <c r="B75">
        <v>1406478</v>
      </c>
      <c r="C75" t="s">
        <v>54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/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/>
      <c r="T75">
        <f t="shared" si="2"/>
        <v>87.5</v>
      </c>
    </row>
    <row r="76" spans="1:20" x14ac:dyDescent="0.25">
      <c r="A76" s="1">
        <v>16</v>
      </c>
      <c r="B76">
        <v>1407206</v>
      </c>
      <c r="C76" t="s">
        <v>55</v>
      </c>
      <c r="D76" s="1">
        <v>1</v>
      </c>
      <c r="E76" s="1"/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/>
      <c r="T76">
        <f t="shared" si="2"/>
        <v>87.5</v>
      </c>
    </row>
    <row r="77" spans="1:20" x14ac:dyDescent="0.25">
      <c r="A77" s="1">
        <v>17</v>
      </c>
      <c r="B77">
        <v>1407357</v>
      </c>
      <c r="C77" t="s">
        <v>56</v>
      </c>
      <c r="D77" s="1">
        <v>1</v>
      </c>
      <c r="E77" s="1" t="s">
        <v>95</v>
      </c>
      <c r="F77" s="1" t="s">
        <v>95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/>
      <c r="T77">
        <f t="shared" si="2"/>
        <v>81.25</v>
      </c>
    </row>
    <row r="78" spans="1:20" x14ac:dyDescent="0.25">
      <c r="A78" s="1">
        <v>18</v>
      </c>
      <c r="B78" s="7">
        <v>1400854</v>
      </c>
      <c r="C78" s="7" t="s">
        <v>57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>
        <f t="shared" si="2"/>
        <v>0</v>
      </c>
    </row>
    <row r="79" spans="1:20" x14ac:dyDescent="0.25">
      <c r="A79" s="1">
        <v>19</v>
      </c>
      <c r="B79">
        <v>1406424</v>
      </c>
      <c r="C79" t="s">
        <v>58</v>
      </c>
      <c r="D79" s="1">
        <v>1</v>
      </c>
      <c r="E79" s="1"/>
      <c r="F79" s="1">
        <v>1</v>
      </c>
      <c r="G79" s="1">
        <v>1</v>
      </c>
      <c r="H79" s="1">
        <v>1</v>
      </c>
      <c r="I79" s="1">
        <v>1</v>
      </c>
      <c r="J79" s="1"/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/>
      <c r="T79">
        <f t="shared" si="2"/>
        <v>81.25</v>
      </c>
    </row>
    <row r="80" spans="1:20" x14ac:dyDescent="0.25">
      <c r="A80" s="1">
        <v>20</v>
      </c>
      <c r="B80">
        <v>1401456</v>
      </c>
      <c r="C80" t="s">
        <v>59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/>
      <c r="K80" s="1">
        <v>1</v>
      </c>
      <c r="L80" s="1">
        <v>1</v>
      </c>
      <c r="M80" s="1"/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/>
      <c r="T80">
        <f t="shared" si="2"/>
        <v>81.25</v>
      </c>
    </row>
    <row r="81" spans="1:20" x14ac:dyDescent="0.25">
      <c r="A81" s="1">
        <v>21</v>
      </c>
      <c r="B81">
        <v>1406041</v>
      </c>
      <c r="C81" t="s">
        <v>60</v>
      </c>
      <c r="D81" s="1">
        <v>1</v>
      </c>
      <c r="E81" s="1">
        <v>1</v>
      </c>
      <c r="F81" s="1"/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/>
      <c r="T81">
        <f t="shared" si="2"/>
        <v>87.5</v>
      </c>
    </row>
    <row r="82" spans="1:20" x14ac:dyDescent="0.25">
      <c r="A82" s="1">
        <v>22</v>
      </c>
      <c r="B82">
        <v>1404027</v>
      </c>
      <c r="C82" t="s">
        <v>61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/>
      <c r="T82">
        <f t="shared" si="2"/>
        <v>93.75</v>
      </c>
    </row>
    <row r="83" spans="1:20" x14ac:dyDescent="0.25">
      <c r="A83" s="1">
        <v>23</v>
      </c>
      <c r="B83" s="7">
        <v>1401527</v>
      </c>
      <c r="C83" s="7" t="s">
        <v>62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>
        <f t="shared" si="2"/>
        <v>0</v>
      </c>
    </row>
    <row r="84" spans="1:20" x14ac:dyDescent="0.25">
      <c r="A84" s="1">
        <v>24</v>
      </c>
      <c r="B84">
        <v>1405560</v>
      </c>
      <c r="C84" t="s">
        <v>63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/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/>
      <c r="T84">
        <f t="shared" si="2"/>
        <v>87.5</v>
      </c>
    </row>
    <row r="85" spans="1:20" x14ac:dyDescent="0.25">
      <c r="A85" s="1">
        <v>25</v>
      </c>
      <c r="B85">
        <v>1403206</v>
      </c>
      <c r="C85" t="s">
        <v>64</v>
      </c>
      <c r="D85" s="1">
        <v>1</v>
      </c>
      <c r="E85" s="1"/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/>
      <c r="M85" s="1"/>
      <c r="N85" s="1"/>
      <c r="O85" s="1"/>
      <c r="P85" s="1">
        <v>1</v>
      </c>
      <c r="Q85" s="1">
        <v>1</v>
      </c>
      <c r="R85" s="1">
        <v>1</v>
      </c>
      <c r="S85" s="1"/>
      <c r="T85">
        <f t="shared" si="2"/>
        <v>62.5</v>
      </c>
    </row>
    <row r="86" spans="1:20" x14ac:dyDescent="0.25">
      <c r="A86" s="1">
        <v>26</v>
      </c>
      <c r="B86" s="7">
        <v>1400164</v>
      </c>
      <c r="C86" s="7" t="s">
        <v>65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>
        <f t="shared" si="2"/>
        <v>0</v>
      </c>
    </row>
    <row r="87" spans="1:20" x14ac:dyDescent="0.25">
      <c r="A87" s="1">
        <v>27</v>
      </c>
      <c r="B87" s="7">
        <v>1400901</v>
      </c>
      <c r="C87" s="7" t="s">
        <v>66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>
        <f t="shared" si="2"/>
        <v>0</v>
      </c>
    </row>
    <row r="88" spans="1:20" x14ac:dyDescent="0.25">
      <c r="A88" s="1">
        <v>28</v>
      </c>
      <c r="B88">
        <v>1404643</v>
      </c>
      <c r="C88" t="s">
        <v>67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/>
      <c r="J88" s="1">
        <v>1</v>
      </c>
      <c r="K88" s="1">
        <v>1</v>
      </c>
      <c r="L88" s="1"/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/>
      <c r="S88" s="1"/>
      <c r="T88">
        <f t="shared" si="2"/>
        <v>75</v>
      </c>
    </row>
    <row r="89" spans="1:20" x14ac:dyDescent="0.25">
      <c r="A89" s="1">
        <v>29</v>
      </c>
      <c r="B89">
        <v>1403101</v>
      </c>
      <c r="C89" t="s">
        <v>68</v>
      </c>
      <c r="D89" s="1"/>
      <c r="E89" s="1"/>
      <c r="F89" s="1"/>
      <c r="G89" s="1">
        <v>1</v>
      </c>
      <c r="H89" s="1">
        <v>1</v>
      </c>
      <c r="I89" s="1">
        <v>1</v>
      </c>
      <c r="J89" s="1"/>
      <c r="K89" s="1">
        <v>1</v>
      </c>
      <c r="L89" s="1"/>
      <c r="M89" s="1"/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/>
      <c r="T89">
        <f t="shared" si="2"/>
        <v>56.25</v>
      </c>
    </row>
    <row r="90" spans="1:20" x14ac:dyDescent="0.25">
      <c r="A90" s="1">
        <v>30</v>
      </c>
      <c r="B90">
        <v>1401341</v>
      </c>
      <c r="C90" t="s">
        <v>69</v>
      </c>
      <c r="D90" s="1">
        <v>1</v>
      </c>
      <c r="E90" s="1">
        <v>1</v>
      </c>
      <c r="F90" s="1"/>
      <c r="G90" s="1">
        <v>1</v>
      </c>
      <c r="H90" s="1"/>
      <c r="I90" s="1"/>
      <c r="J90" s="1">
        <v>1</v>
      </c>
      <c r="K90" s="1">
        <v>1</v>
      </c>
      <c r="L90" s="1"/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/>
      <c r="T90">
        <f t="shared" si="2"/>
        <v>68.75</v>
      </c>
    </row>
    <row r="91" spans="1:20" x14ac:dyDescent="0.25">
      <c r="A91" s="1">
        <v>31</v>
      </c>
      <c r="B91">
        <v>1403703</v>
      </c>
      <c r="C91" t="s">
        <v>70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/>
      <c r="M91" s="1"/>
      <c r="N91" s="1"/>
      <c r="O91" s="1"/>
      <c r="P91" s="1">
        <v>1</v>
      </c>
      <c r="Q91" s="1">
        <v>1</v>
      </c>
      <c r="R91" s="1">
        <v>1</v>
      </c>
      <c r="S91" s="1"/>
      <c r="T91">
        <f t="shared" si="2"/>
        <v>68.75</v>
      </c>
    </row>
    <row r="92" spans="1:20" x14ac:dyDescent="0.25">
      <c r="A92" s="1">
        <v>32</v>
      </c>
      <c r="B92">
        <v>1400325</v>
      </c>
      <c r="C92" t="s">
        <v>71</v>
      </c>
      <c r="D92" s="1"/>
      <c r="E92" s="1">
        <v>1</v>
      </c>
      <c r="F92" s="1"/>
      <c r="G92" s="1">
        <v>1</v>
      </c>
      <c r="H92" s="1">
        <v>1</v>
      </c>
      <c r="I92" s="1">
        <v>1</v>
      </c>
      <c r="J92" s="1"/>
      <c r="K92" s="1">
        <v>1</v>
      </c>
      <c r="L92" s="1"/>
      <c r="M92" s="1">
        <v>1</v>
      </c>
      <c r="N92" s="1"/>
      <c r="O92" s="1"/>
      <c r="P92" s="1">
        <v>1</v>
      </c>
      <c r="Q92" s="1">
        <v>1</v>
      </c>
      <c r="R92" s="1">
        <v>1</v>
      </c>
      <c r="S92" s="1"/>
      <c r="T92">
        <f t="shared" si="2"/>
        <v>56.25</v>
      </c>
    </row>
    <row r="93" spans="1:20" x14ac:dyDescent="0.25">
      <c r="A93" s="1">
        <v>33</v>
      </c>
      <c r="B93">
        <v>1403407</v>
      </c>
      <c r="C93" t="s">
        <v>72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/>
      <c r="T93">
        <f t="shared" si="2"/>
        <v>93.75</v>
      </c>
    </row>
    <row r="94" spans="1:20" x14ac:dyDescent="0.25">
      <c r="A94" s="1">
        <v>34</v>
      </c>
      <c r="B94">
        <v>1400454</v>
      </c>
      <c r="C94" t="s">
        <v>73</v>
      </c>
      <c r="D94" s="1">
        <v>1</v>
      </c>
      <c r="E94" s="1">
        <v>1</v>
      </c>
      <c r="F94" s="1"/>
      <c r="G94" s="1">
        <v>1</v>
      </c>
      <c r="H94" s="1">
        <v>1</v>
      </c>
      <c r="I94" s="1">
        <v>1</v>
      </c>
      <c r="J94" s="1"/>
      <c r="K94" s="1">
        <v>1</v>
      </c>
      <c r="L94" s="1" t="s">
        <v>129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/>
      <c r="T94">
        <f t="shared" si="2"/>
        <v>75</v>
      </c>
    </row>
    <row r="95" spans="1:20" x14ac:dyDescent="0.25">
      <c r="A95" s="1">
        <v>35</v>
      </c>
      <c r="B95">
        <v>1401790</v>
      </c>
      <c r="C95" t="s">
        <v>74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/>
      <c r="T95">
        <f t="shared" si="2"/>
        <v>93.75</v>
      </c>
    </row>
    <row r="96" spans="1:20" x14ac:dyDescent="0.25">
      <c r="A96" s="1">
        <v>36</v>
      </c>
      <c r="B96">
        <v>1404204</v>
      </c>
      <c r="C96" t="s">
        <v>75</v>
      </c>
      <c r="D96" s="1">
        <v>1</v>
      </c>
      <c r="E96" s="1"/>
      <c r="F96" s="1"/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/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/>
      <c r="T96">
        <f t="shared" si="2"/>
        <v>75</v>
      </c>
    </row>
    <row r="97" spans="1:20" x14ac:dyDescent="0.25">
      <c r="A97" s="1">
        <v>37</v>
      </c>
      <c r="B97">
        <v>1400707</v>
      </c>
      <c r="C97" t="s">
        <v>76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/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/>
      <c r="T97">
        <f t="shared" si="2"/>
        <v>87.5</v>
      </c>
    </row>
    <row r="98" spans="1:20" x14ac:dyDescent="0.25">
      <c r="A98" s="1">
        <v>38</v>
      </c>
      <c r="B98">
        <v>1404160</v>
      </c>
      <c r="C98" t="s">
        <v>77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/>
      <c r="T98">
        <f t="shared" si="2"/>
        <v>93.75</v>
      </c>
    </row>
    <row r="99" spans="1:20" x14ac:dyDescent="0.25">
      <c r="A99" s="1">
        <v>39</v>
      </c>
      <c r="B99">
        <v>1405061</v>
      </c>
      <c r="C99" t="s">
        <v>78</v>
      </c>
      <c r="D99" s="1">
        <v>1</v>
      </c>
      <c r="E99" s="1"/>
      <c r="F99" s="1">
        <v>1</v>
      </c>
      <c r="G99" s="1">
        <v>1</v>
      </c>
      <c r="H99" s="1"/>
      <c r="I99" s="1">
        <v>1</v>
      </c>
      <c r="J99" s="1">
        <v>1</v>
      </c>
      <c r="K99" s="1">
        <v>1</v>
      </c>
      <c r="L99" s="1">
        <v>1</v>
      </c>
      <c r="M99" s="1"/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/>
      <c r="T99">
        <f t="shared" si="2"/>
        <v>75</v>
      </c>
    </row>
    <row r="100" spans="1:20" x14ac:dyDescent="0.25">
      <c r="A100" s="1">
        <v>40</v>
      </c>
      <c r="B100">
        <v>1401772</v>
      </c>
      <c r="C100" t="s">
        <v>79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/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/>
      <c r="T100">
        <f t="shared" si="2"/>
        <v>87.5</v>
      </c>
    </row>
    <row r="101" spans="1:20" x14ac:dyDescent="0.25">
      <c r="A101" s="1">
        <v>41</v>
      </c>
      <c r="B101">
        <v>1405681</v>
      </c>
      <c r="C101" t="s">
        <v>80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/>
      <c r="O101" s="1"/>
      <c r="P101" s="1">
        <v>1</v>
      </c>
      <c r="Q101" s="1">
        <v>1</v>
      </c>
      <c r="R101" s="1">
        <v>1</v>
      </c>
      <c r="S101" s="1"/>
      <c r="T101">
        <f t="shared" si="2"/>
        <v>81.25</v>
      </c>
    </row>
    <row r="102" spans="1:20" x14ac:dyDescent="0.25">
      <c r="A102" s="1">
        <v>42</v>
      </c>
      <c r="B102">
        <v>1407298</v>
      </c>
      <c r="C102" t="s">
        <v>81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/>
      <c r="O102" s="1"/>
      <c r="P102" s="1">
        <v>1</v>
      </c>
      <c r="Q102" s="1">
        <v>1</v>
      </c>
      <c r="R102" s="1">
        <v>1</v>
      </c>
      <c r="S102" s="1"/>
      <c r="T102">
        <f t="shared" si="2"/>
        <v>81.25</v>
      </c>
    </row>
    <row r="103" spans="1:20" x14ac:dyDescent="0.25">
      <c r="A103" s="1">
        <v>43</v>
      </c>
      <c r="B103">
        <v>1405203</v>
      </c>
      <c r="C103" t="s">
        <v>82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/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/>
      <c r="T103">
        <f t="shared" si="2"/>
        <v>87.5</v>
      </c>
    </row>
    <row r="104" spans="1:20" x14ac:dyDescent="0.25">
      <c r="A104" s="1">
        <v>44</v>
      </c>
      <c r="B104">
        <v>1407204</v>
      </c>
      <c r="C104" t="s">
        <v>83</v>
      </c>
      <c r="D104" s="1"/>
      <c r="E104" s="1">
        <v>1</v>
      </c>
      <c r="F104" s="1">
        <v>1</v>
      </c>
      <c r="G104" s="1"/>
      <c r="H104" s="1">
        <v>1</v>
      </c>
      <c r="I104" s="1"/>
      <c r="J104" s="1"/>
      <c r="K104" s="1">
        <v>1</v>
      </c>
      <c r="L104" s="1">
        <v>1</v>
      </c>
      <c r="M104" s="1"/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/>
      <c r="T104">
        <f t="shared" si="2"/>
        <v>62.5</v>
      </c>
    </row>
    <row r="105" spans="1:20" x14ac:dyDescent="0.25">
      <c r="A105" s="1">
        <v>45</v>
      </c>
      <c r="B105">
        <v>1405201</v>
      </c>
      <c r="C105" t="s">
        <v>84</v>
      </c>
      <c r="D105" s="1">
        <v>1</v>
      </c>
      <c r="E105" s="1"/>
      <c r="F105" s="1">
        <v>1</v>
      </c>
      <c r="G105" s="1">
        <v>1</v>
      </c>
      <c r="H105" s="1">
        <v>1</v>
      </c>
      <c r="I105" s="1">
        <v>1</v>
      </c>
      <c r="J105" s="1"/>
      <c r="K105" s="1">
        <v>1</v>
      </c>
      <c r="L105" s="1">
        <v>1</v>
      </c>
      <c r="M105" s="1"/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/>
      <c r="T105">
        <f t="shared" si="2"/>
        <v>75</v>
      </c>
    </row>
    <row r="108" spans="1:20" x14ac:dyDescent="0.25">
      <c r="D108">
        <f t="shared" ref="D108:S108" si="3">SUM(D61:D105)</f>
        <v>36</v>
      </c>
      <c r="E108">
        <f t="shared" si="3"/>
        <v>28</v>
      </c>
      <c r="F108">
        <f t="shared" si="3"/>
        <v>30</v>
      </c>
      <c r="G108">
        <f t="shared" si="3"/>
        <v>33</v>
      </c>
      <c r="H108">
        <f t="shared" si="3"/>
        <v>35</v>
      </c>
      <c r="I108">
        <f t="shared" si="3"/>
        <v>34</v>
      </c>
      <c r="J108">
        <f t="shared" si="3"/>
        <v>25</v>
      </c>
      <c r="K108">
        <f t="shared" si="3"/>
        <v>39</v>
      </c>
      <c r="L108">
        <f t="shared" si="3"/>
        <v>24</v>
      </c>
      <c r="M108">
        <f t="shared" si="3"/>
        <v>26</v>
      </c>
      <c r="N108">
        <f t="shared" si="3"/>
        <v>30</v>
      </c>
      <c r="O108">
        <f t="shared" si="3"/>
        <v>30</v>
      </c>
      <c r="P108">
        <f t="shared" si="3"/>
        <v>38</v>
      </c>
      <c r="Q108">
        <f t="shared" si="3"/>
        <v>39</v>
      </c>
      <c r="R108">
        <f t="shared" si="3"/>
        <v>37</v>
      </c>
      <c r="S108">
        <f t="shared" si="3"/>
        <v>0</v>
      </c>
    </row>
    <row r="110" spans="1:20" x14ac:dyDescent="0.25">
      <c r="D110" s="1">
        <v>1</v>
      </c>
      <c r="E110" s="1">
        <v>2</v>
      </c>
      <c r="F110" s="1">
        <v>3</v>
      </c>
      <c r="G110" s="1">
        <v>4</v>
      </c>
      <c r="H110" s="1">
        <v>5</v>
      </c>
      <c r="I110" s="1">
        <v>6</v>
      </c>
      <c r="J110" s="1">
        <v>7</v>
      </c>
      <c r="K110" s="1">
        <v>8</v>
      </c>
      <c r="L110" s="1">
        <v>9</v>
      </c>
      <c r="M110" s="1">
        <v>10</v>
      </c>
      <c r="N110" s="1">
        <v>11</v>
      </c>
      <c r="O110" s="1">
        <v>12</v>
      </c>
      <c r="P110" s="1">
        <v>13</v>
      </c>
      <c r="Q110" s="1">
        <v>14</v>
      </c>
      <c r="R110" s="1">
        <v>15</v>
      </c>
      <c r="S110" s="1">
        <v>16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5"/>
  <sheetViews>
    <sheetView topLeftCell="C1" workbookViewId="0">
      <selection activeCell="I76" sqref="I76"/>
    </sheetView>
  </sheetViews>
  <sheetFormatPr defaultRowHeight="15" x14ac:dyDescent="0.25"/>
  <cols>
    <col min="2" max="2" width="8" bestFit="1" customWidth="1"/>
    <col min="3" max="3" width="28.85546875" bestFit="1" customWidth="1"/>
    <col min="4" max="4" width="14.7109375" bestFit="1" customWidth="1"/>
    <col min="5" max="5" width="11" bestFit="1" customWidth="1"/>
    <col min="6" max="6" width="12.7109375" bestFit="1" customWidth="1"/>
    <col min="7" max="7" width="19.7109375" bestFit="1" customWidth="1"/>
    <col min="9" max="9" width="23.42578125" bestFit="1" customWidth="1"/>
  </cols>
  <sheetData>
    <row r="6" spans="1:9" x14ac:dyDescent="0.25">
      <c r="A6" s="2" t="s">
        <v>1</v>
      </c>
      <c r="B6" s="2" t="s">
        <v>2</v>
      </c>
      <c r="C6" s="2" t="s">
        <v>3</v>
      </c>
      <c r="D6" s="2" t="s">
        <v>99</v>
      </c>
      <c r="E6" s="2" t="s">
        <v>100</v>
      </c>
      <c r="F6" s="2" t="s">
        <v>102</v>
      </c>
      <c r="G6" s="2" t="s">
        <v>103</v>
      </c>
      <c r="H6" s="2" t="s">
        <v>101</v>
      </c>
      <c r="I6" s="2" t="s">
        <v>133</v>
      </c>
    </row>
    <row r="7" spans="1:9" x14ac:dyDescent="0.25">
      <c r="A7" s="1">
        <v>1</v>
      </c>
      <c r="B7">
        <v>1401891</v>
      </c>
      <c r="C7" t="s">
        <v>10</v>
      </c>
      <c r="D7" s="11">
        <v>40</v>
      </c>
      <c r="E7" s="11">
        <v>40</v>
      </c>
      <c r="F7" s="11"/>
      <c r="G7" s="11">
        <f>F7*2</f>
        <v>0</v>
      </c>
      <c r="H7" s="11">
        <f>(D7+E7-G7)*(I7/100)</f>
        <v>64</v>
      </c>
      <c r="I7" s="11">
        <v>80</v>
      </c>
    </row>
    <row r="8" spans="1:9" x14ac:dyDescent="0.25">
      <c r="A8" s="1">
        <v>2</v>
      </c>
      <c r="B8">
        <v>1404169</v>
      </c>
      <c r="C8" t="s">
        <v>11</v>
      </c>
      <c r="D8" s="11">
        <v>35</v>
      </c>
      <c r="E8" s="11">
        <v>35</v>
      </c>
      <c r="F8" s="11">
        <v>1</v>
      </c>
      <c r="G8" s="11">
        <f t="shared" ref="G8:G47" si="0">F8*2</f>
        <v>2</v>
      </c>
      <c r="H8" s="11">
        <f t="shared" ref="H8:H49" si="1">(D8+E8-G8)*(I8/100)</f>
        <v>47.599999999999994</v>
      </c>
      <c r="I8" s="11">
        <v>70</v>
      </c>
    </row>
    <row r="9" spans="1:9" x14ac:dyDescent="0.25">
      <c r="A9" s="1">
        <v>3</v>
      </c>
      <c r="B9">
        <v>1405787</v>
      </c>
      <c r="C9" t="s">
        <v>12</v>
      </c>
      <c r="D9" s="11">
        <v>45</v>
      </c>
      <c r="E9" s="11">
        <v>45</v>
      </c>
      <c r="F9" s="11"/>
      <c r="G9" s="11">
        <f t="shared" si="0"/>
        <v>0</v>
      </c>
      <c r="H9" s="11">
        <f t="shared" si="1"/>
        <v>62.999999999999993</v>
      </c>
      <c r="I9">
        <v>70</v>
      </c>
    </row>
    <row r="10" spans="1:9" x14ac:dyDescent="0.25">
      <c r="A10" s="1">
        <v>4</v>
      </c>
      <c r="B10" s="7">
        <v>1400260</v>
      </c>
      <c r="C10" s="7" t="s">
        <v>13</v>
      </c>
      <c r="G10">
        <f t="shared" si="0"/>
        <v>0</v>
      </c>
      <c r="H10" s="11">
        <f t="shared" si="1"/>
        <v>0</v>
      </c>
    </row>
    <row r="11" spans="1:9" x14ac:dyDescent="0.25">
      <c r="A11" s="1">
        <v>5</v>
      </c>
      <c r="B11">
        <v>1401309</v>
      </c>
      <c r="C11" t="s">
        <v>14</v>
      </c>
      <c r="D11" s="11">
        <v>45</v>
      </c>
      <c r="E11" s="11">
        <v>40</v>
      </c>
      <c r="F11" s="11"/>
      <c r="G11" s="11">
        <f t="shared" si="0"/>
        <v>0</v>
      </c>
      <c r="H11" s="11">
        <f t="shared" si="1"/>
        <v>68</v>
      </c>
      <c r="I11">
        <v>80</v>
      </c>
    </row>
    <row r="12" spans="1:9" x14ac:dyDescent="0.25">
      <c r="A12" s="1">
        <v>6</v>
      </c>
      <c r="B12">
        <v>1406134</v>
      </c>
      <c r="C12" t="s">
        <v>6</v>
      </c>
      <c r="D12" s="11">
        <v>45</v>
      </c>
      <c r="E12" s="11">
        <v>40</v>
      </c>
      <c r="F12" s="11">
        <v>6</v>
      </c>
      <c r="G12" s="11">
        <f t="shared" si="0"/>
        <v>12</v>
      </c>
      <c r="H12" s="11">
        <f t="shared" si="1"/>
        <v>47.45</v>
      </c>
      <c r="I12" s="11">
        <v>65</v>
      </c>
    </row>
    <row r="13" spans="1:9" x14ac:dyDescent="0.25">
      <c r="A13" s="1">
        <v>7</v>
      </c>
      <c r="B13">
        <v>1404914</v>
      </c>
      <c r="C13" t="s">
        <v>15</v>
      </c>
      <c r="D13" s="11">
        <v>40</v>
      </c>
      <c r="E13" s="11">
        <v>35</v>
      </c>
      <c r="F13" s="11"/>
      <c r="G13" s="11">
        <f t="shared" si="0"/>
        <v>0</v>
      </c>
      <c r="H13" s="11">
        <f t="shared" si="1"/>
        <v>56.25</v>
      </c>
      <c r="I13" s="11">
        <v>75</v>
      </c>
    </row>
    <row r="14" spans="1:9" x14ac:dyDescent="0.25">
      <c r="A14" s="1">
        <v>8</v>
      </c>
      <c r="B14">
        <v>1405135</v>
      </c>
      <c r="C14" t="s">
        <v>16</v>
      </c>
      <c r="D14" s="11">
        <v>45</v>
      </c>
      <c r="E14" s="11">
        <v>40</v>
      </c>
      <c r="F14" s="11"/>
      <c r="G14" s="11">
        <f t="shared" si="0"/>
        <v>0</v>
      </c>
      <c r="H14" s="11">
        <f t="shared" si="1"/>
        <v>59.499999999999993</v>
      </c>
      <c r="I14" s="11">
        <v>70</v>
      </c>
    </row>
    <row r="15" spans="1:9" x14ac:dyDescent="0.25">
      <c r="A15" s="1">
        <v>9</v>
      </c>
      <c r="B15">
        <v>1403441</v>
      </c>
      <c r="C15" t="s">
        <v>17</v>
      </c>
      <c r="D15" s="11">
        <v>35</v>
      </c>
      <c r="E15" s="11">
        <v>35</v>
      </c>
      <c r="F15" s="11"/>
      <c r="G15" s="11">
        <f t="shared" si="0"/>
        <v>0</v>
      </c>
      <c r="H15" s="11">
        <f t="shared" si="1"/>
        <v>59.5</v>
      </c>
      <c r="I15" s="11">
        <v>85</v>
      </c>
    </row>
    <row r="16" spans="1:9" x14ac:dyDescent="0.25">
      <c r="A16" s="1">
        <v>10</v>
      </c>
      <c r="B16">
        <v>1404095</v>
      </c>
      <c r="C16" t="s">
        <v>9</v>
      </c>
      <c r="D16" s="11">
        <v>45</v>
      </c>
      <c r="E16" s="11">
        <v>40</v>
      </c>
      <c r="F16" s="11">
        <v>4</v>
      </c>
      <c r="G16" s="11">
        <f t="shared" si="0"/>
        <v>8</v>
      </c>
      <c r="H16" s="11">
        <f t="shared" si="1"/>
        <v>46.199999999999996</v>
      </c>
      <c r="I16" s="11">
        <v>60</v>
      </c>
    </row>
    <row r="17" spans="1:9" x14ac:dyDescent="0.25">
      <c r="A17" s="1">
        <v>11</v>
      </c>
      <c r="B17">
        <v>1400500</v>
      </c>
      <c r="C17" t="s">
        <v>5</v>
      </c>
      <c r="D17" s="11">
        <v>45</v>
      </c>
      <c r="E17" s="11">
        <v>40</v>
      </c>
      <c r="F17" s="11"/>
      <c r="G17" s="11">
        <f t="shared" si="0"/>
        <v>0</v>
      </c>
      <c r="H17" s="11">
        <f t="shared" si="1"/>
        <v>68</v>
      </c>
      <c r="I17" s="11">
        <v>80</v>
      </c>
    </row>
    <row r="18" spans="1:9" x14ac:dyDescent="0.25">
      <c r="A18" s="1">
        <v>12</v>
      </c>
      <c r="B18" s="7">
        <v>1400983</v>
      </c>
      <c r="C18" s="7" t="s">
        <v>18</v>
      </c>
      <c r="G18">
        <f t="shared" si="0"/>
        <v>0</v>
      </c>
      <c r="H18" s="11">
        <f t="shared" si="1"/>
        <v>0</v>
      </c>
    </row>
    <row r="19" spans="1:9" x14ac:dyDescent="0.25">
      <c r="A19" s="1">
        <v>13</v>
      </c>
      <c r="B19">
        <v>1400349</v>
      </c>
      <c r="C19" t="s">
        <v>19</v>
      </c>
      <c r="D19" s="11">
        <v>35</v>
      </c>
      <c r="E19" s="11">
        <v>35</v>
      </c>
      <c r="F19" s="11"/>
      <c r="G19" s="11">
        <f t="shared" si="0"/>
        <v>0</v>
      </c>
      <c r="H19" s="11">
        <f t="shared" si="1"/>
        <v>56</v>
      </c>
      <c r="I19" s="11">
        <v>80</v>
      </c>
    </row>
    <row r="20" spans="1:9" x14ac:dyDescent="0.25">
      <c r="A20" s="1">
        <v>14</v>
      </c>
      <c r="B20" s="7">
        <v>1405337</v>
      </c>
      <c r="C20" s="7" t="s">
        <v>20</v>
      </c>
      <c r="G20">
        <f t="shared" si="0"/>
        <v>0</v>
      </c>
      <c r="H20" s="11">
        <f t="shared" si="1"/>
        <v>0</v>
      </c>
    </row>
    <row r="21" spans="1:9" x14ac:dyDescent="0.25">
      <c r="A21" s="1">
        <v>15</v>
      </c>
      <c r="B21">
        <v>1404642</v>
      </c>
      <c r="C21" t="s">
        <v>21</v>
      </c>
      <c r="D21" s="11">
        <v>40</v>
      </c>
      <c r="E21" s="11">
        <v>40</v>
      </c>
      <c r="F21" s="11"/>
      <c r="G21" s="11">
        <f t="shared" si="0"/>
        <v>0</v>
      </c>
      <c r="H21" s="11">
        <f t="shared" si="1"/>
        <v>64</v>
      </c>
      <c r="I21" s="11">
        <v>80</v>
      </c>
    </row>
    <row r="22" spans="1:9" x14ac:dyDescent="0.25">
      <c r="A22" s="1">
        <v>16</v>
      </c>
      <c r="B22">
        <v>1401493</v>
      </c>
      <c r="C22" t="s">
        <v>22</v>
      </c>
      <c r="D22" s="11">
        <v>35</v>
      </c>
      <c r="E22" s="11">
        <v>30</v>
      </c>
      <c r="F22" s="11"/>
      <c r="G22" s="11">
        <f t="shared" si="0"/>
        <v>0</v>
      </c>
      <c r="H22" s="11">
        <f t="shared" si="1"/>
        <v>45.5</v>
      </c>
      <c r="I22" s="11">
        <v>70</v>
      </c>
    </row>
    <row r="23" spans="1:9" x14ac:dyDescent="0.25">
      <c r="A23" s="1">
        <v>17</v>
      </c>
      <c r="B23">
        <v>1403292</v>
      </c>
      <c r="C23" t="s">
        <v>23</v>
      </c>
      <c r="D23" s="11">
        <v>35</v>
      </c>
      <c r="E23" s="11">
        <v>35</v>
      </c>
      <c r="F23" s="11"/>
      <c r="G23" s="11">
        <f t="shared" si="0"/>
        <v>0</v>
      </c>
      <c r="H23" s="11">
        <f t="shared" si="1"/>
        <v>45.5</v>
      </c>
      <c r="I23" s="11">
        <v>65</v>
      </c>
    </row>
    <row r="24" spans="1:9" x14ac:dyDescent="0.25">
      <c r="A24" s="1">
        <v>18</v>
      </c>
      <c r="B24">
        <v>1407248</v>
      </c>
      <c r="C24" t="s">
        <v>24</v>
      </c>
      <c r="D24" s="11">
        <v>40</v>
      </c>
      <c r="E24" s="11">
        <v>40</v>
      </c>
      <c r="F24" s="11"/>
      <c r="G24" s="11">
        <f t="shared" si="0"/>
        <v>0</v>
      </c>
      <c r="H24" s="11">
        <f t="shared" si="1"/>
        <v>64</v>
      </c>
      <c r="I24" s="11">
        <v>80</v>
      </c>
    </row>
    <row r="25" spans="1:9" x14ac:dyDescent="0.25">
      <c r="A25" s="1">
        <v>19</v>
      </c>
      <c r="B25">
        <v>1407229</v>
      </c>
      <c r="C25" t="s">
        <v>25</v>
      </c>
      <c r="D25" s="11">
        <v>30</v>
      </c>
      <c r="E25" s="11">
        <v>30</v>
      </c>
      <c r="F25" s="11"/>
      <c r="G25" s="11">
        <f t="shared" si="0"/>
        <v>0</v>
      </c>
      <c r="H25" s="11">
        <f t="shared" si="1"/>
        <v>60</v>
      </c>
      <c r="I25" s="11">
        <v>100</v>
      </c>
    </row>
    <row r="26" spans="1:9" x14ac:dyDescent="0.25">
      <c r="A26" s="1">
        <v>20</v>
      </c>
      <c r="B26">
        <v>1403223</v>
      </c>
      <c r="C26" t="s">
        <v>26</v>
      </c>
      <c r="D26" s="11">
        <v>45</v>
      </c>
      <c r="E26" s="11">
        <v>40</v>
      </c>
      <c r="F26" s="11"/>
      <c r="G26" s="11">
        <f t="shared" si="0"/>
        <v>0</v>
      </c>
      <c r="H26" s="11">
        <f t="shared" si="1"/>
        <v>85</v>
      </c>
      <c r="I26" s="11">
        <v>100</v>
      </c>
    </row>
    <row r="27" spans="1:9" x14ac:dyDescent="0.25">
      <c r="A27" s="1">
        <v>21</v>
      </c>
      <c r="B27" s="7">
        <v>1401576</v>
      </c>
      <c r="C27" s="7" t="s">
        <v>27</v>
      </c>
      <c r="G27">
        <f t="shared" si="0"/>
        <v>0</v>
      </c>
      <c r="H27" s="11">
        <f t="shared" si="1"/>
        <v>0</v>
      </c>
    </row>
    <row r="28" spans="1:9" x14ac:dyDescent="0.25">
      <c r="A28" s="1">
        <v>22</v>
      </c>
      <c r="B28" s="7">
        <v>1400081</v>
      </c>
      <c r="C28" s="7" t="s">
        <v>28</v>
      </c>
      <c r="G28">
        <f t="shared" si="0"/>
        <v>0</v>
      </c>
      <c r="H28" s="11">
        <f t="shared" si="1"/>
        <v>0</v>
      </c>
    </row>
    <row r="29" spans="1:9" x14ac:dyDescent="0.25">
      <c r="A29" s="1">
        <v>23</v>
      </c>
      <c r="B29">
        <v>1403491</v>
      </c>
      <c r="C29" t="s">
        <v>29</v>
      </c>
      <c r="D29" s="11">
        <v>45</v>
      </c>
      <c r="E29" s="11">
        <v>40</v>
      </c>
      <c r="F29" s="11"/>
      <c r="G29" s="11">
        <f t="shared" si="0"/>
        <v>0</v>
      </c>
      <c r="H29" s="11">
        <f t="shared" si="1"/>
        <v>76.5</v>
      </c>
      <c r="I29" s="11">
        <v>90</v>
      </c>
    </row>
    <row r="30" spans="1:9" x14ac:dyDescent="0.25">
      <c r="A30" s="1">
        <v>24</v>
      </c>
      <c r="B30">
        <v>1406470</v>
      </c>
      <c r="C30" t="s">
        <v>30</v>
      </c>
      <c r="D30" s="11">
        <v>40</v>
      </c>
      <c r="E30" s="11">
        <v>40</v>
      </c>
      <c r="F30" s="11"/>
      <c r="G30" s="11">
        <f t="shared" si="0"/>
        <v>0</v>
      </c>
      <c r="H30" s="11">
        <f t="shared" si="1"/>
        <v>52</v>
      </c>
      <c r="I30" s="11">
        <v>65</v>
      </c>
    </row>
    <row r="31" spans="1:9" x14ac:dyDescent="0.25">
      <c r="A31" s="1">
        <v>25</v>
      </c>
      <c r="B31">
        <v>1403754</v>
      </c>
      <c r="C31" t="s">
        <v>31</v>
      </c>
      <c r="D31" s="11">
        <v>45</v>
      </c>
      <c r="E31" s="11">
        <v>40</v>
      </c>
      <c r="F31" s="11"/>
      <c r="G31" s="11">
        <f t="shared" si="0"/>
        <v>0</v>
      </c>
      <c r="H31" s="11">
        <f t="shared" si="1"/>
        <v>42.5</v>
      </c>
      <c r="I31" s="11">
        <v>50</v>
      </c>
    </row>
    <row r="32" spans="1:9" x14ac:dyDescent="0.25">
      <c r="A32" s="1">
        <v>26</v>
      </c>
      <c r="B32">
        <v>1401544</v>
      </c>
      <c r="C32" t="s">
        <v>32</v>
      </c>
      <c r="D32" s="11">
        <v>45</v>
      </c>
      <c r="E32" s="11">
        <v>40</v>
      </c>
      <c r="F32" s="11"/>
      <c r="G32" s="11">
        <f t="shared" si="0"/>
        <v>0</v>
      </c>
      <c r="H32" s="11">
        <f t="shared" si="1"/>
        <v>63.75</v>
      </c>
      <c r="I32" s="11">
        <v>75</v>
      </c>
    </row>
    <row r="33" spans="1:9" x14ac:dyDescent="0.25">
      <c r="A33" s="1">
        <v>27</v>
      </c>
      <c r="B33">
        <v>1404045</v>
      </c>
      <c r="C33" t="s">
        <v>7</v>
      </c>
      <c r="D33" s="11">
        <v>45</v>
      </c>
      <c r="E33" s="11">
        <v>50</v>
      </c>
      <c r="F33" s="11"/>
      <c r="G33" s="11">
        <f t="shared" si="0"/>
        <v>0</v>
      </c>
      <c r="H33" s="11">
        <f t="shared" si="1"/>
        <v>95</v>
      </c>
      <c r="I33" s="11">
        <v>100</v>
      </c>
    </row>
    <row r="34" spans="1:9" x14ac:dyDescent="0.25">
      <c r="A34" s="1">
        <v>28</v>
      </c>
      <c r="B34">
        <v>1403126</v>
      </c>
      <c r="C34" t="s">
        <v>4</v>
      </c>
      <c r="D34" s="11">
        <v>30</v>
      </c>
      <c r="E34" s="11">
        <v>30</v>
      </c>
      <c r="F34" s="11"/>
      <c r="G34" s="11">
        <f t="shared" si="0"/>
        <v>0</v>
      </c>
      <c r="H34" s="11">
        <f t="shared" si="1"/>
        <v>48</v>
      </c>
      <c r="I34" s="11">
        <v>80</v>
      </c>
    </row>
    <row r="35" spans="1:9" x14ac:dyDescent="0.25">
      <c r="A35" s="1">
        <v>29</v>
      </c>
      <c r="B35" s="7">
        <v>1405450</v>
      </c>
      <c r="C35" s="7" t="s">
        <v>33</v>
      </c>
      <c r="G35">
        <f t="shared" si="0"/>
        <v>0</v>
      </c>
      <c r="H35" s="11">
        <f t="shared" si="1"/>
        <v>0</v>
      </c>
    </row>
    <row r="36" spans="1:9" x14ac:dyDescent="0.25">
      <c r="A36" s="1">
        <v>30</v>
      </c>
      <c r="B36">
        <v>1404730</v>
      </c>
      <c r="C36" t="s">
        <v>34</v>
      </c>
      <c r="D36" s="11">
        <v>25</v>
      </c>
      <c r="E36" s="11">
        <v>30</v>
      </c>
      <c r="F36" s="11"/>
      <c r="G36" s="11">
        <f t="shared" si="0"/>
        <v>0</v>
      </c>
      <c r="H36" s="11">
        <f t="shared" si="1"/>
        <v>30.250000000000004</v>
      </c>
      <c r="I36" s="11">
        <v>55</v>
      </c>
    </row>
    <row r="37" spans="1:9" x14ac:dyDescent="0.25">
      <c r="A37" s="1">
        <v>31</v>
      </c>
      <c r="B37">
        <v>1401788</v>
      </c>
      <c r="C37" t="s">
        <v>35</v>
      </c>
      <c r="D37" s="11">
        <v>45</v>
      </c>
      <c r="E37" s="11">
        <v>40</v>
      </c>
      <c r="F37" s="11">
        <v>2</v>
      </c>
      <c r="G37" s="11">
        <f t="shared" si="0"/>
        <v>4</v>
      </c>
      <c r="H37" s="11">
        <f t="shared" si="1"/>
        <v>68.849999999999994</v>
      </c>
      <c r="I37" s="11">
        <v>85</v>
      </c>
    </row>
    <row r="38" spans="1:9" x14ac:dyDescent="0.25">
      <c r="A38" s="1">
        <v>32</v>
      </c>
      <c r="B38">
        <v>1400742</v>
      </c>
      <c r="C38" t="s">
        <v>36</v>
      </c>
      <c r="D38" s="11">
        <v>35</v>
      </c>
      <c r="E38" s="11">
        <v>35</v>
      </c>
      <c r="F38" s="11"/>
      <c r="G38" s="11">
        <f t="shared" si="0"/>
        <v>0</v>
      </c>
      <c r="H38" s="11">
        <f t="shared" si="1"/>
        <v>56</v>
      </c>
      <c r="I38" s="11">
        <v>80</v>
      </c>
    </row>
    <row r="39" spans="1:9" x14ac:dyDescent="0.25">
      <c r="A39" s="1">
        <v>33</v>
      </c>
      <c r="B39">
        <v>1406140</v>
      </c>
      <c r="C39" t="s">
        <v>37</v>
      </c>
      <c r="D39" s="11">
        <v>45</v>
      </c>
      <c r="E39" s="11">
        <v>40</v>
      </c>
      <c r="F39" s="11"/>
      <c r="G39" s="11">
        <f t="shared" si="0"/>
        <v>0</v>
      </c>
      <c r="H39" s="11">
        <f t="shared" si="1"/>
        <v>85</v>
      </c>
      <c r="I39" s="11">
        <v>100</v>
      </c>
    </row>
    <row r="40" spans="1:9" x14ac:dyDescent="0.25">
      <c r="A40" s="1">
        <v>34</v>
      </c>
      <c r="B40">
        <v>1406322</v>
      </c>
      <c r="C40" t="s">
        <v>38</v>
      </c>
      <c r="D40" s="11">
        <v>40</v>
      </c>
      <c r="E40" s="11">
        <v>45</v>
      </c>
      <c r="F40" s="11"/>
      <c r="G40" s="11">
        <f t="shared" si="0"/>
        <v>0</v>
      </c>
      <c r="H40" s="11">
        <f t="shared" si="1"/>
        <v>85</v>
      </c>
      <c r="I40">
        <v>100</v>
      </c>
    </row>
    <row r="41" spans="1:9" x14ac:dyDescent="0.25">
      <c r="A41" s="1">
        <v>35</v>
      </c>
      <c r="B41">
        <v>1401385</v>
      </c>
      <c r="C41" t="s">
        <v>8</v>
      </c>
      <c r="D41" s="11">
        <v>45</v>
      </c>
      <c r="E41" s="11">
        <v>45</v>
      </c>
      <c r="F41" s="11"/>
      <c r="G41" s="11">
        <f t="shared" si="0"/>
        <v>0</v>
      </c>
      <c r="H41" s="11">
        <f t="shared" si="1"/>
        <v>81</v>
      </c>
      <c r="I41">
        <v>90</v>
      </c>
    </row>
    <row r="42" spans="1:9" x14ac:dyDescent="0.25">
      <c r="A42" s="1">
        <v>36</v>
      </c>
      <c r="B42">
        <v>1406966</v>
      </c>
      <c r="C42" t="s">
        <v>39</v>
      </c>
      <c r="D42" s="11">
        <v>47</v>
      </c>
      <c r="E42" s="11">
        <v>45</v>
      </c>
      <c r="F42" s="11"/>
      <c r="G42" s="11">
        <f t="shared" si="0"/>
        <v>0</v>
      </c>
      <c r="H42" s="11">
        <f t="shared" si="1"/>
        <v>73.600000000000009</v>
      </c>
      <c r="I42" s="11">
        <v>80</v>
      </c>
    </row>
    <row r="43" spans="1:9" x14ac:dyDescent="0.25">
      <c r="A43" s="1">
        <v>37</v>
      </c>
      <c r="B43">
        <v>1400893</v>
      </c>
      <c r="C43" t="s">
        <v>40</v>
      </c>
      <c r="D43">
        <v>25</v>
      </c>
      <c r="E43">
        <v>25</v>
      </c>
      <c r="G43">
        <f t="shared" si="0"/>
        <v>0</v>
      </c>
      <c r="H43" s="11">
        <f t="shared" si="1"/>
        <v>42.5</v>
      </c>
      <c r="I43">
        <v>85</v>
      </c>
    </row>
    <row r="44" spans="1:9" x14ac:dyDescent="0.25">
      <c r="A44" s="1">
        <v>38</v>
      </c>
      <c r="B44">
        <v>1405701</v>
      </c>
      <c r="C44" t="s">
        <v>41</v>
      </c>
      <c r="D44" s="11">
        <v>40</v>
      </c>
      <c r="E44" s="11">
        <v>40</v>
      </c>
      <c r="F44" s="11"/>
      <c r="G44" s="11">
        <f t="shared" si="0"/>
        <v>0</v>
      </c>
      <c r="H44" s="11">
        <f t="shared" si="1"/>
        <v>56</v>
      </c>
      <c r="I44">
        <v>70</v>
      </c>
    </row>
    <row r="45" spans="1:9" x14ac:dyDescent="0.25">
      <c r="A45" s="1">
        <v>39</v>
      </c>
      <c r="B45">
        <v>1400676</v>
      </c>
      <c r="C45" t="s">
        <v>42</v>
      </c>
      <c r="D45" s="11">
        <v>40</v>
      </c>
      <c r="E45" s="11">
        <v>35</v>
      </c>
      <c r="F45" s="11">
        <v>1</v>
      </c>
      <c r="G45" s="11">
        <f t="shared" si="0"/>
        <v>2</v>
      </c>
      <c r="H45" s="11">
        <f t="shared" si="1"/>
        <v>62.05</v>
      </c>
      <c r="I45" s="11">
        <v>85</v>
      </c>
    </row>
    <row r="46" spans="1:9" x14ac:dyDescent="0.25">
      <c r="A46" s="1">
        <v>40</v>
      </c>
      <c r="B46">
        <v>1403915</v>
      </c>
      <c r="C46" t="s">
        <v>43</v>
      </c>
      <c r="D46" s="11">
        <v>45</v>
      </c>
      <c r="E46" s="11">
        <v>40</v>
      </c>
      <c r="F46" s="11"/>
      <c r="G46" s="11">
        <f t="shared" si="0"/>
        <v>0</v>
      </c>
      <c r="H46" s="11">
        <f t="shared" si="1"/>
        <v>68</v>
      </c>
      <c r="I46" s="11">
        <v>80</v>
      </c>
    </row>
    <row r="47" spans="1:9" x14ac:dyDescent="0.25">
      <c r="A47" s="1">
        <v>41</v>
      </c>
      <c r="B47">
        <v>1406936</v>
      </c>
      <c r="C47" t="s">
        <v>44</v>
      </c>
      <c r="D47" s="11">
        <v>45</v>
      </c>
      <c r="E47" s="11">
        <v>40</v>
      </c>
      <c r="F47" s="11"/>
      <c r="G47" s="11">
        <f t="shared" si="0"/>
        <v>0</v>
      </c>
      <c r="H47" s="11">
        <f t="shared" si="1"/>
        <v>42.5</v>
      </c>
      <c r="I47" s="11">
        <v>50</v>
      </c>
    </row>
    <row r="48" spans="1:9" x14ac:dyDescent="0.25">
      <c r="A48" s="1">
        <v>42</v>
      </c>
      <c r="B48">
        <v>1301884</v>
      </c>
      <c r="C48" t="s">
        <v>130</v>
      </c>
      <c r="D48">
        <v>20</v>
      </c>
      <c r="E48">
        <v>20</v>
      </c>
      <c r="G48">
        <f>F48*2</f>
        <v>0</v>
      </c>
      <c r="H48" s="11">
        <f t="shared" si="1"/>
        <v>40</v>
      </c>
      <c r="I48" s="11">
        <v>100</v>
      </c>
    </row>
    <row r="49" spans="1:9" x14ac:dyDescent="0.25">
      <c r="A49" s="1">
        <v>43</v>
      </c>
      <c r="B49">
        <v>1301931</v>
      </c>
      <c r="C49" t="s">
        <v>131</v>
      </c>
      <c r="D49" s="11">
        <v>30</v>
      </c>
      <c r="E49" s="11">
        <v>30</v>
      </c>
      <c r="F49" s="11"/>
      <c r="G49" s="11">
        <f>F49*2</f>
        <v>0</v>
      </c>
      <c r="H49" s="11">
        <f t="shared" si="1"/>
        <v>60</v>
      </c>
      <c r="I49" s="11">
        <v>100</v>
      </c>
    </row>
    <row r="59" spans="1:9" x14ac:dyDescent="0.25">
      <c r="A59" s="1"/>
      <c r="B59" s="1"/>
      <c r="C59" s="1"/>
    </row>
    <row r="60" spans="1:9" x14ac:dyDescent="0.25">
      <c r="A60" s="2" t="s">
        <v>1</v>
      </c>
      <c r="B60" s="2" t="s">
        <v>2</v>
      </c>
      <c r="C60" s="2" t="s">
        <v>3</v>
      </c>
      <c r="D60" s="2" t="s">
        <v>99</v>
      </c>
      <c r="E60" s="2" t="s">
        <v>100</v>
      </c>
      <c r="F60" s="2" t="s">
        <v>102</v>
      </c>
      <c r="G60" s="2" t="s">
        <v>103</v>
      </c>
      <c r="H60" s="2" t="s">
        <v>101</v>
      </c>
      <c r="I60" s="2" t="s">
        <v>133</v>
      </c>
    </row>
    <row r="61" spans="1:9" x14ac:dyDescent="0.25">
      <c r="A61" s="1">
        <v>1</v>
      </c>
      <c r="B61">
        <v>1301682</v>
      </c>
      <c r="C61" t="s">
        <v>90</v>
      </c>
      <c r="D61">
        <v>45</v>
      </c>
      <c r="E61">
        <v>48</v>
      </c>
      <c r="G61">
        <f t="shared" ref="G61:G105" si="2">F61*2</f>
        <v>0</v>
      </c>
      <c r="H61" s="11">
        <f t="shared" ref="H61:H105" si="3">(D61+E61-G61)*(I61/100)</f>
        <v>93</v>
      </c>
      <c r="I61">
        <v>100</v>
      </c>
    </row>
    <row r="62" spans="1:9" x14ac:dyDescent="0.25">
      <c r="A62" s="1">
        <v>2</v>
      </c>
      <c r="B62">
        <v>1306729</v>
      </c>
      <c r="C62" t="s">
        <v>85</v>
      </c>
      <c r="G62">
        <f t="shared" si="2"/>
        <v>0</v>
      </c>
      <c r="H62" s="11">
        <f t="shared" si="3"/>
        <v>0</v>
      </c>
    </row>
    <row r="63" spans="1:9" x14ac:dyDescent="0.25">
      <c r="A63" s="1">
        <v>3</v>
      </c>
      <c r="B63">
        <v>1307731</v>
      </c>
      <c r="C63" t="s">
        <v>91</v>
      </c>
      <c r="D63">
        <v>20</v>
      </c>
      <c r="E63">
        <v>20</v>
      </c>
      <c r="G63">
        <f t="shared" si="2"/>
        <v>0</v>
      </c>
      <c r="H63" s="11">
        <f t="shared" si="3"/>
        <v>40</v>
      </c>
      <c r="I63">
        <v>100</v>
      </c>
    </row>
    <row r="64" spans="1:9" x14ac:dyDescent="0.25">
      <c r="A64" s="1">
        <v>4</v>
      </c>
      <c r="B64">
        <v>1301892</v>
      </c>
      <c r="C64" t="s">
        <v>0</v>
      </c>
      <c r="D64">
        <v>40</v>
      </c>
      <c r="E64">
        <v>35</v>
      </c>
      <c r="F64">
        <v>2</v>
      </c>
      <c r="G64">
        <f t="shared" si="2"/>
        <v>4</v>
      </c>
      <c r="H64" s="11">
        <f t="shared" si="3"/>
        <v>71</v>
      </c>
      <c r="I64" s="11">
        <v>100</v>
      </c>
    </row>
    <row r="65" spans="1:9" x14ac:dyDescent="0.25">
      <c r="A65" s="1">
        <v>5</v>
      </c>
      <c r="B65">
        <v>1301417</v>
      </c>
      <c r="C65" t="s">
        <v>92</v>
      </c>
      <c r="D65">
        <v>30</v>
      </c>
      <c r="E65">
        <v>25</v>
      </c>
      <c r="G65">
        <f t="shared" si="2"/>
        <v>0</v>
      </c>
      <c r="H65" s="11">
        <f t="shared" si="3"/>
        <v>55</v>
      </c>
      <c r="I65">
        <v>100</v>
      </c>
    </row>
    <row r="66" spans="1:9" x14ac:dyDescent="0.25">
      <c r="A66" s="1">
        <v>6</v>
      </c>
      <c r="B66">
        <v>1401727</v>
      </c>
      <c r="C66" t="s">
        <v>45</v>
      </c>
      <c r="D66">
        <v>35</v>
      </c>
      <c r="E66">
        <v>40</v>
      </c>
      <c r="G66">
        <f t="shared" si="2"/>
        <v>0</v>
      </c>
      <c r="H66" s="11">
        <f t="shared" si="3"/>
        <v>75</v>
      </c>
      <c r="I66">
        <v>100</v>
      </c>
    </row>
    <row r="67" spans="1:9" x14ac:dyDescent="0.25">
      <c r="A67" s="1">
        <v>7</v>
      </c>
      <c r="B67">
        <v>1401020</v>
      </c>
      <c r="C67" t="s">
        <v>46</v>
      </c>
      <c r="D67">
        <v>40</v>
      </c>
      <c r="E67">
        <v>45</v>
      </c>
      <c r="G67">
        <f t="shared" si="2"/>
        <v>0</v>
      </c>
      <c r="H67" s="11">
        <f t="shared" si="3"/>
        <v>76.5</v>
      </c>
      <c r="I67">
        <v>90</v>
      </c>
    </row>
    <row r="68" spans="1:9" x14ac:dyDescent="0.25">
      <c r="A68" s="1">
        <v>8</v>
      </c>
      <c r="B68">
        <v>1404862</v>
      </c>
      <c r="C68" t="s">
        <v>47</v>
      </c>
      <c r="D68">
        <v>50</v>
      </c>
      <c r="E68">
        <v>48</v>
      </c>
      <c r="G68">
        <f t="shared" si="2"/>
        <v>0</v>
      </c>
      <c r="H68" s="11">
        <f t="shared" si="3"/>
        <v>68.599999999999994</v>
      </c>
      <c r="I68">
        <v>70</v>
      </c>
    </row>
    <row r="69" spans="1:9" x14ac:dyDescent="0.25">
      <c r="A69" s="1">
        <v>9</v>
      </c>
      <c r="B69" s="7">
        <v>1404084</v>
      </c>
      <c r="C69" s="7" t="s">
        <v>48</v>
      </c>
      <c r="G69">
        <f t="shared" si="2"/>
        <v>0</v>
      </c>
      <c r="H69" s="11">
        <f t="shared" si="3"/>
        <v>0</v>
      </c>
    </row>
    <row r="70" spans="1:9" x14ac:dyDescent="0.25">
      <c r="A70" s="1">
        <v>10</v>
      </c>
      <c r="B70">
        <v>1400626</v>
      </c>
      <c r="C70" t="s">
        <v>49</v>
      </c>
      <c r="D70">
        <v>35</v>
      </c>
      <c r="E70">
        <v>40</v>
      </c>
      <c r="G70">
        <f t="shared" si="2"/>
        <v>0</v>
      </c>
      <c r="H70" s="11">
        <f t="shared" si="3"/>
        <v>37.5</v>
      </c>
      <c r="I70">
        <v>50</v>
      </c>
    </row>
    <row r="71" spans="1:9" x14ac:dyDescent="0.25">
      <c r="A71" s="1">
        <v>11</v>
      </c>
      <c r="B71">
        <v>1403825</v>
      </c>
      <c r="C71" t="s">
        <v>50</v>
      </c>
      <c r="D71">
        <v>30</v>
      </c>
      <c r="E71">
        <v>35</v>
      </c>
      <c r="G71">
        <f t="shared" si="2"/>
        <v>0</v>
      </c>
      <c r="H71" s="11">
        <f t="shared" si="3"/>
        <v>65</v>
      </c>
      <c r="I71">
        <v>100</v>
      </c>
    </row>
    <row r="72" spans="1:9" x14ac:dyDescent="0.25">
      <c r="A72" s="1">
        <v>12</v>
      </c>
      <c r="B72">
        <v>1405540</v>
      </c>
      <c r="C72" t="s">
        <v>51</v>
      </c>
      <c r="D72">
        <v>35</v>
      </c>
      <c r="E72">
        <v>40</v>
      </c>
      <c r="G72">
        <f t="shared" si="2"/>
        <v>0</v>
      </c>
      <c r="H72" s="11">
        <f t="shared" si="3"/>
        <v>75</v>
      </c>
      <c r="I72">
        <v>100</v>
      </c>
    </row>
    <row r="73" spans="1:9" x14ac:dyDescent="0.25">
      <c r="A73" s="1">
        <v>13</v>
      </c>
      <c r="B73" s="7">
        <v>1406217</v>
      </c>
      <c r="C73" s="7" t="s">
        <v>52</v>
      </c>
      <c r="G73">
        <f t="shared" si="2"/>
        <v>0</v>
      </c>
      <c r="H73" s="11">
        <f t="shared" si="3"/>
        <v>0</v>
      </c>
    </row>
    <row r="74" spans="1:9" x14ac:dyDescent="0.25">
      <c r="A74" s="1">
        <v>14</v>
      </c>
      <c r="B74">
        <v>1403356</v>
      </c>
      <c r="C74" t="s">
        <v>53</v>
      </c>
      <c r="D74">
        <v>50</v>
      </c>
      <c r="E74">
        <v>49</v>
      </c>
      <c r="G74">
        <f t="shared" si="2"/>
        <v>0</v>
      </c>
      <c r="H74" s="11">
        <f t="shared" si="3"/>
        <v>99</v>
      </c>
      <c r="I74">
        <v>100</v>
      </c>
    </row>
    <row r="75" spans="1:9" x14ac:dyDescent="0.25">
      <c r="A75" s="1">
        <v>15</v>
      </c>
      <c r="B75">
        <v>1406478</v>
      </c>
      <c r="C75" t="s">
        <v>54</v>
      </c>
      <c r="D75" s="11">
        <v>35</v>
      </c>
      <c r="E75" s="11">
        <v>40</v>
      </c>
      <c r="F75" s="11"/>
      <c r="G75" s="11">
        <f t="shared" si="2"/>
        <v>0</v>
      </c>
      <c r="H75" s="11">
        <f t="shared" si="3"/>
        <v>37.5</v>
      </c>
      <c r="I75">
        <v>50</v>
      </c>
    </row>
    <row r="76" spans="1:9" x14ac:dyDescent="0.25">
      <c r="A76" s="1">
        <v>16</v>
      </c>
      <c r="B76">
        <v>1407206</v>
      </c>
      <c r="C76" t="s">
        <v>55</v>
      </c>
      <c r="D76" s="11">
        <v>40</v>
      </c>
      <c r="E76" s="11">
        <v>40</v>
      </c>
      <c r="F76" s="11"/>
      <c r="G76" s="11">
        <f>F76*2</f>
        <v>0</v>
      </c>
      <c r="H76" s="11">
        <f t="shared" si="3"/>
        <v>56</v>
      </c>
      <c r="I76">
        <v>70</v>
      </c>
    </row>
    <row r="77" spans="1:9" x14ac:dyDescent="0.25">
      <c r="A77" s="1">
        <v>17</v>
      </c>
      <c r="B77">
        <v>1407357</v>
      </c>
      <c r="C77" t="s">
        <v>56</v>
      </c>
      <c r="D77">
        <v>35</v>
      </c>
      <c r="E77">
        <v>35</v>
      </c>
      <c r="G77">
        <f t="shared" si="2"/>
        <v>0</v>
      </c>
      <c r="H77" s="11">
        <f t="shared" si="3"/>
        <v>52.5</v>
      </c>
      <c r="I77">
        <v>75</v>
      </c>
    </row>
    <row r="78" spans="1:9" x14ac:dyDescent="0.25">
      <c r="A78" s="1">
        <v>18</v>
      </c>
      <c r="B78" s="7">
        <v>1400854</v>
      </c>
      <c r="C78" s="7" t="s">
        <v>57</v>
      </c>
      <c r="G78">
        <f t="shared" si="2"/>
        <v>0</v>
      </c>
      <c r="H78" s="11">
        <f t="shared" si="3"/>
        <v>0</v>
      </c>
    </row>
    <row r="79" spans="1:9" x14ac:dyDescent="0.25">
      <c r="A79" s="1">
        <v>19</v>
      </c>
      <c r="B79">
        <v>1406424</v>
      </c>
      <c r="C79" t="s">
        <v>58</v>
      </c>
      <c r="D79">
        <v>15</v>
      </c>
      <c r="E79">
        <v>25</v>
      </c>
      <c r="G79">
        <f t="shared" si="2"/>
        <v>0</v>
      </c>
      <c r="H79" s="11">
        <f t="shared" si="3"/>
        <v>30</v>
      </c>
      <c r="I79">
        <v>75</v>
      </c>
    </row>
    <row r="80" spans="1:9" x14ac:dyDescent="0.25">
      <c r="A80" s="1">
        <v>20</v>
      </c>
      <c r="B80">
        <v>1401456</v>
      </c>
      <c r="C80" t="s">
        <v>59</v>
      </c>
      <c r="D80">
        <v>40</v>
      </c>
      <c r="E80">
        <v>40</v>
      </c>
      <c r="F80">
        <v>2</v>
      </c>
      <c r="G80">
        <f t="shared" si="2"/>
        <v>4</v>
      </c>
      <c r="H80" s="11">
        <f t="shared" si="3"/>
        <v>76</v>
      </c>
      <c r="I80" s="11">
        <v>100</v>
      </c>
    </row>
    <row r="81" spans="1:9" x14ac:dyDescent="0.25">
      <c r="A81" s="1">
        <v>21</v>
      </c>
      <c r="B81">
        <v>1406041</v>
      </c>
      <c r="C81" t="s">
        <v>60</v>
      </c>
      <c r="D81">
        <v>40</v>
      </c>
      <c r="E81">
        <v>40</v>
      </c>
      <c r="G81">
        <f t="shared" si="2"/>
        <v>0</v>
      </c>
      <c r="H81" s="11">
        <f t="shared" si="3"/>
        <v>56</v>
      </c>
      <c r="I81">
        <v>70</v>
      </c>
    </row>
    <row r="82" spans="1:9" x14ac:dyDescent="0.25">
      <c r="A82" s="1">
        <v>22</v>
      </c>
      <c r="B82">
        <v>1404027</v>
      </c>
      <c r="C82" t="s">
        <v>61</v>
      </c>
      <c r="D82">
        <v>50</v>
      </c>
      <c r="E82">
        <v>49</v>
      </c>
      <c r="G82">
        <f t="shared" si="2"/>
        <v>0</v>
      </c>
      <c r="H82" s="11">
        <f t="shared" si="3"/>
        <v>99</v>
      </c>
      <c r="I82">
        <v>100</v>
      </c>
    </row>
    <row r="83" spans="1:9" x14ac:dyDescent="0.25">
      <c r="A83" s="1">
        <v>23</v>
      </c>
      <c r="B83" s="7">
        <v>1401527</v>
      </c>
      <c r="C83" s="7" t="s">
        <v>62</v>
      </c>
      <c r="G83">
        <f t="shared" si="2"/>
        <v>0</v>
      </c>
      <c r="H83" s="11">
        <f t="shared" si="3"/>
        <v>0</v>
      </c>
    </row>
    <row r="84" spans="1:9" x14ac:dyDescent="0.25">
      <c r="A84" s="1">
        <v>24</v>
      </c>
      <c r="B84">
        <v>1405560</v>
      </c>
      <c r="C84" t="s">
        <v>63</v>
      </c>
      <c r="D84" s="11">
        <v>40</v>
      </c>
      <c r="E84" s="11">
        <v>40</v>
      </c>
      <c r="F84" s="11"/>
      <c r="G84" s="11">
        <f t="shared" si="2"/>
        <v>0</v>
      </c>
      <c r="H84" s="11">
        <f t="shared" si="3"/>
        <v>80</v>
      </c>
      <c r="I84">
        <v>100</v>
      </c>
    </row>
    <row r="85" spans="1:9" x14ac:dyDescent="0.25">
      <c r="A85" s="1">
        <v>25</v>
      </c>
      <c r="B85">
        <v>1403206</v>
      </c>
      <c r="C85" t="s">
        <v>64</v>
      </c>
      <c r="D85" s="11">
        <v>50</v>
      </c>
      <c r="E85" s="11">
        <v>45</v>
      </c>
      <c r="F85" s="11"/>
      <c r="G85" s="11">
        <f t="shared" si="2"/>
        <v>0</v>
      </c>
      <c r="H85" s="11">
        <f t="shared" si="3"/>
        <v>76</v>
      </c>
      <c r="I85">
        <v>80</v>
      </c>
    </row>
    <row r="86" spans="1:9" x14ac:dyDescent="0.25">
      <c r="A86" s="1">
        <v>26</v>
      </c>
      <c r="B86" s="7">
        <v>1400164</v>
      </c>
      <c r="C86" s="7" t="s">
        <v>65</v>
      </c>
      <c r="G86">
        <f t="shared" si="2"/>
        <v>0</v>
      </c>
      <c r="H86" s="11">
        <f t="shared" si="3"/>
        <v>0</v>
      </c>
    </row>
    <row r="87" spans="1:9" x14ac:dyDescent="0.25">
      <c r="A87" s="1">
        <v>27</v>
      </c>
      <c r="B87" s="7">
        <v>1400901</v>
      </c>
      <c r="C87" s="7" t="s">
        <v>66</v>
      </c>
      <c r="G87">
        <f t="shared" si="2"/>
        <v>0</v>
      </c>
      <c r="H87" s="11">
        <f t="shared" si="3"/>
        <v>0</v>
      </c>
    </row>
    <row r="88" spans="1:9" x14ac:dyDescent="0.25">
      <c r="A88" s="1">
        <v>28</v>
      </c>
      <c r="B88">
        <v>1404643</v>
      </c>
      <c r="C88" t="s">
        <v>67</v>
      </c>
      <c r="D88">
        <v>40</v>
      </c>
      <c r="E88">
        <v>35</v>
      </c>
      <c r="G88">
        <f t="shared" si="2"/>
        <v>0</v>
      </c>
      <c r="H88" s="11">
        <f t="shared" si="3"/>
        <v>48.75</v>
      </c>
      <c r="I88">
        <v>65</v>
      </c>
    </row>
    <row r="89" spans="1:9" x14ac:dyDescent="0.25">
      <c r="A89" s="1">
        <v>29</v>
      </c>
      <c r="B89">
        <v>1403101</v>
      </c>
      <c r="C89" t="s">
        <v>68</v>
      </c>
      <c r="D89">
        <v>45</v>
      </c>
      <c r="E89">
        <v>40</v>
      </c>
      <c r="G89">
        <f t="shared" si="2"/>
        <v>0</v>
      </c>
      <c r="H89" s="11">
        <f t="shared" si="3"/>
        <v>68</v>
      </c>
      <c r="I89">
        <v>80</v>
      </c>
    </row>
    <row r="90" spans="1:9" x14ac:dyDescent="0.25">
      <c r="A90" s="1">
        <v>30</v>
      </c>
      <c r="B90">
        <v>1401341</v>
      </c>
      <c r="C90" t="s">
        <v>69</v>
      </c>
      <c r="D90">
        <v>35</v>
      </c>
      <c r="E90">
        <v>30</v>
      </c>
      <c r="G90">
        <f t="shared" si="2"/>
        <v>0</v>
      </c>
      <c r="H90" s="11">
        <f t="shared" si="3"/>
        <v>32.5</v>
      </c>
      <c r="I90">
        <v>50</v>
      </c>
    </row>
    <row r="91" spans="1:9" x14ac:dyDescent="0.25">
      <c r="A91" s="1">
        <v>31</v>
      </c>
      <c r="B91">
        <v>1403703</v>
      </c>
      <c r="C91" t="s">
        <v>70</v>
      </c>
      <c r="D91">
        <v>30</v>
      </c>
      <c r="E91">
        <v>35</v>
      </c>
      <c r="G91">
        <f t="shared" si="2"/>
        <v>0</v>
      </c>
      <c r="H91" s="11">
        <f t="shared" si="3"/>
        <v>65</v>
      </c>
      <c r="I91">
        <v>100</v>
      </c>
    </row>
    <row r="92" spans="1:9" x14ac:dyDescent="0.25">
      <c r="A92" s="1">
        <v>32</v>
      </c>
      <c r="B92">
        <v>1400325</v>
      </c>
      <c r="C92" t="s">
        <v>71</v>
      </c>
      <c r="D92" s="10">
        <v>20</v>
      </c>
      <c r="E92" s="10">
        <v>25</v>
      </c>
      <c r="F92" s="10">
        <v>9</v>
      </c>
      <c r="G92" s="10">
        <f t="shared" si="2"/>
        <v>18</v>
      </c>
      <c r="H92" s="10">
        <f t="shared" si="3"/>
        <v>0</v>
      </c>
    </row>
    <row r="93" spans="1:9" x14ac:dyDescent="0.25">
      <c r="A93" s="1">
        <v>33</v>
      </c>
      <c r="B93">
        <v>1403407</v>
      </c>
      <c r="C93" t="s">
        <v>72</v>
      </c>
      <c r="D93">
        <v>35</v>
      </c>
      <c r="E93">
        <v>40</v>
      </c>
      <c r="F93">
        <v>2</v>
      </c>
      <c r="G93">
        <f t="shared" si="2"/>
        <v>4</v>
      </c>
      <c r="H93" s="11">
        <f t="shared" si="3"/>
        <v>67.45</v>
      </c>
      <c r="I93" s="11">
        <v>95</v>
      </c>
    </row>
    <row r="94" spans="1:9" x14ac:dyDescent="0.25">
      <c r="A94" s="1">
        <v>34</v>
      </c>
      <c r="B94">
        <v>1400454</v>
      </c>
      <c r="C94" t="s">
        <v>73</v>
      </c>
      <c r="D94" s="11">
        <v>30</v>
      </c>
      <c r="E94" s="11">
        <v>30</v>
      </c>
      <c r="F94" s="11">
        <v>6</v>
      </c>
      <c r="G94" s="11">
        <f t="shared" si="2"/>
        <v>12</v>
      </c>
      <c r="H94" s="11">
        <f t="shared" si="3"/>
        <v>48</v>
      </c>
      <c r="I94" s="11">
        <v>100</v>
      </c>
    </row>
    <row r="95" spans="1:9" x14ac:dyDescent="0.25">
      <c r="A95" s="1">
        <v>35</v>
      </c>
      <c r="B95">
        <v>1401790</v>
      </c>
      <c r="C95" t="s">
        <v>74</v>
      </c>
      <c r="D95">
        <v>25</v>
      </c>
      <c r="E95">
        <v>30</v>
      </c>
      <c r="G95">
        <f t="shared" si="2"/>
        <v>0</v>
      </c>
      <c r="H95" s="11">
        <f t="shared" si="3"/>
        <v>27.5</v>
      </c>
      <c r="I95">
        <v>50</v>
      </c>
    </row>
    <row r="96" spans="1:9" x14ac:dyDescent="0.25">
      <c r="A96" s="1">
        <v>36</v>
      </c>
      <c r="B96">
        <v>1404204</v>
      </c>
      <c r="C96" t="s">
        <v>75</v>
      </c>
      <c r="D96">
        <v>25</v>
      </c>
      <c r="E96">
        <v>25</v>
      </c>
      <c r="G96">
        <f t="shared" si="2"/>
        <v>0</v>
      </c>
      <c r="H96" s="11">
        <f t="shared" si="3"/>
        <v>50</v>
      </c>
      <c r="I96">
        <v>100</v>
      </c>
    </row>
    <row r="97" spans="1:9" x14ac:dyDescent="0.25">
      <c r="A97" s="1">
        <v>37</v>
      </c>
      <c r="B97">
        <v>1400707</v>
      </c>
      <c r="C97" t="s">
        <v>76</v>
      </c>
      <c r="D97">
        <v>40</v>
      </c>
      <c r="E97">
        <v>45</v>
      </c>
      <c r="G97">
        <f t="shared" si="2"/>
        <v>0</v>
      </c>
      <c r="H97" s="11">
        <f t="shared" si="3"/>
        <v>85</v>
      </c>
      <c r="I97">
        <v>100</v>
      </c>
    </row>
    <row r="98" spans="1:9" x14ac:dyDescent="0.25">
      <c r="A98" s="1">
        <v>38</v>
      </c>
      <c r="B98">
        <v>1404160</v>
      </c>
      <c r="C98" t="s">
        <v>77</v>
      </c>
      <c r="D98">
        <v>38</v>
      </c>
      <c r="E98">
        <v>35</v>
      </c>
      <c r="G98">
        <f t="shared" si="2"/>
        <v>0</v>
      </c>
      <c r="H98" s="11">
        <f t="shared" si="3"/>
        <v>73</v>
      </c>
      <c r="I98">
        <v>100</v>
      </c>
    </row>
    <row r="99" spans="1:9" x14ac:dyDescent="0.25">
      <c r="A99" s="1">
        <v>39</v>
      </c>
      <c r="B99">
        <v>1405061</v>
      </c>
      <c r="C99" t="s">
        <v>78</v>
      </c>
      <c r="D99">
        <v>40</v>
      </c>
      <c r="E99">
        <v>45</v>
      </c>
      <c r="G99">
        <f t="shared" si="2"/>
        <v>0</v>
      </c>
      <c r="H99" s="11">
        <f t="shared" si="3"/>
        <v>85</v>
      </c>
      <c r="I99">
        <v>100</v>
      </c>
    </row>
    <row r="100" spans="1:9" x14ac:dyDescent="0.25">
      <c r="A100" s="1">
        <v>40</v>
      </c>
      <c r="B100">
        <v>1401772</v>
      </c>
      <c r="C100" t="s">
        <v>79</v>
      </c>
      <c r="D100">
        <v>35</v>
      </c>
      <c r="E100">
        <v>35</v>
      </c>
      <c r="G100">
        <f t="shared" si="2"/>
        <v>0</v>
      </c>
      <c r="H100" s="11">
        <f t="shared" si="3"/>
        <v>56</v>
      </c>
      <c r="I100">
        <v>80</v>
      </c>
    </row>
    <row r="101" spans="1:9" x14ac:dyDescent="0.25">
      <c r="A101" s="1">
        <v>41</v>
      </c>
      <c r="B101">
        <v>1405681</v>
      </c>
      <c r="C101" t="s">
        <v>80</v>
      </c>
      <c r="D101">
        <v>45</v>
      </c>
      <c r="E101">
        <v>40</v>
      </c>
      <c r="G101">
        <f t="shared" si="2"/>
        <v>0</v>
      </c>
      <c r="H101" s="11">
        <f t="shared" si="3"/>
        <v>42.5</v>
      </c>
      <c r="I101">
        <v>50</v>
      </c>
    </row>
    <row r="102" spans="1:9" x14ac:dyDescent="0.25">
      <c r="A102" s="1">
        <v>42</v>
      </c>
      <c r="B102">
        <v>1407298</v>
      </c>
      <c r="C102" t="s">
        <v>81</v>
      </c>
      <c r="D102">
        <v>35</v>
      </c>
      <c r="E102">
        <v>30</v>
      </c>
      <c r="G102">
        <f t="shared" si="2"/>
        <v>0</v>
      </c>
      <c r="H102" s="11">
        <f t="shared" si="3"/>
        <v>65</v>
      </c>
      <c r="I102">
        <v>100</v>
      </c>
    </row>
    <row r="103" spans="1:9" x14ac:dyDescent="0.25">
      <c r="A103" s="1">
        <v>43</v>
      </c>
      <c r="B103">
        <v>1405203</v>
      </c>
      <c r="C103" t="s">
        <v>82</v>
      </c>
      <c r="D103">
        <v>30</v>
      </c>
      <c r="E103">
        <v>35</v>
      </c>
      <c r="G103">
        <f t="shared" si="2"/>
        <v>0</v>
      </c>
      <c r="H103" s="11">
        <f t="shared" si="3"/>
        <v>48.75</v>
      </c>
      <c r="I103">
        <v>75</v>
      </c>
    </row>
    <row r="104" spans="1:9" x14ac:dyDescent="0.25">
      <c r="A104" s="1">
        <v>44</v>
      </c>
      <c r="B104">
        <v>1407204</v>
      </c>
      <c r="C104" t="s">
        <v>83</v>
      </c>
      <c r="G104">
        <f t="shared" si="2"/>
        <v>0</v>
      </c>
      <c r="H104" s="11">
        <f t="shared" si="3"/>
        <v>0</v>
      </c>
    </row>
    <row r="105" spans="1:9" x14ac:dyDescent="0.25">
      <c r="A105" s="1">
        <v>45</v>
      </c>
      <c r="B105">
        <v>1405201</v>
      </c>
      <c r="C105" t="s">
        <v>84</v>
      </c>
      <c r="D105">
        <v>35</v>
      </c>
      <c r="E105">
        <v>30</v>
      </c>
      <c r="G105">
        <f t="shared" si="2"/>
        <v>0</v>
      </c>
      <c r="H105" s="11">
        <f t="shared" si="3"/>
        <v>65</v>
      </c>
      <c r="I10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5"/>
  <sheetViews>
    <sheetView workbookViewId="0">
      <selection activeCell="I65" sqref="I65"/>
    </sheetView>
  </sheetViews>
  <sheetFormatPr defaultRowHeight="15" x14ac:dyDescent="0.25"/>
  <cols>
    <col min="3" max="3" width="28.85546875" bestFit="1" customWidth="1"/>
    <col min="4" max="4" width="14.7109375" bestFit="1" customWidth="1"/>
    <col min="5" max="5" width="11" bestFit="1" customWidth="1"/>
    <col min="6" max="6" width="12.7109375" bestFit="1" customWidth="1"/>
    <col min="7" max="7" width="19.7109375" bestFit="1" customWidth="1"/>
  </cols>
  <sheetData>
    <row r="6" spans="1:8" x14ac:dyDescent="0.25">
      <c r="A6" s="2" t="s">
        <v>1</v>
      </c>
      <c r="B6" s="2" t="s">
        <v>2</v>
      </c>
      <c r="C6" s="2" t="s">
        <v>3</v>
      </c>
      <c r="D6" s="2" t="s">
        <v>135</v>
      </c>
      <c r="E6" s="2" t="s">
        <v>136</v>
      </c>
      <c r="F6" s="2" t="s">
        <v>102</v>
      </c>
      <c r="G6" s="2" t="s">
        <v>103</v>
      </c>
      <c r="H6" s="2" t="s">
        <v>101</v>
      </c>
    </row>
    <row r="7" spans="1:8" x14ac:dyDescent="0.25">
      <c r="A7" s="1">
        <v>1</v>
      </c>
      <c r="B7">
        <v>1401891</v>
      </c>
      <c r="C7" t="s">
        <v>10</v>
      </c>
      <c r="D7">
        <v>15</v>
      </c>
      <c r="E7">
        <v>35</v>
      </c>
      <c r="G7">
        <f>F7*2</f>
        <v>0</v>
      </c>
      <c r="H7">
        <f>D7+E7-G7</f>
        <v>50</v>
      </c>
    </row>
    <row r="8" spans="1:8" x14ac:dyDescent="0.25">
      <c r="A8" s="1">
        <v>2</v>
      </c>
      <c r="B8">
        <v>1404169</v>
      </c>
      <c r="C8" t="s">
        <v>11</v>
      </c>
      <c r="D8">
        <v>15</v>
      </c>
      <c r="E8">
        <v>50</v>
      </c>
      <c r="G8">
        <f t="shared" ref="G8:G47" si="0">F8*2</f>
        <v>0</v>
      </c>
      <c r="H8">
        <f t="shared" ref="H8:H47" si="1">D8+E8-G8</f>
        <v>65</v>
      </c>
    </row>
    <row r="9" spans="1:8" x14ac:dyDescent="0.25">
      <c r="A9" s="1">
        <v>3</v>
      </c>
      <c r="B9">
        <v>1405787</v>
      </c>
      <c r="C9" t="s">
        <v>12</v>
      </c>
      <c r="D9">
        <v>15</v>
      </c>
      <c r="E9">
        <v>50</v>
      </c>
      <c r="G9">
        <f t="shared" si="0"/>
        <v>0</v>
      </c>
      <c r="H9">
        <f t="shared" si="1"/>
        <v>65</v>
      </c>
    </row>
    <row r="10" spans="1:8" x14ac:dyDescent="0.25">
      <c r="A10" s="1">
        <v>4</v>
      </c>
      <c r="B10" s="7">
        <v>1400260</v>
      </c>
      <c r="C10" s="7" t="s">
        <v>13</v>
      </c>
      <c r="G10">
        <f t="shared" si="0"/>
        <v>0</v>
      </c>
      <c r="H10">
        <f t="shared" si="1"/>
        <v>0</v>
      </c>
    </row>
    <row r="11" spans="1:8" x14ac:dyDescent="0.25">
      <c r="A11" s="1">
        <v>5</v>
      </c>
      <c r="B11">
        <v>1401309</v>
      </c>
      <c r="C11" t="s">
        <v>14</v>
      </c>
      <c r="D11">
        <v>20</v>
      </c>
      <c r="E11">
        <v>40</v>
      </c>
      <c r="G11">
        <f t="shared" si="0"/>
        <v>0</v>
      </c>
      <c r="H11">
        <f t="shared" si="1"/>
        <v>60</v>
      </c>
    </row>
    <row r="12" spans="1:8" x14ac:dyDescent="0.25">
      <c r="A12" s="1">
        <v>6</v>
      </c>
      <c r="B12">
        <v>1406134</v>
      </c>
      <c r="C12" t="s">
        <v>6</v>
      </c>
      <c r="D12">
        <v>15</v>
      </c>
      <c r="E12">
        <v>35</v>
      </c>
      <c r="G12">
        <f t="shared" si="0"/>
        <v>0</v>
      </c>
      <c r="H12">
        <f t="shared" si="1"/>
        <v>50</v>
      </c>
    </row>
    <row r="13" spans="1:8" x14ac:dyDescent="0.25">
      <c r="A13" s="1">
        <v>7</v>
      </c>
      <c r="B13">
        <v>1404914</v>
      </c>
      <c r="C13" t="s">
        <v>15</v>
      </c>
      <c r="D13">
        <v>15</v>
      </c>
      <c r="E13">
        <v>35</v>
      </c>
      <c r="G13">
        <f t="shared" si="0"/>
        <v>0</v>
      </c>
      <c r="H13">
        <f t="shared" si="1"/>
        <v>50</v>
      </c>
    </row>
    <row r="14" spans="1:8" x14ac:dyDescent="0.25">
      <c r="A14" s="1">
        <v>8</v>
      </c>
      <c r="B14">
        <v>1405135</v>
      </c>
      <c r="C14" t="s">
        <v>16</v>
      </c>
      <c r="D14">
        <v>25</v>
      </c>
      <c r="E14">
        <v>65</v>
      </c>
      <c r="G14">
        <f t="shared" si="0"/>
        <v>0</v>
      </c>
      <c r="H14">
        <f t="shared" si="1"/>
        <v>90</v>
      </c>
    </row>
    <row r="15" spans="1:8" x14ac:dyDescent="0.25">
      <c r="A15" s="1">
        <v>9</v>
      </c>
      <c r="B15">
        <v>1403441</v>
      </c>
      <c r="C15" t="s">
        <v>17</v>
      </c>
      <c r="D15">
        <v>25</v>
      </c>
      <c r="E15">
        <v>60</v>
      </c>
      <c r="G15">
        <f t="shared" si="0"/>
        <v>0</v>
      </c>
      <c r="H15">
        <f t="shared" si="1"/>
        <v>85</v>
      </c>
    </row>
    <row r="16" spans="1:8" x14ac:dyDescent="0.25">
      <c r="A16" s="1">
        <v>10</v>
      </c>
      <c r="B16">
        <v>1404095</v>
      </c>
      <c r="C16" t="s">
        <v>9</v>
      </c>
      <c r="D16">
        <v>30</v>
      </c>
      <c r="E16">
        <v>70</v>
      </c>
      <c r="G16">
        <f t="shared" si="0"/>
        <v>0</v>
      </c>
      <c r="H16">
        <f t="shared" si="1"/>
        <v>100</v>
      </c>
    </row>
    <row r="17" spans="1:8" x14ac:dyDescent="0.25">
      <c r="A17" s="1">
        <v>11</v>
      </c>
      <c r="B17">
        <v>1400500</v>
      </c>
      <c r="C17" t="s">
        <v>5</v>
      </c>
      <c r="D17">
        <v>15</v>
      </c>
      <c r="E17">
        <v>35</v>
      </c>
      <c r="G17">
        <f t="shared" si="0"/>
        <v>0</v>
      </c>
      <c r="H17">
        <f t="shared" si="1"/>
        <v>50</v>
      </c>
    </row>
    <row r="18" spans="1:8" x14ac:dyDescent="0.25">
      <c r="A18" s="1">
        <v>12</v>
      </c>
      <c r="B18" s="7">
        <v>1400983</v>
      </c>
      <c r="C18" s="7" t="s">
        <v>18</v>
      </c>
      <c r="G18">
        <f t="shared" si="0"/>
        <v>0</v>
      </c>
      <c r="H18">
        <f t="shared" si="1"/>
        <v>0</v>
      </c>
    </row>
    <row r="19" spans="1:8" x14ac:dyDescent="0.25">
      <c r="A19" s="1">
        <v>13</v>
      </c>
      <c r="B19">
        <v>1400349</v>
      </c>
      <c r="C19" t="s">
        <v>19</v>
      </c>
      <c r="D19">
        <v>30</v>
      </c>
      <c r="E19">
        <v>70</v>
      </c>
      <c r="G19">
        <f t="shared" si="0"/>
        <v>0</v>
      </c>
      <c r="H19">
        <f t="shared" si="1"/>
        <v>100</v>
      </c>
    </row>
    <row r="20" spans="1:8" x14ac:dyDescent="0.25">
      <c r="A20" s="1">
        <v>14</v>
      </c>
      <c r="B20" s="7">
        <v>1405337</v>
      </c>
      <c r="C20" s="7" t="s">
        <v>20</v>
      </c>
      <c r="G20">
        <f t="shared" si="0"/>
        <v>0</v>
      </c>
      <c r="H20">
        <f t="shared" si="1"/>
        <v>0</v>
      </c>
    </row>
    <row r="21" spans="1:8" x14ac:dyDescent="0.25">
      <c r="A21" s="1">
        <v>15</v>
      </c>
      <c r="B21">
        <v>1404642</v>
      </c>
      <c r="C21" t="s">
        <v>21</v>
      </c>
      <c r="D21">
        <v>15</v>
      </c>
      <c r="E21">
        <v>40</v>
      </c>
      <c r="G21">
        <f t="shared" si="0"/>
        <v>0</v>
      </c>
      <c r="H21">
        <f t="shared" si="1"/>
        <v>55</v>
      </c>
    </row>
    <row r="22" spans="1:8" x14ac:dyDescent="0.25">
      <c r="A22" s="1">
        <v>16</v>
      </c>
      <c r="B22">
        <v>1401493</v>
      </c>
      <c r="C22" t="s">
        <v>22</v>
      </c>
      <c r="D22">
        <v>25</v>
      </c>
      <c r="E22">
        <v>40</v>
      </c>
      <c r="G22">
        <f t="shared" si="0"/>
        <v>0</v>
      </c>
      <c r="H22">
        <f t="shared" si="1"/>
        <v>65</v>
      </c>
    </row>
    <row r="23" spans="1:8" x14ac:dyDescent="0.25">
      <c r="A23" s="1">
        <v>17</v>
      </c>
      <c r="B23">
        <v>1403292</v>
      </c>
      <c r="C23" t="s">
        <v>23</v>
      </c>
      <c r="D23">
        <v>5</v>
      </c>
      <c r="E23">
        <v>40</v>
      </c>
      <c r="G23">
        <f t="shared" si="0"/>
        <v>0</v>
      </c>
      <c r="H23">
        <f t="shared" si="1"/>
        <v>45</v>
      </c>
    </row>
    <row r="24" spans="1:8" x14ac:dyDescent="0.25">
      <c r="A24" s="1">
        <v>18</v>
      </c>
      <c r="B24">
        <v>1407248</v>
      </c>
      <c r="C24" t="s">
        <v>24</v>
      </c>
      <c r="D24">
        <v>5</v>
      </c>
      <c r="E24">
        <v>40</v>
      </c>
      <c r="G24">
        <f t="shared" si="0"/>
        <v>0</v>
      </c>
      <c r="H24">
        <f t="shared" si="1"/>
        <v>45</v>
      </c>
    </row>
    <row r="25" spans="1:8" x14ac:dyDescent="0.25">
      <c r="A25" s="1">
        <v>19</v>
      </c>
      <c r="B25">
        <v>1407229</v>
      </c>
      <c r="C25" t="s">
        <v>25</v>
      </c>
      <c r="D25">
        <v>5</v>
      </c>
      <c r="E25">
        <v>40</v>
      </c>
      <c r="G25">
        <f t="shared" si="0"/>
        <v>0</v>
      </c>
      <c r="H25">
        <f t="shared" si="1"/>
        <v>45</v>
      </c>
    </row>
    <row r="26" spans="1:8" x14ac:dyDescent="0.25">
      <c r="A26" s="1">
        <v>20</v>
      </c>
      <c r="B26">
        <v>1403223</v>
      </c>
      <c r="C26" t="s">
        <v>26</v>
      </c>
      <c r="D26">
        <v>30</v>
      </c>
      <c r="E26">
        <v>70</v>
      </c>
      <c r="G26">
        <f t="shared" si="0"/>
        <v>0</v>
      </c>
      <c r="H26">
        <f t="shared" si="1"/>
        <v>100</v>
      </c>
    </row>
    <row r="27" spans="1:8" x14ac:dyDescent="0.25">
      <c r="A27" s="1">
        <v>21</v>
      </c>
      <c r="B27" s="7">
        <v>1401576</v>
      </c>
      <c r="C27" s="7" t="s">
        <v>27</v>
      </c>
      <c r="G27">
        <f t="shared" si="0"/>
        <v>0</v>
      </c>
      <c r="H27">
        <f t="shared" si="1"/>
        <v>0</v>
      </c>
    </row>
    <row r="28" spans="1:8" x14ac:dyDescent="0.25">
      <c r="A28" s="1">
        <v>22</v>
      </c>
      <c r="B28" s="7">
        <v>1400081</v>
      </c>
      <c r="C28" s="7" t="s">
        <v>28</v>
      </c>
      <c r="G28">
        <f t="shared" si="0"/>
        <v>0</v>
      </c>
      <c r="H28">
        <f t="shared" si="1"/>
        <v>0</v>
      </c>
    </row>
    <row r="29" spans="1:8" x14ac:dyDescent="0.25">
      <c r="A29" s="1">
        <v>23</v>
      </c>
      <c r="B29">
        <v>1403491</v>
      </c>
      <c r="C29" t="s">
        <v>29</v>
      </c>
      <c r="G29">
        <f t="shared" si="0"/>
        <v>0</v>
      </c>
      <c r="H29">
        <f t="shared" si="1"/>
        <v>0</v>
      </c>
    </row>
    <row r="30" spans="1:8" x14ac:dyDescent="0.25">
      <c r="A30" s="1">
        <v>24</v>
      </c>
      <c r="B30">
        <v>1406470</v>
      </c>
      <c r="C30" t="s">
        <v>30</v>
      </c>
      <c r="D30">
        <v>15</v>
      </c>
      <c r="E30">
        <v>35</v>
      </c>
      <c r="G30">
        <f t="shared" si="0"/>
        <v>0</v>
      </c>
      <c r="H30">
        <f t="shared" si="1"/>
        <v>50</v>
      </c>
    </row>
    <row r="31" spans="1:8" x14ac:dyDescent="0.25">
      <c r="A31" s="1">
        <v>25</v>
      </c>
      <c r="B31">
        <v>1403754</v>
      </c>
      <c r="C31" t="s">
        <v>31</v>
      </c>
      <c r="D31">
        <v>25</v>
      </c>
      <c r="E31">
        <v>65</v>
      </c>
      <c r="G31">
        <f t="shared" si="0"/>
        <v>0</v>
      </c>
      <c r="H31">
        <f t="shared" si="1"/>
        <v>90</v>
      </c>
    </row>
    <row r="32" spans="1:8" x14ac:dyDescent="0.25">
      <c r="A32" s="1">
        <v>26</v>
      </c>
      <c r="B32">
        <v>1401544</v>
      </c>
      <c r="C32" t="s">
        <v>32</v>
      </c>
      <c r="D32">
        <v>15</v>
      </c>
      <c r="E32">
        <v>35</v>
      </c>
      <c r="F32">
        <v>3</v>
      </c>
      <c r="G32">
        <f t="shared" si="0"/>
        <v>6</v>
      </c>
      <c r="H32">
        <f t="shared" si="1"/>
        <v>44</v>
      </c>
    </row>
    <row r="33" spans="1:8" x14ac:dyDescent="0.25">
      <c r="A33" s="1">
        <v>27</v>
      </c>
      <c r="B33">
        <v>1404045</v>
      </c>
      <c r="C33" t="s">
        <v>7</v>
      </c>
      <c r="D33">
        <v>30</v>
      </c>
      <c r="E33">
        <v>70</v>
      </c>
      <c r="G33">
        <f t="shared" si="0"/>
        <v>0</v>
      </c>
      <c r="H33">
        <f t="shared" si="1"/>
        <v>100</v>
      </c>
    </row>
    <row r="34" spans="1:8" x14ac:dyDescent="0.25">
      <c r="A34" s="1">
        <v>28</v>
      </c>
      <c r="B34">
        <v>1403126</v>
      </c>
      <c r="C34" t="s">
        <v>4</v>
      </c>
      <c r="D34">
        <v>5</v>
      </c>
      <c r="E34">
        <v>40</v>
      </c>
      <c r="G34">
        <f t="shared" si="0"/>
        <v>0</v>
      </c>
      <c r="H34">
        <f t="shared" si="1"/>
        <v>45</v>
      </c>
    </row>
    <row r="35" spans="1:8" x14ac:dyDescent="0.25">
      <c r="A35" s="1">
        <v>29</v>
      </c>
      <c r="B35" s="7">
        <v>1405450</v>
      </c>
      <c r="C35" s="7" t="s">
        <v>33</v>
      </c>
      <c r="G35">
        <f t="shared" si="0"/>
        <v>0</v>
      </c>
      <c r="H35">
        <f t="shared" si="1"/>
        <v>0</v>
      </c>
    </row>
    <row r="36" spans="1:8" x14ac:dyDescent="0.25">
      <c r="A36" s="1">
        <v>30</v>
      </c>
      <c r="B36">
        <v>1404730</v>
      </c>
      <c r="C36" t="s">
        <v>34</v>
      </c>
      <c r="D36">
        <v>15</v>
      </c>
      <c r="E36">
        <v>35</v>
      </c>
      <c r="G36">
        <f t="shared" si="0"/>
        <v>0</v>
      </c>
      <c r="H36">
        <f t="shared" si="1"/>
        <v>50</v>
      </c>
    </row>
    <row r="37" spans="1:8" x14ac:dyDescent="0.25">
      <c r="A37" s="1">
        <v>31</v>
      </c>
      <c r="B37">
        <v>1401788</v>
      </c>
      <c r="C37" t="s">
        <v>35</v>
      </c>
      <c r="D37">
        <v>25</v>
      </c>
      <c r="E37">
        <v>50</v>
      </c>
      <c r="G37">
        <f t="shared" si="0"/>
        <v>0</v>
      </c>
      <c r="H37">
        <f t="shared" si="1"/>
        <v>75</v>
      </c>
    </row>
    <row r="38" spans="1:8" x14ac:dyDescent="0.25">
      <c r="A38" s="1">
        <v>32</v>
      </c>
      <c r="B38">
        <v>1400742</v>
      </c>
      <c r="C38" t="s">
        <v>36</v>
      </c>
      <c r="D38">
        <v>5</v>
      </c>
      <c r="E38">
        <v>35</v>
      </c>
      <c r="F38">
        <v>3</v>
      </c>
      <c r="G38">
        <f t="shared" si="0"/>
        <v>6</v>
      </c>
      <c r="H38">
        <f t="shared" si="1"/>
        <v>34</v>
      </c>
    </row>
    <row r="39" spans="1:8" x14ac:dyDescent="0.25">
      <c r="A39" s="1">
        <v>33</v>
      </c>
      <c r="B39">
        <v>1406140</v>
      </c>
      <c r="C39" t="s">
        <v>37</v>
      </c>
      <c r="D39">
        <v>15</v>
      </c>
      <c r="E39">
        <v>35</v>
      </c>
      <c r="G39">
        <f t="shared" si="0"/>
        <v>0</v>
      </c>
      <c r="H39">
        <f t="shared" si="1"/>
        <v>50</v>
      </c>
    </row>
    <row r="40" spans="1:8" x14ac:dyDescent="0.25">
      <c r="A40" s="1">
        <v>34</v>
      </c>
      <c r="B40">
        <v>1406322</v>
      </c>
      <c r="C40" t="s">
        <v>38</v>
      </c>
      <c r="D40">
        <v>15</v>
      </c>
      <c r="E40">
        <v>45</v>
      </c>
      <c r="G40">
        <f t="shared" si="0"/>
        <v>0</v>
      </c>
      <c r="H40">
        <f t="shared" si="1"/>
        <v>60</v>
      </c>
    </row>
    <row r="41" spans="1:8" x14ac:dyDescent="0.25">
      <c r="A41" s="1">
        <v>35</v>
      </c>
      <c r="B41">
        <v>1401385</v>
      </c>
      <c r="C41" t="s">
        <v>8</v>
      </c>
      <c r="D41">
        <v>25</v>
      </c>
      <c r="E41">
        <v>60</v>
      </c>
      <c r="G41">
        <f t="shared" si="0"/>
        <v>0</v>
      </c>
      <c r="H41">
        <f t="shared" si="1"/>
        <v>85</v>
      </c>
    </row>
    <row r="42" spans="1:8" x14ac:dyDescent="0.25">
      <c r="A42" s="1">
        <v>36</v>
      </c>
      <c r="B42">
        <v>1406966</v>
      </c>
      <c r="C42" t="s">
        <v>39</v>
      </c>
      <c r="D42">
        <v>30</v>
      </c>
      <c r="E42">
        <v>70</v>
      </c>
      <c r="G42">
        <f t="shared" si="0"/>
        <v>0</v>
      </c>
      <c r="H42">
        <f t="shared" si="1"/>
        <v>100</v>
      </c>
    </row>
    <row r="43" spans="1:8" x14ac:dyDescent="0.25">
      <c r="A43" s="1">
        <v>37</v>
      </c>
      <c r="B43">
        <v>1400893</v>
      </c>
      <c r="C43" t="s">
        <v>40</v>
      </c>
      <c r="D43">
        <v>15</v>
      </c>
      <c r="E43">
        <v>50</v>
      </c>
      <c r="G43">
        <f t="shared" si="0"/>
        <v>0</v>
      </c>
      <c r="H43">
        <f t="shared" si="1"/>
        <v>65</v>
      </c>
    </row>
    <row r="44" spans="1:8" x14ac:dyDescent="0.25">
      <c r="A44" s="1">
        <v>38</v>
      </c>
      <c r="B44">
        <v>1405701</v>
      </c>
      <c r="C44" t="s">
        <v>41</v>
      </c>
      <c r="D44">
        <v>15</v>
      </c>
      <c r="E44">
        <v>50</v>
      </c>
      <c r="G44">
        <f t="shared" si="0"/>
        <v>0</v>
      </c>
      <c r="H44">
        <f t="shared" si="1"/>
        <v>65</v>
      </c>
    </row>
    <row r="45" spans="1:8" x14ac:dyDescent="0.25">
      <c r="A45" s="1">
        <v>39</v>
      </c>
      <c r="B45">
        <v>1400676</v>
      </c>
      <c r="C45" t="s">
        <v>42</v>
      </c>
      <c r="D45">
        <v>15</v>
      </c>
      <c r="E45">
        <v>45</v>
      </c>
      <c r="G45">
        <f t="shared" si="0"/>
        <v>0</v>
      </c>
      <c r="H45">
        <f t="shared" si="1"/>
        <v>60</v>
      </c>
    </row>
    <row r="46" spans="1:8" x14ac:dyDescent="0.25">
      <c r="A46" s="1">
        <v>40</v>
      </c>
      <c r="B46">
        <v>1403915</v>
      </c>
      <c r="C46" t="s">
        <v>43</v>
      </c>
      <c r="D46">
        <v>30</v>
      </c>
      <c r="E46">
        <v>70</v>
      </c>
      <c r="G46">
        <f t="shared" si="0"/>
        <v>0</v>
      </c>
      <c r="H46">
        <f t="shared" si="1"/>
        <v>100</v>
      </c>
    </row>
    <row r="47" spans="1:8" x14ac:dyDescent="0.25">
      <c r="A47" s="1">
        <v>41</v>
      </c>
      <c r="B47">
        <v>1406936</v>
      </c>
      <c r="C47" t="s">
        <v>44</v>
      </c>
      <c r="D47">
        <v>25</v>
      </c>
      <c r="E47">
        <v>60</v>
      </c>
      <c r="G47">
        <f t="shared" si="0"/>
        <v>0</v>
      </c>
      <c r="H47">
        <f t="shared" si="1"/>
        <v>85</v>
      </c>
    </row>
    <row r="48" spans="1:8" x14ac:dyDescent="0.25">
      <c r="A48" s="1">
        <v>42</v>
      </c>
      <c r="B48">
        <v>1301884</v>
      </c>
      <c r="C48" t="s">
        <v>130</v>
      </c>
      <c r="G48">
        <f>F48*2</f>
        <v>0</v>
      </c>
      <c r="H48">
        <f>D48+E48-G48</f>
        <v>0</v>
      </c>
    </row>
    <row r="49" spans="1:8" x14ac:dyDescent="0.25">
      <c r="A49" s="1">
        <v>43</v>
      </c>
      <c r="B49">
        <v>1301931</v>
      </c>
      <c r="C49" t="s">
        <v>131</v>
      </c>
      <c r="D49">
        <v>5</v>
      </c>
      <c r="E49">
        <v>35</v>
      </c>
      <c r="G49">
        <f>F49*2</f>
        <v>0</v>
      </c>
      <c r="H49">
        <f>D49+E49-G49</f>
        <v>40</v>
      </c>
    </row>
    <row r="59" spans="1:8" x14ac:dyDescent="0.25">
      <c r="A59" s="1"/>
      <c r="B59" s="1"/>
      <c r="C59" s="1"/>
    </row>
    <row r="60" spans="1:8" x14ac:dyDescent="0.25">
      <c r="A60" s="2" t="s">
        <v>1</v>
      </c>
      <c r="B60" s="2" t="s">
        <v>2</v>
      </c>
      <c r="C60" s="2" t="s">
        <v>3</v>
      </c>
      <c r="D60" s="2" t="s">
        <v>135</v>
      </c>
      <c r="E60" s="2" t="s">
        <v>136</v>
      </c>
      <c r="F60" s="2" t="s">
        <v>102</v>
      </c>
      <c r="G60" s="2" t="s">
        <v>103</v>
      </c>
      <c r="H60" s="2" t="s">
        <v>101</v>
      </c>
    </row>
    <row r="61" spans="1:8" x14ac:dyDescent="0.25">
      <c r="A61" s="1">
        <v>1</v>
      </c>
      <c r="B61">
        <v>1301682</v>
      </c>
      <c r="C61" t="s">
        <v>90</v>
      </c>
      <c r="D61">
        <v>30</v>
      </c>
      <c r="E61">
        <v>70</v>
      </c>
      <c r="G61">
        <f t="shared" ref="G61:G105" si="2">F61*2</f>
        <v>0</v>
      </c>
      <c r="H61">
        <f t="shared" ref="H61:H105" si="3">D61+E61-G61</f>
        <v>100</v>
      </c>
    </row>
    <row r="62" spans="1:8" x14ac:dyDescent="0.25">
      <c r="A62" s="1">
        <v>2</v>
      </c>
      <c r="B62">
        <v>1306729</v>
      </c>
      <c r="C62" t="s">
        <v>85</v>
      </c>
      <c r="D62">
        <v>15</v>
      </c>
      <c r="E62">
        <v>35</v>
      </c>
      <c r="G62">
        <f t="shared" si="2"/>
        <v>0</v>
      </c>
      <c r="H62">
        <f t="shared" si="3"/>
        <v>50</v>
      </c>
    </row>
    <row r="63" spans="1:8" x14ac:dyDescent="0.25">
      <c r="A63" s="1">
        <v>3</v>
      </c>
      <c r="B63">
        <v>1307731</v>
      </c>
      <c r="C63" t="s">
        <v>91</v>
      </c>
      <c r="D63">
        <v>15</v>
      </c>
      <c r="E63">
        <v>35</v>
      </c>
      <c r="G63">
        <f t="shared" si="2"/>
        <v>0</v>
      </c>
      <c r="H63">
        <f t="shared" si="3"/>
        <v>50</v>
      </c>
    </row>
    <row r="64" spans="1:8" x14ac:dyDescent="0.25">
      <c r="A64" s="1">
        <v>4</v>
      </c>
      <c r="B64">
        <v>1301892</v>
      </c>
      <c r="C64" t="s">
        <v>0</v>
      </c>
      <c r="G64">
        <f t="shared" si="2"/>
        <v>0</v>
      </c>
      <c r="H64">
        <f t="shared" si="3"/>
        <v>0</v>
      </c>
    </row>
    <row r="65" spans="1:8" x14ac:dyDescent="0.25">
      <c r="A65" s="1">
        <v>5</v>
      </c>
      <c r="B65">
        <v>1301417</v>
      </c>
      <c r="C65" t="s">
        <v>92</v>
      </c>
      <c r="D65" s="11">
        <v>10</v>
      </c>
      <c r="E65" s="11">
        <v>30</v>
      </c>
      <c r="F65" s="11"/>
      <c r="G65" s="11">
        <f t="shared" si="2"/>
        <v>0</v>
      </c>
      <c r="H65" s="11">
        <f t="shared" si="3"/>
        <v>40</v>
      </c>
    </row>
    <row r="66" spans="1:8" x14ac:dyDescent="0.25">
      <c r="A66" s="1">
        <v>6</v>
      </c>
      <c r="B66">
        <v>1401727</v>
      </c>
      <c r="C66" t="s">
        <v>45</v>
      </c>
      <c r="D66">
        <v>15</v>
      </c>
      <c r="E66">
        <v>35</v>
      </c>
      <c r="G66">
        <f t="shared" si="2"/>
        <v>0</v>
      </c>
      <c r="H66">
        <f t="shared" si="3"/>
        <v>50</v>
      </c>
    </row>
    <row r="67" spans="1:8" x14ac:dyDescent="0.25">
      <c r="A67" s="1">
        <v>7</v>
      </c>
      <c r="B67">
        <v>1401020</v>
      </c>
      <c r="C67" t="s">
        <v>46</v>
      </c>
      <c r="D67">
        <v>25</v>
      </c>
      <c r="E67">
        <v>50</v>
      </c>
      <c r="G67">
        <f t="shared" si="2"/>
        <v>0</v>
      </c>
      <c r="H67">
        <f t="shared" si="3"/>
        <v>75</v>
      </c>
    </row>
    <row r="68" spans="1:8" x14ac:dyDescent="0.25">
      <c r="A68" s="1">
        <v>8</v>
      </c>
      <c r="B68">
        <v>1404862</v>
      </c>
      <c r="C68" t="s">
        <v>47</v>
      </c>
      <c r="D68">
        <v>30</v>
      </c>
      <c r="E68">
        <v>70</v>
      </c>
      <c r="G68">
        <f t="shared" si="2"/>
        <v>0</v>
      </c>
      <c r="H68">
        <f t="shared" si="3"/>
        <v>100</v>
      </c>
    </row>
    <row r="69" spans="1:8" x14ac:dyDescent="0.25">
      <c r="A69" s="1">
        <v>9</v>
      </c>
      <c r="B69" s="7">
        <v>1404084</v>
      </c>
      <c r="C69" s="7" t="s">
        <v>48</v>
      </c>
      <c r="G69">
        <f t="shared" si="2"/>
        <v>0</v>
      </c>
      <c r="H69">
        <f t="shared" si="3"/>
        <v>0</v>
      </c>
    </row>
    <row r="70" spans="1:8" x14ac:dyDescent="0.25">
      <c r="A70" s="1">
        <v>10</v>
      </c>
      <c r="B70">
        <v>1400626</v>
      </c>
      <c r="C70" t="s">
        <v>49</v>
      </c>
      <c r="D70">
        <v>5</v>
      </c>
      <c r="E70">
        <v>35</v>
      </c>
      <c r="G70">
        <f t="shared" si="2"/>
        <v>0</v>
      </c>
      <c r="H70">
        <f t="shared" si="3"/>
        <v>40</v>
      </c>
    </row>
    <row r="71" spans="1:8" x14ac:dyDescent="0.25">
      <c r="A71" s="1">
        <v>11</v>
      </c>
      <c r="B71">
        <v>1403825</v>
      </c>
      <c r="C71" t="s">
        <v>50</v>
      </c>
      <c r="D71">
        <v>15</v>
      </c>
      <c r="E71">
        <v>40</v>
      </c>
      <c r="F71">
        <v>5</v>
      </c>
      <c r="G71">
        <f t="shared" si="2"/>
        <v>10</v>
      </c>
      <c r="H71">
        <f t="shared" si="3"/>
        <v>45</v>
      </c>
    </row>
    <row r="72" spans="1:8" x14ac:dyDescent="0.25">
      <c r="A72" s="1">
        <v>12</v>
      </c>
      <c r="B72">
        <v>1405540</v>
      </c>
      <c r="C72" t="s">
        <v>51</v>
      </c>
      <c r="D72">
        <v>25</v>
      </c>
      <c r="E72">
        <v>50</v>
      </c>
      <c r="G72">
        <f t="shared" si="2"/>
        <v>0</v>
      </c>
      <c r="H72">
        <f t="shared" si="3"/>
        <v>75</v>
      </c>
    </row>
    <row r="73" spans="1:8" x14ac:dyDescent="0.25">
      <c r="A73" s="1">
        <v>13</v>
      </c>
      <c r="B73" s="7">
        <v>1406217</v>
      </c>
      <c r="C73" s="7" t="s">
        <v>52</v>
      </c>
      <c r="G73">
        <f t="shared" si="2"/>
        <v>0</v>
      </c>
      <c r="H73">
        <f t="shared" si="3"/>
        <v>0</v>
      </c>
    </row>
    <row r="74" spans="1:8" x14ac:dyDescent="0.25">
      <c r="A74" s="1">
        <v>14</v>
      </c>
      <c r="B74">
        <v>1403356</v>
      </c>
      <c r="C74" t="s">
        <v>53</v>
      </c>
      <c r="D74">
        <v>30</v>
      </c>
      <c r="E74">
        <v>70</v>
      </c>
      <c r="F74">
        <v>4</v>
      </c>
      <c r="G74">
        <f t="shared" si="2"/>
        <v>8</v>
      </c>
      <c r="H74">
        <f t="shared" si="3"/>
        <v>92</v>
      </c>
    </row>
    <row r="75" spans="1:8" x14ac:dyDescent="0.25">
      <c r="A75" s="1">
        <v>15</v>
      </c>
      <c r="B75">
        <v>1406478</v>
      </c>
      <c r="C75" t="s">
        <v>54</v>
      </c>
      <c r="D75">
        <v>5</v>
      </c>
      <c r="E75">
        <v>40</v>
      </c>
      <c r="G75">
        <f t="shared" si="2"/>
        <v>0</v>
      </c>
      <c r="H75">
        <f t="shared" si="3"/>
        <v>45</v>
      </c>
    </row>
    <row r="76" spans="1:8" x14ac:dyDescent="0.25">
      <c r="A76" s="1">
        <v>16</v>
      </c>
      <c r="B76">
        <v>1407206</v>
      </c>
      <c r="C76" t="s">
        <v>55</v>
      </c>
      <c r="D76">
        <v>15</v>
      </c>
      <c r="E76">
        <v>50</v>
      </c>
      <c r="G76">
        <f t="shared" si="2"/>
        <v>0</v>
      </c>
      <c r="H76">
        <f t="shared" si="3"/>
        <v>65</v>
      </c>
    </row>
    <row r="77" spans="1:8" x14ac:dyDescent="0.25">
      <c r="A77" s="1">
        <v>17</v>
      </c>
      <c r="B77">
        <v>1407357</v>
      </c>
      <c r="C77" t="s">
        <v>56</v>
      </c>
      <c r="D77">
        <v>25</v>
      </c>
      <c r="E77">
        <v>60</v>
      </c>
      <c r="G77">
        <f t="shared" si="2"/>
        <v>0</v>
      </c>
      <c r="H77">
        <f t="shared" si="3"/>
        <v>85</v>
      </c>
    </row>
    <row r="78" spans="1:8" x14ac:dyDescent="0.25">
      <c r="A78" s="1">
        <v>18</v>
      </c>
      <c r="B78" s="7">
        <v>1400854</v>
      </c>
      <c r="C78" s="7" t="s">
        <v>57</v>
      </c>
      <c r="G78">
        <f t="shared" si="2"/>
        <v>0</v>
      </c>
      <c r="H78">
        <f t="shared" si="3"/>
        <v>0</v>
      </c>
    </row>
    <row r="79" spans="1:8" x14ac:dyDescent="0.25">
      <c r="A79" s="1">
        <v>19</v>
      </c>
      <c r="B79">
        <v>1406424</v>
      </c>
      <c r="C79" t="s">
        <v>58</v>
      </c>
      <c r="D79">
        <v>5</v>
      </c>
      <c r="E79">
        <v>40</v>
      </c>
      <c r="G79">
        <f t="shared" si="2"/>
        <v>0</v>
      </c>
      <c r="H79">
        <f t="shared" si="3"/>
        <v>45</v>
      </c>
    </row>
    <row r="80" spans="1:8" x14ac:dyDescent="0.25">
      <c r="A80" s="1">
        <v>20</v>
      </c>
      <c r="B80">
        <v>1401456</v>
      </c>
      <c r="C80" t="s">
        <v>59</v>
      </c>
      <c r="D80">
        <v>20</v>
      </c>
      <c r="E80">
        <v>50</v>
      </c>
      <c r="G80">
        <f t="shared" si="2"/>
        <v>0</v>
      </c>
      <c r="H80">
        <f t="shared" si="3"/>
        <v>70</v>
      </c>
    </row>
    <row r="81" spans="1:9" x14ac:dyDescent="0.25">
      <c r="A81" s="1">
        <v>21</v>
      </c>
      <c r="B81">
        <v>1406041</v>
      </c>
      <c r="C81" t="s">
        <v>60</v>
      </c>
      <c r="D81">
        <v>25</v>
      </c>
      <c r="E81">
        <v>55</v>
      </c>
      <c r="G81">
        <f t="shared" si="2"/>
        <v>0</v>
      </c>
      <c r="H81">
        <f t="shared" si="3"/>
        <v>80</v>
      </c>
    </row>
    <row r="82" spans="1:9" x14ac:dyDescent="0.25">
      <c r="A82" s="1">
        <v>22</v>
      </c>
      <c r="B82">
        <v>1404027</v>
      </c>
      <c r="C82" t="s">
        <v>61</v>
      </c>
      <c r="D82">
        <v>25</v>
      </c>
      <c r="E82">
        <v>65</v>
      </c>
      <c r="G82">
        <f t="shared" si="2"/>
        <v>0</v>
      </c>
      <c r="H82">
        <f t="shared" si="3"/>
        <v>90</v>
      </c>
    </row>
    <row r="83" spans="1:9" x14ac:dyDescent="0.25">
      <c r="A83" s="1">
        <v>23</v>
      </c>
      <c r="B83" s="7">
        <v>1401527</v>
      </c>
      <c r="C83" s="7" t="s">
        <v>62</v>
      </c>
      <c r="G83">
        <f t="shared" si="2"/>
        <v>0</v>
      </c>
      <c r="H83">
        <f t="shared" si="3"/>
        <v>0</v>
      </c>
    </row>
    <row r="84" spans="1:9" x14ac:dyDescent="0.25">
      <c r="A84" s="1">
        <v>24</v>
      </c>
      <c r="B84">
        <v>1405560</v>
      </c>
      <c r="C84" t="s">
        <v>63</v>
      </c>
      <c r="D84">
        <v>25</v>
      </c>
      <c r="E84">
        <v>50</v>
      </c>
      <c r="G84">
        <f t="shared" si="2"/>
        <v>0</v>
      </c>
      <c r="H84">
        <f t="shared" si="3"/>
        <v>75</v>
      </c>
    </row>
    <row r="85" spans="1:9" x14ac:dyDescent="0.25">
      <c r="A85" s="1">
        <v>25</v>
      </c>
      <c r="B85">
        <v>1403206</v>
      </c>
      <c r="C85" t="s">
        <v>64</v>
      </c>
      <c r="D85">
        <v>5</v>
      </c>
      <c r="E85">
        <v>45</v>
      </c>
      <c r="G85">
        <f t="shared" si="2"/>
        <v>0</v>
      </c>
      <c r="H85">
        <f t="shared" si="3"/>
        <v>50</v>
      </c>
    </row>
    <row r="86" spans="1:9" x14ac:dyDescent="0.25">
      <c r="A86" s="1">
        <v>26</v>
      </c>
      <c r="B86" s="7">
        <v>1400164</v>
      </c>
      <c r="C86" s="7" t="s">
        <v>65</v>
      </c>
      <c r="G86">
        <f t="shared" si="2"/>
        <v>0</v>
      </c>
      <c r="H86">
        <f t="shared" si="3"/>
        <v>0</v>
      </c>
    </row>
    <row r="87" spans="1:9" x14ac:dyDescent="0.25">
      <c r="A87" s="1">
        <v>27</v>
      </c>
      <c r="B87" s="7">
        <v>1400901</v>
      </c>
      <c r="C87" s="7" t="s">
        <v>66</v>
      </c>
      <c r="G87">
        <f t="shared" si="2"/>
        <v>0</v>
      </c>
      <c r="H87">
        <f t="shared" si="3"/>
        <v>0</v>
      </c>
    </row>
    <row r="88" spans="1:9" x14ac:dyDescent="0.25">
      <c r="A88" s="1">
        <v>28</v>
      </c>
      <c r="B88">
        <v>1404643</v>
      </c>
      <c r="C88" t="s">
        <v>67</v>
      </c>
      <c r="D88">
        <v>15</v>
      </c>
      <c r="E88">
        <v>40</v>
      </c>
      <c r="F88">
        <v>1</v>
      </c>
      <c r="G88">
        <f t="shared" si="2"/>
        <v>2</v>
      </c>
      <c r="H88">
        <f t="shared" si="3"/>
        <v>53</v>
      </c>
    </row>
    <row r="89" spans="1:9" x14ac:dyDescent="0.25">
      <c r="A89" s="1">
        <v>29</v>
      </c>
      <c r="B89">
        <v>1403101</v>
      </c>
      <c r="C89" t="s">
        <v>68</v>
      </c>
      <c r="D89">
        <v>5</v>
      </c>
      <c r="E89">
        <v>45</v>
      </c>
      <c r="G89">
        <f t="shared" si="2"/>
        <v>0</v>
      </c>
      <c r="H89">
        <f t="shared" si="3"/>
        <v>50</v>
      </c>
    </row>
    <row r="90" spans="1:9" x14ac:dyDescent="0.25">
      <c r="A90" s="1">
        <v>30</v>
      </c>
      <c r="B90">
        <v>1401341</v>
      </c>
      <c r="C90" t="s">
        <v>69</v>
      </c>
      <c r="D90">
        <v>15</v>
      </c>
      <c r="E90">
        <v>40</v>
      </c>
      <c r="G90">
        <f t="shared" si="2"/>
        <v>0</v>
      </c>
      <c r="H90">
        <f t="shared" si="3"/>
        <v>55</v>
      </c>
    </row>
    <row r="91" spans="1:9" x14ac:dyDescent="0.25">
      <c r="A91" s="1">
        <v>31</v>
      </c>
      <c r="B91">
        <v>1403703</v>
      </c>
      <c r="C91" t="s">
        <v>70</v>
      </c>
      <c r="D91">
        <v>25</v>
      </c>
      <c r="E91">
        <v>50</v>
      </c>
      <c r="G91">
        <f t="shared" si="2"/>
        <v>0</v>
      </c>
      <c r="H91">
        <f t="shared" si="3"/>
        <v>75</v>
      </c>
    </row>
    <row r="92" spans="1:9" x14ac:dyDescent="0.25">
      <c r="A92" s="1">
        <v>32</v>
      </c>
      <c r="B92">
        <v>1400325</v>
      </c>
      <c r="C92" t="s">
        <v>71</v>
      </c>
      <c r="D92" s="7">
        <v>10</v>
      </c>
      <c r="E92" s="7">
        <v>30</v>
      </c>
      <c r="F92" s="7"/>
      <c r="G92" s="7">
        <f t="shared" si="2"/>
        <v>0</v>
      </c>
      <c r="H92" s="7">
        <f t="shared" si="3"/>
        <v>40</v>
      </c>
      <c r="I92" t="s">
        <v>139</v>
      </c>
    </row>
    <row r="93" spans="1:9" x14ac:dyDescent="0.25">
      <c r="A93" s="1">
        <v>33</v>
      </c>
      <c r="B93">
        <v>1403407</v>
      </c>
      <c r="C93" t="s">
        <v>72</v>
      </c>
      <c r="D93">
        <v>30</v>
      </c>
      <c r="E93">
        <v>70</v>
      </c>
      <c r="G93">
        <f t="shared" si="2"/>
        <v>0</v>
      </c>
      <c r="H93">
        <f t="shared" si="3"/>
        <v>100</v>
      </c>
    </row>
    <row r="94" spans="1:9" x14ac:dyDescent="0.25">
      <c r="A94" s="1">
        <v>34</v>
      </c>
      <c r="B94">
        <v>1400454</v>
      </c>
      <c r="C94" t="s">
        <v>73</v>
      </c>
      <c r="D94">
        <v>15</v>
      </c>
      <c r="E94">
        <v>35</v>
      </c>
      <c r="G94">
        <f t="shared" si="2"/>
        <v>0</v>
      </c>
      <c r="H94">
        <f t="shared" si="3"/>
        <v>50</v>
      </c>
    </row>
    <row r="95" spans="1:9" x14ac:dyDescent="0.25">
      <c r="A95" s="1">
        <v>35</v>
      </c>
      <c r="B95">
        <v>1401790</v>
      </c>
      <c r="C95" t="s">
        <v>74</v>
      </c>
      <c r="D95">
        <v>15</v>
      </c>
      <c r="E95">
        <v>35</v>
      </c>
      <c r="G95">
        <f t="shared" si="2"/>
        <v>0</v>
      </c>
      <c r="H95">
        <f t="shared" si="3"/>
        <v>50</v>
      </c>
    </row>
    <row r="96" spans="1:9" x14ac:dyDescent="0.25">
      <c r="A96" s="1">
        <v>36</v>
      </c>
      <c r="B96">
        <v>1404204</v>
      </c>
      <c r="C96" t="s">
        <v>75</v>
      </c>
      <c r="D96">
        <v>15</v>
      </c>
      <c r="E96">
        <v>35</v>
      </c>
      <c r="G96">
        <f t="shared" si="2"/>
        <v>0</v>
      </c>
      <c r="H96">
        <f t="shared" si="3"/>
        <v>50</v>
      </c>
    </row>
    <row r="97" spans="1:8" x14ac:dyDescent="0.25">
      <c r="A97" s="1">
        <v>37</v>
      </c>
      <c r="B97">
        <v>1400707</v>
      </c>
      <c r="C97" t="s">
        <v>76</v>
      </c>
      <c r="D97">
        <v>30</v>
      </c>
      <c r="E97">
        <v>70</v>
      </c>
      <c r="G97">
        <f t="shared" si="2"/>
        <v>0</v>
      </c>
      <c r="H97">
        <f t="shared" si="3"/>
        <v>100</v>
      </c>
    </row>
    <row r="98" spans="1:8" x14ac:dyDescent="0.25">
      <c r="A98" s="1">
        <v>38</v>
      </c>
      <c r="B98">
        <v>1404160</v>
      </c>
      <c r="C98" t="s">
        <v>77</v>
      </c>
      <c r="D98">
        <v>25</v>
      </c>
      <c r="E98">
        <v>55</v>
      </c>
      <c r="G98">
        <f t="shared" si="2"/>
        <v>0</v>
      </c>
      <c r="H98">
        <f t="shared" si="3"/>
        <v>80</v>
      </c>
    </row>
    <row r="99" spans="1:8" x14ac:dyDescent="0.25">
      <c r="A99" s="1">
        <v>39</v>
      </c>
      <c r="B99">
        <v>1405061</v>
      </c>
      <c r="C99" t="s">
        <v>78</v>
      </c>
      <c r="D99">
        <v>5</v>
      </c>
      <c r="E99">
        <v>45</v>
      </c>
      <c r="G99">
        <f t="shared" si="2"/>
        <v>0</v>
      </c>
      <c r="H99">
        <f t="shared" si="3"/>
        <v>50</v>
      </c>
    </row>
    <row r="100" spans="1:8" x14ac:dyDescent="0.25">
      <c r="A100" s="1">
        <v>40</v>
      </c>
      <c r="B100">
        <v>1401772</v>
      </c>
      <c r="C100" t="s">
        <v>79</v>
      </c>
      <c r="D100">
        <v>5</v>
      </c>
      <c r="E100">
        <v>35</v>
      </c>
      <c r="G100">
        <f t="shared" si="2"/>
        <v>0</v>
      </c>
      <c r="H100">
        <f t="shared" si="3"/>
        <v>40</v>
      </c>
    </row>
    <row r="101" spans="1:8" x14ac:dyDescent="0.25">
      <c r="A101" s="1">
        <v>41</v>
      </c>
      <c r="B101">
        <v>1405681</v>
      </c>
      <c r="C101" t="s">
        <v>80</v>
      </c>
      <c r="D101">
        <v>5</v>
      </c>
      <c r="E101">
        <v>40</v>
      </c>
      <c r="G101">
        <f t="shared" si="2"/>
        <v>0</v>
      </c>
      <c r="H101">
        <f t="shared" si="3"/>
        <v>45</v>
      </c>
    </row>
    <row r="102" spans="1:8" x14ac:dyDescent="0.25">
      <c r="A102" s="1">
        <v>42</v>
      </c>
      <c r="B102">
        <v>1407298</v>
      </c>
      <c r="C102" t="s">
        <v>81</v>
      </c>
      <c r="D102">
        <v>5</v>
      </c>
      <c r="E102">
        <v>35</v>
      </c>
      <c r="G102">
        <f t="shared" si="2"/>
        <v>0</v>
      </c>
      <c r="H102">
        <f t="shared" si="3"/>
        <v>40</v>
      </c>
    </row>
    <row r="103" spans="1:8" x14ac:dyDescent="0.25">
      <c r="A103" s="1">
        <v>43</v>
      </c>
      <c r="B103">
        <v>1405203</v>
      </c>
      <c r="C103" t="s">
        <v>82</v>
      </c>
      <c r="D103">
        <v>25</v>
      </c>
      <c r="E103">
        <v>60</v>
      </c>
      <c r="G103">
        <f t="shared" si="2"/>
        <v>0</v>
      </c>
      <c r="H103">
        <f t="shared" si="3"/>
        <v>85</v>
      </c>
    </row>
    <row r="104" spans="1:8" x14ac:dyDescent="0.25">
      <c r="A104" s="1">
        <v>44</v>
      </c>
      <c r="B104">
        <v>1407204</v>
      </c>
      <c r="C104" t="s">
        <v>83</v>
      </c>
      <c r="D104">
        <v>25</v>
      </c>
      <c r="E104">
        <v>60</v>
      </c>
      <c r="G104">
        <f t="shared" si="2"/>
        <v>0</v>
      </c>
      <c r="H104">
        <f t="shared" si="3"/>
        <v>85</v>
      </c>
    </row>
    <row r="105" spans="1:8" x14ac:dyDescent="0.25">
      <c r="A105" s="1">
        <v>45</v>
      </c>
      <c r="B105">
        <v>1405201</v>
      </c>
      <c r="C105" t="s">
        <v>84</v>
      </c>
      <c r="D105">
        <v>5</v>
      </c>
      <c r="E105">
        <v>40</v>
      </c>
      <c r="G105">
        <f t="shared" si="2"/>
        <v>0</v>
      </c>
      <c r="H105">
        <f t="shared" si="3"/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07"/>
  <sheetViews>
    <sheetView workbookViewId="0">
      <selection activeCell="K15" sqref="K15"/>
    </sheetView>
  </sheetViews>
  <sheetFormatPr defaultRowHeight="15" x14ac:dyDescent="0.25"/>
  <cols>
    <col min="3" max="3" width="28.85546875" bestFit="1" customWidth="1"/>
    <col min="4" max="4" width="14.7109375" bestFit="1" customWidth="1"/>
    <col min="5" max="5" width="11" bestFit="1" customWidth="1"/>
    <col min="6" max="6" width="12.7109375" bestFit="1" customWidth="1"/>
  </cols>
  <sheetData>
    <row r="8" spans="1:6" x14ac:dyDescent="0.25">
      <c r="A8" s="2" t="s">
        <v>1</v>
      </c>
      <c r="B8" s="2" t="s">
        <v>2</v>
      </c>
      <c r="C8" s="2" t="s">
        <v>3</v>
      </c>
      <c r="D8" s="2" t="s">
        <v>104</v>
      </c>
      <c r="E8" s="2" t="s">
        <v>105</v>
      </c>
      <c r="F8" s="2" t="s">
        <v>106</v>
      </c>
    </row>
    <row r="9" spans="1:6" x14ac:dyDescent="0.25">
      <c r="A9" s="1">
        <v>1</v>
      </c>
      <c r="B9">
        <v>1401891</v>
      </c>
      <c r="C9" t="s">
        <v>10</v>
      </c>
      <c r="D9">
        <f>'Kuis 1'!H7</f>
        <v>64</v>
      </c>
      <c r="E9">
        <f>'Kuis 2'!H7</f>
        <v>50</v>
      </c>
      <c r="F9">
        <f>(D9+E9)/2</f>
        <v>57</v>
      </c>
    </row>
    <row r="10" spans="1:6" x14ac:dyDescent="0.25">
      <c r="A10" s="1">
        <v>2</v>
      </c>
      <c r="B10">
        <v>1404169</v>
      </c>
      <c r="C10" t="s">
        <v>11</v>
      </c>
      <c r="D10">
        <f>'Kuis 1'!H8</f>
        <v>47.599999999999994</v>
      </c>
      <c r="E10">
        <f>'Kuis 2'!H8</f>
        <v>65</v>
      </c>
      <c r="F10">
        <f t="shared" ref="F10:F49" si="0">(D10+E10)/2</f>
        <v>56.3</v>
      </c>
    </row>
    <row r="11" spans="1:6" x14ac:dyDescent="0.25">
      <c r="A11" s="1">
        <v>3</v>
      </c>
      <c r="B11">
        <v>1405787</v>
      </c>
      <c r="C11" t="s">
        <v>12</v>
      </c>
      <c r="D11">
        <f>'Kuis 1'!H9</f>
        <v>62.999999999999993</v>
      </c>
      <c r="E11">
        <f>'Kuis 2'!H9</f>
        <v>65</v>
      </c>
      <c r="F11">
        <f t="shared" si="0"/>
        <v>64</v>
      </c>
    </row>
    <row r="12" spans="1:6" x14ac:dyDescent="0.25">
      <c r="A12" s="1">
        <v>4</v>
      </c>
      <c r="B12" s="7">
        <v>1400260</v>
      </c>
      <c r="C12" s="7" t="s">
        <v>13</v>
      </c>
      <c r="D12">
        <f>'Kuis 1'!H10</f>
        <v>0</v>
      </c>
      <c r="E12">
        <f>'Kuis 2'!H10</f>
        <v>0</v>
      </c>
      <c r="F12">
        <f t="shared" si="0"/>
        <v>0</v>
      </c>
    </row>
    <row r="13" spans="1:6" x14ac:dyDescent="0.25">
      <c r="A13" s="1">
        <v>5</v>
      </c>
      <c r="B13">
        <v>1401309</v>
      </c>
      <c r="C13" t="s">
        <v>14</v>
      </c>
      <c r="D13">
        <f>'Kuis 1'!H11</f>
        <v>68</v>
      </c>
      <c r="E13">
        <f>'Kuis 2'!H11</f>
        <v>60</v>
      </c>
      <c r="F13">
        <f t="shared" si="0"/>
        <v>64</v>
      </c>
    </row>
    <row r="14" spans="1:6" x14ac:dyDescent="0.25">
      <c r="A14" s="1">
        <v>6</v>
      </c>
      <c r="B14">
        <v>1406134</v>
      </c>
      <c r="C14" t="s">
        <v>6</v>
      </c>
      <c r="D14">
        <f>'Kuis 1'!H12</f>
        <v>47.45</v>
      </c>
      <c r="E14">
        <f>'Kuis 2'!H12</f>
        <v>50</v>
      </c>
      <c r="F14">
        <f t="shared" si="0"/>
        <v>48.725000000000001</v>
      </c>
    </row>
    <row r="15" spans="1:6" x14ac:dyDescent="0.25">
      <c r="A15" s="1">
        <v>7</v>
      </c>
      <c r="B15">
        <v>1404914</v>
      </c>
      <c r="C15" t="s">
        <v>15</v>
      </c>
      <c r="D15">
        <f>'Kuis 1'!H13</f>
        <v>56.25</v>
      </c>
      <c r="E15">
        <f>'Kuis 2'!H13</f>
        <v>50</v>
      </c>
      <c r="F15">
        <f t="shared" si="0"/>
        <v>53.125</v>
      </c>
    </row>
    <row r="16" spans="1:6" x14ac:dyDescent="0.25">
      <c r="A16" s="1">
        <v>8</v>
      </c>
      <c r="B16">
        <v>1405135</v>
      </c>
      <c r="C16" t="s">
        <v>16</v>
      </c>
      <c r="D16">
        <f>'Kuis 1'!H14</f>
        <v>59.499999999999993</v>
      </c>
      <c r="E16">
        <f>'Kuis 2'!H14</f>
        <v>90</v>
      </c>
      <c r="F16">
        <f t="shared" si="0"/>
        <v>74.75</v>
      </c>
    </row>
    <row r="17" spans="1:6" x14ac:dyDescent="0.25">
      <c r="A17" s="1">
        <v>9</v>
      </c>
      <c r="B17">
        <v>1403441</v>
      </c>
      <c r="C17" t="s">
        <v>17</v>
      </c>
      <c r="D17">
        <f>'Kuis 1'!H15</f>
        <v>59.5</v>
      </c>
      <c r="E17">
        <f>'Kuis 2'!H15</f>
        <v>85</v>
      </c>
      <c r="F17">
        <f t="shared" si="0"/>
        <v>72.25</v>
      </c>
    </row>
    <row r="18" spans="1:6" x14ac:dyDescent="0.25">
      <c r="A18" s="1">
        <v>10</v>
      </c>
      <c r="B18">
        <v>1404095</v>
      </c>
      <c r="C18" t="s">
        <v>9</v>
      </c>
      <c r="D18">
        <f>'Kuis 1'!H16</f>
        <v>46.199999999999996</v>
      </c>
      <c r="E18">
        <f>'Kuis 2'!H16</f>
        <v>100</v>
      </c>
      <c r="F18">
        <f t="shared" si="0"/>
        <v>73.099999999999994</v>
      </c>
    </row>
    <row r="19" spans="1:6" x14ac:dyDescent="0.25">
      <c r="A19" s="1">
        <v>11</v>
      </c>
      <c r="B19">
        <v>1400500</v>
      </c>
      <c r="C19" t="s">
        <v>5</v>
      </c>
      <c r="D19">
        <f>'Kuis 1'!H17</f>
        <v>68</v>
      </c>
      <c r="E19">
        <f>'Kuis 2'!H17</f>
        <v>50</v>
      </c>
      <c r="F19">
        <f t="shared" si="0"/>
        <v>59</v>
      </c>
    </row>
    <row r="20" spans="1:6" x14ac:dyDescent="0.25">
      <c r="A20" s="1">
        <v>12</v>
      </c>
      <c r="B20" s="7">
        <v>1400983</v>
      </c>
      <c r="C20" s="7" t="s">
        <v>18</v>
      </c>
      <c r="D20">
        <f>'Kuis 1'!H18</f>
        <v>0</v>
      </c>
      <c r="E20">
        <f>'Kuis 2'!H18</f>
        <v>0</v>
      </c>
      <c r="F20">
        <f t="shared" si="0"/>
        <v>0</v>
      </c>
    </row>
    <row r="21" spans="1:6" x14ac:dyDescent="0.25">
      <c r="A21" s="1">
        <v>13</v>
      </c>
      <c r="B21">
        <v>1400349</v>
      </c>
      <c r="C21" t="s">
        <v>19</v>
      </c>
      <c r="D21">
        <f>'Kuis 1'!H19</f>
        <v>56</v>
      </c>
      <c r="E21">
        <f>'Kuis 2'!H19</f>
        <v>100</v>
      </c>
      <c r="F21">
        <f t="shared" si="0"/>
        <v>78</v>
      </c>
    </row>
    <row r="22" spans="1:6" x14ac:dyDescent="0.25">
      <c r="A22" s="1">
        <v>14</v>
      </c>
      <c r="B22" s="7">
        <v>1405337</v>
      </c>
      <c r="C22" s="7" t="s">
        <v>20</v>
      </c>
      <c r="D22">
        <f>'Kuis 1'!H20</f>
        <v>0</v>
      </c>
      <c r="E22">
        <f>'Kuis 2'!H20</f>
        <v>0</v>
      </c>
      <c r="F22">
        <f t="shared" si="0"/>
        <v>0</v>
      </c>
    </row>
    <row r="23" spans="1:6" x14ac:dyDescent="0.25">
      <c r="A23" s="1">
        <v>15</v>
      </c>
      <c r="B23">
        <v>1404642</v>
      </c>
      <c r="C23" t="s">
        <v>21</v>
      </c>
      <c r="D23">
        <f>'Kuis 1'!H21</f>
        <v>64</v>
      </c>
      <c r="E23">
        <f>'Kuis 2'!H21</f>
        <v>55</v>
      </c>
      <c r="F23">
        <f t="shared" si="0"/>
        <v>59.5</v>
      </c>
    </row>
    <row r="24" spans="1:6" x14ac:dyDescent="0.25">
      <c r="A24" s="1">
        <v>16</v>
      </c>
      <c r="B24">
        <v>1401493</v>
      </c>
      <c r="C24" t="s">
        <v>22</v>
      </c>
      <c r="D24">
        <f>'Kuis 1'!H22</f>
        <v>45.5</v>
      </c>
      <c r="E24">
        <f>'Kuis 2'!H22</f>
        <v>65</v>
      </c>
      <c r="F24">
        <f t="shared" si="0"/>
        <v>55.25</v>
      </c>
    </row>
    <row r="25" spans="1:6" x14ac:dyDescent="0.25">
      <c r="A25" s="1">
        <v>17</v>
      </c>
      <c r="B25">
        <v>1403292</v>
      </c>
      <c r="C25" t="s">
        <v>23</v>
      </c>
      <c r="D25">
        <f>'Kuis 1'!H23</f>
        <v>45.5</v>
      </c>
      <c r="E25">
        <f>'Kuis 2'!H23</f>
        <v>45</v>
      </c>
      <c r="F25">
        <f t="shared" si="0"/>
        <v>45.25</v>
      </c>
    </row>
    <row r="26" spans="1:6" x14ac:dyDescent="0.25">
      <c r="A26" s="1">
        <v>18</v>
      </c>
      <c r="B26">
        <v>1407248</v>
      </c>
      <c r="C26" t="s">
        <v>24</v>
      </c>
      <c r="D26">
        <f>'Kuis 1'!H24</f>
        <v>64</v>
      </c>
      <c r="E26">
        <f>'Kuis 2'!H24</f>
        <v>45</v>
      </c>
      <c r="F26">
        <f t="shared" si="0"/>
        <v>54.5</v>
      </c>
    </row>
    <row r="27" spans="1:6" x14ac:dyDescent="0.25">
      <c r="A27" s="1">
        <v>19</v>
      </c>
      <c r="B27">
        <v>1407229</v>
      </c>
      <c r="C27" t="s">
        <v>25</v>
      </c>
      <c r="D27">
        <f>'Kuis 1'!H25</f>
        <v>60</v>
      </c>
      <c r="E27">
        <f>'Kuis 2'!H25</f>
        <v>45</v>
      </c>
      <c r="F27">
        <f t="shared" si="0"/>
        <v>52.5</v>
      </c>
    </row>
    <row r="28" spans="1:6" x14ac:dyDescent="0.25">
      <c r="A28" s="1">
        <v>20</v>
      </c>
      <c r="B28">
        <v>1403223</v>
      </c>
      <c r="C28" t="s">
        <v>26</v>
      </c>
      <c r="D28">
        <f>'Kuis 1'!H26</f>
        <v>85</v>
      </c>
      <c r="E28">
        <f>'Kuis 2'!H26</f>
        <v>100</v>
      </c>
      <c r="F28">
        <f t="shared" si="0"/>
        <v>92.5</v>
      </c>
    </row>
    <row r="29" spans="1:6" x14ac:dyDescent="0.25">
      <c r="A29" s="1">
        <v>21</v>
      </c>
      <c r="B29" s="7">
        <v>1401576</v>
      </c>
      <c r="C29" s="7" t="s">
        <v>27</v>
      </c>
      <c r="D29">
        <f>'Kuis 1'!H27</f>
        <v>0</v>
      </c>
      <c r="E29">
        <f>'Kuis 2'!H27</f>
        <v>0</v>
      </c>
      <c r="F29">
        <f t="shared" si="0"/>
        <v>0</v>
      </c>
    </row>
    <row r="30" spans="1:6" x14ac:dyDescent="0.25">
      <c r="A30" s="1">
        <v>22</v>
      </c>
      <c r="B30" s="7">
        <v>1400081</v>
      </c>
      <c r="C30" s="7" t="s">
        <v>28</v>
      </c>
      <c r="D30">
        <f>'Kuis 1'!H28</f>
        <v>0</v>
      </c>
      <c r="E30">
        <f>'Kuis 2'!H28</f>
        <v>0</v>
      </c>
      <c r="F30">
        <f t="shared" si="0"/>
        <v>0</v>
      </c>
    </row>
    <row r="31" spans="1:6" x14ac:dyDescent="0.25">
      <c r="A31" s="1">
        <v>23</v>
      </c>
      <c r="B31">
        <v>1403491</v>
      </c>
      <c r="C31" t="s">
        <v>29</v>
      </c>
      <c r="D31">
        <f>'Kuis 1'!H29</f>
        <v>76.5</v>
      </c>
      <c r="E31">
        <f>'Kuis 2'!H29</f>
        <v>0</v>
      </c>
      <c r="F31">
        <f t="shared" si="0"/>
        <v>38.25</v>
      </c>
    </row>
    <row r="32" spans="1:6" x14ac:dyDescent="0.25">
      <c r="A32" s="1">
        <v>24</v>
      </c>
      <c r="B32">
        <v>1406470</v>
      </c>
      <c r="C32" t="s">
        <v>30</v>
      </c>
      <c r="D32">
        <f>'Kuis 1'!H30</f>
        <v>52</v>
      </c>
      <c r="E32">
        <f>'Kuis 2'!H30</f>
        <v>50</v>
      </c>
      <c r="F32">
        <f t="shared" si="0"/>
        <v>51</v>
      </c>
    </row>
    <row r="33" spans="1:6" x14ac:dyDescent="0.25">
      <c r="A33" s="1">
        <v>25</v>
      </c>
      <c r="B33">
        <v>1403754</v>
      </c>
      <c r="C33" t="s">
        <v>31</v>
      </c>
      <c r="D33">
        <f>'Kuis 1'!H31</f>
        <v>42.5</v>
      </c>
      <c r="E33">
        <f>'Kuis 2'!H31</f>
        <v>90</v>
      </c>
      <c r="F33">
        <f t="shared" si="0"/>
        <v>66.25</v>
      </c>
    </row>
    <row r="34" spans="1:6" x14ac:dyDescent="0.25">
      <c r="A34" s="1">
        <v>26</v>
      </c>
      <c r="B34">
        <v>1401544</v>
      </c>
      <c r="C34" t="s">
        <v>32</v>
      </c>
      <c r="D34">
        <f>'Kuis 1'!H32</f>
        <v>63.75</v>
      </c>
      <c r="E34">
        <f>'Kuis 2'!H32</f>
        <v>44</v>
      </c>
      <c r="F34">
        <f t="shared" si="0"/>
        <v>53.875</v>
      </c>
    </row>
    <row r="35" spans="1:6" x14ac:dyDescent="0.25">
      <c r="A35" s="1">
        <v>27</v>
      </c>
      <c r="B35">
        <v>1404045</v>
      </c>
      <c r="C35" t="s">
        <v>7</v>
      </c>
      <c r="D35">
        <f>'Kuis 1'!H33</f>
        <v>95</v>
      </c>
      <c r="E35">
        <f>'Kuis 2'!H33</f>
        <v>100</v>
      </c>
      <c r="F35">
        <f t="shared" si="0"/>
        <v>97.5</v>
      </c>
    </row>
    <row r="36" spans="1:6" x14ac:dyDescent="0.25">
      <c r="A36" s="1">
        <v>28</v>
      </c>
      <c r="B36">
        <v>1403126</v>
      </c>
      <c r="C36" t="s">
        <v>4</v>
      </c>
      <c r="D36">
        <f>'Kuis 1'!H34</f>
        <v>48</v>
      </c>
      <c r="E36">
        <f>'Kuis 2'!H34</f>
        <v>45</v>
      </c>
      <c r="F36">
        <f t="shared" si="0"/>
        <v>46.5</v>
      </c>
    </row>
    <row r="37" spans="1:6" x14ac:dyDescent="0.25">
      <c r="A37" s="1">
        <v>29</v>
      </c>
      <c r="B37" s="7">
        <v>1405450</v>
      </c>
      <c r="C37" s="7" t="s">
        <v>33</v>
      </c>
      <c r="D37">
        <f>'Kuis 1'!H35</f>
        <v>0</v>
      </c>
      <c r="E37">
        <f>'Kuis 2'!H35</f>
        <v>0</v>
      </c>
      <c r="F37">
        <f t="shared" si="0"/>
        <v>0</v>
      </c>
    </row>
    <row r="38" spans="1:6" x14ac:dyDescent="0.25">
      <c r="A38" s="1">
        <v>30</v>
      </c>
      <c r="B38">
        <v>1404730</v>
      </c>
      <c r="C38" t="s">
        <v>34</v>
      </c>
      <c r="D38">
        <f>'Kuis 1'!H36</f>
        <v>30.250000000000004</v>
      </c>
      <c r="E38">
        <f>'Kuis 2'!H36</f>
        <v>50</v>
      </c>
      <c r="F38">
        <f t="shared" si="0"/>
        <v>40.125</v>
      </c>
    </row>
    <row r="39" spans="1:6" x14ac:dyDescent="0.25">
      <c r="A39" s="1">
        <v>31</v>
      </c>
      <c r="B39">
        <v>1401788</v>
      </c>
      <c r="C39" t="s">
        <v>35</v>
      </c>
      <c r="D39">
        <f>'Kuis 1'!H37</f>
        <v>68.849999999999994</v>
      </c>
      <c r="E39">
        <f>'Kuis 2'!H37</f>
        <v>75</v>
      </c>
      <c r="F39">
        <f t="shared" si="0"/>
        <v>71.924999999999997</v>
      </c>
    </row>
    <row r="40" spans="1:6" x14ac:dyDescent="0.25">
      <c r="A40" s="1">
        <v>32</v>
      </c>
      <c r="B40">
        <v>1400742</v>
      </c>
      <c r="C40" t="s">
        <v>36</v>
      </c>
      <c r="D40">
        <f>'Kuis 1'!H38</f>
        <v>56</v>
      </c>
      <c r="E40">
        <f>'Kuis 2'!H38</f>
        <v>34</v>
      </c>
      <c r="F40">
        <f t="shared" si="0"/>
        <v>45</v>
      </c>
    </row>
    <row r="41" spans="1:6" x14ac:dyDescent="0.25">
      <c r="A41" s="1">
        <v>33</v>
      </c>
      <c r="B41">
        <v>1406140</v>
      </c>
      <c r="C41" t="s">
        <v>37</v>
      </c>
      <c r="D41">
        <f>'Kuis 1'!H39</f>
        <v>85</v>
      </c>
      <c r="E41">
        <f>'Kuis 2'!H39</f>
        <v>50</v>
      </c>
      <c r="F41">
        <f t="shared" si="0"/>
        <v>67.5</v>
      </c>
    </row>
    <row r="42" spans="1:6" x14ac:dyDescent="0.25">
      <c r="A42" s="1">
        <v>34</v>
      </c>
      <c r="B42">
        <v>1406322</v>
      </c>
      <c r="C42" t="s">
        <v>38</v>
      </c>
      <c r="D42">
        <f>'Kuis 1'!H40</f>
        <v>85</v>
      </c>
      <c r="E42">
        <f>'Kuis 2'!H40</f>
        <v>60</v>
      </c>
      <c r="F42">
        <f t="shared" si="0"/>
        <v>72.5</v>
      </c>
    </row>
    <row r="43" spans="1:6" x14ac:dyDescent="0.25">
      <c r="A43" s="1">
        <v>35</v>
      </c>
      <c r="B43">
        <v>1401385</v>
      </c>
      <c r="C43" t="s">
        <v>8</v>
      </c>
      <c r="D43">
        <f>'Kuis 1'!H41</f>
        <v>81</v>
      </c>
      <c r="E43">
        <f>'Kuis 2'!H41</f>
        <v>85</v>
      </c>
      <c r="F43">
        <f t="shared" si="0"/>
        <v>83</v>
      </c>
    </row>
    <row r="44" spans="1:6" x14ac:dyDescent="0.25">
      <c r="A44" s="1">
        <v>36</v>
      </c>
      <c r="B44">
        <v>1406966</v>
      </c>
      <c r="C44" t="s">
        <v>39</v>
      </c>
      <c r="D44">
        <f>'Kuis 1'!H42</f>
        <v>73.600000000000009</v>
      </c>
      <c r="E44">
        <f>'Kuis 2'!H42</f>
        <v>100</v>
      </c>
      <c r="F44">
        <f t="shared" si="0"/>
        <v>86.800000000000011</v>
      </c>
    </row>
    <row r="45" spans="1:6" x14ac:dyDescent="0.25">
      <c r="A45" s="1">
        <v>37</v>
      </c>
      <c r="B45">
        <v>1400893</v>
      </c>
      <c r="C45" t="s">
        <v>40</v>
      </c>
      <c r="D45">
        <f>'Kuis 1'!H43</f>
        <v>42.5</v>
      </c>
      <c r="E45">
        <f>'Kuis 2'!H43</f>
        <v>65</v>
      </c>
      <c r="F45">
        <f t="shared" si="0"/>
        <v>53.75</v>
      </c>
    </row>
    <row r="46" spans="1:6" x14ac:dyDescent="0.25">
      <c r="A46" s="1">
        <v>38</v>
      </c>
      <c r="B46">
        <v>1405701</v>
      </c>
      <c r="C46" t="s">
        <v>41</v>
      </c>
      <c r="D46">
        <f>'Kuis 1'!H44</f>
        <v>56</v>
      </c>
      <c r="E46">
        <f>'Kuis 2'!H44</f>
        <v>65</v>
      </c>
      <c r="F46">
        <f t="shared" si="0"/>
        <v>60.5</v>
      </c>
    </row>
    <row r="47" spans="1:6" x14ac:dyDescent="0.25">
      <c r="A47" s="1">
        <v>39</v>
      </c>
      <c r="B47">
        <v>1400676</v>
      </c>
      <c r="C47" t="s">
        <v>42</v>
      </c>
      <c r="D47">
        <f>'Kuis 1'!H45</f>
        <v>62.05</v>
      </c>
      <c r="E47">
        <f>'Kuis 2'!H45</f>
        <v>60</v>
      </c>
      <c r="F47">
        <f t="shared" si="0"/>
        <v>61.024999999999999</v>
      </c>
    </row>
    <row r="48" spans="1:6" x14ac:dyDescent="0.25">
      <c r="A48" s="1">
        <v>40</v>
      </c>
      <c r="B48">
        <v>1403915</v>
      </c>
      <c r="C48" t="s">
        <v>43</v>
      </c>
      <c r="D48">
        <f>'Kuis 1'!H46</f>
        <v>68</v>
      </c>
      <c r="E48">
        <f>'Kuis 2'!H46</f>
        <v>100</v>
      </c>
      <c r="F48">
        <f t="shared" si="0"/>
        <v>84</v>
      </c>
    </row>
    <row r="49" spans="1:6" x14ac:dyDescent="0.25">
      <c r="A49" s="1">
        <v>41</v>
      </c>
      <c r="B49">
        <v>1406936</v>
      </c>
      <c r="C49" t="s">
        <v>44</v>
      </c>
      <c r="D49">
        <f>'Kuis 1'!H47</f>
        <v>42.5</v>
      </c>
      <c r="E49">
        <f>'Kuis 2'!H47</f>
        <v>85</v>
      </c>
      <c r="F49">
        <f t="shared" si="0"/>
        <v>63.75</v>
      </c>
    </row>
    <row r="50" spans="1:6" x14ac:dyDescent="0.25">
      <c r="A50" s="1">
        <v>42</v>
      </c>
      <c r="B50">
        <v>1301884</v>
      </c>
      <c r="C50" t="s">
        <v>130</v>
      </c>
      <c r="D50">
        <f>'Kuis 1'!H48</f>
        <v>40</v>
      </c>
      <c r="E50">
        <f>'Kuis 2'!H48</f>
        <v>0</v>
      </c>
      <c r="F50">
        <f>(D50+E50)/2</f>
        <v>20</v>
      </c>
    </row>
    <row r="51" spans="1:6" x14ac:dyDescent="0.25">
      <c r="A51" s="1">
        <v>43</v>
      </c>
      <c r="B51">
        <v>1301931</v>
      </c>
      <c r="C51" t="s">
        <v>131</v>
      </c>
      <c r="D51">
        <f>'Kuis 1'!H49</f>
        <v>60</v>
      </c>
      <c r="E51">
        <f>'Kuis 2'!H49</f>
        <v>40</v>
      </c>
      <c r="F51">
        <f>(D51+E51)/2</f>
        <v>50</v>
      </c>
    </row>
    <row r="61" spans="1:6" x14ac:dyDescent="0.25">
      <c r="A61" s="1"/>
      <c r="B61" s="1"/>
      <c r="C61" s="1"/>
    </row>
    <row r="62" spans="1:6" x14ac:dyDescent="0.25">
      <c r="A62" s="2" t="s">
        <v>1</v>
      </c>
      <c r="B62" s="2" t="s">
        <v>2</v>
      </c>
      <c r="C62" s="2" t="s">
        <v>3</v>
      </c>
      <c r="D62" s="2" t="s">
        <v>104</v>
      </c>
      <c r="E62" s="2" t="s">
        <v>105</v>
      </c>
      <c r="F62" s="2" t="s">
        <v>106</v>
      </c>
    </row>
    <row r="63" spans="1:6" x14ac:dyDescent="0.25">
      <c r="A63" s="1">
        <v>1</v>
      </c>
      <c r="B63">
        <v>1301682</v>
      </c>
      <c r="C63" t="s">
        <v>90</v>
      </c>
      <c r="D63">
        <f>'Kuis 1'!H61</f>
        <v>93</v>
      </c>
      <c r="E63">
        <f>'Kuis 2'!H61</f>
        <v>100</v>
      </c>
      <c r="F63">
        <f t="shared" ref="F63:F107" si="1">(D63+E63)/2</f>
        <v>96.5</v>
      </c>
    </row>
    <row r="64" spans="1:6" x14ac:dyDescent="0.25">
      <c r="A64" s="1">
        <v>2</v>
      </c>
      <c r="B64">
        <v>1306729</v>
      </c>
      <c r="C64" t="s">
        <v>85</v>
      </c>
      <c r="D64">
        <f>'Kuis 1'!H62</f>
        <v>0</v>
      </c>
      <c r="E64">
        <f>'Kuis 2'!H62</f>
        <v>50</v>
      </c>
      <c r="F64">
        <f t="shared" si="1"/>
        <v>25</v>
      </c>
    </row>
    <row r="65" spans="1:6" x14ac:dyDescent="0.25">
      <c r="A65" s="1">
        <v>3</v>
      </c>
      <c r="B65">
        <v>1307731</v>
      </c>
      <c r="C65" t="s">
        <v>91</v>
      </c>
      <c r="D65">
        <f>'Kuis 1'!H63</f>
        <v>40</v>
      </c>
      <c r="E65">
        <f>'Kuis 2'!H63</f>
        <v>50</v>
      </c>
      <c r="F65">
        <f t="shared" si="1"/>
        <v>45</v>
      </c>
    </row>
    <row r="66" spans="1:6" x14ac:dyDescent="0.25">
      <c r="A66" s="1">
        <v>4</v>
      </c>
      <c r="B66">
        <v>1301892</v>
      </c>
      <c r="C66" t="s">
        <v>0</v>
      </c>
      <c r="D66">
        <f>'Kuis 1'!H64</f>
        <v>71</v>
      </c>
      <c r="E66">
        <f>'Kuis 2'!H64</f>
        <v>0</v>
      </c>
      <c r="F66">
        <f t="shared" si="1"/>
        <v>35.5</v>
      </c>
    </row>
    <row r="67" spans="1:6" x14ac:dyDescent="0.25">
      <c r="A67" s="1">
        <v>5</v>
      </c>
      <c r="B67">
        <v>1301417</v>
      </c>
      <c r="C67" t="s">
        <v>92</v>
      </c>
      <c r="D67">
        <f>'Kuis 1'!H65</f>
        <v>55</v>
      </c>
      <c r="E67">
        <f>'Kuis 2'!H65</f>
        <v>40</v>
      </c>
      <c r="F67">
        <f t="shared" si="1"/>
        <v>47.5</v>
      </c>
    </row>
    <row r="68" spans="1:6" x14ac:dyDescent="0.25">
      <c r="A68" s="1">
        <v>6</v>
      </c>
      <c r="B68">
        <v>1401727</v>
      </c>
      <c r="C68" t="s">
        <v>45</v>
      </c>
      <c r="D68">
        <f>'Kuis 1'!H66</f>
        <v>75</v>
      </c>
      <c r="E68">
        <f>'Kuis 2'!H66</f>
        <v>50</v>
      </c>
      <c r="F68">
        <f t="shared" si="1"/>
        <v>62.5</v>
      </c>
    </row>
    <row r="69" spans="1:6" x14ac:dyDescent="0.25">
      <c r="A69" s="1">
        <v>7</v>
      </c>
      <c r="B69">
        <v>1401020</v>
      </c>
      <c r="C69" t="s">
        <v>46</v>
      </c>
      <c r="D69">
        <f>'Kuis 1'!H67</f>
        <v>76.5</v>
      </c>
      <c r="E69">
        <f>'Kuis 2'!H67</f>
        <v>75</v>
      </c>
      <c r="F69">
        <f t="shared" si="1"/>
        <v>75.75</v>
      </c>
    </row>
    <row r="70" spans="1:6" x14ac:dyDescent="0.25">
      <c r="A70" s="1">
        <v>8</v>
      </c>
      <c r="B70">
        <v>1404862</v>
      </c>
      <c r="C70" t="s">
        <v>47</v>
      </c>
      <c r="D70">
        <f>'Kuis 1'!H68</f>
        <v>68.599999999999994</v>
      </c>
      <c r="E70">
        <f>'Kuis 2'!H68</f>
        <v>100</v>
      </c>
      <c r="F70">
        <f t="shared" si="1"/>
        <v>84.3</v>
      </c>
    </row>
    <row r="71" spans="1:6" x14ac:dyDescent="0.25">
      <c r="A71" s="1">
        <v>9</v>
      </c>
      <c r="B71" s="7">
        <v>1404084</v>
      </c>
      <c r="C71" s="7" t="s">
        <v>48</v>
      </c>
      <c r="D71">
        <f>'Kuis 1'!H69</f>
        <v>0</v>
      </c>
      <c r="E71">
        <f>'Kuis 2'!H69</f>
        <v>0</v>
      </c>
      <c r="F71">
        <f t="shared" si="1"/>
        <v>0</v>
      </c>
    </row>
    <row r="72" spans="1:6" x14ac:dyDescent="0.25">
      <c r="A72" s="1">
        <v>10</v>
      </c>
      <c r="B72">
        <v>1400626</v>
      </c>
      <c r="C72" t="s">
        <v>49</v>
      </c>
      <c r="D72">
        <f>'Kuis 1'!H70</f>
        <v>37.5</v>
      </c>
      <c r="E72">
        <f>'Kuis 2'!H70</f>
        <v>40</v>
      </c>
      <c r="F72">
        <f t="shared" si="1"/>
        <v>38.75</v>
      </c>
    </row>
    <row r="73" spans="1:6" x14ac:dyDescent="0.25">
      <c r="A73" s="1">
        <v>11</v>
      </c>
      <c r="B73">
        <v>1403825</v>
      </c>
      <c r="C73" t="s">
        <v>50</v>
      </c>
      <c r="D73">
        <f>'Kuis 1'!H71</f>
        <v>65</v>
      </c>
      <c r="E73">
        <f>'Kuis 2'!H71</f>
        <v>45</v>
      </c>
      <c r="F73">
        <f t="shared" si="1"/>
        <v>55</v>
      </c>
    </row>
    <row r="74" spans="1:6" x14ac:dyDescent="0.25">
      <c r="A74" s="1">
        <v>12</v>
      </c>
      <c r="B74">
        <v>1405540</v>
      </c>
      <c r="C74" t="s">
        <v>51</v>
      </c>
      <c r="D74">
        <f>'Kuis 1'!H72</f>
        <v>75</v>
      </c>
      <c r="E74">
        <f>'Kuis 2'!H72</f>
        <v>75</v>
      </c>
      <c r="F74">
        <f t="shared" si="1"/>
        <v>75</v>
      </c>
    </row>
    <row r="75" spans="1:6" x14ac:dyDescent="0.25">
      <c r="A75" s="1">
        <v>13</v>
      </c>
      <c r="B75" s="7">
        <v>1406217</v>
      </c>
      <c r="C75" s="7" t="s">
        <v>52</v>
      </c>
      <c r="D75">
        <f>'Kuis 1'!H73</f>
        <v>0</v>
      </c>
      <c r="E75">
        <f>'Kuis 2'!H73</f>
        <v>0</v>
      </c>
      <c r="F75">
        <f t="shared" si="1"/>
        <v>0</v>
      </c>
    </row>
    <row r="76" spans="1:6" x14ac:dyDescent="0.25">
      <c r="A76" s="1">
        <v>14</v>
      </c>
      <c r="B76">
        <v>1403356</v>
      </c>
      <c r="C76" t="s">
        <v>53</v>
      </c>
      <c r="D76">
        <f>'Kuis 1'!H74</f>
        <v>99</v>
      </c>
      <c r="E76">
        <f>'Kuis 2'!H74</f>
        <v>92</v>
      </c>
      <c r="F76">
        <f t="shared" si="1"/>
        <v>95.5</v>
      </c>
    </row>
    <row r="77" spans="1:6" x14ac:dyDescent="0.25">
      <c r="A77" s="1">
        <v>15</v>
      </c>
      <c r="B77">
        <v>1406478</v>
      </c>
      <c r="C77" t="s">
        <v>54</v>
      </c>
      <c r="D77">
        <f>'Kuis 1'!H75</f>
        <v>37.5</v>
      </c>
      <c r="E77">
        <f>'Kuis 2'!H75</f>
        <v>45</v>
      </c>
      <c r="F77">
        <f t="shared" si="1"/>
        <v>41.25</v>
      </c>
    </row>
    <row r="78" spans="1:6" x14ac:dyDescent="0.25">
      <c r="A78" s="1">
        <v>16</v>
      </c>
      <c r="B78">
        <v>1407206</v>
      </c>
      <c r="C78" t="s">
        <v>55</v>
      </c>
      <c r="D78">
        <f>'Kuis 1'!H76</f>
        <v>56</v>
      </c>
      <c r="E78">
        <f>'Kuis 2'!H76</f>
        <v>65</v>
      </c>
      <c r="F78">
        <f t="shared" si="1"/>
        <v>60.5</v>
      </c>
    </row>
    <row r="79" spans="1:6" x14ac:dyDescent="0.25">
      <c r="A79" s="1">
        <v>17</v>
      </c>
      <c r="B79">
        <v>1407357</v>
      </c>
      <c r="C79" t="s">
        <v>56</v>
      </c>
      <c r="D79">
        <f>'Kuis 1'!H77</f>
        <v>52.5</v>
      </c>
      <c r="E79">
        <f>'Kuis 2'!H77</f>
        <v>85</v>
      </c>
      <c r="F79">
        <f t="shared" si="1"/>
        <v>68.75</v>
      </c>
    </row>
    <row r="80" spans="1:6" x14ac:dyDescent="0.25">
      <c r="A80" s="1">
        <v>18</v>
      </c>
      <c r="B80" s="7">
        <v>1400854</v>
      </c>
      <c r="C80" s="7" t="s">
        <v>57</v>
      </c>
      <c r="D80">
        <f>'Kuis 1'!H78</f>
        <v>0</v>
      </c>
      <c r="E80">
        <f>'Kuis 2'!H78</f>
        <v>0</v>
      </c>
      <c r="F80">
        <f t="shared" si="1"/>
        <v>0</v>
      </c>
    </row>
    <row r="81" spans="1:6" x14ac:dyDescent="0.25">
      <c r="A81" s="1">
        <v>19</v>
      </c>
      <c r="B81">
        <v>1406424</v>
      </c>
      <c r="C81" t="s">
        <v>58</v>
      </c>
      <c r="D81">
        <f>'Kuis 1'!H79</f>
        <v>30</v>
      </c>
      <c r="E81">
        <f>'Kuis 2'!H79</f>
        <v>45</v>
      </c>
      <c r="F81">
        <f t="shared" si="1"/>
        <v>37.5</v>
      </c>
    </row>
    <row r="82" spans="1:6" x14ac:dyDescent="0.25">
      <c r="A82" s="1">
        <v>20</v>
      </c>
      <c r="B82">
        <v>1401456</v>
      </c>
      <c r="C82" t="s">
        <v>59</v>
      </c>
      <c r="D82">
        <f>'Kuis 1'!H80</f>
        <v>76</v>
      </c>
      <c r="E82">
        <f>'Kuis 2'!H80</f>
        <v>70</v>
      </c>
      <c r="F82">
        <f t="shared" si="1"/>
        <v>73</v>
      </c>
    </row>
    <row r="83" spans="1:6" x14ac:dyDescent="0.25">
      <c r="A83" s="1">
        <v>21</v>
      </c>
      <c r="B83">
        <v>1406041</v>
      </c>
      <c r="C83" t="s">
        <v>60</v>
      </c>
      <c r="D83">
        <f>'Kuis 1'!H81</f>
        <v>56</v>
      </c>
      <c r="E83">
        <f>'Kuis 2'!H81</f>
        <v>80</v>
      </c>
      <c r="F83">
        <f t="shared" si="1"/>
        <v>68</v>
      </c>
    </row>
    <row r="84" spans="1:6" x14ac:dyDescent="0.25">
      <c r="A84" s="1">
        <v>22</v>
      </c>
      <c r="B84">
        <v>1404027</v>
      </c>
      <c r="C84" t="s">
        <v>61</v>
      </c>
      <c r="D84">
        <f>'Kuis 1'!H82</f>
        <v>99</v>
      </c>
      <c r="E84">
        <f>'Kuis 2'!H82</f>
        <v>90</v>
      </c>
      <c r="F84">
        <f t="shared" si="1"/>
        <v>94.5</v>
      </c>
    </row>
    <row r="85" spans="1:6" x14ac:dyDescent="0.25">
      <c r="A85" s="1">
        <v>23</v>
      </c>
      <c r="B85" s="7">
        <v>1401527</v>
      </c>
      <c r="C85" s="7" t="s">
        <v>62</v>
      </c>
      <c r="D85">
        <f>'Kuis 1'!H83</f>
        <v>0</v>
      </c>
      <c r="E85">
        <f>'Kuis 2'!H83</f>
        <v>0</v>
      </c>
      <c r="F85">
        <f t="shared" si="1"/>
        <v>0</v>
      </c>
    </row>
    <row r="86" spans="1:6" x14ac:dyDescent="0.25">
      <c r="A86" s="1">
        <v>24</v>
      </c>
      <c r="B86">
        <v>1405560</v>
      </c>
      <c r="C86" t="s">
        <v>63</v>
      </c>
      <c r="D86">
        <f>'Kuis 1'!H84</f>
        <v>80</v>
      </c>
      <c r="E86">
        <f>'Kuis 2'!H84</f>
        <v>75</v>
      </c>
      <c r="F86">
        <f t="shared" si="1"/>
        <v>77.5</v>
      </c>
    </row>
    <row r="87" spans="1:6" x14ac:dyDescent="0.25">
      <c r="A87" s="1">
        <v>25</v>
      </c>
      <c r="B87">
        <v>1403206</v>
      </c>
      <c r="C87" t="s">
        <v>64</v>
      </c>
      <c r="D87">
        <f>'Kuis 1'!H85</f>
        <v>76</v>
      </c>
      <c r="E87">
        <f>'Kuis 2'!H85</f>
        <v>50</v>
      </c>
      <c r="F87">
        <f t="shared" si="1"/>
        <v>63</v>
      </c>
    </row>
    <row r="88" spans="1:6" x14ac:dyDescent="0.25">
      <c r="A88" s="1">
        <v>26</v>
      </c>
      <c r="B88" s="7">
        <v>1400164</v>
      </c>
      <c r="C88" s="7" t="s">
        <v>65</v>
      </c>
      <c r="D88">
        <f>'Kuis 1'!H86</f>
        <v>0</v>
      </c>
      <c r="E88">
        <f>'Kuis 2'!H86</f>
        <v>0</v>
      </c>
      <c r="F88">
        <f t="shared" si="1"/>
        <v>0</v>
      </c>
    </row>
    <row r="89" spans="1:6" x14ac:dyDescent="0.25">
      <c r="A89" s="1">
        <v>27</v>
      </c>
      <c r="B89" s="7">
        <v>1400901</v>
      </c>
      <c r="C89" s="7" t="s">
        <v>66</v>
      </c>
      <c r="D89">
        <f>'Kuis 1'!H87</f>
        <v>0</v>
      </c>
      <c r="E89">
        <f>'Kuis 2'!H87</f>
        <v>0</v>
      </c>
      <c r="F89">
        <f t="shared" si="1"/>
        <v>0</v>
      </c>
    </row>
    <row r="90" spans="1:6" x14ac:dyDescent="0.25">
      <c r="A90" s="1">
        <v>28</v>
      </c>
      <c r="B90">
        <v>1404643</v>
      </c>
      <c r="C90" t="s">
        <v>67</v>
      </c>
      <c r="D90">
        <f>'Kuis 1'!H88</f>
        <v>48.75</v>
      </c>
      <c r="E90">
        <f>'Kuis 2'!H88</f>
        <v>53</v>
      </c>
      <c r="F90">
        <f t="shared" si="1"/>
        <v>50.875</v>
      </c>
    </row>
    <row r="91" spans="1:6" x14ac:dyDescent="0.25">
      <c r="A91" s="1">
        <v>29</v>
      </c>
      <c r="B91">
        <v>1403101</v>
      </c>
      <c r="C91" t="s">
        <v>68</v>
      </c>
      <c r="D91">
        <f>'Kuis 1'!H89</f>
        <v>68</v>
      </c>
      <c r="E91">
        <f>'Kuis 2'!H89</f>
        <v>50</v>
      </c>
      <c r="F91">
        <f t="shared" si="1"/>
        <v>59</v>
      </c>
    </row>
    <row r="92" spans="1:6" x14ac:dyDescent="0.25">
      <c r="A92" s="1">
        <v>30</v>
      </c>
      <c r="B92">
        <v>1401341</v>
      </c>
      <c r="C92" t="s">
        <v>69</v>
      </c>
      <c r="D92">
        <f>'Kuis 1'!H90</f>
        <v>32.5</v>
      </c>
      <c r="E92">
        <f>'Kuis 2'!H90</f>
        <v>55</v>
      </c>
      <c r="F92">
        <f t="shared" si="1"/>
        <v>43.75</v>
      </c>
    </row>
    <row r="93" spans="1:6" x14ac:dyDescent="0.25">
      <c r="A93" s="1">
        <v>31</v>
      </c>
      <c r="B93">
        <v>1403703</v>
      </c>
      <c r="C93" t="s">
        <v>70</v>
      </c>
      <c r="D93">
        <f>'Kuis 1'!H91</f>
        <v>65</v>
      </c>
      <c r="E93">
        <f>'Kuis 2'!H91</f>
        <v>75</v>
      </c>
      <c r="F93">
        <f t="shared" si="1"/>
        <v>70</v>
      </c>
    </row>
    <row r="94" spans="1:6" x14ac:dyDescent="0.25">
      <c r="A94" s="1">
        <v>32</v>
      </c>
      <c r="B94">
        <v>1400325</v>
      </c>
      <c r="C94" t="s">
        <v>71</v>
      </c>
      <c r="D94">
        <f>'Kuis 1'!H92</f>
        <v>0</v>
      </c>
      <c r="E94">
        <f>'Kuis 2'!H92</f>
        <v>40</v>
      </c>
      <c r="F94">
        <f t="shared" si="1"/>
        <v>20</v>
      </c>
    </row>
    <row r="95" spans="1:6" x14ac:dyDescent="0.25">
      <c r="A95" s="1">
        <v>33</v>
      </c>
      <c r="B95">
        <v>1403407</v>
      </c>
      <c r="C95" t="s">
        <v>72</v>
      </c>
      <c r="D95">
        <f>'Kuis 1'!H93</f>
        <v>67.45</v>
      </c>
      <c r="E95">
        <f>'Kuis 2'!H93</f>
        <v>100</v>
      </c>
      <c r="F95">
        <f t="shared" si="1"/>
        <v>83.724999999999994</v>
      </c>
    </row>
    <row r="96" spans="1:6" x14ac:dyDescent="0.25">
      <c r="A96" s="1">
        <v>34</v>
      </c>
      <c r="B96">
        <v>1400454</v>
      </c>
      <c r="C96" t="s">
        <v>73</v>
      </c>
      <c r="D96">
        <f>'Kuis 1'!H94</f>
        <v>48</v>
      </c>
      <c r="E96">
        <f>'Kuis 2'!H94</f>
        <v>50</v>
      </c>
      <c r="F96">
        <f t="shared" si="1"/>
        <v>49</v>
      </c>
    </row>
    <row r="97" spans="1:6" x14ac:dyDescent="0.25">
      <c r="A97" s="1">
        <v>35</v>
      </c>
      <c r="B97">
        <v>1401790</v>
      </c>
      <c r="C97" t="s">
        <v>74</v>
      </c>
      <c r="D97">
        <f>'Kuis 1'!H95</f>
        <v>27.5</v>
      </c>
      <c r="E97">
        <f>'Kuis 2'!H95</f>
        <v>50</v>
      </c>
      <c r="F97">
        <f t="shared" si="1"/>
        <v>38.75</v>
      </c>
    </row>
    <row r="98" spans="1:6" x14ac:dyDescent="0.25">
      <c r="A98" s="1">
        <v>36</v>
      </c>
      <c r="B98">
        <v>1404204</v>
      </c>
      <c r="C98" t="s">
        <v>75</v>
      </c>
      <c r="D98">
        <f>'Kuis 1'!H96</f>
        <v>50</v>
      </c>
      <c r="E98">
        <f>'Kuis 2'!H96</f>
        <v>50</v>
      </c>
      <c r="F98">
        <f t="shared" si="1"/>
        <v>50</v>
      </c>
    </row>
    <row r="99" spans="1:6" x14ac:dyDescent="0.25">
      <c r="A99" s="1">
        <v>37</v>
      </c>
      <c r="B99">
        <v>1400707</v>
      </c>
      <c r="C99" t="s">
        <v>76</v>
      </c>
      <c r="D99">
        <f>'Kuis 1'!H97</f>
        <v>85</v>
      </c>
      <c r="E99">
        <f>'Kuis 2'!H97</f>
        <v>100</v>
      </c>
      <c r="F99">
        <f t="shared" si="1"/>
        <v>92.5</v>
      </c>
    </row>
    <row r="100" spans="1:6" x14ac:dyDescent="0.25">
      <c r="A100" s="1">
        <v>38</v>
      </c>
      <c r="B100">
        <v>1404160</v>
      </c>
      <c r="C100" t="s">
        <v>77</v>
      </c>
      <c r="D100">
        <f>'Kuis 1'!H98</f>
        <v>73</v>
      </c>
      <c r="E100">
        <f>'Kuis 2'!H98</f>
        <v>80</v>
      </c>
      <c r="F100">
        <f t="shared" si="1"/>
        <v>76.5</v>
      </c>
    </row>
    <row r="101" spans="1:6" x14ac:dyDescent="0.25">
      <c r="A101" s="1">
        <v>39</v>
      </c>
      <c r="B101">
        <v>1405061</v>
      </c>
      <c r="C101" t="s">
        <v>78</v>
      </c>
      <c r="D101">
        <f>'Kuis 1'!H99</f>
        <v>85</v>
      </c>
      <c r="E101">
        <f>'Kuis 2'!H99</f>
        <v>50</v>
      </c>
      <c r="F101">
        <f t="shared" si="1"/>
        <v>67.5</v>
      </c>
    </row>
    <row r="102" spans="1:6" x14ac:dyDescent="0.25">
      <c r="A102" s="1">
        <v>40</v>
      </c>
      <c r="B102">
        <v>1401772</v>
      </c>
      <c r="C102" t="s">
        <v>79</v>
      </c>
      <c r="D102">
        <f>'Kuis 1'!H100</f>
        <v>56</v>
      </c>
      <c r="E102">
        <f>'Kuis 2'!H100</f>
        <v>40</v>
      </c>
      <c r="F102">
        <f t="shared" si="1"/>
        <v>48</v>
      </c>
    </row>
    <row r="103" spans="1:6" x14ac:dyDescent="0.25">
      <c r="A103" s="1">
        <v>41</v>
      </c>
      <c r="B103">
        <v>1405681</v>
      </c>
      <c r="C103" t="s">
        <v>80</v>
      </c>
      <c r="D103">
        <f>'Kuis 1'!H101</f>
        <v>42.5</v>
      </c>
      <c r="E103">
        <f>'Kuis 2'!H101</f>
        <v>45</v>
      </c>
      <c r="F103">
        <f t="shared" si="1"/>
        <v>43.75</v>
      </c>
    </row>
    <row r="104" spans="1:6" x14ac:dyDescent="0.25">
      <c r="A104" s="1">
        <v>42</v>
      </c>
      <c r="B104">
        <v>1407298</v>
      </c>
      <c r="C104" t="s">
        <v>81</v>
      </c>
      <c r="D104">
        <f>'Kuis 1'!H102</f>
        <v>65</v>
      </c>
      <c r="E104">
        <f>'Kuis 2'!H102</f>
        <v>40</v>
      </c>
      <c r="F104">
        <f t="shared" si="1"/>
        <v>52.5</v>
      </c>
    </row>
    <row r="105" spans="1:6" x14ac:dyDescent="0.25">
      <c r="A105" s="1">
        <v>43</v>
      </c>
      <c r="B105">
        <v>1405203</v>
      </c>
      <c r="C105" t="s">
        <v>82</v>
      </c>
      <c r="D105">
        <f>'Kuis 1'!H103</f>
        <v>48.75</v>
      </c>
      <c r="E105">
        <f>'Kuis 2'!H103</f>
        <v>85</v>
      </c>
      <c r="F105">
        <f t="shared" si="1"/>
        <v>66.875</v>
      </c>
    </row>
    <row r="106" spans="1:6" x14ac:dyDescent="0.25">
      <c r="A106" s="1">
        <v>44</v>
      </c>
      <c r="B106">
        <v>1407204</v>
      </c>
      <c r="C106" t="s">
        <v>83</v>
      </c>
      <c r="D106">
        <f>'Kuis 1'!H104</f>
        <v>0</v>
      </c>
      <c r="E106">
        <f>'Kuis 2'!H104</f>
        <v>85</v>
      </c>
      <c r="F106">
        <f t="shared" si="1"/>
        <v>42.5</v>
      </c>
    </row>
    <row r="107" spans="1:6" x14ac:dyDescent="0.25">
      <c r="A107" s="1">
        <v>45</v>
      </c>
      <c r="B107">
        <v>1405201</v>
      </c>
      <c r="C107" t="s">
        <v>84</v>
      </c>
      <c r="D107">
        <f>'Kuis 1'!H105</f>
        <v>65</v>
      </c>
      <c r="E107">
        <f>'Kuis 2'!H105</f>
        <v>45</v>
      </c>
      <c r="F107">
        <f t="shared" si="1"/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5"/>
  <sheetViews>
    <sheetView workbookViewId="0">
      <selection activeCell="I61" sqref="I61"/>
    </sheetView>
  </sheetViews>
  <sheetFormatPr defaultRowHeight="15" x14ac:dyDescent="0.25"/>
  <cols>
    <col min="3" max="3" width="28.85546875" bestFit="1" customWidth="1"/>
    <col min="4" max="4" width="14.7109375" bestFit="1" customWidth="1"/>
    <col min="5" max="5" width="11" bestFit="1" customWidth="1"/>
    <col min="6" max="6" width="12.7109375" bestFit="1" customWidth="1"/>
    <col min="7" max="7" width="19.7109375" bestFit="1" customWidth="1"/>
    <col min="9" max="9" width="19.85546875" bestFit="1" customWidth="1"/>
  </cols>
  <sheetData>
    <row r="6" spans="1:9" x14ac:dyDescent="0.25">
      <c r="A6" s="2" t="s">
        <v>1</v>
      </c>
      <c r="B6" s="2" t="s">
        <v>2</v>
      </c>
      <c r="C6" s="2" t="s">
        <v>3</v>
      </c>
      <c r="D6" s="2" t="s">
        <v>99</v>
      </c>
      <c r="E6" s="2" t="s">
        <v>100</v>
      </c>
      <c r="F6" s="2" t="s">
        <v>102</v>
      </c>
      <c r="G6" s="2" t="s">
        <v>103</v>
      </c>
      <c r="H6" s="2" t="s">
        <v>101</v>
      </c>
      <c r="I6" s="2" t="s">
        <v>132</v>
      </c>
    </row>
    <row r="7" spans="1:9" x14ac:dyDescent="0.25">
      <c r="A7" s="1">
        <v>1</v>
      </c>
      <c r="B7">
        <v>1401891</v>
      </c>
      <c r="C7" t="s">
        <v>10</v>
      </c>
      <c r="D7">
        <v>20</v>
      </c>
      <c r="E7">
        <v>30</v>
      </c>
      <c r="G7">
        <f>F7*2</f>
        <v>0</v>
      </c>
      <c r="H7">
        <f>(D7+E7-G7)*(I7/100)</f>
        <v>35</v>
      </c>
      <c r="I7">
        <v>70</v>
      </c>
    </row>
    <row r="8" spans="1:9" x14ac:dyDescent="0.25">
      <c r="A8" s="1">
        <v>2</v>
      </c>
      <c r="B8">
        <v>1404169</v>
      </c>
      <c r="C8" t="s">
        <v>11</v>
      </c>
      <c r="D8">
        <v>35</v>
      </c>
      <c r="E8">
        <v>35</v>
      </c>
      <c r="G8">
        <f t="shared" ref="G8:G47" si="0">F8*2</f>
        <v>0</v>
      </c>
      <c r="H8">
        <f t="shared" ref="H8:H48" si="1">(D8+E8-G8)*(I8/100)</f>
        <v>70</v>
      </c>
      <c r="I8">
        <v>100</v>
      </c>
    </row>
    <row r="9" spans="1:9" x14ac:dyDescent="0.25">
      <c r="A9" s="1">
        <v>3</v>
      </c>
      <c r="B9">
        <v>1405787</v>
      </c>
      <c r="C9" t="s">
        <v>12</v>
      </c>
      <c r="D9">
        <v>50</v>
      </c>
      <c r="E9">
        <v>40</v>
      </c>
      <c r="G9">
        <f t="shared" si="0"/>
        <v>0</v>
      </c>
      <c r="H9">
        <f t="shared" si="1"/>
        <v>72</v>
      </c>
      <c r="I9">
        <v>80</v>
      </c>
    </row>
    <row r="10" spans="1:9" x14ac:dyDescent="0.25">
      <c r="A10" s="1">
        <v>4</v>
      </c>
      <c r="B10" s="7">
        <v>1400260</v>
      </c>
      <c r="C10" s="7" t="s">
        <v>13</v>
      </c>
      <c r="G10">
        <f t="shared" si="0"/>
        <v>0</v>
      </c>
      <c r="H10">
        <f t="shared" si="1"/>
        <v>0</v>
      </c>
    </row>
    <row r="11" spans="1:9" x14ac:dyDescent="0.25">
      <c r="A11" s="1">
        <v>5</v>
      </c>
      <c r="B11">
        <v>1401309</v>
      </c>
      <c r="C11" t="s">
        <v>14</v>
      </c>
      <c r="D11">
        <v>20</v>
      </c>
      <c r="E11">
        <v>30</v>
      </c>
      <c r="F11">
        <v>1</v>
      </c>
      <c r="G11">
        <f t="shared" si="0"/>
        <v>2</v>
      </c>
      <c r="H11">
        <f t="shared" si="1"/>
        <v>38.400000000000006</v>
      </c>
      <c r="I11">
        <v>80</v>
      </c>
    </row>
    <row r="12" spans="1:9" x14ac:dyDescent="0.25">
      <c r="A12" s="1">
        <v>6</v>
      </c>
      <c r="B12">
        <v>1406134</v>
      </c>
      <c r="C12" t="s">
        <v>6</v>
      </c>
      <c r="D12">
        <v>20</v>
      </c>
      <c r="E12">
        <v>25</v>
      </c>
      <c r="G12">
        <f t="shared" si="0"/>
        <v>0</v>
      </c>
      <c r="H12">
        <f t="shared" si="1"/>
        <v>45</v>
      </c>
      <c r="I12">
        <v>100</v>
      </c>
    </row>
    <row r="13" spans="1:9" x14ac:dyDescent="0.25">
      <c r="A13" s="1">
        <v>7</v>
      </c>
      <c r="B13">
        <v>1404914</v>
      </c>
      <c r="C13" t="s">
        <v>15</v>
      </c>
      <c r="D13">
        <v>40</v>
      </c>
      <c r="E13">
        <v>45</v>
      </c>
      <c r="G13">
        <f t="shared" si="0"/>
        <v>0</v>
      </c>
      <c r="H13">
        <f t="shared" si="1"/>
        <v>68</v>
      </c>
      <c r="I13">
        <v>80</v>
      </c>
    </row>
    <row r="14" spans="1:9" x14ac:dyDescent="0.25">
      <c r="A14" s="1">
        <v>8</v>
      </c>
      <c r="B14">
        <v>1405135</v>
      </c>
      <c r="C14" t="s">
        <v>16</v>
      </c>
      <c r="G14">
        <f t="shared" si="0"/>
        <v>0</v>
      </c>
      <c r="H14">
        <f t="shared" si="1"/>
        <v>0</v>
      </c>
    </row>
    <row r="15" spans="1:9" x14ac:dyDescent="0.25">
      <c r="A15" s="1">
        <v>9</v>
      </c>
      <c r="B15">
        <v>1403441</v>
      </c>
      <c r="C15" t="s">
        <v>17</v>
      </c>
      <c r="D15">
        <v>30</v>
      </c>
      <c r="E15">
        <v>35</v>
      </c>
      <c r="G15">
        <f t="shared" si="0"/>
        <v>0</v>
      </c>
      <c r="H15">
        <f t="shared" si="1"/>
        <v>48.75</v>
      </c>
      <c r="I15">
        <v>75</v>
      </c>
    </row>
    <row r="16" spans="1:9" x14ac:dyDescent="0.25">
      <c r="A16" s="1">
        <v>10</v>
      </c>
      <c r="B16">
        <v>1404095</v>
      </c>
      <c r="C16" t="s">
        <v>9</v>
      </c>
      <c r="D16">
        <v>25</v>
      </c>
      <c r="E16">
        <v>30</v>
      </c>
      <c r="F16">
        <v>3</v>
      </c>
      <c r="G16">
        <f t="shared" si="0"/>
        <v>6</v>
      </c>
      <c r="H16">
        <f t="shared" si="1"/>
        <v>44.1</v>
      </c>
      <c r="I16">
        <v>90</v>
      </c>
    </row>
    <row r="17" spans="1:9" x14ac:dyDescent="0.25">
      <c r="A17" s="1">
        <v>11</v>
      </c>
      <c r="B17">
        <v>1400500</v>
      </c>
      <c r="C17" t="s">
        <v>5</v>
      </c>
      <c r="D17">
        <v>50</v>
      </c>
      <c r="E17">
        <v>45</v>
      </c>
      <c r="G17">
        <f t="shared" si="0"/>
        <v>0</v>
      </c>
      <c r="H17">
        <f t="shared" si="1"/>
        <v>90.25</v>
      </c>
      <c r="I17">
        <v>95</v>
      </c>
    </row>
    <row r="18" spans="1:9" x14ac:dyDescent="0.25">
      <c r="A18" s="1">
        <v>12</v>
      </c>
      <c r="B18" s="7">
        <v>1400983</v>
      </c>
      <c r="C18" s="7" t="s">
        <v>18</v>
      </c>
      <c r="G18">
        <f t="shared" si="0"/>
        <v>0</v>
      </c>
      <c r="H18">
        <f t="shared" si="1"/>
        <v>0</v>
      </c>
    </row>
    <row r="19" spans="1:9" x14ac:dyDescent="0.25">
      <c r="A19" s="1">
        <v>13</v>
      </c>
      <c r="B19">
        <v>1400349</v>
      </c>
      <c r="C19" t="s">
        <v>19</v>
      </c>
      <c r="D19">
        <v>35</v>
      </c>
      <c r="E19">
        <v>30</v>
      </c>
      <c r="G19">
        <f t="shared" si="0"/>
        <v>0</v>
      </c>
      <c r="H19">
        <f t="shared" si="1"/>
        <v>52</v>
      </c>
      <c r="I19">
        <v>80</v>
      </c>
    </row>
    <row r="20" spans="1:9" x14ac:dyDescent="0.25">
      <c r="A20" s="1">
        <v>14</v>
      </c>
      <c r="B20" s="7">
        <v>1405337</v>
      </c>
      <c r="C20" s="7" t="s">
        <v>20</v>
      </c>
      <c r="G20">
        <f t="shared" si="0"/>
        <v>0</v>
      </c>
      <c r="H20">
        <f t="shared" si="1"/>
        <v>0</v>
      </c>
    </row>
    <row r="21" spans="1:9" x14ac:dyDescent="0.25">
      <c r="A21" s="1">
        <v>15</v>
      </c>
      <c r="B21">
        <v>1404642</v>
      </c>
      <c r="C21" t="s">
        <v>21</v>
      </c>
      <c r="D21">
        <v>20</v>
      </c>
      <c r="E21">
        <v>35</v>
      </c>
      <c r="G21">
        <f t="shared" si="0"/>
        <v>0</v>
      </c>
      <c r="H21">
        <f t="shared" si="1"/>
        <v>49.5</v>
      </c>
      <c r="I21">
        <v>90</v>
      </c>
    </row>
    <row r="22" spans="1:9" x14ac:dyDescent="0.25">
      <c r="A22" s="1">
        <v>16</v>
      </c>
      <c r="B22">
        <v>1401493</v>
      </c>
      <c r="C22" t="s">
        <v>22</v>
      </c>
      <c r="D22">
        <v>20</v>
      </c>
      <c r="E22">
        <v>25</v>
      </c>
      <c r="F22">
        <v>1</v>
      </c>
      <c r="G22">
        <f t="shared" si="0"/>
        <v>2</v>
      </c>
      <c r="H22">
        <f t="shared" si="1"/>
        <v>34.4</v>
      </c>
      <c r="I22">
        <v>80</v>
      </c>
    </row>
    <row r="23" spans="1:9" x14ac:dyDescent="0.25">
      <c r="A23" s="1">
        <v>17</v>
      </c>
      <c r="B23">
        <v>1403292</v>
      </c>
      <c r="C23" t="s">
        <v>23</v>
      </c>
      <c r="D23">
        <v>50</v>
      </c>
      <c r="E23">
        <v>45</v>
      </c>
      <c r="G23">
        <f t="shared" si="0"/>
        <v>0</v>
      </c>
      <c r="H23">
        <f t="shared" si="1"/>
        <v>80.75</v>
      </c>
      <c r="I23">
        <v>85</v>
      </c>
    </row>
    <row r="24" spans="1:9" x14ac:dyDescent="0.25">
      <c r="A24" s="1">
        <v>18</v>
      </c>
      <c r="B24">
        <v>1407248</v>
      </c>
      <c r="C24" t="s">
        <v>24</v>
      </c>
      <c r="D24">
        <v>40</v>
      </c>
      <c r="E24">
        <v>35</v>
      </c>
      <c r="G24">
        <f t="shared" si="0"/>
        <v>0</v>
      </c>
      <c r="H24">
        <f t="shared" si="1"/>
        <v>75</v>
      </c>
      <c r="I24">
        <v>100</v>
      </c>
    </row>
    <row r="25" spans="1:9" x14ac:dyDescent="0.25">
      <c r="A25" s="1">
        <v>19</v>
      </c>
      <c r="B25">
        <v>1407229</v>
      </c>
      <c r="C25" t="s">
        <v>25</v>
      </c>
      <c r="D25">
        <v>20</v>
      </c>
      <c r="E25">
        <v>30</v>
      </c>
      <c r="F25">
        <v>10</v>
      </c>
      <c r="G25">
        <f t="shared" si="0"/>
        <v>20</v>
      </c>
      <c r="H25">
        <f t="shared" si="1"/>
        <v>30</v>
      </c>
      <c r="I25">
        <v>100</v>
      </c>
    </row>
    <row r="26" spans="1:9" x14ac:dyDescent="0.25">
      <c r="A26" s="1">
        <v>20</v>
      </c>
      <c r="B26">
        <v>1403223</v>
      </c>
      <c r="C26" t="s">
        <v>26</v>
      </c>
      <c r="D26">
        <v>50</v>
      </c>
      <c r="E26">
        <v>45</v>
      </c>
      <c r="G26">
        <f t="shared" si="0"/>
        <v>0</v>
      </c>
      <c r="H26">
        <f t="shared" si="1"/>
        <v>95</v>
      </c>
      <c r="I26">
        <v>100</v>
      </c>
    </row>
    <row r="27" spans="1:9" x14ac:dyDescent="0.25">
      <c r="A27" s="1">
        <v>21</v>
      </c>
      <c r="B27" s="7">
        <v>1401576</v>
      </c>
      <c r="C27" s="7" t="s">
        <v>27</v>
      </c>
      <c r="G27">
        <f t="shared" si="0"/>
        <v>0</v>
      </c>
      <c r="H27">
        <f t="shared" si="1"/>
        <v>0</v>
      </c>
    </row>
    <row r="28" spans="1:9" x14ac:dyDescent="0.25">
      <c r="A28" s="1">
        <v>22</v>
      </c>
      <c r="B28" s="7">
        <v>1400081</v>
      </c>
      <c r="C28" s="7" t="s">
        <v>28</v>
      </c>
      <c r="G28">
        <f t="shared" si="0"/>
        <v>0</v>
      </c>
      <c r="H28">
        <f t="shared" si="1"/>
        <v>0</v>
      </c>
    </row>
    <row r="29" spans="1:9" x14ac:dyDescent="0.25">
      <c r="A29" s="1">
        <v>23</v>
      </c>
      <c r="B29">
        <v>1403491</v>
      </c>
      <c r="C29" t="s">
        <v>29</v>
      </c>
      <c r="D29">
        <v>35</v>
      </c>
      <c r="E29">
        <v>30</v>
      </c>
      <c r="G29">
        <f t="shared" si="0"/>
        <v>0</v>
      </c>
      <c r="H29">
        <f t="shared" si="1"/>
        <v>58.5</v>
      </c>
      <c r="I29">
        <v>90</v>
      </c>
    </row>
    <row r="30" spans="1:9" x14ac:dyDescent="0.25">
      <c r="A30" s="1">
        <v>24</v>
      </c>
      <c r="B30">
        <v>1406470</v>
      </c>
      <c r="C30" t="s">
        <v>30</v>
      </c>
      <c r="D30">
        <v>25</v>
      </c>
      <c r="E30">
        <v>30</v>
      </c>
      <c r="G30">
        <f t="shared" si="0"/>
        <v>0</v>
      </c>
      <c r="H30">
        <f t="shared" si="1"/>
        <v>27.5</v>
      </c>
      <c r="I30">
        <v>50</v>
      </c>
    </row>
    <row r="31" spans="1:9" x14ac:dyDescent="0.25">
      <c r="A31" s="1">
        <v>25</v>
      </c>
      <c r="B31">
        <v>1403754</v>
      </c>
      <c r="C31" t="s">
        <v>31</v>
      </c>
      <c r="D31">
        <v>50</v>
      </c>
      <c r="E31">
        <v>40</v>
      </c>
      <c r="G31">
        <f t="shared" si="0"/>
        <v>0</v>
      </c>
      <c r="H31">
        <f t="shared" si="1"/>
        <v>90</v>
      </c>
      <c r="I31">
        <v>100</v>
      </c>
    </row>
    <row r="32" spans="1:9" x14ac:dyDescent="0.25">
      <c r="A32" s="1">
        <v>26</v>
      </c>
      <c r="B32">
        <v>1401544</v>
      </c>
      <c r="C32" t="s">
        <v>32</v>
      </c>
      <c r="D32">
        <v>40</v>
      </c>
      <c r="E32">
        <v>40</v>
      </c>
      <c r="G32">
        <f t="shared" si="0"/>
        <v>0</v>
      </c>
      <c r="H32">
        <f t="shared" si="1"/>
        <v>72</v>
      </c>
      <c r="I32">
        <v>90</v>
      </c>
    </row>
    <row r="33" spans="1:9" x14ac:dyDescent="0.25">
      <c r="A33" s="1">
        <v>27</v>
      </c>
      <c r="B33">
        <v>1404045</v>
      </c>
      <c r="C33" t="s">
        <v>7</v>
      </c>
      <c r="D33">
        <v>50</v>
      </c>
      <c r="E33">
        <v>45</v>
      </c>
      <c r="G33">
        <f t="shared" si="0"/>
        <v>0</v>
      </c>
      <c r="H33">
        <f t="shared" si="1"/>
        <v>95</v>
      </c>
      <c r="I33">
        <v>100</v>
      </c>
    </row>
    <row r="34" spans="1:9" x14ac:dyDescent="0.25">
      <c r="A34" s="1">
        <v>28</v>
      </c>
      <c r="B34">
        <v>1403126</v>
      </c>
      <c r="C34" t="s">
        <v>4</v>
      </c>
      <c r="D34">
        <v>23</v>
      </c>
      <c r="E34">
        <v>30</v>
      </c>
      <c r="G34">
        <f t="shared" si="0"/>
        <v>0</v>
      </c>
      <c r="H34">
        <f t="shared" si="1"/>
        <v>53</v>
      </c>
      <c r="I34">
        <v>100</v>
      </c>
    </row>
    <row r="35" spans="1:9" x14ac:dyDescent="0.25">
      <c r="A35" s="1">
        <v>29</v>
      </c>
      <c r="B35" s="7">
        <v>1405450</v>
      </c>
      <c r="C35" s="7" t="s">
        <v>33</v>
      </c>
      <c r="G35">
        <f t="shared" si="0"/>
        <v>0</v>
      </c>
      <c r="H35">
        <f t="shared" si="1"/>
        <v>0</v>
      </c>
    </row>
    <row r="36" spans="1:9" x14ac:dyDescent="0.25">
      <c r="A36" s="1">
        <v>30</v>
      </c>
      <c r="B36">
        <v>1404730</v>
      </c>
      <c r="C36" t="s">
        <v>34</v>
      </c>
      <c r="D36">
        <v>30</v>
      </c>
      <c r="E36">
        <v>35</v>
      </c>
      <c r="G36">
        <f t="shared" si="0"/>
        <v>0</v>
      </c>
      <c r="H36">
        <f t="shared" si="1"/>
        <v>39</v>
      </c>
      <c r="I36">
        <v>60</v>
      </c>
    </row>
    <row r="37" spans="1:9" x14ac:dyDescent="0.25">
      <c r="A37" s="1">
        <v>31</v>
      </c>
      <c r="B37">
        <v>1401788</v>
      </c>
      <c r="C37" t="s">
        <v>35</v>
      </c>
      <c r="D37">
        <v>50</v>
      </c>
      <c r="E37">
        <v>45</v>
      </c>
      <c r="G37">
        <f t="shared" si="0"/>
        <v>0</v>
      </c>
      <c r="H37">
        <f t="shared" si="1"/>
        <v>76</v>
      </c>
      <c r="I37">
        <v>80</v>
      </c>
    </row>
    <row r="38" spans="1:9" x14ac:dyDescent="0.25">
      <c r="A38" s="1">
        <v>32</v>
      </c>
      <c r="B38" s="1">
        <v>1400742</v>
      </c>
      <c r="C38" t="s">
        <v>36</v>
      </c>
      <c r="D38">
        <v>30</v>
      </c>
      <c r="E38">
        <v>20</v>
      </c>
      <c r="F38">
        <v>2</v>
      </c>
      <c r="G38">
        <f t="shared" si="0"/>
        <v>4</v>
      </c>
      <c r="H38">
        <f t="shared" si="1"/>
        <v>36.800000000000004</v>
      </c>
      <c r="I38">
        <v>80</v>
      </c>
    </row>
    <row r="39" spans="1:9" x14ac:dyDescent="0.25">
      <c r="A39" s="1">
        <v>33</v>
      </c>
      <c r="B39">
        <v>1406140</v>
      </c>
      <c r="C39" t="s">
        <v>37</v>
      </c>
      <c r="D39">
        <v>35</v>
      </c>
      <c r="E39">
        <v>35</v>
      </c>
      <c r="G39">
        <f t="shared" si="0"/>
        <v>0</v>
      </c>
      <c r="H39">
        <f t="shared" si="1"/>
        <v>70</v>
      </c>
      <c r="I39">
        <v>100</v>
      </c>
    </row>
    <row r="40" spans="1:9" x14ac:dyDescent="0.25">
      <c r="A40" s="1">
        <v>34</v>
      </c>
      <c r="B40">
        <v>1406322</v>
      </c>
      <c r="C40" t="s">
        <v>38</v>
      </c>
      <c r="D40">
        <v>50</v>
      </c>
      <c r="E40">
        <v>35</v>
      </c>
      <c r="G40">
        <f t="shared" si="0"/>
        <v>0</v>
      </c>
      <c r="H40">
        <f t="shared" si="1"/>
        <v>85</v>
      </c>
      <c r="I40">
        <v>100</v>
      </c>
    </row>
    <row r="41" spans="1:9" x14ac:dyDescent="0.25">
      <c r="A41" s="1">
        <v>35</v>
      </c>
      <c r="B41">
        <v>1401385</v>
      </c>
      <c r="C41" t="s">
        <v>8</v>
      </c>
      <c r="D41">
        <v>50</v>
      </c>
      <c r="E41">
        <v>40</v>
      </c>
      <c r="G41">
        <f t="shared" si="0"/>
        <v>0</v>
      </c>
      <c r="H41">
        <f t="shared" si="1"/>
        <v>90</v>
      </c>
      <c r="I41">
        <v>100</v>
      </c>
    </row>
    <row r="42" spans="1:9" x14ac:dyDescent="0.25">
      <c r="A42" s="1">
        <v>36</v>
      </c>
      <c r="B42">
        <v>1406966</v>
      </c>
      <c r="C42" t="s">
        <v>39</v>
      </c>
      <c r="D42">
        <v>50</v>
      </c>
      <c r="E42">
        <v>50</v>
      </c>
      <c r="G42">
        <f t="shared" si="0"/>
        <v>0</v>
      </c>
      <c r="H42">
        <f t="shared" si="1"/>
        <v>80</v>
      </c>
      <c r="I42">
        <v>80</v>
      </c>
    </row>
    <row r="43" spans="1:9" x14ac:dyDescent="0.25">
      <c r="A43" s="1">
        <v>37</v>
      </c>
      <c r="B43">
        <v>1400893</v>
      </c>
      <c r="C43" t="s">
        <v>40</v>
      </c>
      <c r="D43">
        <v>20</v>
      </c>
      <c r="E43">
        <v>30</v>
      </c>
      <c r="F43">
        <v>1</v>
      </c>
      <c r="G43">
        <f t="shared" si="0"/>
        <v>2</v>
      </c>
      <c r="H43">
        <f t="shared" si="1"/>
        <v>40.799999999999997</v>
      </c>
      <c r="I43">
        <v>85</v>
      </c>
    </row>
    <row r="44" spans="1:9" x14ac:dyDescent="0.25">
      <c r="A44" s="1">
        <v>38</v>
      </c>
      <c r="B44">
        <v>1405701</v>
      </c>
      <c r="C44" t="s">
        <v>41</v>
      </c>
      <c r="D44">
        <v>50</v>
      </c>
      <c r="E44">
        <v>40</v>
      </c>
      <c r="G44">
        <f t="shared" si="0"/>
        <v>0</v>
      </c>
      <c r="H44">
        <f t="shared" si="1"/>
        <v>62.999999999999993</v>
      </c>
      <c r="I44">
        <v>70</v>
      </c>
    </row>
    <row r="45" spans="1:9" x14ac:dyDescent="0.25">
      <c r="A45" s="1">
        <v>39</v>
      </c>
      <c r="B45">
        <v>1400676</v>
      </c>
      <c r="C45" t="s">
        <v>42</v>
      </c>
      <c r="D45">
        <v>30</v>
      </c>
      <c r="E45">
        <v>25</v>
      </c>
      <c r="F45">
        <v>4</v>
      </c>
      <c r="G45">
        <f t="shared" si="0"/>
        <v>8</v>
      </c>
      <c r="H45">
        <f t="shared" si="1"/>
        <v>30.55</v>
      </c>
      <c r="I45">
        <v>65</v>
      </c>
    </row>
    <row r="46" spans="1:9" x14ac:dyDescent="0.25">
      <c r="A46" s="1">
        <v>40</v>
      </c>
      <c r="B46">
        <v>1403915</v>
      </c>
      <c r="C46" t="s">
        <v>43</v>
      </c>
      <c r="D46">
        <v>50</v>
      </c>
      <c r="E46">
        <v>45</v>
      </c>
      <c r="G46">
        <f t="shared" si="0"/>
        <v>0</v>
      </c>
      <c r="H46">
        <f t="shared" si="1"/>
        <v>76</v>
      </c>
      <c r="I46">
        <v>80</v>
      </c>
    </row>
    <row r="47" spans="1:9" x14ac:dyDescent="0.25">
      <c r="A47" s="1">
        <v>41</v>
      </c>
      <c r="B47">
        <v>1406936</v>
      </c>
      <c r="C47" t="s">
        <v>44</v>
      </c>
      <c r="D47">
        <v>35</v>
      </c>
      <c r="E47">
        <v>35</v>
      </c>
      <c r="G47">
        <f t="shared" si="0"/>
        <v>0</v>
      </c>
      <c r="H47">
        <f t="shared" si="1"/>
        <v>56</v>
      </c>
      <c r="I47">
        <v>80</v>
      </c>
    </row>
    <row r="48" spans="1:9" x14ac:dyDescent="0.25">
      <c r="A48" s="1">
        <v>42</v>
      </c>
      <c r="B48">
        <v>1301884</v>
      </c>
      <c r="C48" t="s">
        <v>130</v>
      </c>
      <c r="D48">
        <v>25</v>
      </c>
      <c r="E48">
        <v>35</v>
      </c>
      <c r="G48">
        <f>F48*2</f>
        <v>0</v>
      </c>
      <c r="H48">
        <f t="shared" si="1"/>
        <v>60</v>
      </c>
      <c r="I48">
        <v>100</v>
      </c>
    </row>
    <row r="49" spans="1:9" x14ac:dyDescent="0.25">
      <c r="A49" s="1">
        <v>43</v>
      </c>
      <c r="B49">
        <v>1301931</v>
      </c>
      <c r="C49" t="s">
        <v>131</v>
      </c>
      <c r="D49">
        <v>20</v>
      </c>
      <c r="E49">
        <v>20</v>
      </c>
      <c r="F49">
        <v>3</v>
      </c>
      <c r="G49">
        <f>F49*2</f>
        <v>6</v>
      </c>
      <c r="H49">
        <f>(D49+E49-G49)*(I49/100)</f>
        <v>34</v>
      </c>
      <c r="I49">
        <v>100</v>
      </c>
    </row>
    <row r="59" spans="1:9" x14ac:dyDescent="0.25">
      <c r="A59" s="1"/>
      <c r="B59" s="1"/>
      <c r="C59" s="1"/>
    </row>
    <row r="60" spans="1:9" x14ac:dyDescent="0.25">
      <c r="A60" s="2" t="s">
        <v>1</v>
      </c>
      <c r="B60" s="2" t="s">
        <v>2</v>
      </c>
      <c r="C60" s="2" t="s">
        <v>3</v>
      </c>
      <c r="D60" s="2" t="s">
        <v>99</v>
      </c>
      <c r="E60" s="2" t="s">
        <v>100</v>
      </c>
      <c r="F60" s="2" t="s">
        <v>102</v>
      </c>
      <c r="G60" s="2" t="s">
        <v>103</v>
      </c>
      <c r="H60" s="2" t="s">
        <v>101</v>
      </c>
    </row>
    <row r="61" spans="1:9" x14ac:dyDescent="0.25">
      <c r="A61" s="1">
        <v>1</v>
      </c>
      <c r="B61">
        <v>1301682</v>
      </c>
      <c r="C61" t="s">
        <v>90</v>
      </c>
      <c r="D61">
        <v>30</v>
      </c>
      <c r="E61">
        <v>35</v>
      </c>
      <c r="G61">
        <f t="shared" ref="G61:G105" si="2">F61*2</f>
        <v>0</v>
      </c>
      <c r="H61">
        <f t="shared" ref="H61:H105" si="3">(D61+E61-G61)*(I61/100)</f>
        <v>65</v>
      </c>
      <c r="I61">
        <v>100</v>
      </c>
    </row>
    <row r="62" spans="1:9" x14ac:dyDescent="0.25">
      <c r="A62" s="1">
        <v>2</v>
      </c>
      <c r="B62">
        <v>1306729</v>
      </c>
      <c r="C62" t="s">
        <v>85</v>
      </c>
      <c r="D62">
        <v>30</v>
      </c>
      <c r="E62">
        <v>30</v>
      </c>
      <c r="F62">
        <v>7</v>
      </c>
      <c r="G62">
        <f t="shared" si="2"/>
        <v>14</v>
      </c>
      <c r="H62">
        <f t="shared" si="3"/>
        <v>0</v>
      </c>
    </row>
    <row r="63" spans="1:9" x14ac:dyDescent="0.25">
      <c r="A63" s="1">
        <v>3</v>
      </c>
      <c r="B63">
        <v>1307731</v>
      </c>
      <c r="C63" t="s">
        <v>91</v>
      </c>
      <c r="D63">
        <v>50</v>
      </c>
      <c r="E63">
        <v>45</v>
      </c>
      <c r="G63">
        <f t="shared" si="2"/>
        <v>0</v>
      </c>
      <c r="H63">
        <f t="shared" si="3"/>
        <v>95</v>
      </c>
      <c r="I63">
        <v>100</v>
      </c>
    </row>
    <row r="64" spans="1:9" x14ac:dyDescent="0.25">
      <c r="A64" s="1">
        <v>4</v>
      </c>
      <c r="B64">
        <v>1301892</v>
      </c>
      <c r="C64" t="s">
        <v>0</v>
      </c>
      <c r="D64">
        <v>50</v>
      </c>
      <c r="E64">
        <v>35</v>
      </c>
      <c r="G64">
        <f t="shared" si="2"/>
        <v>0</v>
      </c>
      <c r="H64">
        <f t="shared" si="3"/>
        <v>0</v>
      </c>
    </row>
    <row r="65" spans="1:9" x14ac:dyDescent="0.25">
      <c r="A65" s="1">
        <v>5</v>
      </c>
      <c r="B65">
        <v>1301417</v>
      </c>
      <c r="C65" t="s">
        <v>92</v>
      </c>
      <c r="D65">
        <v>40</v>
      </c>
      <c r="E65">
        <v>35</v>
      </c>
      <c r="G65">
        <f t="shared" si="2"/>
        <v>0</v>
      </c>
      <c r="H65">
        <f t="shared" si="3"/>
        <v>75</v>
      </c>
      <c r="I65">
        <v>100</v>
      </c>
    </row>
    <row r="66" spans="1:9" x14ac:dyDescent="0.25">
      <c r="A66" s="1">
        <v>6</v>
      </c>
      <c r="B66">
        <v>1401727</v>
      </c>
      <c r="C66" t="s">
        <v>45</v>
      </c>
      <c r="D66">
        <v>35</v>
      </c>
      <c r="E66">
        <v>35</v>
      </c>
      <c r="G66">
        <f t="shared" si="2"/>
        <v>0</v>
      </c>
      <c r="H66">
        <f t="shared" si="3"/>
        <v>70</v>
      </c>
      <c r="I66">
        <v>100</v>
      </c>
    </row>
    <row r="67" spans="1:9" x14ac:dyDescent="0.25">
      <c r="A67" s="1">
        <v>7</v>
      </c>
      <c r="B67">
        <v>1401020</v>
      </c>
      <c r="C67" t="s">
        <v>46</v>
      </c>
      <c r="D67">
        <v>50</v>
      </c>
      <c r="E67">
        <v>40</v>
      </c>
      <c r="G67">
        <f t="shared" si="2"/>
        <v>0</v>
      </c>
      <c r="H67">
        <f t="shared" si="3"/>
        <v>76.5</v>
      </c>
      <c r="I67">
        <v>85</v>
      </c>
    </row>
    <row r="68" spans="1:9" x14ac:dyDescent="0.25">
      <c r="A68" s="1">
        <v>8</v>
      </c>
      <c r="B68">
        <v>1404862</v>
      </c>
      <c r="C68" t="s">
        <v>47</v>
      </c>
      <c r="D68">
        <v>50</v>
      </c>
      <c r="E68">
        <v>50</v>
      </c>
      <c r="G68">
        <f t="shared" si="2"/>
        <v>0</v>
      </c>
      <c r="H68">
        <f t="shared" si="3"/>
        <v>85</v>
      </c>
      <c r="I68">
        <v>85</v>
      </c>
    </row>
    <row r="69" spans="1:9" x14ac:dyDescent="0.25">
      <c r="A69" s="1">
        <v>9</v>
      </c>
      <c r="B69" s="7">
        <v>1404084</v>
      </c>
      <c r="C69" s="7" t="s">
        <v>48</v>
      </c>
      <c r="G69">
        <f t="shared" si="2"/>
        <v>0</v>
      </c>
      <c r="H69">
        <f t="shared" si="3"/>
        <v>0</v>
      </c>
    </row>
    <row r="70" spans="1:9" x14ac:dyDescent="0.25">
      <c r="A70" s="1">
        <v>10</v>
      </c>
      <c r="B70">
        <v>1400626</v>
      </c>
      <c r="C70" t="s">
        <v>49</v>
      </c>
      <c r="D70">
        <v>35</v>
      </c>
      <c r="E70">
        <v>40</v>
      </c>
      <c r="G70">
        <f t="shared" si="2"/>
        <v>0</v>
      </c>
      <c r="H70">
        <f t="shared" si="3"/>
        <v>37.5</v>
      </c>
      <c r="I70">
        <v>50</v>
      </c>
    </row>
    <row r="71" spans="1:9" x14ac:dyDescent="0.25">
      <c r="A71" s="1">
        <v>11</v>
      </c>
      <c r="B71">
        <v>1403825</v>
      </c>
      <c r="C71" t="s">
        <v>50</v>
      </c>
      <c r="D71">
        <v>25</v>
      </c>
      <c r="E71">
        <v>35</v>
      </c>
      <c r="F71">
        <v>7</v>
      </c>
      <c r="G71">
        <f t="shared" si="2"/>
        <v>14</v>
      </c>
      <c r="H71">
        <f>(D71+E71-G71)*(I71/100)</f>
        <v>5.75</v>
      </c>
      <c r="I71">
        <v>12.5</v>
      </c>
    </row>
    <row r="72" spans="1:9" x14ac:dyDescent="0.25">
      <c r="A72" s="1">
        <v>12</v>
      </c>
      <c r="B72">
        <v>1405540</v>
      </c>
      <c r="C72" t="s">
        <v>51</v>
      </c>
      <c r="D72">
        <v>25</v>
      </c>
      <c r="E72">
        <v>35</v>
      </c>
      <c r="G72">
        <f t="shared" si="2"/>
        <v>0</v>
      </c>
      <c r="H72">
        <f t="shared" si="3"/>
        <v>54</v>
      </c>
      <c r="I72">
        <v>90</v>
      </c>
    </row>
    <row r="73" spans="1:9" x14ac:dyDescent="0.25">
      <c r="A73" s="1">
        <v>13</v>
      </c>
      <c r="B73" s="7">
        <v>1406217</v>
      </c>
      <c r="C73" s="7" t="s">
        <v>52</v>
      </c>
      <c r="G73">
        <f t="shared" si="2"/>
        <v>0</v>
      </c>
      <c r="H73">
        <f t="shared" si="3"/>
        <v>0</v>
      </c>
    </row>
    <row r="74" spans="1:9" x14ac:dyDescent="0.25">
      <c r="A74" s="1">
        <v>14</v>
      </c>
      <c r="B74">
        <v>1403356</v>
      </c>
      <c r="C74" t="s">
        <v>53</v>
      </c>
      <c r="D74">
        <v>50</v>
      </c>
      <c r="E74">
        <v>50</v>
      </c>
      <c r="G74">
        <f t="shared" si="2"/>
        <v>0</v>
      </c>
      <c r="H74">
        <f t="shared" si="3"/>
        <v>80</v>
      </c>
      <c r="I74">
        <v>80</v>
      </c>
    </row>
    <row r="75" spans="1:9" x14ac:dyDescent="0.25">
      <c r="A75" s="1">
        <v>15</v>
      </c>
      <c r="B75">
        <v>1406478</v>
      </c>
      <c r="C75" t="s">
        <v>54</v>
      </c>
      <c r="D75">
        <v>35</v>
      </c>
      <c r="E75">
        <v>35</v>
      </c>
      <c r="G75">
        <f t="shared" si="2"/>
        <v>0</v>
      </c>
      <c r="H75">
        <f t="shared" si="3"/>
        <v>56</v>
      </c>
      <c r="I75">
        <v>80</v>
      </c>
    </row>
    <row r="76" spans="1:9" x14ac:dyDescent="0.25">
      <c r="A76" s="1">
        <v>16</v>
      </c>
      <c r="B76">
        <v>1407206</v>
      </c>
      <c r="C76" t="s">
        <v>55</v>
      </c>
      <c r="D76">
        <v>20</v>
      </c>
      <c r="E76">
        <v>30</v>
      </c>
      <c r="G76">
        <f t="shared" si="2"/>
        <v>0</v>
      </c>
      <c r="H76">
        <f t="shared" si="3"/>
        <v>35</v>
      </c>
      <c r="I76">
        <v>70</v>
      </c>
    </row>
    <row r="77" spans="1:9" x14ac:dyDescent="0.25">
      <c r="A77" s="1">
        <v>17</v>
      </c>
      <c r="B77">
        <v>1407357</v>
      </c>
      <c r="C77" t="s">
        <v>56</v>
      </c>
      <c r="D77">
        <v>30</v>
      </c>
      <c r="E77">
        <v>35</v>
      </c>
      <c r="G77">
        <f t="shared" si="2"/>
        <v>0</v>
      </c>
      <c r="H77">
        <f t="shared" si="3"/>
        <v>65</v>
      </c>
      <c r="I77">
        <v>100</v>
      </c>
    </row>
    <row r="78" spans="1:9" x14ac:dyDescent="0.25">
      <c r="A78" s="1">
        <v>18</v>
      </c>
      <c r="B78" s="7">
        <v>1400854</v>
      </c>
      <c r="C78" s="7" t="s">
        <v>57</v>
      </c>
      <c r="G78">
        <f t="shared" si="2"/>
        <v>0</v>
      </c>
      <c r="H78">
        <f t="shared" si="3"/>
        <v>0</v>
      </c>
    </row>
    <row r="79" spans="1:9" x14ac:dyDescent="0.25">
      <c r="A79" s="1">
        <v>19</v>
      </c>
      <c r="B79">
        <v>1406424</v>
      </c>
      <c r="C79" t="s">
        <v>58</v>
      </c>
      <c r="D79">
        <v>50</v>
      </c>
      <c r="E79">
        <v>50</v>
      </c>
      <c r="G79">
        <f t="shared" si="2"/>
        <v>0</v>
      </c>
      <c r="H79">
        <f t="shared" si="3"/>
        <v>100</v>
      </c>
      <c r="I79">
        <v>100</v>
      </c>
    </row>
    <row r="80" spans="1:9" x14ac:dyDescent="0.25">
      <c r="A80" s="1">
        <v>20</v>
      </c>
      <c r="B80">
        <v>1401456</v>
      </c>
      <c r="C80" t="s">
        <v>59</v>
      </c>
      <c r="D80">
        <v>50</v>
      </c>
      <c r="E80">
        <v>45</v>
      </c>
      <c r="G80">
        <f t="shared" si="2"/>
        <v>0</v>
      </c>
      <c r="H80">
        <f t="shared" si="3"/>
        <v>95</v>
      </c>
      <c r="I80">
        <v>100</v>
      </c>
    </row>
    <row r="81" spans="1:9" x14ac:dyDescent="0.25">
      <c r="A81" s="1">
        <v>21</v>
      </c>
      <c r="B81">
        <v>1406041</v>
      </c>
      <c r="C81" t="s">
        <v>60</v>
      </c>
      <c r="D81">
        <v>50</v>
      </c>
      <c r="E81">
        <v>50</v>
      </c>
      <c r="G81">
        <f t="shared" si="2"/>
        <v>0</v>
      </c>
      <c r="H81">
        <f t="shared" si="3"/>
        <v>100</v>
      </c>
      <c r="I81">
        <v>100</v>
      </c>
    </row>
    <row r="82" spans="1:9" x14ac:dyDescent="0.25">
      <c r="A82" s="1">
        <v>22</v>
      </c>
      <c r="B82">
        <v>1404027</v>
      </c>
      <c r="C82" t="s">
        <v>61</v>
      </c>
      <c r="D82">
        <v>50</v>
      </c>
      <c r="E82">
        <v>50</v>
      </c>
      <c r="G82">
        <f t="shared" si="2"/>
        <v>0</v>
      </c>
      <c r="H82">
        <f t="shared" si="3"/>
        <v>0</v>
      </c>
    </row>
    <row r="83" spans="1:9" x14ac:dyDescent="0.25">
      <c r="A83" s="1">
        <v>23</v>
      </c>
      <c r="B83" s="7">
        <v>1401527</v>
      </c>
      <c r="C83" s="7" t="s">
        <v>62</v>
      </c>
      <c r="G83">
        <f t="shared" si="2"/>
        <v>0</v>
      </c>
      <c r="H83">
        <f t="shared" si="3"/>
        <v>0</v>
      </c>
    </row>
    <row r="84" spans="1:9" x14ac:dyDescent="0.25">
      <c r="A84" s="1">
        <v>24</v>
      </c>
      <c r="B84">
        <v>1405560</v>
      </c>
      <c r="C84" t="s">
        <v>63</v>
      </c>
      <c r="D84">
        <v>20</v>
      </c>
      <c r="E84">
        <v>30</v>
      </c>
      <c r="G84">
        <f t="shared" si="2"/>
        <v>0</v>
      </c>
      <c r="H84">
        <f t="shared" si="3"/>
        <v>40</v>
      </c>
      <c r="I84">
        <v>80</v>
      </c>
    </row>
    <row r="85" spans="1:9" x14ac:dyDescent="0.25">
      <c r="A85" s="1">
        <v>25</v>
      </c>
      <c r="B85">
        <v>1403206</v>
      </c>
      <c r="C85" t="s">
        <v>64</v>
      </c>
      <c r="D85">
        <v>35</v>
      </c>
      <c r="E85">
        <v>40</v>
      </c>
      <c r="G85">
        <f t="shared" si="2"/>
        <v>0</v>
      </c>
      <c r="H85">
        <f t="shared" si="3"/>
        <v>75</v>
      </c>
      <c r="I85">
        <v>100</v>
      </c>
    </row>
    <row r="86" spans="1:9" x14ac:dyDescent="0.25">
      <c r="A86" s="1">
        <v>26</v>
      </c>
      <c r="B86" s="7">
        <v>1400164</v>
      </c>
      <c r="C86" s="7" t="s">
        <v>65</v>
      </c>
      <c r="G86">
        <f t="shared" si="2"/>
        <v>0</v>
      </c>
      <c r="H86">
        <f t="shared" si="3"/>
        <v>0</v>
      </c>
    </row>
    <row r="87" spans="1:9" x14ac:dyDescent="0.25">
      <c r="A87" s="1">
        <v>27</v>
      </c>
      <c r="B87" s="7">
        <v>1400901</v>
      </c>
      <c r="C87" s="7" t="s">
        <v>66</v>
      </c>
      <c r="G87">
        <f t="shared" si="2"/>
        <v>0</v>
      </c>
      <c r="H87">
        <f t="shared" si="3"/>
        <v>0</v>
      </c>
    </row>
    <row r="88" spans="1:9" x14ac:dyDescent="0.25">
      <c r="A88" s="1">
        <v>28</v>
      </c>
      <c r="B88">
        <v>1404643</v>
      </c>
      <c r="C88" t="s">
        <v>67</v>
      </c>
      <c r="D88">
        <v>25</v>
      </c>
      <c r="E88">
        <v>30</v>
      </c>
      <c r="G88">
        <f t="shared" si="2"/>
        <v>0</v>
      </c>
      <c r="H88">
        <f t="shared" si="3"/>
        <v>38.5</v>
      </c>
      <c r="I88">
        <v>70</v>
      </c>
    </row>
    <row r="89" spans="1:9" x14ac:dyDescent="0.25">
      <c r="A89" s="1">
        <v>29</v>
      </c>
      <c r="B89">
        <v>1403101</v>
      </c>
      <c r="C89" t="s">
        <v>68</v>
      </c>
      <c r="D89">
        <v>50</v>
      </c>
      <c r="E89">
        <v>45</v>
      </c>
      <c r="F89">
        <v>6</v>
      </c>
      <c r="G89">
        <f t="shared" si="2"/>
        <v>12</v>
      </c>
      <c r="H89">
        <f t="shared" si="3"/>
        <v>66.400000000000006</v>
      </c>
      <c r="I89">
        <v>80</v>
      </c>
    </row>
    <row r="90" spans="1:9" x14ac:dyDescent="0.25">
      <c r="A90" s="1">
        <v>30</v>
      </c>
      <c r="B90">
        <v>1401341</v>
      </c>
      <c r="C90" t="s">
        <v>69</v>
      </c>
      <c r="D90">
        <v>30</v>
      </c>
      <c r="E90">
        <v>30</v>
      </c>
      <c r="G90">
        <f t="shared" si="2"/>
        <v>0</v>
      </c>
      <c r="H90">
        <f t="shared" si="3"/>
        <v>15</v>
      </c>
      <c r="I90">
        <v>25</v>
      </c>
    </row>
    <row r="91" spans="1:9" x14ac:dyDescent="0.25">
      <c r="A91" s="1">
        <v>31</v>
      </c>
      <c r="B91">
        <v>1403703</v>
      </c>
      <c r="C91" t="s">
        <v>70</v>
      </c>
      <c r="D91">
        <v>50</v>
      </c>
      <c r="E91">
        <v>50</v>
      </c>
      <c r="G91">
        <f t="shared" si="2"/>
        <v>0</v>
      </c>
      <c r="H91">
        <f t="shared" si="3"/>
        <v>60</v>
      </c>
      <c r="I91">
        <v>60</v>
      </c>
    </row>
    <row r="92" spans="1:9" x14ac:dyDescent="0.25">
      <c r="A92" s="1">
        <v>32</v>
      </c>
      <c r="B92">
        <v>1400325</v>
      </c>
      <c r="C92" t="s">
        <v>71</v>
      </c>
      <c r="D92">
        <v>40</v>
      </c>
      <c r="E92">
        <v>35</v>
      </c>
      <c r="F92">
        <v>4</v>
      </c>
      <c r="G92">
        <f t="shared" si="2"/>
        <v>8</v>
      </c>
      <c r="H92">
        <f t="shared" si="3"/>
        <v>0</v>
      </c>
    </row>
    <row r="93" spans="1:9" x14ac:dyDescent="0.25">
      <c r="A93" s="1">
        <v>33</v>
      </c>
      <c r="B93">
        <v>1403407</v>
      </c>
      <c r="C93" t="s">
        <v>72</v>
      </c>
      <c r="D93">
        <v>50</v>
      </c>
      <c r="E93">
        <v>50</v>
      </c>
      <c r="G93">
        <f t="shared" si="2"/>
        <v>0</v>
      </c>
      <c r="H93">
        <f t="shared" si="3"/>
        <v>100</v>
      </c>
      <c r="I93">
        <v>100</v>
      </c>
    </row>
    <row r="94" spans="1:9" x14ac:dyDescent="0.25">
      <c r="A94" s="1">
        <v>34</v>
      </c>
      <c r="B94">
        <v>1400454</v>
      </c>
      <c r="C94" t="s">
        <v>73</v>
      </c>
      <c r="D94">
        <v>20</v>
      </c>
      <c r="E94">
        <v>30</v>
      </c>
      <c r="G94">
        <f t="shared" si="2"/>
        <v>0</v>
      </c>
      <c r="H94">
        <f t="shared" si="3"/>
        <v>42.5</v>
      </c>
      <c r="I94">
        <v>85</v>
      </c>
    </row>
    <row r="95" spans="1:9" x14ac:dyDescent="0.25">
      <c r="A95" s="1">
        <v>35</v>
      </c>
      <c r="B95">
        <v>1401790</v>
      </c>
      <c r="C95" t="s">
        <v>74</v>
      </c>
      <c r="D95">
        <v>30</v>
      </c>
      <c r="E95">
        <v>40</v>
      </c>
      <c r="G95">
        <f t="shared" si="2"/>
        <v>0</v>
      </c>
      <c r="H95">
        <f t="shared" si="3"/>
        <v>52.5</v>
      </c>
      <c r="I95">
        <v>75</v>
      </c>
    </row>
    <row r="96" spans="1:9" x14ac:dyDescent="0.25">
      <c r="A96" s="1">
        <v>36</v>
      </c>
      <c r="B96">
        <v>1404204</v>
      </c>
      <c r="C96" t="s">
        <v>75</v>
      </c>
      <c r="D96">
        <v>20</v>
      </c>
      <c r="E96">
        <v>30</v>
      </c>
      <c r="G96">
        <f t="shared" si="2"/>
        <v>0</v>
      </c>
      <c r="H96">
        <f t="shared" si="3"/>
        <v>10</v>
      </c>
      <c r="I96">
        <v>20</v>
      </c>
    </row>
    <row r="97" spans="1:9" x14ac:dyDescent="0.25">
      <c r="A97" s="1">
        <v>37</v>
      </c>
      <c r="B97">
        <v>1400707</v>
      </c>
      <c r="C97" t="s">
        <v>76</v>
      </c>
      <c r="D97">
        <v>50</v>
      </c>
      <c r="E97">
        <v>50</v>
      </c>
      <c r="G97">
        <f t="shared" si="2"/>
        <v>0</v>
      </c>
      <c r="H97">
        <f t="shared" si="3"/>
        <v>100</v>
      </c>
      <c r="I97">
        <v>100</v>
      </c>
    </row>
    <row r="98" spans="1:9" x14ac:dyDescent="0.25">
      <c r="A98" s="1">
        <v>38</v>
      </c>
      <c r="B98">
        <v>1404160</v>
      </c>
      <c r="C98" t="s">
        <v>77</v>
      </c>
      <c r="D98">
        <v>25</v>
      </c>
      <c r="E98">
        <v>35</v>
      </c>
      <c r="G98">
        <f t="shared" si="2"/>
        <v>0</v>
      </c>
      <c r="H98">
        <f t="shared" si="3"/>
        <v>45</v>
      </c>
      <c r="I98">
        <v>75</v>
      </c>
    </row>
    <row r="99" spans="1:9" x14ac:dyDescent="0.25">
      <c r="A99" s="1">
        <v>39</v>
      </c>
      <c r="B99">
        <v>1405061</v>
      </c>
      <c r="C99" t="s">
        <v>78</v>
      </c>
      <c r="D99">
        <v>50</v>
      </c>
      <c r="E99">
        <v>50</v>
      </c>
      <c r="F99">
        <v>2</v>
      </c>
      <c r="G99">
        <f t="shared" si="2"/>
        <v>4</v>
      </c>
      <c r="H99">
        <f t="shared" si="3"/>
        <v>48</v>
      </c>
      <c r="I99">
        <v>50</v>
      </c>
    </row>
    <row r="100" spans="1:9" x14ac:dyDescent="0.25">
      <c r="A100" s="1">
        <v>40</v>
      </c>
      <c r="B100">
        <v>1401772</v>
      </c>
      <c r="C100" t="s">
        <v>79</v>
      </c>
      <c r="D100">
        <v>20</v>
      </c>
      <c r="E100">
        <v>30</v>
      </c>
      <c r="G100">
        <f t="shared" si="2"/>
        <v>0</v>
      </c>
      <c r="H100">
        <f t="shared" si="3"/>
        <v>37.5</v>
      </c>
      <c r="I100">
        <v>75</v>
      </c>
    </row>
    <row r="101" spans="1:9" x14ac:dyDescent="0.25">
      <c r="A101" s="1">
        <v>41</v>
      </c>
      <c r="B101">
        <v>1405681</v>
      </c>
      <c r="C101" t="s">
        <v>80</v>
      </c>
      <c r="D101">
        <v>50</v>
      </c>
      <c r="E101">
        <v>50</v>
      </c>
      <c r="G101">
        <f t="shared" si="2"/>
        <v>0</v>
      </c>
      <c r="H101">
        <f t="shared" si="3"/>
        <v>60</v>
      </c>
      <c r="I101">
        <v>60</v>
      </c>
    </row>
    <row r="102" spans="1:9" x14ac:dyDescent="0.25">
      <c r="A102" s="1">
        <v>42</v>
      </c>
      <c r="B102">
        <v>1407298</v>
      </c>
      <c r="C102" t="s">
        <v>81</v>
      </c>
      <c r="D102">
        <v>30</v>
      </c>
      <c r="E102">
        <v>35</v>
      </c>
      <c r="G102">
        <f t="shared" si="2"/>
        <v>0</v>
      </c>
      <c r="H102">
        <f t="shared" si="3"/>
        <v>65</v>
      </c>
      <c r="I102">
        <v>100</v>
      </c>
    </row>
    <row r="103" spans="1:9" x14ac:dyDescent="0.25">
      <c r="A103" s="1">
        <v>43</v>
      </c>
      <c r="B103">
        <v>1405203</v>
      </c>
      <c r="C103" t="s">
        <v>82</v>
      </c>
      <c r="D103">
        <v>20</v>
      </c>
      <c r="E103">
        <v>30</v>
      </c>
      <c r="F103">
        <v>4</v>
      </c>
      <c r="G103">
        <f t="shared" si="2"/>
        <v>8</v>
      </c>
      <c r="H103">
        <f t="shared" si="3"/>
        <v>25.2</v>
      </c>
      <c r="I103">
        <v>60</v>
      </c>
    </row>
    <row r="104" spans="1:9" x14ac:dyDescent="0.25">
      <c r="A104" s="1">
        <v>44</v>
      </c>
      <c r="B104">
        <v>1407204</v>
      </c>
      <c r="C104" t="s">
        <v>83</v>
      </c>
      <c r="D104">
        <v>45</v>
      </c>
      <c r="E104">
        <v>40</v>
      </c>
      <c r="G104">
        <f t="shared" si="2"/>
        <v>0</v>
      </c>
      <c r="H104">
        <f t="shared" si="3"/>
        <v>59.499999999999993</v>
      </c>
      <c r="I104">
        <v>70</v>
      </c>
    </row>
    <row r="105" spans="1:9" x14ac:dyDescent="0.25">
      <c r="A105" s="1">
        <v>45</v>
      </c>
      <c r="B105">
        <v>1405201</v>
      </c>
      <c r="C105" t="s">
        <v>84</v>
      </c>
      <c r="D105">
        <v>30</v>
      </c>
      <c r="E105">
        <v>35</v>
      </c>
      <c r="F105">
        <v>10</v>
      </c>
      <c r="G105">
        <f t="shared" si="2"/>
        <v>20</v>
      </c>
      <c r="H105">
        <f t="shared" si="3"/>
        <v>22.5</v>
      </c>
      <c r="I105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05"/>
  <sheetViews>
    <sheetView topLeftCell="B1" zoomScaleNormal="100" workbookViewId="0">
      <selection activeCell="F49" sqref="F49"/>
    </sheetView>
  </sheetViews>
  <sheetFormatPr defaultRowHeight="15" x14ac:dyDescent="0.25"/>
  <cols>
    <col min="3" max="3" width="28.85546875" bestFit="1" customWidth="1"/>
    <col min="4" max="4" width="14.7109375" bestFit="1" customWidth="1"/>
    <col min="5" max="5" width="11" bestFit="1" customWidth="1"/>
    <col min="6" max="6" width="12.7109375" bestFit="1" customWidth="1"/>
    <col min="7" max="7" width="19.7109375" bestFit="1" customWidth="1"/>
  </cols>
  <sheetData>
    <row r="6" spans="1:8" x14ac:dyDescent="0.25">
      <c r="A6" s="2" t="s">
        <v>1</v>
      </c>
      <c r="B6" s="2" t="s">
        <v>2</v>
      </c>
      <c r="C6" s="2" t="s">
        <v>3</v>
      </c>
      <c r="D6" s="2" t="s">
        <v>99</v>
      </c>
      <c r="E6" s="2" t="s">
        <v>100</v>
      </c>
      <c r="F6" s="2" t="s">
        <v>102</v>
      </c>
      <c r="G6" s="2" t="s">
        <v>103</v>
      </c>
      <c r="H6" s="2" t="s">
        <v>101</v>
      </c>
    </row>
    <row r="7" spans="1:8" x14ac:dyDescent="0.25">
      <c r="A7" s="1">
        <v>1</v>
      </c>
      <c r="B7">
        <v>1401891</v>
      </c>
      <c r="C7" t="s">
        <v>10</v>
      </c>
      <c r="D7">
        <v>30</v>
      </c>
      <c r="E7">
        <v>35</v>
      </c>
      <c r="G7">
        <f>F7*2</f>
        <v>0</v>
      </c>
      <c r="H7">
        <f>D7+E7-G7</f>
        <v>65</v>
      </c>
    </row>
    <row r="8" spans="1:8" x14ac:dyDescent="0.25">
      <c r="A8" s="1">
        <v>2</v>
      </c>
      <c r="B8">
        <v>1404169</v>
      </c>
      <c r="C8" t="s">
        <v>11</v>
      </c>
      <c r="D8">
        <v>40</v>
      </c>
      <c r="E8">
        <v>35</v>
      </c>
      <c r="G8">
        <f t="shared" ref="G8:G47" si="0">F8*2</f>
        <v>0</v>
      </c>
      <c r="H8">
        <f t="shared" ref="H8:H47" si="1">D8+E8-G8</f>
        <v>75</v>
      </c>
    </row>
    <row r="9" spans="1:8" x14ac:dyDescent="0.25">
      <c r="A9" s="1">
        <v>3</v>
      </c>
      <c r="B9">
        <v>1405787</v>
      </c>
      <c r="C9" t="s">
        <v>12</v>
      </c>
      <c r="D9">
        <v>50</v>
      </c>
      <c r="E9">
        <v>45</v>
      </c>
      <c r="G9">
        <f t="shared" si="0"/>
        <v>0</v>
      </c>
      <c r="H9">
        <f t="shared" si="1"/>
        <v>95</v>
      </c>
    </row>
    <row r="10" spans="1:8" x14ac:dyDescent="0.25">
      <c r="A10" s="1">
        <v>4</v>
      </c>
      <c r="B10" s="7">
        <v>1400260</v>
      </c>
      <c r="C10" s="7" t="s">
        <v>13</v>
      </c>
      <c r="G10">
        <f t="shared" si="0"/>
        <v>0</v>
      </c>
      <c r="H10">
        <f t="shared" si="1"/>
        <v>0</v>
      </c>
    </row>
    <row r="11" spans="1:8" x14ac:dyDescent="0.25">
      <c r="A11" s="1">
        <v>5</v>
      </c>
      <c r="B11">
        <v>1401309</v>
      </c>
      <c r="C11" t="s">
        <v>14</v>
      </c>
      <c r="D11">
        <v>20</v>
      </c>
      <c r="E11">
        <v>30</v>
      </c>
      <c r="G11">
        <f t="shared" si="0"/>
        <v>0</v>
      </c>
      <c r="H11">
        <f t="shared" si="1"/>
        <v>50</v>
      </c>
    </row>
    <row r="12" spans="1:8" x14ac:dyDescent="0.25">
      <c r="A12" s="1">
        <v>6</v>
      </c>
      <c r="B12">
        <v>1406134</v>
      </c>
      <c r="C12" t="s">
        <v>6</v>
      </c>
      <c r="D12">
        <v>30</v>
      </c>
      <c r="E12">
        <v>35</v>
      </c>
      <c r="G12">
        <f t="shared" si="0"/>
        <v>0</v>
      </c>
      <c r="H12">
        <f t="shared" si="1"/>
        <v>65</v>
      </c>
    </row>
    <row r="13" spans="1:8" x14ac:dyDescent="0.25">
      <c r="A13" s="1">
        <v>7</v>
      </c>
      <c r="B13">
        <v>1404914</v>
      </c>
      <c r="C13" t="s">
        <v>15</v>
      </c>
      <c r="D13">
        <v>30</v>
      </c>
      <c r="E13">
        <v>30</v>
      </c>
      <c r="G13">
        <f t="shared" si="0"/>
        <v>0</v>
      </c>
      <c r="H13">
        <f t="shared" si="1"/>
        <v>60</v>
      </c>
    </row>
    <row r="14" spans="1:8" x14ac:dyDescent="0.25">
      <c r="A14" s="1">
        <v>8</v>
      </c>
      <c r="B14">
        <v>1405135</v>
      </c>
      <c r="C14" t="s">
        <v>16</v>
      </c>
      <c r="D14">
        <v>30</v>
      </c>
      <c r="E14">
        <v>30</v>
      </c>
      <c r="G14">
        <f t="shared" si="0"/>
        <v>0</v>
      </c>
      <c r="H14">
        <f t="shared" si="1"/>
        <v>60</v>
      </c>
    </row>
    <row r="15" spans="1:8" x14ac:dyDescent="0.25">
      <c r="A15" s="1">
        <v>9</v>
      </c>
      <c r="B15">
        <v>1403441</v>
      </c>
      <c r="C15" t="s">
        <v>17</v>
      </c>
      <c r="D15">
        <v>20</v>
      </c>
      <c r="E15">
        <v>30</v>
      </c>
      <c r="G15">
        <f t="shared" si="0"/>
        <v>0</v>
      </c>
      <c r="H15">
        <f t="shared" si="1"/>
        <v>50</v>
      </c>
    </row>
    <row r="16" spans="1:8" x14ac:dyDescent="0.25">
      <c r="A16" s="1">
        <v>10</v>
      </c>
      <c r="B16">
        <v>1404095</v>
      </c>
      <c r="C16" t="s">
        <v>9</v>
      </c>
      <c r="D16">
        <v>35</v>
      </c>
      <c r="E16">
        <v>40</v>
      </c>
      <c r="G16">
        <f t="shared" si="0"/>
        <v>0</v>
      </c>
      <c r="H16">
        <f t="shared" si="1"/>
        <v>75</v>
      </c>
    </row>
    <row r="17" spans="1:8" x14ac:dyDescent="0.25">
      <c r="A17" s="1">
        <v>11</v>
      </c>
      <c r="B17">
        <v>1400500</v>
      </c>
      <c r="C17" t="s">
        <v>5</v>
      </c>
      <c r="D17">
        <v>35</v>
      </c>
      <c r="E17">
        <v>35</v>
      </c>
      <c r="G17">
        <f t="shared" si="0"/>
        <v>0</v>
      </c>
      <c r="H17">
        <f t="shared" si="1"/>
        <v>70</v>
      </c>
    </row>
    <row r="18" spans="1:8" x14ac:dyDescent="0.25">
      <c r="A18" s="1">
        <v>12</v>
      </c>
      <c r="B18" s="7">
        <v>1400983</v>
      </c>
      <c r="C18" s="7" t="s">
        <v>18</v>
      </c>
      <c r="G18">
        <f t="shared" si="0"/>
        <v>0</v>
      </c>
      <c r="H18">
        <f t="shared" si="1"/>
        <v>0</v>
      </c>
    </row>
    <row r="19" spans="1:8" x14ac:dyDescent="0.25">
      <c r="A19" s="1">
        <v>13</v>
      </c>
      <c r="B19">
        <v>1400349</v>
      </c>
      <c r="C19" t="s">
        <v>19</v>
      </c>
      <c r="D19">
        <v>30</v>
      </c>
      <c r="E19">
        <v>35</v>
      </c>
      <c r="G19">
        <f t="shared" si="0"/>
        <v>0</v>
      </c>
      <c r="H19">
        <f t="shared" si="1"/>
        <v>65</v>
      </c>
    </row>
    <row r="20" spans="1:8" x14ac:dyDescent="0.25">
      <c r="A20" s="1">
        <v>14</v>
      </c>
      <c r="B20" s="7">
        <v>1405337</v>
      </c>
      <c r="C20" s="7" t="s">
        <v>20</v>
      </c>
      <c r="G20">
        <f t="shared" si="0"/>
        <v>0</v>
      </c>
      <c r="H20">
        <f t="shared" si="1"/>
        <v>0</v>
      </c>
    </row>
    <row r="21" spans="1:8" x14ac:dyDescent="0.25">
      <c r="A21" s="1">
        <v>15</v>
      </c>
      <c r="B21">
        <v>1404642</v>
      </c>
      <c r="C21" t="s">
        <v>21</v>
      </c>
      <c r="D21">
        <v>20</v>
      </c>
      <c r="E21">
        <v>30</v>
      </c>
      <c r="F21">
        <v>2</v>
      </c>
      <c r="G21">
        <f t="shared" si="0"/>
        <v>4</v>
      </c>
      <c r="H21">
        <f t="shared" si="1"/>
        <v>46</v>
      </c>
    </row>
    <row r="22" spans="1:8" x14ac:dyDescent="0.25">
      <c r="A22" s="1">
        <v>16</v>
      </c>
      <c r="B22">
        <v>1401493</v>
      </c>
      <c r="C22" t="s">
        <v>22</v>
      </c>
      <c r="D22">
        <v>30</v>
      </c>
      <c r="E22">
        <v>35</v>
      </c>
      <c r="F22">
        <v>1</v>
      </c>
      <c r="G22">
        <f t="shared" si="0"/>
        <v>2</v>
      </c>
      <c r="H22">
        <f t="shared" si="1"/>
        <v>63</v>
      </c>
    </row>
    <row r="23" spans="1:8" x14ac:dyDescent="0.25">
      <c r="A23" s="1">
        <v>17</v>
      </c>
      <c r="B23">
        <v>1403292</v>
      </c>
      <c r="C23" t="s">
        <v>23</v>
      </c>
      <c r="D23">
        <v>50</v>
      </c>
      <c r="E23">
        <v>45</v>
      </c>
      <c r="G23">
        <f t="shared" si="0"/>
        <v>0</v>
      </c>
      <c r="H23">
        <f t="shared" si="1"/>
        <v>95</v>
      </c>
    </row>
    <row r="24" spans="1:8" x14ac:dyDescent="0.25">
      <c r="A24" s="1">
        <v>18</v>
      </c>
      <c r="B24">
        <v>1407248</v>
      </c>
      <c r="C24" t="s">
        <v>24</v>
      </c>
      <c r="D24">
        <v>30</v>
      </c>
      <c r="E24">
        <v>35</v>
      </c>
      <c r="G24">
        <f t="shared" si="0"/>
        <v>0</v>
      </c>
      <c r="H24">
        <f t="shared" si="1"/>
        <v>65</v>
      </c>
    </row>
    <row r="25" spans="1:8" x14ac:dyDescent="0.25">
      <c r="A25" s="1">
        <v>19</v>
      </c>
      <c r="B25">
        <v>1407229</v>
      </c>
      <c r="C25" t="s">
        <v>25</v>
      </c>
      <c r="D25">
        <v>30</v>
      </c>
      <c r="E25">
        <v>35</v>
      </c>
      <c r="G25">
        <f t="shared" si="0"/>
        <v>0</v>
      </c>
      <c r="H25">
        <f t="shared" si="1"/>
        <v>65</v>
      </c>
    </row>
    <row r="26" spans="1:8" x14ac:dyDescent="0.25">
      <c r="A26" s="1">
        <v>20</v>
      </c>
      <c r="B26">
        <v>1403223</v>
      </c>
      <c r="C26" t="s">
        <v>26</v>
      </c>
      <c r="D26">
        <v>40</v>
      </c>
      <c r="E26">
        <v>35</v>
      </c>
      <c r="G26">
        <f t="shared" si="0"/>
        <v>0</v>
      </c>
      <c r="H26">
        <f t="shared" si="1"/>
        <v>75</v>
      </c>
    </row>
    <row r="27" spans="1:8" x14ac:dyDescent="0.25">
      <c r="A27" s="1">
        <v>21</v>
      </c>
      <c r="B27" s="7">
        <v>1401576</v>
      </c>
      <c r="C27" s="7" t="s">
        <v>27</v>
      </c>
      <c r="G27">
        <f t="shared" si="0"/>
        <v>0</v>
      </c>
      <c r="H27">
        <f t="shared" si="1"/>
        <v>0</v>
      </c>
    </row>
    <row r="28" spans="1:8" x14ac:dyDescent="0.25">
      <c r="A28" s="1">
        <v>22</v>
      </c>
      <c r="B28" s="7">
        <v>1400081</v>
      </c>
      <c r="C28" s="7" t="s">
        <v>28</v>
      </c>
      <c r="G28">
        <f t="shared" si="0"/>
        <v>0</v>
      </c>
      <c r="H28">
        <f t="shared" si="1"/>
        <v>0</v>
      </c>
    </row>
    <row r="29" spans="1:8" x14ac:dyDescent="0.25">
      <c r="A29" s="1">
        <v>23</v>
      </c>
      <c r="B29">
        <v>1403491</v>
      </c>
      <c r="C29" t="s">
        <v>29</v>
      </c>
      <c r="D29">
        <v>20</v>
      </c>
      <c r="E29">
        <v>30</v>
      </c>
      <c r="G29">
        <f t="shared" si="0"/>
        <v>0</v>
      </c>
      <c r="H29">
        <f t="shared" si="1"/>
        <v>50</v>
      </c>
    </row>
    <row r="30" spans="1:8" x14ac:dyDescent="0.25">
      <c r="A30" s="1">
        <v>24</v>
      </c>
      <c r="B30">
        <v>1406470</v>
      </c>
      <c r="C30" t="s">
        <v>30</v>
      </c>
      <c r="D30">
        <v>30</v>
      </c>
      <c r="E30">
        <v>30</v>
      </c>
      <c r="G30">
        <f t="shared" si="0"/>
        <v>0</v>
      </c>
      <c r="H30">
        <f t="shared" si="1"/>
        <v>60</v>
      </c>
    </row>
    <row r="31" spans="1:8" x14ac:dyDescent="0.25">
      <c r="A31" s="1">
        <v>25</v>
      </c>
      <c r="B31">
        <v>1403754</v>
      </c>
      <c r="C31" t="s">
        <v>31</v>
      </c>
      <c r="D31">
        <v>35</v>
      </c>
      <c r="E31">
        <v>40</v>
      </c>
      <c r="G31">
        <f t="shared" si="0"/>
        <v>0</v>
      </c>
      <c r="H31">
        <f t="shared" si="1"/>
        <v>75</v>
      </c>
    </row>
    <row r="32" spans="1:8" x14ac:dyDescent="0.25">
      <c r="A32" s="1">
        <v>26</v>
      </c>
      <c r="B32">
        <v>1401544</v>
      </c>
      <c r="C32" t="s">
        <v>32</v>
      </c>
      <c r="D32">
        <v>30</v>
      </c>
      <c r="E32">
        <v>35</v>
      </c>
      <c r="F32">
        <v>2</v>
      </c>
      <c r="G32">
        <f t="shared" si="0"/>
        <v>4</v>
      </c>
      <c r="H32">
        <f t="shared" si="1"/>
        <v>61</v>
      </c>
    </row>
    <row r="33" spans="1:8" x14ac:dyDescent="0.25">
      <c r="A33" s="1">
        <v>27</v>
      </c>
      <c r="B33">
        <v>1404045</v>
      </c>
      <c r="C33" t="s">
        <v>7</v>
      </c>
      <c r="D33">
        <v>50</v>
      </c>
      <c r="E33">
        <v>50</v>
      </c>
      <c r="G33">
        <f t="shared" si="0"/>
        <v>0</v>
      </c>
      <c r="H33">
        <f t="shared" si="1"/>
        <v>100</v>
      </c>
    </row>
    <row r="34" spans="1:8" x14ac:dyDescent="0.25">
      <c r="A34" s="1">
        <v>28</v>
      </c>
      <c r="B34">
        <v>1403126</v>
      </c>
      <c r="C34" t="s">
        <v>4</v>
      </c>
      <c r="D34">
        <v>35</v>
      </c>
      <c r="E34">
        <v>40</v>
      </c>
      <c r="F34">
        <v>1</v>
      </c>
      <c r="G34">
        <f t="shared" si="0"/>
        <v>2</v>
      </c>
      <c r="H34">
        <f t="shared" si="1"/>
        <v>73</v>
      </c>
    </row>
    <row r="35" spans="1:8" x14ac:dyDescent="0.25">
      <c r="A35" s="1">
        <v>29</v>
      </c>
      <c r="B35" s="7">
        <v>1405450</v>
      </c>
      <c r="C35" s="7" t="s">
        <v>33</v>
      </c>
      <c r="G35">
        <f t="shared" si="0"/>
        <v>0</v>
      </c>
      <c r="H35">
        <f t="shared" si="1"/>
        <v>0</v>
      </c>
    </row>
    <row r="36" spans="1:8" x14ac:dyDescent="0.25">
      <c r="A36" s="1">
        <v>30</v>
      </c>
      <c r="B36">
        <v>1404730</v>
      </c>
      <c r="C36" t="s">
        <v>34</v>
      </c>
      <c r="D36">
        <v>25</v>
      </c>
      <c r="E36">
        <v>30</v>
      </c>
      <c r="G36">
        <f t="shared" si="0"/>
        <v>0</v>
      </c>
      <c r="H36">
        <f t="shared" si="1"/>
        <v>55</v>
      </c>
    </row>
    <row r="37" spans="1:8" x14ac:dyDescent="0.25">
      <c r="A37" s="1">
        <v>31</v>
      </c>
      <c r="B37">
        <v>1401788</v>
      </c>
      <c r="C37" t="s">
        <v>35</v>
      </c>
      <c r="D37">
        <v>30</v>
      </c>
      <c r="E37">
        <v>35</v>
      </c>
      <c r="G37">
        <f t="shared" si="0"/>
        <v>0</v>
      </c>
      <c r="H37">
        <f t="shared" si="1"/>
        <v>65</v>
      </c>
    </row>
    <row r="38" spans="1:8" x14ac:dyDescent="0.25">
      <c r="A38" s="1">
        <v>32</v>
      </c>
      <c r="B38">
        <v>1400742</v>
      </c>
      <c r="C38" t="s">
        <v>36</v>
      </c>
      <c r="D38">
        <v>30</v>
      </c>
      <c r="E38">
        <v>30</v>
      </c>
      <c r="F38">
        <v>9</v>
      </c>
      <c r="G38">
        <f t="shared" si="0"/>
        <v>18</v>
      </c>
      <c r="H38">
        <f t="shared" si="1"/>
        <v>42</v>
      </c>
    </row>
    <row r="39" spans="1:8" x14ac:dyDescent="0.25">
      <c r="A39" s="1">
        <v>33</v>
      </c>
      <c r="B39">
        <v>1406140</v>
      </c>
      <c r="C39" t="s">
        <v>37</v>
      </c>
      <c r="D39">
        <v>30</v>
      </c>
      <c r="E39">
        <v>30</v>
      </c>
      <c r="G39">
        <f t="shared" si="0"/>
        <v>0</v>
      </c>
      <c r="H39">
        <f t="shared" si="1"/>
        <v>60</v>
      </c>
    </row>
    <row r="40" spans="1:8" x14ac:dyDescent="0.25">
      <c r="A40" s="1">
        <v>34</v>
      </c>
      <c r="B40">
        <v>1406322</v>
      </c>
      <c r="C40" t="s">
        <v>38</v>
      </c>
      <c r="D40">
        <v>35</v>
      </c>
      <c r="E40">
        <v>35</v>
      </c>
      <c r="G40">
        <f t="shared" si="0"/>
        <v>0</v>
      </c>
      <c r="H40">
        <f t="shared" si="1"/>
        <v>70</v>
      </c>
    </row>
    <row r="41" spans="1:8" x14ac:dyDescent="0.25">
      <c r="A41" s="1">
        <v>35</v>
      </c>
      <c r="B41">
        <v>1401385</v>
      </c>
      <c r="C41" t="s">
        <v>8</v>
      </c>
      <c r="D41">
        <v>30</v>
      </c>
      <c r="E41">
        <v>35</v>
      </c>
      <c r="G41">
        <f t="shared" si="0"/>
        <v>0</v>
      </c>
      <c r="H41">
        <f t="shared" si="1"/>
        <v>65</v>
      </c>
    </row>
    <row r="42" spans="1:8" x14ac:dyDescent="0.25">
      <c r="A42" s="1">
        <v>36</v>
      </c>
      <c r="B42">
        <v>1406966</v>
      </c>
      <c r="C42" t="s">
        <v>39</v>
      </c>
      <c r="D42">
        <v>48</v>
      </c>
      <c r="E42">
        <v>48</v>
      </c>
      <c r="F42">
        <v>5</v>
      </c>
      <c r="G42">
        <f t="shared" si="0"/>
        <v>10</v>
      </c>
      <c r="H42">
        <f t="shared" si="1"/>
        <v>86</v>
      </c>
    </row>
    <row r="43" spans="1:8" x14ac:dyDescent="0.25">
      <c r="A43" s="1">
        <v>37</v>
      </c>
      <c r="B43">
        <v>1400893</v>
      </c>
      <c r="C43" t="s">
        <v>40</v>
      </c>
      <c r="D43">
        <v>20</v>
      </c>
      <c r="E43">
        <v>30</v>
      </c>
      <c r="G43">
        <f t="shared" si="0"/>
        <v>0</v>
      </c>
      <c r="H43">
        <f t="shared" si="1"/>
        <v>50</v>
      </c>
    </row>
    <row r="44" spans="1:8" x14ac:dyDescent="0.25">
      <c r="A44" s="1">
        <v>38</v>
      </c>
      <c r="B44">
        <v>1405701</v>
      </c>
      <c r="C44" t="s">
        <v>41</v>
      </c>
      <c r="D44">
        <v>35</v>
      </c>
      <c r="E44">
        <v>40</v>
      </c>
      <c r="G44">
        <f t="shared" si="0"/>
        <v>0</v>
      </c>
      <c r="H44">
        <f t="shared" si="1"/>
        <v>75</v>
      </c>
    </row>
    <row r="45" spans="1:8" x14ac:dyDescent="0.25">
      <c r="A45" s="1">
        <v>39</v>
      </c>
      <c r="B45">
        <v>1400676</v>
      </c>
      <c r="C45" t="s">
        <v>42</v>
      </c>
      <c r="D45">
        <v>30</v>
      </c>
      <c r="E45">
        <v>30</v>
      </c>
      <c r="F45">
        <v>2</v>
      </c>
      <c r="G45">
        <f t="shared" si="0"/>
        <v>4</v>
      </c>
      <c r="H45">
        <f t="shared" si="1"/>
        <v>56</v>
      </c>
    </row>
    <row r="46" spans="1:8" x14ac:dyDescent="0.25">
      <c r="A46" s="1">
        <v>40</v>
      </c>
      <c r="B46">
        <v>1403915</v>
      </c>
      <c r="C46" t="s">
        <v>43</v>
      </c>
      <c r="D46">
        <v>50</v>
      </c>
      <c r="E46">
        <v>50</v>
      </c>
      <c r="G46">
        <f t="shared" si="0"/>
        <v>0</v>
      </c>
      <c r="H46">
        <f t="shared" si="1"/>
        <v>100</v>
      </c>
    </row>
    <row r="47" spans="1:8" x14ac:dyDescent="0.25">
      <c r="A47" s="1">
        <v>41</v>
      </c>
      <c r="B47">
        <v>1406936</v>
      </c>
      <c r="C47" t="s">
        <v>44</v>
      </c>
      <c r="D47">
        <v>30</v>
      </c>
      <c r="E47">
        <v>35</v>
      </c>
      <c r="G47">
        <f t="shared" si="0"/>
        <v>0</v>
      </c>
      <c r="H47">
        <f t="shared" si="1"/>
        <v>65</v>
      </c>
    </row>
    <row r="48" spans="1:8" x14ac:dyDescent="0.25">
      <c r="A48" s="1">
        <v>42</v>
      </c>
      <c r="B48">
        <v>1301884</v>
      </c>
      <c r="C48" t="s">
        <v>130</v>
      </c>
      <c r="D48">
        <v>20</v>
      </c>
      <c r="E48">
        <v>25</v>
      </c>
      <c r="F48">
        <v>1</v>
      </c>
      <c r="G48">
        <f>F48*2</f>
        <v>2</v>
      </c>
      <c r="H48">
        <f>D48+E48-G48</f>
        <v>43</v>
      </c>
    </row>
    <row r="49" spans="1:8" x14ac:dyDescent="0.25">
      <c r="A49" s="1">
        <v>43</v>
      </c>
      <c r="B49">
        <v>1301931</v>
      </c>
      <c r="C49" t="s">
        <v>131</v>
      </c>
      <c r="D49">
        <v>20</v>
      </c>
      <c r="E49">
        <v>25</v>
      </c>
      <c r="G49">
        <f>F49*2</f>
        <v>0</v>
      </c>
      <c r="H49">
        <f>D49+E49-G49</f>
        <v>45</v>
      </c>
    </row>
    <row r="59" spans="1:8" x14ac:dyDescent="0.25">
      <c r="A59" s="1"/>
      <c r="B59" s="1"/>
      <c r="C59" s="1"/>
    </row>
    <row r="60" spans="1:8" x14ac:dyDescent="0.25">
      <c r="A60" s="2" t="s">
        <v>1</v>
      </c>
      <c r="B60" s="2" t="s">
        <v>2</v>
      </c>
      <c r="C60" s="2" t="s">
        <v>3</v>
      </c>
      <c r="D60" s="2" t="s">
        <v>99</v>
      </c>
      <c r="E60" s="2" t="s">
        <v>100</v>
      </c>
      <c r="F60" s="2" t="s">
        <v>102</v>
      </c>
      <c r="G60" s="2" t="s">
        <v>103</v>
      </c>
      <c r="H60" s="2" t="s">
        <v>101</v>
      </c>
    </row>
    <row r="61" spans="1:8" x14ac:dyDescent="0.25">
      <c r="A61" s="1">
        <v>1</v>
      </c>
      <c r="B61">
        <v>1301682</v>
      </c>
      <c r="C61" t="s">
        <v>90</v>
      </c>
      <c r="D61">
        <v>35</v>
      </c>
      <c r="E61">
        <v>40</v>
      </c>
      <c r="G61">
        <f t="shared" ref="G61:G105" si="2">F61*2</f>
        <v>0</v>
      </c>
      <c r="H61">
        <f t="shared" ref="H61:H105" si="3">D61+E61-G61</f>
        <v>75</v>
      </c>
    </row>
    <row r="62" spans="1:8" x14ac:dyDescent="0.25">
      <c r="A62" s="1">
        <v>2</v>
      </c>
      <c r="B62">
        <v>1306729</v>
      </c>
      <c r="C62" t="s">
        <v>85</v>
      </c>
      <c r="D62">
        <v>30</v>
      </c>
      <c r="E62">
        <v>30</v>
      </c>
      <c r="G62">
        <f t="shared" si="2"/>
        <v>0</v>
      </c>
      <c r="H62">
        <f t="shared" si="3"/>
        <v>60</v>
      </c>
    </row>
    <row r="63" spans="1:8" x14ac:dyDescent="0.25">
      <c r="A63" s="1">
        <v>3</v>
      </c>
      <c r="B63">
        <v>1307731</v>
      </c>
      <c r="C63" t="s">
        <v>91</v>
      </c>
      <c r="D63">
        <v>25</v>
      </c>
      <c r="E63">
        <v>30</v>
      </c>
      <c r="G63">
        <f t="shared" si="2"/>
        <v>0</v>
      </c>
      <c r="H63">
        <f t="shared" si="3"/>
        <v>55</v>
      </c>
    </row>
    <row r="64" spans="1:8" x14ac:dyDescent="0.25">
      <c r="A64" s="1">
        <v>4</v>
      </c>
      <c r="B64">
        <v>1301892</v>
      </c>
      <c r="C64" t="s">
        <v>0</v>
      </c>
      <c r="G64">
        <f t="shared" si="2"/>
        <v>0</v>
      </c>
      <c r="H64">
        <f t="shared" si="3"/>
        <v>0</v>
      </c>
    </row>
    <row r="65" spans="1:8" x14ac:dyDescent="0.25">
      <c r="A65" s="1">
        <v>5</v>
      </c>
      <c r="B65">
        <v>1301417</v>
      </c>
      <c r="C65" t="s">
        <v>92</v>
      </c>
      <c r="D65">
        <v>15</v>
      </c>
      <c r="E65">
        <v>30</v>
      </c>
      <c r="G65">
        <f t="shared" si="2"/>
        <v>0</v>
      </c>
      <c r="H65">
        <f t="shared" si="3"/>
        <v>45</v>
      </c>
    </row>
    <row r="66" spans="1:8" x14ac:dyDescent="0.25">
      <c r="A66" s="1">
        <v>6</v>
      </c>
      <c r="B66">
        <v>1401727</v>
      </c>
      <c r="C66" t="s">
        <v>45</v>
      </c>
      <c r="D66">
        <v>15</v>
      </c>
      <c r="E66">
        <v>30</v>
      </c>
      <c r="G66">
        <f t="shared" si="2"/>
        <v>0</v>
      </c>
      <c r="H66">
        <f t="shared" si="3"/>
        <v>45</v>
      </c>
    </row>
    <row r="67" spans="1:8" x14ac:dyDescent="0.25">
      <c r="A67" s="1">
        <v>7</v>
      </c>
      <c r="B67">
        <v>1401020</v>
      </c>
      <c r="C67" t="s">
        <v>46</v>
      </c>
      <c r="D67">
        <v>45</v>
      </c>
      <c r="E67">
        <v>40</v>
      </c>
      <c r="G67">
        <f t="shared" si="2"/>
        <v>0</v>
      </c>
      <c r="H67">
        <f t="shared" si="3"/>
        <v>85</v>
      </c>
    </row>
    <row r="68" spans="1:8" x14ac:dyDescent="0.25">
      <c r="A68" s="1">
        <v>8</v>
      </c>
      <c r="B68">
        <v>1404862</v>
      </c>
      <c r="C68" t="s">
        <v>47</v>
      </c>
      <c r="D68">
        <v>48</v>
      </c>
      <c r="E68">
        <v>45</v>
      </c>
      <c r="G68">
        <f t="shared" si="2"/>
        <v>0</v>
      </c>
      <c r="H68">
        <f t="shared" si="3"/>
        <v>93</v>
      </c>
    </row>
    <row r="69" spans="1:8" x14ac:dyDescent="0.25">
      <c r="A69" s="1">
        <v>9</v>
      </c>
      <c r="B69" s="7">
        <v>1404084</v>
      </c>
      <c r="C69" s="7" t="s">
        <v>48</v>
      </c>
      <c r="G69">
        <f t="shared" si="2"/>
        <v>0</v>
      </c>
      <c r="H69">
        <f t="shared" si="3"/>
        <v>0</v>
      </c>
    </row>
    <row r="70" spans="1:8" x14ac:dyDescent="0.25">
      <c r="A70" s="1">
        <v>10</v>
      </c>
      <c r="B70">
        <v>1400626</v>
      </c>
      <c r="C70" t="s">
        <v>49</v>
      </c>
      <c r="D70">
        <v>30</v>
      </c>
      <c r="E70">
        <v>30</v>
      </c>
      <c r="G70">
        <f t="shared" si="2"/>
        <v>0</v>
      </c>
      <c r="H70">
        <f t="shared" si="3"/>
        <v>60</v>
      </c>
    </row>
    <row r="71" spans="1:8" x14ac:dyDescent="0.25">
      <c r="A71" s="1">
        <v>11</v>
      </c>
      <c r="B71">
        <v>1403825</v>
      </c>
      <c r="C71" t="s">
        <v>50</v>
      </c>
      <c r="D71">
        <v>35</v>
      </c>
      <c r="E71">
        <v>30</v>
      </c>
      <c r="G71">
        <f t="shared" si="2"/>
        <v>0</v>
      </c>
      <c r="H71">
        <f t="shared" si="3"/>
        <v>65</v>
      </c>
    </row>
    <row r="72" spans="1:8" x14ac:dyDescent="0.25">
      <c r="A72" s="1">
        <v>12</v>
      </c>
      <c r="B72">
        <v>1405540</v>
      </c>
      <c r="C72" t="s">
        <v>51</v>
      </c>
      <c r="D72">
        <v>50</v>
      </c>
      <c r="E72">
        <v>45</v>
      </c>
      <c r="G72">
        <f t="shared" si="2"/>
        <v>0</v>
      </c>
      <c r="H72">
        <f t="shared" si="3"/>
        <v>95</v>
      </c>
    </row>
    <row r="73" spans="1:8" x14ac:dyDescent="0.25">
      <c r="A73" s="1">
        <v>13</v>
      </c>
      <c r="B73" s="7">
        <v>1406217</v>
      </c>
      <c r="C73" s="7" t="s">
        <v>52</v>
      </c>
      <c r="G73">
        <f t="shared" si="2"/>
        <v>0</v>
      </c>
      <c r="H73">
        <f t="shared" si="3"/>
        <v>0</v>
      </c>
    </row>
    <row r="74" spans="1:8" x14ac:dyDescent="0.25">
      <c r="A74" s="1">
        <v>14</v>
      </c>
      <c r="B74">
        <v>1403356</v>
      </c>
      <c r="C74" t="s">
        <v>53</v>
      </c>
      <c r="D74">
        <v>50</v>
      </c>
      <c r="E74">
        <v>50</v>
      </c>
      <c r="G74">
        <f t="shared" si="2"/>
        <v>0</v>
      </c>
      <c r="H74">
        <f t="shared" si="3"/>
        <v>100</v>
      </c>
    </row>
    <row r="75" spans="1:8" x14ac:dyDescent="0.25">
      <c r="A75" s="1">
        <v>15</v>
      </c>
      <c r="B75">
        <v>1406478</v>
      </c>
      <c r="C75" t="s">
        <v>54</v>
      </c>
      <c r="D75">
        <v>15</v>
      </c>
      <c r="E75">
        <v>30</v>
      </c>
      <c r="G75">
        <f t="shared" si="2"/>
        <v>0</v>
      </c>
      <c r="H75">
        <f t="shared" si="3"/>
        <v>45</v>
      </c>
    </row>
    <row r="76" spans="1:8" x14ac:dyDescent="0.25">
      <c r="A76" s="1">
        <v>16</v>
      </c>
      <c r="B76">
        <v>1407206</v>
      </c>
      <c r="C76" t="s">
        <v>55</v>
      </c>
      <c r="D76">
        <v>30</v>
      </c>
      <c r="E76">
        <v>35</v>
      </c>
      <c r="G76">
        <f t="shared" si="2"/>
        <v>0</v>
      </c>
      <c r="H76">
        <f t="shared" si="3"/>
        <v>65</v>
      </c>
    </row>
    <row r="77" spans="1:8" x14ac:dyDescent="0.25">
      <c r="A77" s="1">
        <v>17</v>
      </c>
      <c r="B77">
        <v>1407357</v>
      </c>
      <c r="C77" t="s">
        <v>56</v>
      </c>
      <c r="D77">
        <v>30</v>
      </c>
      <c r="E77">
        <v>30</v>
      </c>
      <c r="G77">
        <f t="shared" si="2"/>
        <v>0</v>
      </c>
      <c r="H77">
        <f t="shared" si="3"/>
        <v>60</v>
      </c>
    </row>
    <row r="78" spans="1:8" x14ac:dyDescent="0.25">
      <c r="A78" s="1">
        <v>18</v>
      </c>
      <c r="B78" s="7">
        <v>1400854</v>
      </c>
      <c r="C78" s="7" t="s">
        <v>57</v>
      </c>
      <c r="G78">
        <f t="shared" si="2"/>
        <v>0</v>
      </c>
      <c r="H78">
        <f t="shared" si="3"/>
        <v>0</v>
      </c>
    </row>
    <row r="79" spans="1:8" x14ac:dyDescent="0.25">
      <c r="A79" s="1">
        <v>19</v>
      </c>
      <c r="B79">
        <v>1406424</v>
      </c>
      <c r="C79" t="s">
        <v>58</v>
      </c>
      <c r="D79">
        <v>25</v>
      </c>
      <c r="E79">
        <v>35</v>
      </c>
      <c r="G79">
        <f t="shared" si="2"/>
        <v>0</v>
      </c>
      <c r="H79">
        <f t="shared" si="3"/>
        <v>60</v>
      </c>
    </row>
    <row r="80" spans="1:8" x14ac:dyDescent="0.25">
      <c r="A80" s="1">
        <v>20</v>
      </c>
      <c r="B80">
        <v>1401456</v>
      </c>
      <c r="C80" t="s">
        <v>59</v>
      </c>
      <c r="D80">
        <v>50</v>
      </c>
      <c r="E80">
        <v>50</v>
      </c>
      <c r="G80">
        <f t="shared" si="2"/>
        <v>0</v>
      </c>
      <c r="H80">
        <f t="shared" si="3"/>
        <v>100</v>
      </c>
    </row>
    <row r="81" spans="1:8" x14ac:dyDescent="0.25">
      <c r="A81" s="1">
        <v>21</v>
      </c>
      <c r="B81">
        <v>1406041</v>
      </c>
      <c r="C81" t="s">
        <v>60</v>
      </c>
      <c r="D81">
        <v>30</v>
      </c>
      <c r="E81">
        <v>35</v>
      </c>
      <c r="G81">
        <f t="shared" si="2"/>
        <v>0</v>
      </c>
      <c r="H81">
        <f t="shared" si="3"/>
        <v>65</v>
      </c>
    </row>
    <row r="82" spans="1:8" x14ac:dyDescent="0.25">
      <c r="A82" s="1">
        <v>22</v>
      </c>
      <c r="B82">
        <v>1404027</v>
      </c>
      <c r="C82" t="s">
        <v>61</v>
      </c>
      <c r="D82">
        <v>50</v>
      </c>
      <c r="E82">
        <v>50</v>
      </c>
      <c r="G82">
        <f t="shared" si="2"/>
        <v>0</v>
      </c>
      <c r="H82">
        <f t="shared" si="3"/>
        <v>100</v>
      </c>
    </row>
    <row r="83" spans="1:8" x14ac:dyDescent="0.25">
      <c r="A83" s="1">
        <v>23</v>
      </c>
      <c r="B83" s="7">
        <v>1401527</v>
      </c>
      <c r="C83" s="7" t="s">
        <v>62</v>
      </c>
      <c r="G83">
        <f t="shared" si="2"/>
        <v>0</v>
      </c>
      <c r="H83">
        <f t="shared" si="3"/>
        <v>0</v>
      </c>
    </row>
    <row r="84" spans="1:8" x14ac:dyDescent="0.25">
      <c r="A84" s="1">
        <v>24</v>
      </c>
      <c r="B84">
        <v>1405560</v>
      </c>
      <c r="C84" t="s">
        <v>63</v>
      </c>
      <c r="D84">
        <v>30</v>
      </c>
      <c r="E84">
        <v>30</v>
      </c>
      <c r="G84">
        <f t="shared" si="2"/>
        <v>0</v>
      </c>
      <c r="H84">
        <f t="shared" si="3"/>
        <v>60</v>
      </c>
    </row>
    <row r="85" spans="1:8" x14ac:dyDescent="0.25">
      <c r="A85" s="1">
        <v>25</v>
      </c>
      <c r="B85">
        <v>1403206</v>
      </c>
      <c r="C85" t="s">
        <v>64</v>
      </c>
      <c r="D85">
        <v>25</v>
      </c>
      <c r="E85">
        <v>30</v>
      </c>
      <c r="G85">
        <f t="shared" si="2"/>
        <v>0</v>
      </c>
      <c r="H85">
        <f t="shared" si="3"/>
        <v>55</v>
      </c>
    </row>
    <row r="86" spans="1:8" x14ac:dyDescent="0.25">
      <c r="A86" s="1">
        <v>26</v>
      </c>
      <c r="B86" s="7">
        <v>1400164</v>
      </c>
      <c r="C86" s="7" t="s">
        <v>65</v>
      </c>
      <c r="G86">
        <f t="shared" si="2"/>
        <v>0</v>
      </c>
      <c r="H86">
        <f t="shared" si="3"/>
        <v>0</v>
      </c>
    </row>
    <row r="87" spans="1:8" x14ac:dyDescent="0.25">
      <c r="A87" s="1">
        <v>27</v>
      </c>
      <c r="B87" s="7">
        <v>1400901</v>
      </c>
      <c r="C87" s="7" t="s">
        <v>66</v>
      </c>
      <c r="G87">
        <f t="shared" si="2"/>
        <v>0</v>
      </c>
      <c r="H87">
        <f t="shared" si="3"/>
        <v>0</v>
      </c>
    </row>
    <row r="88" spans="1:8" x14ac:dyDescent="0.25">
      <c r="A88" s="1">
        <v>28</v>
      </c>
      <c r="B88">
        <v>1404643</v>
      </c>
      <c r="C88" t="s">
        <v>67</v>
      </c>
      <c r="D88">
        <v>35</v>
      </c>
      <c r="E88">
        <v>35</v>
      </c>
      <c r="G88">
        <f t="shared" si="2"/>
        <v>0</v>
      </c>
      <c r="H88">
        <f t="shared" si="3"/>
        <v>70</v>
      </c>
    </row>
    <row r="89" spans="1:8" x14ac:dyDescent="0.25">
      <c r="A89" s="1">
        <v>29</v>
      </c>
      <c r="B89">
        <v>1403101</v>
      </c>
      <c r="C89" t="s">
        <v>68</v>
      </c>
      <c r="D89">
        <v>30</v>
      </c>
      <c r="E89">
        <v>30</v>
      </c>
      <c r="G89">
        <f t="shared" si="2"/>
        <v>0</v>
      </c>
      <c r="H89">
        <f t="shared" si="3"/>
        <v>60</v>
      </c>
    </row>
    <row r="90" spans="1:8" x14ac:dyDescent="0.25">
      <c r="A90" s="1">
        <v>30</v>
      </c>
      <c r="B90">
        <v>1401341</v>
      </c>
      <c r="C90" t="s">
        <v>69</v>
      </c>
      <c r="D90">
        <v>25</v>
      </c>
      <c r="E90">
        <v>30</v>
      </c>
      <c r="G90">
        <f t="shared" si="2"/>
        <v>0</v>
      </c>
      <c r="H90">
        <f t="shared" si="3"/>
        <v>55</v>
      </c>
    </row>
    <row r="91" spans="1:8" x14ac:dyDescent="0.25">
      <c r="A91" s="1">
        <v>31</v>
      </c>
      <c r="B91">
        <v>1403703</v>
      </c>
      <c r="C91" t="s">
        <v>70</v>
      </c>
      <c r="D91">
        <v>20</v>
      </c>
      <c r="E91">
        <v>30</v>
      </c>
      <c r="G91">
        <f t="shared" si="2"/>
        <v>0</v>
      </c>
      <c r="H91">
        <f t="shared" si="3"/>
        <v>50</v>
      </c>
    </row>
    <row r="92" spans="1:8" x14ac:dyDescent="0.25">
      <c r="A92" s="1">
        <v>32</v>
      </c>
      <c r="B92">
        <v>1400325</v>
      </c>
      <c r="C92" t="s">
        <v>71</v>
      </c>
      <c r="D92">
        <v>25</v>
      </c>
      <c r="E92">
        <v>30</v>
      </c>
      <c r="F92">
        <v>3</v>
      </c>
      <c r="G92">
        <f t="shared" si="2"/>
        <v>6</v>
      </c>
      <c r="H92">
        <f t="shared" si="3"/>
        <v>49</v>
      </c>
    </row>
    <row r="93" spans="1:8" x14ac:dyDescent="0.25">
      <c r="A93" s="1">
        <v>33</v>
      </c>
      <c r="B93">
        <v>1403407</v>
      </c>
      <c r="C93" t="s">
        <v>72</v>
      </c>
      <c r="D93">
        <v>50</v>
      </c>
      <c r="E93">
        <v>50</v>
      </c>
      <c r="G93">
        <f t="shared" si="2"/>
        <v>0</v>
      </c>
      <c r="H93">
        <f t="shared" si="3"/>
        <v>100</v>
      </c>
    </row>
    <row r="94" spans="1:8" x14ac:dyDescent="0.25">
      <c r="A94" s="1">
        <v>34</v>
      </c>
      <c r="B94">
        <v>1400454</v>
      </c>
      <c r="C94" t="s">
        <v>73</v>
      </c>
      <c r="D94">
        <v>30</v>
      </c>
      <c r="E94">
        <v>35</v>
      </c>
      <c r="G94">
        <f t="shared" si="2"/>
        <v>0</v>
      </c>
      <c r="H94">
        <f t="shared" si="3"/>
        <v>65</v>
      </c>
    </row>
    <row r="95" spans="1:8" x14ac:dyDescent="0.25">
      <c r="A95" s="1">
        <v>35</v>
      </c>
      <c r="B95">
        <v>1401790</v>
      </c>
      <c r="C95" t="s">
        <v>74</v>
      </c>
      <c r="D95">
        <v>30</v>
      </c>
      <c r="E95">
        <v>30</v>
      </c>
      <c r="G95">
        <f t="shared" si="2"/>
        <v>0</v>
      </c>
      <c r="H95">
        <f t="shared" si="3"/>
        <v>60</v>
      </c>
    </row>
    <row r="96" spans="1:8" x14ac:dyDescent="0.25">
      <c r="A96" s="1">
        <v>36</v>
      </c>
      <c r="B96">
        <v>1404204</v>
      </c>
      <c r="C96" t="s">
        <v>75</v>
      </c>
      <c r="D96">
        <v>30</v>
      </c>
      <c r="E96">
        <v>35</v>
      </c>
      <c r="G96">
        <f t="shared" si="2"/>
        <v>0</v>
      </c>
      <c r="H96">
        <f t="shared" si="3"/>
        <v>65</v>
      </c>
    </row>
    <row r="97" spans="1:8" x14ac:dyDescent="0.25">
      <c r="A97" s="1">
        <v>37</v>
      </c>
      <c r="B97">
        <v>1400707</v>
      </c>
      <c r="C97" t="s">
        <v>76</v>
      </c>
      <c r="D97">
        <v>50</v>
      </c>
      <c r="E97">
        <v>50</v>
      </c>
      <c r="G97">
        <f t="shared" si="2"/>
        <v>0</v>
      </c>
      <c r="H97">
        <f t="shared" si="3"/>
        <v>100</v>
      </c>
    </row>
    <row r="98" spans="1:8" x14ac:dyDescent="0.25">
      <c r="A98" s="1">
        <v>38</v>
      </c>
      <c r="B98">
        <v>1404160</v>
      </c>
      <c r="C98" t="s">
        <v>77</v>
      </c>
      <c r="D98">
        <v>35</v>
      </c>
      <c r="E98">
        <v>30</v>
      </c>
      <c r="G98">
        <f t="shared" si="2"/>
        <v>0</v>
      </c>
      <c r="H98">
        <f t="shared" si="3"/>
        <v>65</v>
      </c>
    </row>
    <row r="99" spans="1:8" x14ac:dyDescent="0.25">
      <c r="A99" s="1">
        <v>39</v>
      </c>
      <c r="B99">
        <v>1405061</v>
      </c>
      <c r="C99" t="s">
        <v>78</v>
      </c>
      <c r="D99">
        <v>50</v>
      </c>
      <c r="E99">
        <v>50</v>
      </c>
      <c r="G99">
        <f t="shared" si="2"/>
        <v>0</v>
      </c>
      <c r="H99">
        <f t="shared" si="3"/>
        <v>100</v>
      </c>
    </row>
    <row r="100" spans="1:8" x14ac:dyDescent="0.25">
      <c r="A100" s="1">
        <v>40</v>
      </c>
      <c r="B100">
        <v>1401772</v>
      </c>
      <c r="C100" t="s">
        <v>79</v>
      </c>
      <c r="D100">
        <v>30</v>
      </c>
      <c r="E100">
        <v>35</v>
      </c>
      <c r="F100">
        <v>1</v>
      </c>
      <c r="G100">
        <f t="shared" si="2"/>
        <v>2</v>
      </c>
      <c r="H100">
        <f t="shared" si="3"/>
        <v>63</v>
      </c>
    </row>
    <row r="101" spans="1:8" x14ac:dyDescent="0.25">
      <c r="A101" s="1">
        <v>41</v>
      </c>
      <c r="B101">
        <v>1405681</v>
      </c>
      <c r="C101" t="s">
        <v>80</v>
      </c>
      <c r="D101">
        <v>40</v>
      </c>
      <c r="E101">
        <v>35</v>
      </c>
      <c r="G101">
        <f t="shared" si="2"/>
        <v>0</v>
      </c>
      <c r="H101">
        <f t="shared" si="3"/>
        <v>75</v>
      </c>
    </row>
    <row r="102" spans="1:8" x14ac:dyDescent="0.25">
      <c r="A102" s="1">
        <v>42</v>
      </c>
      <c r="B102">
        <v>1407298</v>
      </c>
      <c r="C102" t="s">
        <v>81</v>
      </c>
      <c r="D102">
        <v>20</v>
      </c>
      <c r="E102">
        <v>30</v>
      </c>
      <c r="G102">
        <f t="shared" si="2"/>
        <v>0</v>
      </c>
      <c r="H102">
        <f t="shared" si="3"/>
        <v>50</v>
      </c>
    </row>
    <row r="103" spans="1:8" x14ac:dyDescent="0.25">
      <c r="A103" s="1">
        <v>43</v>
      </c>
      <c r="B103">
        <v>1405203</v>
      </c>
      <c r="C103" t="s">
        <v>82</v>
      </c>
      <c r="D103">
        <v>30</v>
      </c>
      <c r="E103">
        <v>30</v>
      </c>
      <c r="G103">
        <f t="shared" si="2"/>
        <v>0</v>
      </c>
      <c r="H103">
        <f t="shared" si="3"/>
        <v>60</v>
      </c>
    </row>
    <row r="104" spans="1:8" x14ac:dyDescent="0.25">
      <c r="A104" s="1">
        <v>44</v>
      </c>
      <c r="B104">
        <v>1407204</v>
      </c>
      <c r="C104" t="s">
        <v>83</v>
      </c>
      <c r="D104">
        <v>40</v>
      </c>
      <c r="E104">
        <v>35</v>
      </c>
      <c r="F104">
        <v>1</v>
      </c>
      <c r="G104">
        <f t="shared" si="2"/>
        <v>2</v>
      </c>
      <c r="H104">
        <f t="shared" si="3"/>
        <v>73</v>
      </c>
    </row>
    <row r="105" spans="1:8" x14ac:dyDescent="0.25">
      <c r="A105" s="1">
        <v>45</v>
      </c>
      <c r="B105">
        <v>1405201</v>
      </c>
      <c r="C105" t="s">
        <v>84</v>
      </c>
      <c r="D105">
        <v>45</v>
      </c>
      <c r="E105">
        <v>40</v>
      </c>
      <c r="G105">
        <f t="shared" si="2"/>
        <v>0</v>
      </c>
      <c r="H105">
        <f t="shared" si="3"/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5"/>
  <sheetViews>
    <sheetView workbookViewId="0">
      <selection activeCell="J32" sqref="J32"/>
    </sheetView>
  </sheetViews>
  <sheetFormatPr defaultRowHeight="15" x14ac:dyDescent="0.25"/>
  <cols>
    <col min="3" max="3" width="28.85546875" bestFit="1" customWidth="1"/>
    <col min="4" max="4" width="14.7109375" bestFit="1" customWidth="1"/>
    <col min="5" max="5" width="13.140625" customWidth="1"/>
    <col min="6" max="6" width="11.85546875" bestFit="1" customWidth="1"/>
    <col min="7" max="7" width="12.7109375" bestFit="1" customWidth="1"/>
    <col min="8" max="8" width="19.7109375" bestFit="1" customWidth="1"/>
  </cols>
  <sheetData>
    <row r="3" spans="1:9" x14ac:dyDescent="0.25">
      <c r="C3" t="s">
        <v>141</v>
      </c>
    </row>
    <row r="6" spans="1:9" x14ac:dyDescent="0.25">
      <c r="A6" s="2" t="s">
        <v>1</v>
      </c>
      <c r="B6" s="2" t="s">
        <v>2</v>
      </c>
      <c r="C6" s="2" t="s">
        <v>3</v>
      </c>
      <c r="D6" s="2" t="s">
        <v>99</v>
      </c>
      <c r="E6" s="2" t="s">
        <v>100</v>
      </c>
      <c r="F6" s="2" t="s">
        <v>140</v>
      </c>
      <c r="G6" s="2" t="s">
        <v>102</v>
      </c>
      <c r="H6" s="2" t="s">
        <v>103</v>
      </c>
      <c r="I6" s="2" t="s">
        <v>101</v>
      </c>
    </row>
    <row r="7" spans="1:9" x14ac:dyDescent="0.25">
      <c r="A7" s="1">
        <v>1</v>
      </c>
      <c r="B7">
        <v>1401891</v>
      </c>
      <c r="C7" t="s">
        <v>10</v>
      </c>
      <c r="D7">
        <v>50</v>
      </c>
      <c r="E7">
        <v>50</v>
      </c>
      <c r="F7">
        <v>20</v>
      </c>
      <c r="H7">
        <f>G7*2</f>
        <v>0</v>
      </c>
      <c r="I7">
        <f>D7+F7-H7+E7</f>
        <v>120</v>
      </c>
    </row>
    <row r="8" spans="1:9" x14ac:dyDescent="0.25">
      <c r="A8" s="1">
        <v>2</v>
      </c>
      <c r="B8">
        <v>1404169</v>
      </c>
      <c r="C8" t="s">
        <v>11</v>
      </c>
      <c r="D8">
        <v>50</v>
      </c>
      <c r="E8">
        <v>50</v>
      </c>
      <c r="F8">
        <v>20</v>
      </c>
      <c r="H8">
        <f t="shared" ref="H8:H47" si="0">G8*2</f>
        <v>0</v>
      </c>
      <c r="I8">
        <f t="shared" ref="I8:I49" si="1">D8+F8-H8+E8</f>
        <v>120</v>
      </c>
    </row>
    <row r="9" spans="1:9" x14ac:dyDescent="0.25">
      <c r="A9" s="1">
        <v>3</v>
      </c>
      <c r="B9">
        <v>1405787</v>
      </c>
      <c r="C9" t="s">
        <v>12</v>
      </c>
      <c r="D9">
        <v>50</v>
      </c>
      <c r="E9">
        <v>45</v>
      </c>
      <c r="F9">
        <v>20</v>
      </c>
      <c r="H9">
        <f t="shared" si="0"/>
        <v>0</v>
      </c>
      <c r="I9">
        <f t="shared" si="1"/>
        <v>115</v>
      </c>
    </row>
    <row r="10" spans="1:9" x14ac:dyDescent="0.25">
      <c r="A10" s="1">
        <v>4</v>
      </c>
      <c r="B10" s="7">
        <v>1400260</v>
      </c>
      <c r="C10" s="7" t="s">
        <v>13</v>
      </c>
      <c r="H10">
        <f t="shared" si="0"/>
        <v>0</v>
      </c>
      <c r="I10">
        <f t="shared" si="1"/>
        <v>0</v>
      </c>
    </row>
    <row r="11" spans="1:9" x14ac:dyDescent="0.25">
      <c r="A11" s="1">
        <v>5</v>
      </c>
      <c r="B11">
        <v>1401309</v>
      </c>
      <c r="C11" t="s">
        <v>14</v>
      </c>
      <c r="D11">
        <v>50</v>
      </c>
      <c r="E11">
        <v>50</v>
      </c>
      <c r="H11">
        <f t="shared" si="0"/>
        <v>0</v>
      </c>
      <c r="I11">
        <f t="shared" si="1"/>
        <v>100</v>
      </c>
    </row>
    <row r="12" spans="1:9" x14ac:dyDescent="0.25">
      <c r="A12" s="1">
        <v>6</v>
      </c>
      <c r="B12">
        <v>1406134</v>
      </c>
      <c r="C12" t="s">
        <v>6</v>
      </c>
      <c r="D12">
        <v>50</v>
      </c>
      <c r="E12">
        <v>45</v>
      </c>
      <c r="F12">
        <v>20</v>
      </c>
      <c r="H12">
        <f t="shared" si="0"/>
        <v>0</v>
      </c>
      <c r="I12">
        <f t="shared" si="1"/>
        <v>115</v>
      </c>
    </row>
    <row r="13" spans="1:9" x14ac:dyDescent="0.25">
      <c r="A13" s="1">
        <v>7</v>
      </c>
      <c r="B13">
        <v>1404914</v>
      </c>
      <c r="C13" t="s">
        <v>15</v>
      </c>
      <c r="D13">
        <v>50</v>
      </c>
      <c r="E13">
        <v>45</v>
      </c>
      <c r="H13">
        <f t="shared" si="0"/>
        <v>0</v>
      </c>
      <c r="I13">
        <f t="shared" si="1"/>
        <v>95</v>
      </c>
    </row>
    <row r="14" spans="1:9" x14ac:dyDescent="0.25">
      <c r="A14" s="1">
        <v>8</v>
      </c>
      <c r="B14">
        <v>1405135</v>
      </c>
      <c r="C14" t="s">
        <v>16</v>
      </c>
      <c r="D14">
        <v>50</v>
      </c>
      <c r="E14">
        <v>45</v>
      </c>
      <c r="H14">
        <f t="shared" si="0"/>
        <v>0</v>
      </c>
      <c r="I14">
        <f t="shared" si="1"/>
        <v>95</v>
      </c>
    </row>
    <row r="15" spans="1:9" x14ac:dyDescent="0.25">
      <c r="A15" s="1">
        <v>9</v>
      </c>
      <c r="B15">
        <v>1403441</v>
      </c>
      <c r="C15" t="s">
        <v>17</v>
      </c>
      <c r="D15">
        <v>40</v>
      </c>
      <c r="E15">
        <v>35</v>
      </c>
      <c r="H15">
        <f t="shared" si="0"/>
        <v>0</v>
      </c>
      <c r="I15">
        <f t="shared" si="1"/>
        <v>75</v>
      </c>
    </row>
    <row r="16" spans="1:9" x14ac:dyDescent="0.25">
      <c r="A16" s="1">
        <v>10</v>
      </c>
      <c r="B16">
        <v>1404095</v>
      </c>
      <c r="C16" t="s">
        <v>9</v>
      </c>
      <c r="D16">
        <v>50</v>
      </c>
      <c r="E16">
        <v>45</v>
      </c>
      <c r="F16">
        <v>20</v>
      </c>
      <c r="H16">
        <f t="shared" si="0"/>
        <v>0</v>
      </c>
      <c r="I16">
        <f t="shared" si="1"/>
        <v>115</v>
      </c>
    </row>
    <row r="17" spans="1:10" x14ac:dyDescent="0.25">
      <c r="A17" s="1">
        <v>11</v>
      </c>
      <c r="B17">
        <v>1400500</v>
      </c>
      <c r="C17" t="s">
        <v>5</v>
      </c>
      <c r="D17">
        <v>50</v>
      </c>
      <c r="E17">
        <v>50</v>
      </c>
      <c r="F17">
        <v>20</v>
      </c>
      <c r="H17">
        <f t="shared" si="0"/>
        <v>0</v>
      </c>
      <c r="I17">
        <f t="shared" si="1"/>
        <v>120</v>
      </c>
    </row>
    <row r="18" spans="1:10" x14ac:dyDescent="0.25">
      <c r="A18" s="1">
        <v>12</v>
      </c>
      <c r="B18" s="7">
        <v>1400983</v>
      </c>
      <c r="C18" s="7" t="s">
        <v>18</v>
      </c>
      <c r="H18">
        <f t="shared" si="0"/>
        <v>0</v>
      </c>
      <c r="I18">
        <f t="shared" si="1"/>
        <v>0</v>
      </c>
    </row>
    <row r="19" spans="1:10" x14ac:dyDescent="0.25">
      <c r="A19" s="1">
        <v>13</v>
      </c>
      <c r="B19">
        <v>1400349</v>
      </c>
      <c r="C19" t="s">
        <v>19</v>
      </c>
      <c r="D19">
        <v>50</v>
      </c>
      <c r="E19">
        <v>50</v>
      </c>
      <c r="F19">
        <v>20</v>
      </c>
      <c r="H19">
        <f t="shared" si="0"/>
        <v>0</v>
      </c>
      <c r="I19">
        <f t="shared" si="1"/>
        <v>120</v>
      </c>
    </row>
    <row r="20" spans="1:10" x14ac:dyDescent="0.25">
      <c r="A20" s="1">
        <v>14</v>
      </c>
      <c r="B20" s="7">
        <v>1405337</v>
      </c>
      <c r="C20" s="7" t="s">
        <v>20</v>
      </c>
      <c r="H20">
        <f t="shared" si="0"/>
        <v>0</v>
      </c>
      <c r="I20">
        <f t="shared" si="1"/>
        <v>0</v>
      </c>
    </row>
    <row r="21" spans="1:10" x14ac:dyDescent="0.25">
      <c r="A21" s="1">
        <v>15</v>
      </c>
      <c r="B21">
        <v>1404642</v>
      </c>
      <c r="C21" t="s">
        <v>21</v>
      </c>
      <c r="D21">
        <v>50</v>
      </c>
      <c r="E21">
        <v>50</v>
      </c>
      <c r="F21">
        <v>20</v>
      </c>
      <c r="H21">
        <f t="shared" si="0"/>
        <v>0</v>
      </c>
      <c r="I21">
        <f t="shared" si="1"/>
        <v>120</v>
      </c>
    </row>
    <row r="22" spans="1:10" x14ac:dyDescent="0.25">
      <c r="A22" s="1">
        <v>16</v>
      </c>
      <c r="B22">
        <v>1401493</v>
      </c>
      <c r="C22" t="s">
        <v>22</v>
      </c>
      <c r="D22">
        <v>50</v>
      </c>
      <c r="E22">
        <v>50</v>
      </c>
      <c r="H22">
        <f t="shared" si="0"/>
        <v>0</v>
      </c>
      <c r="I22">
        <f t="shared" si="1"/>
        <v>100</v>
      </c>
    </row>
    <row r="23" spans="1:10" x14ac:dyDescent="0.25">
      <c r="A23" s="1">
        <v>17</v>
      </c>
      <c r="B23">
        <v>1403292</v>
      </c>
      <c r="C23" t="s">
        <v>23</v>
      </c>
      <c r="D23">
        <v>50</v>
      </c>
      <c r="E23">
        <v>50</v>
      </c>
      <c r="H23">
        <f t="shared" si="0"/>
        <v>0</v>
      </c>
      <c r="I23">
        <f t="shared" si="1"/>
        <v>100</v>
      </c>
    </row>
    <row r="24" spans="1:10" x14ac:dyDescent="0.25">
      <c r="A24" s="1">
        <v>18</v>
      </c>
      <c r="B24">
        <v>1407248</v>
      </c>
      <c r="C24" t="s">
        <v>24</v>
      </c>
      <c r="D24">
        <v>50</v>
      </c>
      <c r="E24">
        <v>50</v>
      </c>
      <c r="H24">
        <f t="shared" si="0"/>
        <v>0</v>
      </c>
      <c r="I24">
        <f t="shared" si="1"/>
        <v>100</v>
      </c>
    </row>
    <row r="25" spans="1:10" x14ac:dyDescent="0.25">
      <c r="A25" s="1">
        <v>19</v>
      </c>
      <c r="B25">
        <v>1407229</v>
      </c>
      <c r="C25" t="s">
        <v>25</v>
      </c>
      <c r="D25">
        <v>30</v>
      </c>
      <c r="E25">
        <v>30</v>
      </c>
      <c r="H25">
        <f t="shared" si="0"/>
        <v>0</v>
      </c>
      <c r="I25">
        <f t="shared" si="1"/>
        <v>60</v>
      </c>
    </row>
    <row r="26" spans="1:10" x14ac:dyDescent="0.25">
      <c r="A26" s="1">
        <v>20</v>
      </c>
      <c r="B26">
        <v>1403223</v>
      </c>
      <c r="C26" t="s">
        <v>26</v>
      </c>
      <c r="D26">
        <v>35</v>
      </c>
      <c r="E26">
        <v>35</v>
      </c>
      <c r="H26">
        <f t="shared" si="0"/>
        <v>0</v>
      </c>
      <c r="I26">
        <f t="shared" si="1"/>
        <v>70</v>
      </c>
    </row>
    <row r="27" spans="1:10" x14ac:dyDescent="0.25">
      <c r="A27" s="1">
        <v>21</v>
      </c>
      <c r="B27" s="7">
        <v>1401576</v>
      </c>
      <c r="C27" s="7" t="s">
        <v>27</v>
      </c>
      <c r="H27">
        <f t="shared" si="0"/>
        <v>0</v>
      </c>
      <c r="I27">
        <f t="shared" si="1"/>
        <v>0</v>
      </c>
    </row>
    <row r="28" spans="1:10" x14ac:dyDescent="0.25">
      <c r="A28" s="1">
        <v>22</v>
      </c>
      <c r="B28" s="7">
        <v>1400081</v>
      </c>
      <c r="C28" s="7" t="s">
        <v>28</v>
      </c>
      <c r="H28">
        <f t="shared" si="0"/>
        <v>0</v>
      </c>
      <c r="I28">
        <f t="shared" si="1"/>
        <v>0</v>
      </c>
    </row>
    <row r="29" spans="1:10" x14ac:dyDescent="0.25">
      <c r="A29" s="1">
        <v>23</v>
      </c>
      <c r="B29">
        <v>1403491</v>
      </c>
      <c r="C29" t="s">
        <v>29</v>
      </c>
      <c r="D29">
        <v>50</v>
      </c>
      <c r="E29">
        <v>50</v>
      </c>
      <c r="H29">
        <f t="shared" si="0"/>
        <v>0</v>
      </c>
      <c r="I29">
        <f t="shared" si="1"/>
        <v>100</v>
      </c>
    </row>
    <row r="30" spans="1:10" x14ac:dyDescent="0.25">
      <c r="A30" s="1">
        <v>24</v>
      </c>
      <c r="B30">
        <v>1406470</v>
      </c>
      <c r="C30" t="s">
        <v>30</v>
      </c>
      <c r="D30">
        <v>50</v>
      </c>
      <c r="E30">
        <v>50</v>
      </c>
      <c r="H30">
        <f t="shared" si="0"/>
        <v>0</v>
      </c>
      <c r="I30">
        <f t="shared" si="1"/>
        <v>100</v>
      </c>
    </row>
    <row r="31" spans="1:10" x14ac:dyDescent="0.25">
      <c r="A31" s="1">
        <v>25</v>
      </c>
      <c r="B31">
        <v>1403754</v>
      </c>
      <c r="C31" t="s">
        <v>31</v>
      </c>
      <c r="D31">
        <v>45</v>
      </c>
      <c r="E31">
        <v>40</v>
      </c>
      <c r="H31">
        <f t="shared" si="0"/>
        <v>0</v>
      </c>
      <c r="I31">
        <f t="shared" si="1"/>
        <v>85</v>
      </c>
      <c r="J31" t="s">
        <v>142</v>
      </c>
    </row>
    <row r="32" spans="1:10" x14ac:dyDescent="0.25">
      <c r="A32" s="1">
        <v>26</v>
      </c>
      <c r="B32">
        <v>1401544</v>
      </c>
      <c r="C32" t="s">
        <v>32</v>
      </c>
      <c r="D32">
        <v>50</v>
      </c>
      <c r="E32">
        <v>40</v>
      </c>
      <c r="F32">
        <v>20</v>
      </c>
      <c r="H32">
        <f t="shared" si="0"/>
        <v>0</v>
      </c>
      <c r="I32">
        <f t="shared" si="1"/>
        <v>110</v>
      </c>
    </row>
    <row r="33" spans="1:10" x14ac:dyDescent="0.25">
      <c r="A33" s="1">
        <v>27</v>
      </c>
      <c r="B33">
        <v>1404045</v>
      </c>
      <c r="C33" t="s">
        <v>7</v>
      </c>
      <c r="D33">
        <v>50</v>
      </c>
      <c r="E33">
        <v>50</v>
      </c>
      <c r="F33">
        <v>20</v>
      </c>
      <c r="H33">
        <f t="shared" si="0"/>
        <v>0</v>
      </c>
      <c r="I33">
        <f t="shared" si="1"/>
        <v>120</v>
      </c>
    </row>
    <row r="34" spans="1:10" x14ac:dyDescent="0.25">
      <c r="A34" s="1">
        <v>28</v>
      </c>
      <c r="B34">
        <v>1403126</v>
      </c>
      <c r="C34" t="s">
        <v>4</v>
      </c>
      <c r="D34">
        <v>50</v>
      </c>
      <c r="E34">
        <v>50</v>
      </c>
      <c r="F34">
        <v>20</v>
      </c>
      <c r="H34">
        <f t="shared" si="0"/>
        <v>0</v>
      </c>
      <c r="I34">
        <f t="shared" si="1"/>
        <v>120</v>
      </c>
    </row>
    <row r="35" spans="1:10" x14ac:dyDescent="0.25">
      <c r="A35" s="1">
        <v>29</v>
      </c>
      <c r="B35" s="7">
        <v>1405450</v>
      </c>
      <c r="C35" s="7" t="s">
        <v>33</v>
      </c>
      <c r="H35">
        <f t="shared" si="0"/>
        <v>0</v>
      </c>
      <c r="I35">
        <f t="shared" si="1"/>
        <v>0</v>
      </c>
    </row>
    <row r="36" spans="1:10" x14ac:dyDescent="0.25">
      <c r="A36" s="1">
        <v>30</v>
      </c>
      <c r="B36">
        <v>1404730</v>
      </c>
      <c r="C36" t="s">
        <v>34</v>
      </c>
      <c r="D36">
        <v>45</v>
      </c>
      <c r="E36">
        <v>45</v>
      </c>
      <c r="H36">
        <f t="shared" si="0"/>
        <v>0</v>
      </c>
      <c r="I36">
        <f t="shared" si="1"/>
        <v>90</v>
      </c>
      <c r="J36" t="s">
        <v>143</v>
      </c>
    </row>
    <row r="37" spans="1:10" x14ac:dyDescent="0.25">
      <c r="A37" s="1">
        <v>31</v>
      </c>
      <c r="B37">
        <v>1401788</v>
      </c>
      <c r="C37" t="s">
        <v>35</v>
      </c>
      <c r="D37">
        <v>50</v>
      </c>
      <c r="E37">
        <v>50</v>
      </c>
      <c r="H37">
        <f t="shared" si="0"/>
        <v>0</v>
      </c>
      <c r="I37">
        <f t="shared" si="1"/>
        <v>100</v>
      </c>
    </row>
    <row r="38" spans="1:10" x14ac:dyDescent="0.25">
      <c r="A38" s="1">
        <v>32</v>
      </c>
      <c r="B38">
        <v>1400742</v>
      </c>
      <c r="C38" t="s">
        <v>36</v>
      </c>
      <c r="D38">
        <v>50</v>
      </c>
      <c r="E38">
        <v>45</v>
      </c>
      <c r="F38">
        <v>20</v>
      </c>
      <c r="H38">
        <f t="shared" si="0"/>
        <v>0</v>
      </c>
      <c r="I38">
        <f t="shared" si="1"/>
        <v>115</v>
      </c>
    </row>
    <row r="39" spans="1:10" x14ac:dyDescent="0.25">
      <c r="A39" s="1">
        <v>33</v>
      </c>
      <c r="B39">
        <v>1406140</v>
      </c>
      <c r="C39" t="s">
        <v>37</v>
      </c>
      <c r="D39">
        <v>50</v>
      </c>
      <c r="E39">
        <v>50</v>
      </c>
      <c r="H39">
        <f t="shared" si="0"/>
        <v>0</v>
      </c>
      <c r="I39">
        <f t="shared" si="1"/>
        <v>100</v>
      </c>
    </row>
    <row r="40" spans="1:10" x14ac:dyDescent="0.25">
      <c r="A40" s="1">
        <v>34</v>
      </c>
      <c r="B40">
        <v>1406322</v>
      </c>
      <c r="C40" t="s">
        <v>38</v>
      </c>
      <c r="D40">
        <v>50</v>
      </c>
      <c r="E40">
        <v>50</v>
      </c>
      <c r="H40">
        <f t="shared" si="0"/>
        <v>0</v>
      </c>
      <c r="I40">
        <f t="shared" si="1"/>
        <v>100</v>
      </c>
    </row>
    <row r="41" spans="1:10" x14ac:dyDescent="0.25">
      <c r="A41" s="1">
        <v>35</v>
      </c>
      <c r="B41">
        <v>1401385</v>
      </c>
      <c r="C41" t="s">
        <v>8</v>
      </c>
      <c r="D41">
        <v>50</v>
      </c>
      <c r="E41">
        <v>45</v>
      </c>
      <c r="H41">
        <f t="shared" si="0"/>
        <v>0</v>
      </c>
      <c r="I41">
        <f t="shared" si="1"/>
        <v>95</v>
      </c>
    </row>
    <row r="42" spans="1:10" x14ac:dyDescent="0.25">
      <c r="A42" s="1">
        <v>36</v>
      </c>
      <c r="B42">
        <v>1406966</v>
      </c>
      <c r="C42" t="s">
        <v>39</v>
      </c>
      <c r="D42">
        <v>50</v>
      </c>
      <c r="E42">
        <v>50</v>
      </c>
      <c r="H42">
        <f t="shared" si="0"/>
        <v>0</v>
      </c>
      <c r="I42">
        <f t="shared" si="1"/>
        <v>100</v>
      </c>
    </row>
    <row r="43" spans="1:10" x14ac:dyDescent="0.25">
      <c r="A43" s="1">
        <v>37</v>
      </c>
      <c r="B43">
        <v>1400893</v>
      </c>
      <c r="C43" t="s">
        <v>40</v>
      </c>
      <c r="D43">
        <v>50</v>
      </c>
      <c r="E43">
        <v>50</v>
      </c>
      <c r="H43">
        <f t="shared" si="0"/>
        <v>0</v>
      </c>
      <c r="I43">
        <f t="shared" si="1"/>
        <v>100</v>
      </c>
    </row>
    <row r="44" spans="1:10" x14ac:dyDescent="0.25">
      <c r="A44" s="1">
        <v>38</v>
      </c>
      <c r="B44">
        <v>1405701</v>
      </c>
      <c r="C44" t="s">
        <v>41</v>
      </c>
      <c r="D44">
        <v>50</v>
      </c>
      <c r="E44">
        <v>50</v>
      </c>
      <c r="H44">
        <f t="shared" si="0"/>
        <v>0</v>
      </c>
      <c r="I44">
        <f t="shared" si="1"/>
        <v>100</v>
      </c>
    </row>
    <row r="45" spans="1:10" x14ac:dyDescent="0.25">
      <c r="A45" s="1">
        <v>39</v>
      </c>
      <c r="B45">
        <v>1400676</v>
      </c>
      <c r="C45" t="s">
        <v>42</v>
      </c>
      <c r="D45">
        <v>50</v>
      </c>
      <c r="E45">
        <v>50</v>
      </c>
      <c r="F45">
        <v>20</v>
      </c>
      <c r="H45">
        <f t="shared" si="0"/>
        <v>0</v>
      </c>
      <c r="I45">
        <f t="shared" si="1"/>
        <v>120</v>
      </c>
    </row>
    <row r="46" spans="1:10" x14ac:dyDescent="0.25">
      <c r="A46" s="1">
        <v>40</v>
      </c>
      <c r="B46">
        <v>1403915</v>
      </c>
      <c r="C46" t="s">
        <v>43</v>
      </c>
      <c r="D46">
        <v>50</v>
      </c>
      <c r="E46">
        <v>50</v>
      </c>
      <c r="F46">
        <v>20</v>
      </c>
      <c r="H46">
        <f t="shared" si="0"/>
        <v>0</v>
      </c>
      <c r="I46">
        <f t="shared" si="1"/>
        <v>120</v>
      </c>
    </row>
    <row r="47" spans="1:10" x14ac:dyDescent="0.25">
      <c r="A47" s="1">
        <v>41</v>
      </c>
      <c r="B47">
        <v>1406936</v>
      </c>
      <c r="C47" t="s">
        <v>44</v>
      </c>
      <c r="D47">
        <v>50</v>
      </c>
      <c r="E47">
        <v>50</v>
      </c>
      <c r="H47">
        <f t="shared" si="0"/>
        <v>0</v>
      </c>
      <c r="I47">
        <f t="shared" si="1"/>
        <v>100</v>
      </c>
    </row>
    <row r="48" spans="1:10" x14ac:dyDescent="0.25">
      <c r="A48" s="1">
        <v>42</v>
      </c>
      <c r="B48">
        <v>1301884</v>
      </c>
      <c r="C48" t="s">
        <v>130</v>
      </c>
      <c r="D48">
        <v>20</v>
      </c>
      <c r="E48">
        <v>30</v>
      </c>
      <c r="H48">
        <f>G48*2</f>
        <v>0</v>
      </c>
      <c r="I48">
        <f t="shared" si="1"/>
        <v>50</v>
      </c>
    </row>
    <row r="49" spans="1:9" x14ac:dyDescent="0.25">
      <c r="A49" s="1">
        <v>43</v>
      </c>
      <c r="B49">
        <v>1301931</v>
      </c>
      <c r="C49" t="s">
        <v>131</v>
      </c>
      <c r="D49">
        <v>30</v>
      </c>
      <c r="E49">
        <v>30</v>
      </c>
      <c r="H49">
        <f>G49*2</f>
        <v>0</v>
      </c>
      <c r="I49">
        <f t="shared" si="1"/>
        <v>60</v>
      </c>
    </row>
    <row r="59" spans="1:9" x14ac:dyDescent="0.25">
      <c r="A59" s="1"/>
      <c r="B59" s="1"/>
      <c r="C59" s="1"/>
    </row>
    <row r="60" spans="1:9" x14ac:dyDescent="0.25">
      <c r="A60" s="2" t="s">
        <v>1</v>
      </c>
      <c r="B60" s="2" t="s">
        <v>2</v>
      </c>
      <c r="C60" s="2" t="s">
        <v>3</v>
      </c>
      <c r="D60" s="2" t="s">
        <v>99</v>
      </c>
      <c r="E60" s="2" t="s">
        <v>100</v>
      </c>
      <c r="F60" s="2" t="s">
        <v>140</v>
      </c>
      <c r="G60" s="2" t="s">
        <v>102</v>
      </c>
      <c r="H60" s="2" t="s">
        <v>103</v>
      </c>
      <c r="I60" s="2" t="s">
        <v>101</v>
      </c>
    </row>
    <row r="61" spans="1:9" x14ac:dyDescent="0.25">
      <c r="A61" s="1">
        <v>1</v>
      </c>
      <c r="B61">
        <v>1301682</v>
      </c>
      <c r="C61" t="s">
        <v>90</v>
      </c>
      <c r="D61">
        <v>20</v>
      </c>
      <c r="E61">
        <v>30</v>
      </c>
      <c r="H61">
        <f t="shared" ref="H61:H105" si="2">G61*2</f>
        <v>0</v>
      </c>
      <c r="I61">
        <f t="shared" ref="I61:I105" si="3">D61+F61-H61+E61</f>
        <v>50</v>
      </c>
    </row>
    <row r="62" spans="1:9" x14ac:dyDescent="0.25">
      <c r="A62" s="1">
        <v>2</v>
      </c>
      <c r="B62">
        <v>1306729</v>
      </c>
      <c r="C62" t="s">
        <v>85</v>
      </c>
      <c r="D62">
        <v>30</v>
      </c>
      <c r="E62">
        <v>30</v>
      </c>
      <c r="H62">
        <f t="shared" si="2"/>
        <v>0</v>
      </c>
      <c r="I62">
        <f t="shared" si="3"/>
        <v>60</v>
      </c>
    </row>
    <row r="63" spans="1:9" x14ac:dyDescent="0.25">
      <c r="A63" s="1">
        <v>3</v>
      </c>
      <c r="B63">
        <v>1307731</v>
      </c>
      <c r="C63" t="s">
        <v>91</v>
      </c>
      <c r="D63">
        <v>45</v>
      </c>
      <c r="E63">
        <v>45</v>
      </c>
      <c r="H63">
        <f t="shared" si="2"/>
        <v>0</v>
      </c>
      <c r="I63">
        <f t="shared" si="3"/>
        <v>90</v>
      </c>
    </row>
    <row r="64" spans="1:9" x14ac:dyDescent="0.25">
      <c r="A64" s="1">
        <v>4</v>
      </c>
      <c r="B64">
        <v>1301892</v>
      </c>
      <c r="C64" t="s">
        <v>0</v>
      </c>
      <c r="D64">
        <v>30</v>
      </c>
      <c r="E64">
        <v>30</v>
      </c>
      <c r="H64">
        <f t="shared" si="2"/>
        <v>0</v>
      </c>
      <c r="I64">
        <f t="shared" si="3"/>
        <v>60</v>
      </c>
    </row>
    <row r="65" spans="1:9" x14ac:dyDescent="0.25">
      <c r="A65" s="1">
        <v>5</v>
      </c>
      <c r="B65">
        <v>1301417</v>
      </c>
      <c r="C65" t="s">
        <v>92</v>
      </c>
      <c r="D65">
        <v>45</v>
      </c>
      <c r="E65">
        <v>45</v>
      </c>
      <c r="H65">
        <f t="shared" si="2"/>
        <v>0</v>
      </c>
      <c r="I65">
        <f t="shared" si="3"/>
        <v>90</v>
      </c>
    </row>
    <row r="66" spans="1:9" x14ac:dyDescent="0.25">
      <c r="A66" s="1">
        <v>6</v>
      </c>
      <c r="B66">
        <v>1401727</v>
      </c>
      <c r="C66" t="s">
        <v>45</v>
      </c>
      <c r="D66">
        <v>45</v>
      </c>
      <c r="E66">
        <v>40</v>
      </c>
      <c r="H66">
        <f t="shared" si="2"/>
        <v>0</v>
      </c>
      <c r="I66">
        <f t="shared" si="3"/>
        <v>85</v>
      </c>
    </row>
    <row r="67" spans="1:9" x14ac:dyDescent="0.25">
      <c r="A67" s="1">
        <v>7</v>
      </c>
      <c r="B67">
        <v>1401020</v>
      </c>
      <c r="C67" t="s">
        <v>46</v>
      </c>
      <c r="D67">
        <v>50</v>
      </c>
      <c r="E67">
        <v>50</v>
      </c>
      <c r="F67">
        <v>20</v>
      </c>
      <c r="H67">
        <f t="shared" si="2"/>
        <v>0</v>
      </c>
      <c r="I67">
        <f t="shared" si="3"/>
        <v>120</v>
      </c>
    </row>
    <row r="68" spans="1:9" x14ac:dyDescent="0.25">
      <c r="A68" s="1">
        <v>8</v>
      </c>
      <c r="B68">
        <v>1404862</v>
      </c>
      <c r="C68" t="s">
        <v>47</v>
      </c>
      <c r="D68">
        <v>50</v>
      </c>
      <c r="E68">
        <v>50</v>
      </c>
      <c r="F68">
        <v>20</v>
      </c>
      <c r="H68">
        <f t="shared" si="2"/>
        <v>0</v>
      </c>
      <c r="I68">
        <f t="shared" si="3"/>
        <v>120</v>
      </c>
    </row>
    <row r="69" spans="1:9" x14ac:dyDescent="0.25">
      <c r="A69" s="1">
        <v>9</v>
      </c>
      <c r="B69" s="7">
        <v>1404084</v>
      </c>
      <c r="C69" s="7" t="s">
        <v>48</v>
      </c>
      <c r="H69">
        <f t="shared" si="2"/>
        <v>0</v>
      </c>
      <c r="I69">
        <f t="shared" si="3"/>
        <v>0</v>
      </c>
    </row>
    <row r="70" spans="1:9" x14ac:dyDescent="0.25">
      <c r="A70" s="1">
        <v>10</v>
      </c>
      <c r="B70">
        <v>1400626</v>
      </c>
      <c r="C70" t="s">
        <v>49</v>
      </c>
      <c r="D70">
        <v>50</v>
      </c>
      <c r="E70">
        <v>45</v>
      </c>
      <c r="H70">
        <f t="shared" si="2"/>
        <v>0</v>
      </c>
      <c r="I70">
        <f t="shared" si="3"/>
        <v>95</v>
      </c>
    </row>
    <row r="71" spans="1:9" x14ac:dyDescent="0.25">
      <c r="A71" s="1">
        <v>11</v>
      </c>
      <c r="B71">
        <v>1403825</v>
      </c>
      <c r="C71" t="s">
        <v>50</v>
      </c>
      <c r="D71">
        <v>50</v>
      </c>
      <c r="E71">
        <v>45</v>
      </c>
      <c r="H71">
        <f t="shared" si="2"/>
        <v>0</v>
      </c>
      <c r="I71">
        <f t="shared" si="3"/>
        <v>95</v>
      </c>
    </row>
    <row r="72" spans="1:9" x14ac:dyDescent="0.25">
      <c r="A72" s="1">
        <v>12</v>
      </c>
      <c r="B72">
        <v>1405540</v>
      </c>
      <c r="C72" t="s">
        <v>51</v>
      </c>
      <c r="D72">
        <v>50</v>
      </c>
      <c r="E72">
        <v>45</v>
      </c>
      <c r="H72">
        <f t="shared" si="2"/>
        <v>0</v>
      </c>
      <c r="I72">
        <f t="shared" si="3"/>
        <v>95</v>
      </c>
    </row>
    <row r="73" spans="1:9" x14ac:dyDescent="0.25">
      <c r="A73" s="1">
        <v>13</v>
      </c>
      <c r="B73" s="7">
        <v>1406217</v>
      </c>
      <c r="C73" s="7" t="s">
        <v>52</v>
      </c>
      <c r="H73">
        <f t="shared" si="2"/>
        <v>0</v>
      </c>
      <c r="I73">
        <f t="shared" si="3"/>
        <v>0</v>
      </c>
    </row>
    <row r="74" spans="1:9" x14ac:dyDescent="0.25">
      <c r="A74" s="1">
        <v>14</v>
      </c>
      <c r="B74">
        <v>1403356</v>
      </c>
      <c r="C74" t="s">
        <v>53</v>
      </c>
      <c r="D74">
        <v>50</v>
      </c>
      <c r="E74">
        <v>50</v>
      </c>
      <c r="F74">
        <v>20</v>
      </c>
      <c r="H74">
        <f t="shared" si="2"/>
        <v>0</v>
      </c>
      <c r="I74">
        <f t="shared" si="3"/>
        <v>120</v>
      </c>
    </row>
    <row r="75" spans="1:9" x14ac:dyDescent="0.25">
      <c r="A75" s="1">
        <v>15</v>
      </c>
      <c r="B75">
        <v>1406478</v>
      </c>
      <c r="C75" t="s">
        <v>54</v>
      </c>
      <c r="D75">
        <v>50</v>
      </c>
      <c r="E75">
        <v>45</v>
      </c>
      <c r="H75">
        <f t="shared" si="2"/>
        <v>0</v>
      </c>
      <c r="I75">
        <f t="shared" si="3"/>
        <v>95</v>
      </c>
    </row>
    <row r="76" spans="1:9" x14ac:dyDescent="0.25">
      <c r="A76" s="1">
        <v>16</v>
      </c>
      <c r="B76">
        <v>1407206</v>
      </c>
      <c r="C76" t="s">
        <v>55</v>
      </c>
      <c r="D76">
        <v>50</v>
      </c>
      <c r="E76">
        <v>50</v>
      </c>
      <c r="F76">
        <v>20</v>
      </c>
      <c r="H76">
        <f t="shared" si="2"/>
        <v>0</v>
      </c>
      <c r="I76">
        <f t="shared" si="3"/>
        <v>120</v>
      </c>
    </row>
    <row r="77" spans="1:9" x14ac:dyDescent="0.25">
      <c r="A77" s="1">
        <v>17</v>
      </c>
      <c r="B77">
        <v>1407357</v>
      </c>
      <c r="C77" t="s">
        <v>56</v>
      </c>
      <c r="D77">
        <v>50</v>
      </c>
      <c r="E77">
        <v>50</v>
      </c>
      <c r="F77">
        <v>20</v>
      </c>
      <c r="H77">
        <f t="shared" si="2"/>
        <v>0</v>
      </c>
      <c r="I77">
        <f t="shared" si="3"/>
        <v>120</v>
      </c>
    </row>
    <row r="78" spans="1:9" x14ac:dyDescent="0.25">
      <c r="A78" s="1">
        <v>18</v>
      </c>
      <c r="B78" s="7">
        <v>1400854</v>
      </c>
      <c r="C78" s="7" t="s">
        <v>57</v>
      </c>
      <c r="H78">
        <f t="shared" si="2"/>
        <v>0</v>
      </c>
      <c r="I78">
        <f t="shared" si="3"/>
        <v>0</v>
      </c>
    </row>
    <row r="79" spans="1:9" x14ac:dyDescent="0.25">
      <c r="A79" s="1">
        <v>19</v>
      </c>
      <c r="B79">
        <v>1406424</v>
      </c>
      <c r="C79" t="s">
        <v>58</v>
      </c>
      <c r="D79">
        <v>50</v>
      </c>
      <c r="E79">
        <v>50</v>
      </c>
      <c r="F79">
        <v>20</v>
      </c>
      <c r="H79">
        <f t="shared" si="2"/>
        <v>0</v>
      </c>
      <c r="I79">
        <f t="shared" si="3"/>
        <v>120</v>
      </c>
    </row>
    <row r="80" spans="1:9" x14ac:dyDescent="0.25">
      <c r="A80" s="1">
        <v>20</v>
      </c>
      <c r="B80">
        <v>1401456</v>
      </c>
      <c r="C80" t="s">
        <v>59</v>
      </c>
      <c r="D80">
        <v>50</v>
      </c>
      <c r="E80">
        <v>50</v>
      </c>
      <c r="F80">
        <v>20</v>
      </c>
      <c r="H80">
        <f t="shared" si="2"/>
        <v>0</v>
      </c>
      <c r="I80">
        <f t="shared" si="3"/>
        <v>120</v>
      </c>
    </row>
    <row r="81" spans="1:9" x14ac:dyDescent="0.25">
      <c r="A81" s="1">
        <v>21</v>
      </c>
      <c r="B81">
        <v>1406041</v>
      </c>
      <c r="C81" t="s">
        <v>60</v>
      </c>
      <c r="D81">
        <v>50</v>
      </c>
      <c r="E81">
        <v>50</v>
      </c>
      <c r="H81">
        <f t="shared" si="2"/>
        <v>0</v>
      </c>
      <c r="I81">
        <f t="shared" si="3"/>
        <v>100</v>
      </c>
    </row>
    <row r="82" spans="1:9" x14ac:dyDescent="0.25">
      <c r="A82" s="1">
        <v>22</v>
      </c>
      <c r="B82">
        <v>1404027</v>
      </c>
      <c r="C82" t="s">
        <v>61</v>
      </c>
      <c r="D82">
        <v>50</v>
      </c>
      <c r="E82">
        <v>50</v>
      </c>
      <c r="F82">
        <v>20</v>
      </c>
      <c r="H82">
        <f t="shared" si="2"/>
        <v>0</v>
      </c>
      <c r="I82">
        <f t="shared" si="3"/>
        <v>120</v>
      </c>
    </row>
    <row r="83" spans="1:9" x14ac:dyDescent="0.25">
      <c r="A83" s="1">
        <v>23</v>
      </c>
      <c r="B83" s="7">
        <v>1401527</v>
      </c>
      <c r="C83" s="7" t="s">
        <v>62</v>
      </c>
      <c r="H83">
        <f t="shared" si="2"/>
        <v>0</v>
      </c>
      <c r="I83">
        <f t="shared" si="3"/>
        <v>0</v>
      </c>
    </row>
    <row r="84" spans="1:9" x14ac:dyDescent="0.25">
      <c r="A84" s="1">
        <v>24</v>
      </c>
      <c r="B84">
        <v>1405560</v>
      </c>
      <c r="C84" t="s">
        <v>63</v>
      </c>
      <c r="D84">
        <v>50</v>
      </c>
      <c r="E84">
        <v>45</v>
      </c>
      <c r="H84">
        <f t="shared" si="2"/>
        <v>0</v>
      </c>
      <c r="I84">
        <f t="shared" si="3"/>
        <v>95</v>
      </c>
    </row>
    <row r="85" spans="1:9" x14ac:dyDescent="0.25">
      <c r="A85" s="1">
        <v>25</v>
      </c>
      <c r="B85">
        <v>1403206</v>
      </c>
      <c r="C85" t="s">
        <v>64</v>
      </c>
      <c r="D85">
        <v>50</v>
      </c>
      <c r="E85">
        <v>50</v>
      </c>
      <c r="H85">
        <f t="shared" si="2"/>
        <v>0</v>
      </c>
      <c r="I85">
        <f t="shared" si="3"/>
        <v>100</v>
      </c>
    </row>
    <row r="86" spans="1:9" x14ac:dyDescent="0.25">
      <c r="A86" s="1">
        <v>26</v>
      </c>
      <c r="B86" s="7">
        <v>1400164</v>
      </c>
      <c r="C86" s="7" t="s">
        <v>65</v>
      </c>
      <c r="H86">
        <f t="shared" si="2"/>
        <v>0</v>
      </c>
      <c r="I86">
        <f t="shared" si="3"/>
        <v>0</v>
      </c>
    </row>
    <row r="87" spans="1:9" x14ac:dyDescent="0.25">
      <c r="A87" s="1">
        <v>27</v>
      </c>
      <c r="B87" s="7">
        <v>1400901</v>
      </c>
      <c r="C87" s="7" t="s">
        <v>66</v>
      </c>
      <c r="H87">
        <f t="shared" si="2"/>
        <v>0</v>
      </c>
      <c r="I87">
        <f t="shared" si="3"/>
        <v>0</v>
      </c>
    </row>
    <row r="88" spans="1:9" x14ac:dyDescent="0.25">
      <c r="A88" s="1">
        <v>28</v>
      </c>
      <c r="B88">
        <v>1404643</v>
      </c>
      <c r="C88" t="s">
        <v>67</v>
      </c>
      <c r="D88">
        <v>45</v>
      </c>
      <c r="E88">
        <v>45</v>
      </c>
      <c r="F88">
        <v>20</v>
      </c>
      <c r="H88">
        <f t="shared" si="2"/>
        <v>0</v>
      </c>
      <c r="I88">
        <f t="shared" si="3"/>
        <v>110</v>
      </c>
    </row>
    <row r="89" spans="1:9" x14ac:dyDescent="0.25">
      <c r="A89" s="1">
        <v>29</v>
      </c>
      <c r="B89">
        <v>1403101</v>
      </c>
      <c r="C89" t="s">
        <v>68</v>
      </c>
      <c r="D89">
        <v>35</v>
      </c>
      <c r="E89">
        <v>35</v>
      </c>
      <c r="H89">
        <f t="shared" si="2"/>
        <v>0</v>
      </c>
      <c r="I89">
        <f t="shared" si="3"/>
        <v>70</v>
      </c>
    </row>
    <row r="90" spans="1:9" x14ac:dyDescent="0.25">
      <c r="A90" s="1">
        <v>30</v>
      </c>
      <c r="B90">
        <v>1401341</v>
      </c>
      <c r="C90" t="s">
        <v>69</v>
      </c>
      <c r="D90">
        <v>35</v>
      </c>
      <c r="E90">
        <v>35</v>
      </c>
      <c r="H90">
        <f t="shared" si="2"/>
        <v>0</v>
      </c>
      <c r="I90">
        <f t="shared" si="3"/>
        <v>70</v>
      </c>
    </row>
    <row r="91" spans="1:9" x14ac:dyDescent="0.25">
      <c r="A91" s="1">
        <v>31</v>
      </c>
      <c r="B91">
        <v>1403703</v>
      </c>
      <c r="C91" t="s">
        <v>70</v>
      </c>
      <c r="D91">
        <v>50</v>
      </c>
      <c r="E91">
        <v>45</v>
      </c>
      <c r="F91">
        <v>20</v>
      </c>
      <c r="H91">
        <f t="shared" si="2"/>
        <v>0</v>
      </c>
      <c r="I91">
        <f t="shared" si="3"/>
        <v>115</v>
      </c>
    </row>
    <row r="92" spans="1:9" x14ac:dyDescent="0.25">
      <c r="A92" s="1">
        <v>32</v>
      </c>
      <c r="B92">
        <v>1400325</v>
      </c>
      <c r="C92" t="s">
        <v>71</v>
      </c>
      <c r="D92">
        <v>20</v>
      </c>
      <c r="E92">
        <v>20</v>
      </c>
      <c r="H92">
        <f t="shared" si="2"/>
        <v>0</v>
      </c>
      <c r="I92">
        <f t="shared" si="3"/>
        <v>40</v>
      </c>
    </row>
    <row r="93" spans="1:9" x14ac:dyDescent="0.25">
      <c r="A93" s="1">
        <v>33</v>
      </c>
      <c r="B93">
        <v>1403407</v>
      </c>
      <c r="C93" t="s">
        <v>72</v>
      </c>
      <c r="D93">
        <v>50</v>
      </c>
      <c r="E93">
        <v>50</v>
      </c>
      <c r="H93">
        <f t="shared" si="2"/>
        <v>0</v>
      </c>
      <c r="I93">
        <f t="shared" si="3"/>
        <v>100</v>
      </c>
    </row>
    <row r="94" spans="1:9" x14ac:dyDescent="0.25">
      <c r="A94" s="1">
        <v>34</v>
      </c>
      <c r="B94">
        <v>1400454</v>
      </c>
      <c r="C94" t="s">
        <v>73</v>
      </c>
      <c r="D94">
        <v>30</v>
      </c>
      <c r="E94">
        <v>30</v>
      </c>
      <c r="H94">
        <f t="shared" si="2"/>
        <v>0</v>
      </c>
      <c r="I94">
        <f t="shared" si="3"/>
        <v>60</v>
      </c>
    </row>
    <row r="95" spans="1:9" x14ac:dyDescent="0.25">
      <c r="A95" s="1">
        <v>35</v>
      </c>
      <c r="B95">
        <v>1401790</v>
      </c>
      <c r="C95" t="s">
        <v>74</v>
      </c>
      <c r="D95">
        <v>50</v>
      </c>
      <c r="E95">
        <v>45</v>
      </c>
      <c r="H95">
        <f t="shared" si="2"/>
        <v>0</v>
      </c>
      <c r="I95">
        <f t="shared" si="3"/>
        <v>95</v>
      </c>
    </row>
    <row r="96" spans="1:9" x14ac:dyDescent="0.25">
      <c r="A96" s="1">
        <v>36</v>
      </c>
      <c r="B96">
        <v>1404204</v>
      </c>
      <c r="C96" t="s">
        <v>75</v>
      </c>
      <c r="D96">
        <v>30</v>
      </c>
      <c r="E96">
        <v>30</v>
      </c>
      <c r="H96">
        <f t="shared" si="2"/>
        <v>0</v>
      </c>
      <c r="I96">
        <f t="shared" si="3"/>
        <v>60</v>
      </c>
    </row>
    <row r="97" spans="1:9" x14ac:dyDescent="0.25">
      <c r="A97" s="1">
        <v>37</v>
      </c>
      <c r="B97">
        <v>1400707</v>
      </c>
      <c r="C97" t="s">
        <v>76</v>
      </c>
      <c r="D97">
        <v>50</v>
      </c>
      <c r="E97">
        <v>50</v>
      </c>
      <c r="F97">
        <v>20</v>
      </c>
      <c r="H97">
        <f t="shared" si="2"/>
        <v>0</v>
      </c>
      <c r="I97">
        <f t="shared" si="3"/>
        <v>120</v>
      </c>
    </row>
    <row r="98" spans="1:9" x14ac:dyDescent="0.25">
      <c r="A98" s="1">
        <v>38</v>
      </c>
      <c r="B98">
        <v>1404160</v>
      </c>
      <c r="C98" t="s">
        <v>77</v>
      </c>
      <c r="D98">
        <v>50</v>
      </c>
      <c r="E98">
        <v>50</v>
      </c>
      <c r="F98">
        <v>20</v>
      </c>
      <c r="H98">
        <f t="shared" si="2"/>
        <v>0</v>
      </c>
      <c r="I98">
        <f t="shared" si="3"/>
        <v>120</v>
      </c>
    </row>
    <row r="99" spans="1:9" x14ac:dyDescent="0.25">
      <c r="A99" s="1">
        <v>39</v>
      </c>
      <c r="B99">
        <v>1405061</v>
      </c>
      <c r="C99" t="s">
        <v>78</v>
      </c>
      <c r="D99">
        <v>50</v>
      </c>
      <c r="E99">
        <v>50</v>
      </c>
      <c r="F99">
        <v>20</v>
      </c>
      <c r="H99">
        <f t="shared" si="2"/>
        <v>0</v>
      </c>
      <c r="I99">
        <f t="shared" si="3"/>
        <v>120</v>
      </c>
    </row>
    <row r="100" spans="1:9" x14ac:dyDescent="0.25">
      <c r="A100" s="1">
        <v>40</v>
      </c>
      <c r="B100">
        <v>1401772</v>
      </c>
      <c r="C100" t="s">
        <v>79</v>
      </c>
      <c r="D100">
        <v>50</v>
      </c>
      <c r="E100">
        <v>45</v>
      </c>
      <c r="H100">
        <f t="shared" si="2"/>
        <v>0</v>
      </c>
      <c r="I100">
        <f t="shared" si="3"/>
        <v>95</v>
      </c>
    </row>
    <row r="101" spans="1:9" x14ac:dyDescent="0.25">
      <c r="A101" s="1">
        <v>41</v>
      </c>
      <c r="B101">
        <v>1405681</v>
      </c>
      <c r="C101" t="s">
        <v>80</v>
      </c>
      <c r="D101">
        <v>50</v>
      </c>
      <c r="E101">
        <v>45</v>
      </c>
      <c r="H101">
        <f t="shared" si="2"/>
        <v>0</v>
      </c>
      <c r="I101">
        <f t="shared" si="3"/>
        <v>95</v>
      </c>
    </row>
    <row r="102" spans="1:9" x14ac:dyDescent="0.25">
      <c r="A102" s="1">
        <v>42</v>
      </c>
      <c r="B102">
        <v>1407298</v>
      </c>
      <c r="C102" t="s">
        <v>81</v>
      </c>
      <c r="D102">
        <v>30</v>
      </c>
      <c r="E102">
        <v>30</v>
      </c>
      <c r="H102">
        <f t="shared" si="2"/>
        <v>0</v>
      </c>
      <c r="I102">
        <f t="shared" si="3"/>
        <v>60</v>
      </c>
    </row>
    <row r="103" spans="1:9" x14ac:dyDescent="0.25">
      <c r="A103" s="1">
        <v>43</v>
      </c>
      <c r="B103">
        <v>1405203</v>
      </c>
      <c r="C103" t="s">
        <v>82</v>
      </c>
      <c r="D103">
        <v>35</v>
      </c>
      <c r="E103">
        <v>30</v>
      </c>
      <c r="H103">
        <f t="shared" si="2"/>
        <v>0</v>
      </c>
      <c r="I103">
        <f t="shared" si="3"/>
        <v>65</v>
      </c>
    </row>
    <row r="104" spans="1:9" x14ac:dyDescent="0.25">
      <c r="A104" s="1">
        <v>44</v>
      </c>
      <c r="B104">
        <v>1407204</v>
      </c>
      <c r="C104" t="s">
        <v>83</v>
      </c>
      <c r="D104">
        <v>50</v>
      </c>
      <c r="E104">
        <v>50</v>
      </c>
      <c r="H104">
        <f t="shared" si="2"/>
        <v>0</v>
      </c>
      <c r="I104">
        <f t="shared" si="3"/>
        <v>100</v>
      </c>
    </row>
    <row r="105" spans="1:9" x14ac:dyDescent="0.25">
      <c r="A105" s="1">
        <v>45</v>
      </c>
      <c r="B105">
        <v>1405201</v>
      </c>
      <c r="C105" t="s">
        <v>84</v>
      </c>
      <c r="D105">
        <v>50</v>
      </c>
      <c r="E105">
        <v>45</v>
      </c>
      <c r="F105">
        <v>20</v>
      </c>
      <c r="H105">
        <f t="shared" si="2"/>
        <v>0</v>
      </c>
      <c r="I105">
        <f t="shared" si="3"/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18"/>
  <sheetViews>
    <sheetView tabSelected="1" topLeftCell="B1" workbookViewId="0">
      <selection activeCell="K14" sqref="K14"/>
    </sheetView>
  </sheetViews>
  <sheetFormatPr defaultRowHeight="15" x14ac:dyDescent="0.25"/>
  <cols>
    <col min="3" max="3" width="28.85546875" bestFit="1" customWidth="1"/>
    <col min="4" max="4" width="13.42578125" customWidth="1"/>
    <col min="5" max="5" width="12.28515625" customWidth="1"/>
    <col min="6" max="6" width="12.7109375" bestFit="1" customWidth="1"/>
    <col min="7" max="7" width="13.85546875" customWidth="1"/>
    <col min="10" max="10" width="15.42578125" bestFit="1" customWidth="1"/>
    <col min="12" max="12" width="12.5703125" bestFit="1" customWidth="1"/>
    <col min="13" max="13" width="15.42578125" bestFit="1" customWidth="1"/>
    <col min="14" max="14" width="12" bestFit="1" customWidth="1"/>
  </cols>
  <sheetData>
    <row r="6" spans="1:14" x14ac:dyDescent="0.25">
      <c r="A6" s="2" t="s">
        <v>1</v>
      </c>
      <c r="B6" s="2" t="s">
        <v>2</v>
      </c>
      <c r="C6" s="2" t="s">
        <v>3</v>
      </c>
      <c r="D6" s="2" t="s">
        <v>107</v>
      </c>
      <c r="E6" s="2" t="s">
        <v>108</v>
      </c>
      <c r="F6" s="2" t="s">
        <v>109</v>
      </c>
      <c r="G6" s="2" t="s">
        <v>110</v>
      </c>
      <c r="H6" s="2" t="s">
        <v>111</v>
      </c>
      <c r="I6" s="2" t="s">
        <v>112</v>
      </c>
      <c r="J6" s="2" t="s">
        <v>113</v>
      </c>
      <c r="K6" s="2" t="s">
        <v>114</v>
      </c>
      <c r="L6" s="2" t="s">
        <v>115</v>
      </c>
      <c r="M6" s="2" t="s">
        <v>116</v>
      </c>
      <c r="N6" s="2" t="s">
        <v>117</v>
      </c>
    </row>
    <row r="7" spans="1:14" x14ac:dyDescent="0.25">
      <c r="A7" s="1">
        <v>1</v>
      </c>
      <c r="B7">
        <v>1401891</v>
      </c>
      <c r="C7" t="s">
        <v>10</v>
      </c>
      <c r="D7">
        <f>Kuis!F9</f>
        <v>57</v>
      </c>
      <c r="E7">
        <f>UTS!H7</f>
        <v>35</v>
      </c>
      <c r="F7">
        <f>UAS!H7</f>
        <v>65</v>
      </c>
      <c r="G7">
        <f>TMD!I7</f>
        <v>120</v>
      </c>
      <c r="H7">
        <f>((25*D7)/100)+((25*E7)/100)+((25*F7)/100)+((25*G7)/100)</f>
        <v>69.25</v>
      </c>
      <c r="I7" s="1"/>
      <c r="J7" s="1" t="s">
        <v>144</v>
      </c>
      <c r="K7">
        <f>Remedial!H7</f>
        <v>95</v>
      </c>
      <c r="L7">
        <f>((25*D7)/100)+((25*K7)/100)+((25*F7)/100)+((25*G7)/100)</f>
        <v>84.25</v>
      </c>
      <c r="M7" s="1" t="s">
        <v>151</v>
      </c>
      <c r="N7">
        <f>Presensi!T7</f>
        <v>100</v>
      </c>
    </row>
    <row r="8" spans="1:14" x14ac:dyDescent="0.25">
      <c r="A8" s="1">
        <v>2</v>
      </c>
      <c r="B8">
        <v>1404169</v>
      </c>
      <c r="C8" t="s">
        <v>11</v>
      </c>
      <c r="D8">
        <f>Kuis!F10</f>
        <v>56.3</v>
      </c>
      <c r="E8">
        <f>UTS!H8</f>
        <v>70</v>
      </c>
      <c r="F8">
        <f>UAS!H8</f>
        <v>75</v>
      </c>
      <c r="G8">
        <f>TMD!I8</f>
        <v>120</v>
      </c>
      <c r="H8">
        <f t="shared" ref="H8:H47" si="0">((25*D8)/100)+((25*E8)/100)+((25*F8)/100)+((25*G8)/100)</f>
        <v>80.325000000000003</v>
      </c>
      <c r="I8" s="1" t="s">
        <v>145</v>
      </c>
      <c r="J8" s="1"/>
      <c r="K8">
        <f>Remedial!H8</f>
        <v>0</v>
      </c>
      <c r="L8">
        <f t="shared" ref="L8:L47" si="1">((25*D8)/100)+((25*E8)/100)+((25*F8)/100)+((25*G8)/100)</f>
        <v>80.325000000000003</v>
      </c>
      <c r="M8" s="1"/>
      <c r="N8">
        <f>Presensi!T8</f>
        <v>66.666666666666657</v>
      </c>
    </row>
    <row r="9" spans="1:14" x14ac:dyDescent="0.25">
      <c r="A9" s="1">
        <v>3</v>
      </c>
      <c r="B9">
        <v>1405787</v>
      </c>
      <c r="C9" t="s">
        <v>12</v>
      </c>
      <c r="D9">
        <f>Kuis!F11</f>
        <v>64</v>
      </c>
      <c r="E9">
        <f>UTS!H9</f>
        <v>72</v>
      </c>
      <c r="F9">
        <f>UAS!H9</f>
        <v>95</v>
      </c>
      <c r="G9">
        <f>TMD!I9</f>
        <v>115</v>
      </c>
      <c r="H9">
        <f t="shared" si="0"/>
        <v>86.5</v>
      </c>
      <c r="I9" s="1" t="s">
        <v>145</v>
      </c>
      <c r="J9" s="1"/>
      <c r="K9">
        <f>Remedial!H9</f>
        <v>0</v>
      </c>
      <c r="L9">
        <f t="shared" si="1"/>
        <v>86.5</v>
      </c>
      <c r="M9" s="1"/>
      <c r="N9">
        <f>Presensi!T9</f>
        <v>80</v>
      </c>
    </row>
    <row r="10" spans="1:14" x14ac:dyDescent="0.25">
      <c r="A10" s="1">
        <v>4</v>
      </c>
      <c r="B10" s="7">
        <v>1400260</v>
      </c>
      <c r="C10" s="7" t="s">
        <v>13</v>
      </c>
      <c r="D10">
        <f>Kuis!F12</f>
        <v>0</v>
      </c>
      <c r="E10">
        <f>UTS!H10</f>
        <v>0</v>
      </c>
      <c r="F10">
        <f>UAS!H10</f>
        <v>0</v>
      </c>
      <c r="G10">
        <f>TMD!I10</f>
        <v>0</v>
      </c>
      <c r="H10">
        <f t="shared" si="0"/>
        <v>0</v>
      </c>
      <c r="I10" s="1"/>
      <c r="J10" s="1"/>
      <c r="K10">
        <f>Remedial!H10</f>
        <v>0</v>
      </c>
      <c r="L10">
        <f t="shared" si="1"/>
        <v>0</v>
      </c>
      <c r="M10" s="1"/>
      <c r="N10">
        <f>Presensi!T10</f>
        <v>0</v>
      </c>
    </row>
    <row r="11" spans="1:14" x14ac:dyDescent="0.25">
      <c r="A11" s="1">
        <v>5</v>
      </c>
      <c r="B11">
        <v>1401309</v>
      </c>
      <c r="C11" t="s">
        <v>14</v>
      </c>
      <c r="D11">
        <f>Kuis!F13</f>
        <v>64</v>
      </c>
      <c r="E11">
        <f>UTS!H11</f>
        <v>38.400000000000006</v>
      </c>
      <c r="F11">
        <f>UAS!H11</f>
        <v>50</v>
      </c>
      <c r="G11">
        <f>TMD!I11</f>
        <v>100</v>
      </c>
      <c r="H11">
        <f t="shared" si="0"/>
        <v>63.1</v>
      </c>
      <c r="I11" s="1"/>
      <c r="J11" s="1" t="s">
        <v>144</v>
      </c>
      <c r="K11">
        <f>Remedial!H11</f>
        <v>90</v>
      </c>
      <c r="L11">
        <f>((25*D11)/100)+((25*K11)/100)+((25*F11)/100)+((25*G11)/100)</f>
        <v>76</v>
      </c>
      <c r="M11" s="1" t="s">
        <v>149</v>
      </c>
      <c r="N11">
        <f>Presensi!T11</f>
        <v>66.666666666666657</v>
      </c>
    </row>
    <row r="12" spans="1:14" x14ac:dyDescent="0.25">
      <c r="A12" s="1">
        <v>6</v>
      </c>
      <c r="B12">
        <v>1406134</v>
      </c>
      <c r="C12" t="s">
        <v>6</v>
      </c>
      <c r="D12">
        <f>Kuis!F14</f>
        <v>48.725000000000001</v>
      </c>
      <c r="E12">
        <f>UTS!H12</f>
        <v>45</v>
      </c>
      <c r="F12">
        <f>UAS!H12</f>
        <v>65</v>
      </c>
      <c r="G12">
        <f>TMD!I12</f>
        <v>115</v>
      </c>
      <c r="H12">
        <f t="shared" si="0"/>
        <v>68.431250000000006</v>
      </c>
      <c r="I12" s="1"/>
      <c r="J12" s="1" t="s">
        <v>144</v>
      </c>
      <c r="K12">
        <f>Remedial!H12</f>
        <v>85</v>
      </c>
      <c r="L12">
        <f>((25*D12)/100)+((25*K12)/100)+((25*F12)/100)+((25*G12)/100)</f>
        <v>78.431250000000006</v>
      </c>
      <c r="M12" s="1" t="s">
        <v>151</v>
      </c>
      <c r="N12">
        <f>Presensi!T12</f>
        <v>86.666666666666671</v>
      </c>
    </row>
    <row r="13" spans="1:14" x14ac:dyDescent="0.25">
      <c r="A13" s="1">
        <v>7</v>
      </c>
      <c r="B13">
        <v>1404914</v>
      </c>
      <c r="C13" t="s">
        <v>15</v>
      </c>
      <c r="D13">
        <f>Kuis!F15</f>
        <v>53.125</v>
      </c>
      <c r="E13">
        <f>UTS!H13</f>
        <v>68</v>
      </c>
      <c r="F13">
        <f>UAS!H13</f>
        <v>60</v>
      </c>
      <c r="G13">
        <f>TMD!I13</f>
        <v>95</v>
      </c>
      <c r="H13">
        <f t="shared" si="0"/>
        <v>69.03125</v>
      </c>
      <c r="I13" s="1"/>
      <c r="J13" s="1" t="s">
        <v>144</v>
      </c>
      <c r="K13">
        <f>Remedial!H13</f>
        <v>100</v>
      </c>
      <c r="L13">
        <f>((25*K13)/100)+((25*E13)/100)+((25*F13)/100)+((25*G13)/100)</f>
        <v>80.75</v>
      </c>
      <c r="M13" s="1" t="s">
        <v>151</v>
      </c>
      <c r="N13">
        <f>Presensi!T13</f>
        <v>100</v>
      </c>
    </row>
    <row r="14" spans="1:14" x14ac:dyDescent="0.25">
      <c r="A14" s="1">
        <v>8</v>
      </c>
      <c r="B14">
        <v>1405135</v>
      </c>
      <c r="C14" t="s">
        <v>16</v>
      </c>
      <c r="D14">
        <f>Kuis!F16</f>
        <v>74.75</v>
      </c>
      <c r="E14">
        <f>UTS!H14</f>
        <v>0</v>
      </c>
      <c r="F14">
        <f>UAS!H14</f>
        <v>60</v>
      </c>
      <c r="G14">
        <f>TMD!I14</f>
        <v>95</v>
      </c>
      <c r="H14">
        <f t="shared" si="0"/>
        <v>57.4375</v>
      </c>
      <c r="I14" s="1"/>
      <c r="J14" s="1" t="s">
        <v>144</v>
      </c>
      <c r="K14">
        <f>Remedial!H14</f>
        <v>100</v>
      </c>
      <c r="L14">
        <f>((25*D14)/100)+((25*K14)/100)+((25*F14)/100)+((25*G14)/100)</f>
        <v>82.4375</v>
      </c>
      <c r="M14" s="1" t="s">
        <v>145</v>
      </c>
      <c r="N14">
        <f>Presensi!T14</f>
        <v>80</v>
      </c>
    </row>
    <row r="15" spans="1:14" x14ac:dyDescent="0.25">
      <c r="A15" s="1">
        <v>9</v>
      </c>
      <c r="B15">
        <v>1403441</v>
      </c>
      <c r="C15" t="s">
        <v>17</v>
      </c>
      <c r="D15">
        <f>Kuis!F17</f>
        <v>72.25</v>
      </c>
      <c r="E15">
        <f>UTS!H15</f>
        <v>48.75</v>
      </c>
      <c r="F15">
        <f>UAS!H15</f>
        <v>50</v>
      </c>
      <c r="G15">
        <f>TMD!I15</f>
        <v>75</v>
      </c>
      <c r="H15">
        <f t="shared" si="0"/>
        <v>61.5</v>
      </c>
      <c r="I15" s="1" t="s">
        <v>146</v>
      </c>
      <c r="J15" s="1"/>
      <c r="K15">
        <f>Remedial!H15</f>
        <v>0</v>
      </c>
      <c r="L15">
        <f t="shared" si="1"/>
        <v>61.5</v>
      </c>
      <c r="M15" s="1"/>
      <c r="N15">
        <f>Presensi!T15</f>
        <v>93.333333333333329</v>
      </c>
    </row>
    <row r="16" spans="1:14" x14ac:dyDescent="0.25">
      <c r="A16" s="1">
        <v>10</v>
      </c>
      <c r="B16">
        <v>1404095</v>
      </c>
      <c r="C16" t="s">
        <v>9</v>
      </c>
      <c r="D16">
        <f>Kuis!F18</f>
        <v>73.099999999999994</v>
      </c>
      <c r="E16">
        <f>UTS!H16</f>
        <v>44.1</v>
      </c>
      <c r="F16">
        <f>UAS!H16</f>
        <v>75</v>
      </c>
      <c r="G16">
        <f>TMD!I16</f>
        <v>115</v>
      </c>
      <c r="H16">
        <f t="shared" si="0"/>
        <v>76.8</v>
      </c>
      <c r="I16" s="1" t="s">
        <v>147</v>
      </c>
      <c r="J16" s="1"/>
      <c r="K16">
        <f>Remedial!H16</f>
        <v>0</v>
      </c>
      <c r="L16">
        <f t="shared" si="1"/>
        <v>76.8</v>
      </c>
      <c r="M16" s="1"/>
      <c r="N16">
        <f>Presensi!T16</f>
        <v>60</v>
      </c>
    </row>
    <row r="17" spans="1:14" x14ac:dyDescent="0.25">
      <c r="A17" s="1">
        <v>11</v>
      </c>
      <c r="B17">
        <v>1400500</v>
      </c>
      <c r="C17" t="s">
        <v>5</v>
      </c>
      <c r="D17">
        <f>Kuis!F19</f>
        <v>59</v>
      </c>
      <c r="E17">
        <f>UTS!H17</f>
        <v>90.25</v>
      </c>
      <c r="F17">
        <f>UAS!H17</f>
        <v>70</v>
      </c>
      <c r="G17">
        <f>TMD!I17</f>
        <v>120</v>
      </c>
      <c r="H17">
        <f t="shared" si="0"/>
        <v>84.8125</v>
      </c>
      <c r="I17" s="1" t="s">
        <v>145</v>
      </c>
      <c r="J17" s="1"/>
      <c r="K17">
        <f>Remedial!H17</f>
        <v>0</v>
      </c>
      <c r="L17">
        <f t="shared" si="1"/>
        <v>84.8125</v>
      </c>
      <c r="M17" s="1"/>
      <c r="N17">
        <f>Presensi!T17</f>
        <v>80</v>
      </c>
    </row>
    <row r="18" spans="1:14" x14ac:dyDescent="0.25">
      <c r="A18" s="1">
        <v>12</v>
      </c>
      <c r="B18" s="7">
        <v>1400983</v>
      </c>
      <c r="C18" s="7" t="s">
        <v>18</v>
      </c>
      <c r="D18">
        <f>Kuis!F20</f>
        <v>0</v>
      </c>
      <c r="E18">
        <f>UTS!H18</f>
        <v>0</v>
      </c>
      <c r="F18">
        <f>UAS!H18</f>
        <v>0</v>
      </c>
      <c r="G18">
        <f>TMD!I18</f>
        <v>0</v>
      </c>
      <c r="H18">
        <f t="shared" si="0"/>
        <v>0</v>
      </c>
      <c r="I18" s="1"/>
      <c r="J18" s="1"/>
      <c r="K18">
        <f>Remedial!H18</f>
        <v>0</v>
      </c>
      <c r="L18">
        <f t="shared" si="1"/>
        <v>0</v>
      </c>
      <c r="M18" s="1"/>
      <c r="N18">
        <f>Presensi!T18</f>
        <v>0</v>
      </c>
    </row>
    <row r="19" spans="1:14" x14ac:dyDescent="0.25">
      <c r="A19" s="1">
        <v>13</v>
      </c>
      <c r="B19">
        <v>1400349</v>
      </c>
      <c r="C19" t="s">
        <v>19</v>
      </c>
      <c r="D19">
        <f>Kuis!F21</f>
        <v>78</v>
      </c>
      <c r="E19">
        <f>UTS!H19</f>
        <v>52</v>
      </c>
      <c r="F19">
        <f>UAS!H19</f>
        <v>65</v>
      </c>
      <c r="G19">
        <f>TMD!I19</f>
        <v>120</v>
      </c>
      <c r="H19">
        <f t="shared" si="0"/>
        <v>78.75</v>
      </c>
      <c r="I19" s="1"/>
      <c r="J19" s="1" t="s">
        <v>144</v>
      </c>
      <c r="K19">
        <f>Remedial!H19</f>
        <v>100</v>
      </c>
      <c r="L19">
        <f>((25*D19)/100)+((25*K19)/100)+((25*F19)/100)+((25*G19)/100)</f>
        <v>90.75</v>
      </c>
      <c r="M19" s="1" t="s">
        <v>145</v>
      </c>
      <c r="N19">
        <f>Presensi!T19</f>
        <v>100</v>
      </c>
    </row>
    <row r="20" spans="1:14" x14ac:dyDescent="0.25">
      <c r="A20" s="1">
        <v>14</v>
      </c>
      <c r="B20" s="7">
        <v>1405337</v>
      </c>
      <c r="C20" s="7" t="s">
        <v>20</v>
      </c>
      <c r="D20">
        <f>Kuis!F22</f>
        <v>0</v>
      </c>
      <c r="E20">
        <f>UTS!H20</f>
        <v>0</v>
      </c>
      <c r="F20">
        <f>UAS!H20</f>
        <v>0</v>
      </c>
      <c r="G20">
        <f>TMD!I20</f>
        <v>0</v>
      </c>
      <c r="H20">
        <f t="shared" si="0"/>
        <v>0</v>
      </c>
      <c r="I20" s="1"/>
      <c r="J20" s="1"/>
      <c r="K20">
        <f>Remedial!H20</f>
        <v>0</v>
      </c>
      <c r="L20">
        <f t="shared" si="1"/>
        <v>0</v>
      </c>
      <c r="M20" s="1"/>
      <c r="N20">
        <f>Presensi!T20</f>
        <v>0</v>
      </c>
    </row>
    <row r="21" spans="1:14" x14ac:dyDescent="0.25">
      <c r="A21" s="1">
        <v>15</v>
      </c>
      <c r="B21">
        <v>1404642</v>
      </c>
      <c r="C21" t="s">
        <v>21</v>
      </c>
      <c r="D21">
        <f>Kuis!F23</f>
        <v>59.5</v>
      </c>
      <c r="E21">
        <f>UTS!H21</f>
        <v>49.5</v>
      </c>
      <c r="F21">
        <f>UAS!H21</f>
        <v>46</v>
      </c>
      <c r="G21">
        <f>TMD!I21</f>
        <v>120</v>
      </c>
      <c r="H21">
        <f t="shared" si="0"/>
        <v>68.75</v>
      </c>
      <c r="I21" s="1"/>
      <c r="J21" s="1" t="s">
        <v>144</v>
      </c>
      <c r="K21">
        <f>Remedial!H21</f>
        <v>70</v>
      </c>
      <c r="L21">
        <f>((25*D21)/100)+((25*E21)/100)+((25*K21)/100)+((25*G21)/100)</f>
        <v>74.75</v>
      </c>
      <c r="M21" s="1" t="s">
        <v>151</v>
      </c>
      <c r="N21">
        <f>Presensi!T21</f>
        <v>86.666666666666671</v>
      </c>
    </row>
    <row r="22" spans="1:14" x14ac:dyDescent="0.25">
      <c r="A22" s="1">
        <v>16</v>
      </c>
      <c r="B22">
        <v>1401493</v>
      </c>
      <c r="C22" t="s">
        <v>22</v>
      </c>
      <c r="D22">
        <f>Kuis!F24</f>
        <v>55.25</v>
      </c>
      <c r="E22">
        <f>UTS!H22</f>
        <v>34.4</v>
      </c>
      <c r="F22">
        <f>UAS!H22</f>
        <v>63</v>
      </c>
      <c r="G22">
        <f>TMD!I22</f>
        <v>100</v>
      </c>
      <c r="H22">
        <f t="shared" si="0"/>
        <v>63.162500000000001</v>
      </c>
      <c r="I22" s="1"/>
      <c r="J22" s="1" t="s">
        <v>144</v>
      </c>
      <c r="K22">
        <f>Remedial!H22</f>
        <v>80</v>
      </c>
      <c r="L22">
        <f>((25*D22)/100)+((25*K22)/100)+((25*F22)/100)+((25*G22)/100)</f>
        <v>74.5625</v>
      </c>
      <c r="M22" s="1" t="s">
        <v>149</v>
      </c>
      <c r="N22">
        <f>Presensi!T22</f>
        <v>86.666666666666671</v>
      </c>
    </row>
    <row r="23" spans="1:14" x14ac:dyDescent="0.25">
      <c r="A23" s="1">
        <v>17</v>
      </c>
      <c r="B23">
        <v>1403292</v>
      </c>
      <c r="C23" t="s">
        <v>23</v>
      </c>
      <c r="D23">
        <f>Kuis!F25</f>
        <v>45.25</v>
      </c>
      <c r="E23">
        <f>UTS!H23</f>
        <v>80.75</v>
      </c>
      <c r="F23">
        <f>UAS!H23</f>
        <v>95</v>
      </c>
      <c r="G23">
        <f>TMD!I23</f>
        <v>100</v>
      </c>
      <c r="H23">
        <f t="shared" si="0"/>
        <v>80.25</v>
      </c>
      <c r="I23" s="1" t="s">
        <v>145</v>
      </c>
      <c r="J23" s="1"/>
      <c r="K23">
        <f>Remedial!H23</f>
        <v>0</v>
      </c>
      <c r="L23">
        <f t="shared" si="1"/>
        <v>80.25</v>
      </c>
      <c r="M23" s="1"/>
      <c r="N23">
        <f>Presensi!T23</f>
        <v>60</v>
      </c>
    </row>
    <row r="24" spans="1:14" x14ac:dyDescent="0.25">
      <c r="A24" s="1">
        <v>18</v>
      </c>
      <c r="B24">
        <v>1407248</v>
      </c>
      <c r="C24" t="s">
        <v>24</v>
      </c>
      <c r="D24">
        <f>Kuis!F26</f>
        <v>54.5</v>
      </c>
      <c r="E24">
        <f>UTS!H24</f>
        <v>75</v>
      </c>
      <c r="F24">
        <f>UAS!H24</f>
        <v>65</v>
      </c>
      <c r="G24">
        <f>TMD!I24</f>
        <v>100</v>
      </c>
      <c r="H24">
        <f t="shared" si="0"/>
        <v>73.625</v>
      </c>
      <c r="I24" s="1"/>
      <c r="J24" s="1" t="s">
        <v>144</v>
      </c>
      <c r="K24">
        <f>Remedial!H24</f>
        <v>0</v>
      </c>
      <c r="L24">
        <f>((25*D24)/100)+((25*E24)/100)+((25*F24)/100)+((25*G24)/100)</f>
        <v>73.625</v>
      </c>
      <c r="M24" s="1" t="s">
        <v>151</v>
      </c>
      <c r="N24">
        <f>Presensi!T24</f>
        <v>80</v>
      </c>
    </row>
    <row r="25" spans="1:14" x14ac:dyDescent="0.25">
      <c r="A25" s="1">
        <v>19</v>
      </c>
      <c r="B25">
        <v>1407229</v>
      </c>
      <c r="C25" t="s">
        <v>25</v>
      </c>
      <c r="D25">
        <f>Kuis!F27</f>
        <v>52.5</v>
      </c>
      <c r="E25">
        <f>UTS!H25</f>
        <v>30</v>
      </c>
      <c r="F25">
        <f>UAS!H25</f>
        <v>65</v>
      </c>
      <c r="G25">
        <f>TMD!I25</f>
        <v>60</v>
      </c>
      <c r="H25">
        <f t="shared" si="0"/>
        <v>51.875</v>
      </c>
      <c r="I25" s="1" t="s">
        <v>148</v>
      </c>
      <c r="J25" s="1"/>
      <c r="K25">
        <f>Remedial!H25</f>
        <v>0</v>
      </c>
      <c r="L25">
        <f t="shared" si="1"/>
        <v>51.875</v>
      </c>
      <c r="M25" s="1"/>
      <c r="N25">
        <f>Presensi!T25</f>
        <v>60</v>
      </c>
    </row>
    <row r="26" spans="1:14" x14ac:dyDescent="0.25">
      <c r="A26" s="1">
        <v>20</v>
      </c>
      <c r="B26">
        <v>1403223</v>
      </c>
      <c r="C26" t="s">
        <v>26</v>
      </c>
      <c r="D26">
        <f>Kuis!F28</f>
        <v>92.5</v>
      </c>
      <c r="E26">
        <f>UTS!H26</f>
        <v>95</v>
      </c>
      <c r="F26">
        <f>UAS!H26</f>
        <v>75</v>
      </c>
      <c r="G26">
        <f>TMD!I26</f>
        <v>70</v>
      </c>
      <c r="H26">
        <f t="shared" si="0"/>
        <v>83.125</v>
      </c>
      <c r="I26" s="1" t="s">
        <v>145</v>
      </c>
      <c r="J26" s="1"/>
      <c r="K26">
        <f>Remedial!H26</f>
        <v>0</v>
      </c>
      <c r="L26">
        <f t="shared" si="1"/>
        <v>83.125</v>
      </c>
      <c r="M26" s="1"/>
      <c r="N26">
        <f>Presensi!T26</f>
        <v>93.333333333333329</v>
      </c>
    </row>
    <row r="27" spans="1:14" x14ac:dyDescent="0.25">
      <c r="A27" s="1">
        <v>21</v>
      </c>
      <c r="B27" s="7">
        <v>1401576</v>
      </c>
      <c r="C27" s="7" t="s">
        <v>27</v>
      </c>
      <c r="D27">
        <f>Kuis!F29</f>
        <v>0</v>
      </c>
      <c r="E27">
        <f>UTS!H27</f>
        <v>0</v>
      </c>
      <c r="F27">
        <f>UAS!H27</f>
        <v>0</v>
      </c>
      <c r="G27">
        <f>TMD!I27</f>
        <v>0</v>
      </c>
      <c r="H27">
        <f t="shared" si="0"/>
        <v>0</v>
      </c>
      <c r="I27" s="1"/>
      <c r="J27" s="1"/>
      <c r="K27">
        <f>Remedial!H27</f>
        <v>0</v>
      </c>
      <c r="L27">
        <f t="shared" si="1"/>
        <v>0</v>
      </c>
      <c r="M27" s="1"/>
      <c r="N27">
        <f>Presensi!T27</f>
        <v>0</v>
      </c>
    </row>
    <row r="28" spans="1:14" x14ac:dyDescent="0.25">
      <c r="A28" s="1">
        <v>22</v>
      </c>
      <c r="B28" s="7">
        <v>1400081</v>
      </c>
      <c r="C28" s="7" t="s">
        <v>28</v>
      </c>
      <c r="D28">
        <f>Kuis!F30</f>
        <v>0</v>
      </c>
      <c r="E28">
        <f>UTS!H28</f>
        <v>0</v>
      </c>
      <c r="F28">
        <f>UAS!H28</f>
        <v>0</v>
      </c>
      <c r="G28">
        <f>TMD!I28</f>
        <v>0</v>
      </c>
      <c r="H28">
        <f t="shared" si="0"/>
        <v>0</v>
      </c>
      <c r="I28" s="1"/>
      <c r="J28" s="1"/>
      <c r="K28">
        <f>Remedial!H28</f>
        <v>0</v>
      </c>
      <c r="L28">
        <f t="shared" si="1"/>
        <v>0</v>
      </c>
      <c r="M28" s="1"/>
      <c r="N28">
        <f>Presensi!T28</f>
        <v>0</v>
      </c>
    </row>
    <row r="29" spans="1:14" x14ac:dyDescent="0.25">
      <c r="A29" s="1">
        <v>23</v>
      </c>
      <c r="B29">
        <v>1403491</v>
      </c>
      <c r="C29" t="s">
        <v>29</v>
      </c>
      <c r="D29">
        <f>Kuis!F31</f>
        <v>38.25</v>
      </c>
      <c r="E29">
        <f>UTS!H29</f>
        <v>58.5</v>
      </c>
      <c r="F29">
        <f>UAS!H29</f>
        <v>50</v>
      </c>
      <c r="G29">
        <f>TMD!I29</f>
        <v>100</v>
      </c>
      <c r="H29">
        <f t="shared" si="0"/>
        <v>61.6875</v>
      </c>
      <c r="I29" s="1" t="s">
        <v>146</v>
      </c>
      <c r="J29" s="1"/>
      <c r="K29">
        <f>Remedial!H29</f>
        <v>0</v>
      </c>
      <c r="L29">
        <f t="shared" si="1"/>
        <v>61.6875</v>
      </c>
      <c r="M29" s="1"/>
      <c r="N29">
        <f>Presensi!T29</f>
        <v>93.333333333333329</v>
      </c>
    </row>
    <row r="30" spans="1:14" x14ac:dyDescent="0.25">
      <c r="A30" s="1">
        <v>24</v>
      </c>
      <c r="B30">
        <v>1406470</v>
      </c>
      <c r="C30" t="s">
        <v>30</v>
      </c>
      <c r="D30">
        <f>Kuis!F32</f>
        <v>51</v>
      </c>
      <c r="E30">
        <f>UTS!H30</f>
        <v>27.5</v>
      </c>
      <c r="F30">
        <f>UAS!H30</f>
        <v>60</v>
      </c>
      <c r="G30">
        <f>TMD!I30</f>
        <v>100</v>
      </c>
      <c r="H30">
        <f t="shared" si="0"/>
        <v>59.625</v>
      </c>
      <c r="I30" s="1"/>
      <c r="J30" s="1" t="s">
        <v>144</v>
      </c>
      <c r="K30">
        <f>Remedial!H30</f>
        <v>100</v>
      </c>
      <c r="L30">
        <f>((25*D30)/100)+((25*K30)/100)+((25*F30)/100)+((25*G30)/100)</f>
        <v>77.75</v>
      </c>
      <c r="M30" s="1" t="s">
        <v>146</v>
      </c>
      <c r="N30">
        <f>Presensi!T30</f>
        <v>73.333333333333329</v>
      </c>
    </row>
    <row r="31" spans="1:14" x14ac:dyDescent="0.25">
      <c r="A31" s="1">
        <v>25</v>
      </c>
      <c r="B31">
        <v>1403754</v>
      </c>
      <c r="C31" t="s">
        <v>31</v>
      </c>
      <c r="D31">
        <f>Kuis!F33</f>
        <v>66.25</v>
      </c>
      <c r="E31">
        <f>UTS!H31</f>
        <v>90</v>
      </c>
      <c r="F31">
        <f>UAS!H31</f>
        <v>75</v>
      </c>
      <c r="G31">
        <f>TMD!I31</f>
        <v>85</v>
      </c>
      <c r="H31">
        <f t="shared" si="0"/>
        <v>79.0625</v>
      </c>
      <c r="I31" s="1"/>
      <c r="J31" s="1" t="s">
        <v>144</v>
      </c>
      <c r="K31">
        <f>Remedial!H31</f>
        <v>90</v>
      </c>
      <c r="L31">
        <f>((25*K31)/100)+((25*E31)/100)+((25*F31)/100)+((25*G31)/100)</f>
        <v>85</v>
      </c>
      <c r="M31" s="1" t="s">
        <v>145</v>
      </c>
      <c r="N31">
        <f>Presensi!T31</f>
        <v>46.666666666666664</v>
      </c>
    </row>
    <row r="32" spans="1:14" x14ac:dyDescent="0.25">
      <c r="A32" s="1">
        <v>26</v>
      </c>
      <c r="B32">
        <v>1401544</v>
      </c>
      <c r="C32" t="s">
        <v>32</v>
      </c>
      <c r="D32">
        <f>Kuis!F34</f>
        <v>53.875</v>
      </c>
      <c r="E32">
        <f>UTS!H32</f>
        <v>72</v>
      </c>
      <c r="F32">
        <f>UAS!H32</f>
        <v>61</v>
      </c>
      <c r="G32">
        <f>TMD!I32</f>
        <v>110</v>
      </c>
      <c r="H32">
        <f t="shared" si="0"/>
        <v>74.21875</v>
      </c>
      <c r="I32" s="1"/>
      <c r="J32" s="1" t="s">
        <v>144</v>
      </c>
      <c r="K32">
        <f>Remedial!H32</f>
        <v>95</v>
      </c>
      <c r="L32">
        <f>((25*D32)/100)+((25*E32)/100)+((25*K32)/100)+((25*G32)/100)</f>
        <v>82.71875</v>
      </c>
      <c r="M32" s="1" t="s">
        <v>147</v>
      </c>
      <c r="N32">
        <f>Presensi!T32</f>
        <v>53.333333333333336</v>
      </c>
    </row>
    <row r="33" spans="1:14" x14ac:dyDescent="0.25">
      <c r="A33" s="1">
        <v>27</v>
      </c>
      <c r="B33">
        <v>1404045</v>
      </c>
      <c r="C33" t="s">
        <v>7</v>
      </c>
      <c r="D33">
        <f>Kuis!F35</f>
        <v>97.5</v>
      </c>
      <c r="E33">
        <f>UTS!H33</f>
        <v>95</v>
      </c>
      <c r="F33">
        <f>UAS!H33</f>
        <v>100</v>
      </c>
      <c r="G33">
        <f>TMD!I33</f>
        <v>120</v>
      </c>
      <c r="H33">
        <f t="shared" si="0"/>
        <v>103.125</v>
      </c>
      <c r="I33" s="1" t="s">
        <v>145</v>
      </c>
      <c r="J33" s="1"/>
      <c r="K33">
        <f>Remedial!H33</f>
        <v>0</v>
      </c>
      <c r="L33">
        <f t="shared" si="1"/>
        <v>103.125</v>
      </c>
      <c r="M33" s="1"/>
      <c r="N33">
        <f>Presensi!T33</f>
        <v>100</v>
      </c>
    </row>
    <row r="34" spans="1:14" x14ac:dyDescent="0.25">
      <c r="A34" s="1">
        <v>28</v>
      </c>
      <c r="B34">
        <v>1403126</v>
      </c>
      <c r="C34" t="s">
        <v>4</v>
      </c>
      <c r="D34">
        <f>Kuis!F36</f>
        <v>46.5</v>
      </c>
      <c r="E34">
        <f>UTS!H34</f>
        <v>53</v>
      </c>
      <c r="F34">
        <f>UAS!H34</f>
        <v>73</v>
      </c>
      <c r="G34">
        <f>TMD!I34</f>
        <v>120</v>
      </c>
      <c r="H34">
        <f t="shared" si="0"/>
        <v>73.125</v>
      </c>
      <c r="I34" s="1"/>
      <c r="J34" s="1" t="s">
        <v>144</v>
      </c>
      <c r="K34">
        <f>Remedial!H34</f>
        <v>100</v>
      </c>
      <c r="L34">
        <f>((25*K34)/100)+((25*E34)/100)+((25*F34)/100)+((25*G34)/100)</f>
        <v>86.5</v>
      </c>
      <c r="M34" s="1" t="s">
        <v>147</v>
      </c>
      <c r="N34">
        <f>Presensi!T34</f>
        <v>80</v>
      </c>
    </row>
    <row r="35" spans="1:14" x14ac:dyDescent="0.25">
      <c r="A35" s="1">
        <v>29</v>
      </c>
      <c r="B35" s="7">
        <v>1405450</v>
      </c>
      <c r="C35" s="7" t="s">
        <v>33</v>
      </c>
      <c r="D35">
        <f>Kuis!F37</f>
        <v>0</v>
      </c>
      <c r="E35">
        <f>UTS!H35</f>
        <v>0</v>
      </c>
      <c r="F35">
        <f>UAS!H35</f>
        <v>0</v>
      </c>
      <c r="G35">
        <f>TMD!I35</f>
        <v>0</v>
      </c>
      <c r="H35">
        <f t="shared" si="0"/>
        <v>0</v>
      </c>
      <c r="I35" s="1"/>
      <c r="J35" s="1"/>
      <c r="K35">
        <f>Remedial!H35</f>
        <v>0</v>
      </c>
      <c r="L35">
        <f t="shared" si="1"/>
        <v>0</v>
      </c>
      <c r="M35" s="1"/>
      <c r="N35">
        <f>Presensi!T35</f>
        <v>0</v>
      </c>
    </row>
    <row r="36" spans="1:14" x14ac:dyDescent="0.25">
      <c r="A36" s="1">
        <v>30</v>
      </c>
      <c r="B36">
        <v>1404730</v>
      </c>
      <c r="C36" t="s">
        <v>34</v>
      </c>
      <c r="D36">
        <f>Kuis!F38</f>
        <v>40.125</v>
      </c>
      <c r="E36">
        <f>UTS!H36</f>
        <v>39</v>
      </c>
      <c r="F36">
        <f>UAS!H36</f>
        <v>55</v>
      </c>
      <c r="G36">
        <f>TMD!I36</f>
        <v>90</v>
      </c>
      <c r="H36">
        <f t="shared" si="0"/>
        <v>56.03125</v>
      </c>
      <c r="I36" s="1" t="s">
        <v>150</v>
      </c>
      <c r="J36" s="1"/>
      <c r="K36">
        <f>Remedial!H36</f>
        <v>0</v>
      </c>
      <c r="L36">
        <f t="shared" si="1"/>
        <v>56.03125</v>
      </c>
      <c r="M36" s="1"/>
      <c r="N36">
        <f>Presensi!T36</f>
        <v>100</v>
      </c>
    </row>
    <row r="37" spans="1:14" x14ac:dyDescent="0.25">
      <c r="A37" s="1">
        <v>31</v>
      </c>
      <c r="B37">
        <v>1401788</v>
      </c>
      <c r="C37" t="s">
        <v>35</v>
      </c>
      <c r="D37">
        <f>Kuis!F39</f>
        <v>71.924999999999997</v>
      </c>
      <c r="E37">
        <f>UTS!H37</f>
        <v>76</v>
      </c>
      <c r="F37">
        <f>UAS!H37</f>
        <v>65</v>
      </c>
      <c r="G37">
        <f>TMD!I37</f>
        <v>100</v>
      </c>
      <c r="H37">
        <f t="shared" si="0"/>
        <v>78.231250000000003</v>
      </c>
      <c r="I37" s="1"/>
      <c r="J37" s="1" t="s">
        <v>144</v>
      </c>
      <c r="K37">
        <f>Remedial!H37</f>
        <v>95</v>
      </c>
      <c r="L37">
        <f>((25*D37)/100)+((25*E37)/100)+((25*K37)/100)+((25*G37)/100)</f>
        <v>85.731250000000003</v>
      </c>
      <c r="M37" s="1" t="s">
        <v>145</v>
      </c>
      <c r="N37">
        <f>Presensi!T37</f>
        <v>73.333333333333329</v>
      </c>
    </row>
    <row r="38" spans="1:14" x14ac:dyDescent="0.25">
      <c r="A38" s="1">
        <v>32</v>
      </c>
      <c r="B38">
        <v>1400742</v>
      </c>
      <c r="C38" t="s">
        <v>36</v>
      </c>
      <c r="D38">
        <f>Kuis!F40</f>
        <v>45</v>
      </c>
      <c r="E38">
        <f>UTS!H38</f>
        <v>36.800000000000004</v>
      </c>
      <c r="F38">
        <f>UAS!H38</f>
        <v>42</v>
      </c>
      <c r="G38">
        <f>TMD!I38</f>
        <v>115</v>
      </c>
      <c r="H38">
        <f t="shared" si="0"/>
        <v>59.7</v>
      </c>
      <c r="I38" s="1"/>
      <c r="J38" s="1" t="s">
        <v>144</v>
      </c>
      <c r="K38">
        <f>Remedial!H38</f>
        <v>90</v>
      </c>
      <c r="L38">
        <f>((25*D38)/100)+((25*E38)/100)+((25*K38)/100)+((25*G38)/100)</f>
        <v>71.7</v>
      </c>
      <c r="M38" s="1" t="s">
        <v>146</v>
      </c>
      <c r="N38">
        <f>Presensi!T38</f>
        <v>46.666666666666664</v>
      </c>
    </row>
    <row r="39" spans="1:14" x14ac:dyDescent="0.25">
      <c r="A39" s="1">
        <v>33</v>
      </c>
      <c r="B39">
        <v>1406140</v>
      </c>
      <c r="C39" t="s">
        <v>37</v>
      </c>
      <c r="D39">
        <f>Kuis!F41</f>
        <v>67.5</v>
      </c>
      <c r="E39">
        <f>UTS!H39</f>
        <v>70</v>
      </c>
      <c r="F39">
        <f>UAS!H39</f>
        <v>60</v>
      </c>
      <c r="G39">
        <f>TMD!I39</f>
        <v>100</v>
      </c>
      <c r="H39">
        <f t="shared" si="0"/>
        <v>74.375</v>
      </c>
      <c r="I39" s="1"/>
      <c r="J39" s="1" t="s">
        <v>144</v>
      </c>
      <c r="K39">
        <f>Remedial!H39</f>
        <v>95</v>
      </c>
      <c r="L39">
        <f>((25*D39)/100)+((25*E39)/100)+((25*K39)/100)+((25*G39)/100)</f>
        <v>83.125</v>
      </c>
      <c r="M39" s="1" t="s">
        <v>147</v>
      </c>
      <c r="N39">
        <f>Presensi!T39</f>
        <v>60</v>
      </c>
    </row>
    <row r="40" spans="1:14" x14ac:dyDescent="0.25">
      <c r="A40" s="1">
        <v>34</v>
      </c>
      <c r="B40">
        <v>1406322</v>
      </c>
      <c r="C40" t="s">
        <v>38</v>
      </c>
      <c r="D40">
        <f>Kuis!F42</f>
        <v>72.5</v>
      </c>
      <c r="E40">
        <f>UTS!H40</f>
        <v>85</v>
      </c>
      <c r="F40">
        <f>UAS!H40</f>
        <v>70</v>
      </c>
      <c r="G40">
        <f>TMD!I40</f>
        <v>100</v>
      </c>
      <c r="H40">
        <f t="shared" si="0"/>
        <v>81.875</v>
      </c>
      <c r="I40" s="1" t="s">
        <v>145</v>
      </c>
      <c r="J40" s="1"/>
      <c r="K40">
        <f>Remedial!H40</f>
        <v>0</v>
      </c>
      <c r="L40">
        <f t="shared" si="1"/>
        <v>81.875</v>
      </c>
      <c r="M40" s="1"/>
      <c r="N40">
        <f>Presensi!T40</f>
        <v>80</v>
      </c>
    </row>
    <row r="41" spans="1:14" x14ac:dyDescent="0.25">
      <c r="A41" s="1">
        <v>35</v>
      </c>
      <c r="B41">
        <v>1401385</v>
      </c>
      <c r="C41" t="s">
        <v>8</v>
      </c>
      <c r="D41">
        <f>Kuis!F43</f>
        <v>83</v>
      </c>
      <c r="E41">
        <f>UTS!H41</f>
        <v>90</v>
      </c>
      <c r="F41">
        <f>UAS!H41</f>
        <v>65</v>
      </c>
      <c r="G41">
        <f>TMD!I41</f>
        <v>95</v>
      </c>
      <c r="H41">
        <f t="shared" si="0"/>
        <v>83.25</v>
      </c>
      <c r="I41" s="1" t="s">
        <v>145</v>
      </c>
      <c r="J41" s="1"/>
      <c r="K41">
        <f>Remedial!H41</f>
        <v>0</v>
      </c>
      <c r="L41">
        <f t="shared" si="1"/>
        <v>83.25</v>
      </c>
      <c r="M41" s="1"/>
      <c r="N41">
        <f>Presensi!T41</f>
        <v>86.666666666666671</v>
      </c>
    </row>
    <row r="42" spans="1:14" x14ac:dyDescent="0.25">
      <c r="A42" s="1">
        <v>36</v>
      </c>
      <c r="B42">
        <v>1406966</v>
      </c>
      <c r="C42" t="s">
        <v>39</v>
      </c>
      <c r="D42">
        <f>Kuis!F44</f>
        <v>86.800000000000011</v>
      </c>
      <c r="E42">
        <f>UTS!H42</f>
        <v>80</v>
      </c>
      <c r="F42">
        <f>UAS!H42</f>
        <v>86</v>
      </c>
      <c r="G42">
        <f>TMD!I42</f>
        <v>100</v>
      </c>
      <c r="H42">
        <f t="shared" si="0"/>
        <v>88.2</v>
      </c>
      <c r="I42" s="1" t="s">
        <v>145</v>
      </c>
      <c r="J42" s="1"/>
      <c r="K42">
        <f>Remedial!H42</f>
        <v>0</v>
      </c>
      <c r="L42">
        <f t="shared" si="1"/>
        <v>88.2</v>
      </c>
      <c r="M42" s="1"/>
      <c r="N42">
        <f>Presensi!T42</f>
        <v>93.333333333333329</v>
      </c>
    </row>
    <row r="43" spans="1:14" x14ac:dyDescent="0.25">
      <c r="A43" s="1">
        <v>37</v>
      </c>
      <c r="B43">
        <v>1400893</v>
      </c>
      <c r="C43" t="s">
        <v>40</v>
      </c>
      <c r="D43">
        <f>Kuis!F45</f>
        <v>53.75</v>
      </c>
      <c r="E43">
        <f>UTS!H43</f>
        <v>40.799999999999997</v>
      </c>
      <c r="F43">
        <f>UAS!H43</f>
        <v>50</v>
      </c>
      <c r="G43">
        <f>TMD!I43</f>
        <v>100</v>
      </c>
      <c r="H43">
        <f t="shared" si="0"/>
        <v>61.137500000000003</v>
      </c>
      <c r="I43" s="1" t="s">
        <v>146</v>
      </c>
      <c r="J43" s="1"/>
      <c r="K43">
        <f>Remedial!H43</f>
        <v>0</v>
      </c>
      <c r="L43">
        <f t="shared" si="1"/>
        <v>61.137500000000003</v>
      </c>
      <c r="M43" s="1"/>
      <c r="N43">
        <f>Presensi!T43</f>
        <v>93.333333333333329</v>
      </c>
    </row>
    <row r="44" spans="1:14" x14ac:dyDescent="0.25">
      <c r="A44" s="1">
        <v>38</v>
      </c>
      <c r="B44">
        <v>1405701</v>
      </c>
      <c r="C44" t="s">
        <v>41</v>
      </c>
      <c r="D44">
        <f>Kuis!F46</f>
        <v>60.5</v>
      </c>
      <c r="E44">
        <f>UTS!H44</f>
        <v>62.999999999999993</v>
      </c>
      <c r="F44">
        <f>UAS!H44</f>
        <v>75</v>
      </c>
      <c r="G44">
        <f>TMD!I44</f>
        <v>100</v>
      </c>
      <c r="H44">
        <f t="shared" si="0"/>
        <v>74.625</v>
      </c>
      <c r="I44" s="1"/>
      <c r="J44" s="1" t="s">
        <v>144</v>
      </c>
      <c r="K44">
        <f>Remedial!H44</f>
        <v>95</v>
      </c>
      <c r="L44">
        <f>((25*K44)/100)+((25*E44)/100)+((25*F44)/100)+((25*G44)/100)</f>
        <v>83.25</v>
      </c>
      <c r="M44" s="1" t="s">
        <v>147</v>
      </c>
      <c r="N44">
        <f>Presensi!T44</f>
        <v>73.333333333333329</v>
      </c>
    </row>
    <row r="45" spans="1:14" x14ac:dyDescent="0.25">
      <c r="A45" s="1">
        <v>39</v>
      </c>
      <c r="B45">
        <v>1400676</v>
      </c>
      <c r="C45" t="s">
        <v>42</v>
      </c>
      <c r="D45">
        <f>Kuis!F47</f>
        <v>61.024999999999999</v>
      </c>
      <c r="E45">
        <f>UTS!H45</f>
        <v>30.55</v>
      </c>
      <c r="F45">
        <f>UAS!H45</f>
        <v>56</v>
      </c>
      <c r="G45">
        <f>TMD!I45</f>
        <v>120</v>
      </c>
      <c r="H45">
        <f t="shared" si="0"/>
        <v>66.893749999999997</v>
      </c>
      <c r="I45" s="1" t="s">
        <v>149</v>
      </c>
      <c r="J45" s="1"/>
      <c r="K45">
        <f>Remedial!H45</f>
        <v>0</v>
      </c>
      <c r="L45">
        <f t="shared" si="1"/>
        <v>66.893749999999997</v>
      </c>
      <c r="M45" s="1"/>
      <c r="N45">
        <f>Presensi!T45</f>
        <v>73.333333333333329</v>
      </c>
    </row>
    <row r="46" spans="1:14" x14ac:dyDescent="0.25">
      <c r="A46" s="1">
        <v>40</v>
      </c>
      <c r="B46">
        <v>1403915</v>
      </c>
      <c r="C46" t="s">
        <v>43</v>
      </c>
      <c r="D46">
        <f>Kuis!F48</f>
        <v>84</v>
      </c>
      <c r="E46">
        <f>UTS!H46</f>
        <v>76</v>
      </c>
      <c r="F46">
        <f>UAS!H46</f>
        <v>100</v>
      </c>
      <c r="G46">
        <f>TMD!I46</f>
        <v>120</v>
      </c>
      <c r="H46">
        <f t="shared" si="0"/>
        <v>95</v>
      </c>
      <c r="I46" s="1" t="s">
        <v>145</v>
      </c>
      <c r="J46" s="1"/>
      <c r="K46">
        <f>Remedial!H46</f>
        <v>0</v>
      </c>
      <c r="L46">
        <f t="shared" si="1"/>
        <v>95</v>
      </c>
      <c r="M46" s="1"/>
      <c r="N46">
        <f>Presensi!T46</f>
        <v>66.666666666666657</v>
      </c>
    </row>
    <row r="47" spans="1:14" x14ac:dyDescent="0.25">
      <c r="A47" s="1">
        <v>41</v>
      </c>
      <c r="B47">
        <v>1406936</v>
      </c>
      <c r="C47" t="s">
        <v>44</v>
      </c>
      <c r="D47">
        <f>Kuis!F49</f>
        <v>63.75</v>
      </c>
      <c r="E47">
        <f>UTS!H47</f>
        <v>56</v>
      </c>
      <c r="F47">
        <f>UAS!H47</f>
        <v>65</v>
      </c>
      <c r="G47">
        <f>TMD!I47</f>
        <v>100</v>
      </c>
      <c r="H47">
        <f t="shared" si="0"/>
        <v>71.1875</v>
      </c>
      <c r="I47" s="1" t="s">
        <v>151</v>
      </c>
      <c r="J47" s="1"/>
      <c r="K47">
        <f>Remedial!H47</f>
        <v>0</v>
      </c>
      <c r="L47">
        <f t="shared" si="1"/>
        <v>71.1875</v>
      </c>
      <c r="M47" s="1"/>
      <c r="N47">
        <f>Presensi!T47</f>
        <v>93.333333333333329</v>
      </c>
    </row>
    <row r="48" spans="1:14" x14ac:dyDescent="0.25">
      <c r="A48" s="1">
        <v>42</v>
      </c>
      <c r="B48">
        <v>1301884</v>
      </c>
      <c r="C48" t="s">
        <v>130</v>
      </c>
      <c r="D48">
        <f>Kuis!F50</f>
        <v>20</v>
      </c>
      <c r="E48">
        <f>UTS!H48</f>
        <v>60</v>
      </c>
      <c r="F48">
        <f>UAS!H48</f>
        <v>43</v>
      </c>
      <c r="G48">
        <f>TMD!I48</f>
        <v>50</v>
      </c>
      <c r="H48">
        <f>((25*D48)/100)+((25*E48)/100)+((25*F48)/100)+((25*G48)/100)</f>
        <v>43.25</v>
      </c>
      <c r="I48" s="1"/>
      <c r="J48" s="1" t="s">
        <v>144</v>
      </c>
      <c r="K48">
        <f>Remedial!H48</f>
        <v>95</v>
      </c>
      <c r="L48">
        <f>((25*K48)/100)+((25*E48)/100)+((25*F48)/100)+((25*G48)/100)</f>
        <v>62</v>
      </c>
      <c r="M48" s="1" t="s">
        <v>148</v>
      </c>
      <c r="N48">
        <f>Presensi!T48</f>
        <v>26.666666666666668</v>
      </c>
    </row>
    <row r="49" spans="1:14" x14ac:dyDescent="0.25">
      <c r="A49" s="1">
        <v>43</v>
      </c>
      <c r="B49">
        <v>1301931</v>
      </c>
      <c r="C49" t="s">
        <v>131</v>
      </c>
      <c r="D49">
        <f>Kuis!F51</f>
        <v>50</v>
      </c>
      <c r="E49">
        <f>UTS!H49</f>
        <v>34</v>
      </c>
      <c r="F49">
        <f>UAS!H49</f>
        <v>45</v>
      </c>
      <c r="G49">
        <f>TMD!I49</f>
        <v>60</v>
      </c>
      <c r="H49">
        <f>((25*D49)/100)+((25*E49)/100)+((25*F49)/100)+((25*G49)/100)</f>
        <v>47.25</v>
      </c>
      <c r="I49" s="1"/>
      <c r="J49" s="1" t="s">
        <v>144</v>
      </c>
      <c r="K49">
        <f>Remedial!H49</f>
        <v>80</v>
      </c>
      <c r="L49">
        <f>((25*D49)/100)+((25*K49)/100)+((25*F49)/100)+((25*G49)/100)</f>
        <v>58.75</v>
      </c>
      <c r="M49" s="1" t="s">
        <v>148</v>
      </c>
      <c r="N49">
        <f>Presensi!T49</f>
        <v>26.666666666666668</v>
      </c>
    </row>
    <row r="59" spans="1:14" x14ac:dyDescent="0.25">
      <c r="A59" s="1"/>
      <c r="B59" s="1"/>
      <c r="C59" s="1"/>
    </row>
    <row r="60" spans="1:14" x14ac:dyDescent="0.25">
      <c r="A60" s="2" t="s">
        <v>1</v>
      </c>
      <c r="B60" s="2" t="s">
        <v>2</v>
      </c>
      <c r="C60" s="2" t="s">
        <v>3</v>
      </c>
      <c r="D60" s="2" t="s">
        <v>107</v>
      </c>
      <c r="E60" s="2" t="s">
        <v>108</v>
      </c>
      <c r="F60" s="2" t="s">
        <v>109</v>
      </c>
      <c r="G60" s="2" t="s">
        <v>110</v>
      </c>
      <c r="H60" s="2" t="s">
        <v>111</v>
      </c>
      <c r="I60" s="2" t="s">
        <v>112</v>
      </c>
      <c r="J60" s="2" t="s">
        <v>113</v>
      </c>
      <c r="K60" s="2" t="s">
        <v>114</v>
      </c>
      <c r="L60" s="2" t="s">
        <v>115</v>
      </c>
      <c r="M60" s="2" t="s">
        <v>116</v>
      </c>
      <c r="N60" s="2" t="s">
        <v>117</v>
      </c>
    </row>
    <row r="61" spans="1:14" x14ac:dyDescent="0.25">
      <c r="A61" s="1">
        <v>1</v>
      </c>
      <c r="B61">
        <v>1301682</v>
      </c>
      <c r="C61" t="s">
        <v>90</v>
      </c>
      <c r="D61">
        <f>Kuis!F63</f>
        <v>96.5</v>
      </c>
      <c r="E61">
        <f>UTS!H61</f>
        <v>65</v>
      </c>
      <c r="F61">
        <f>UAS!H61</f>
        <v>75</v>
      </c>
      <c r="G61">
        <f>TMD!I61</f>
        <v>50</v>
      </c>
      <c r="H61">
        <f t="shared" ref="H61:H105" si="2">((25*D61)/100)+((25*E61)/100)+((25*F61)/100)+((25*G61)/100)</f>
        <v>71.625</v>
      </c>
      <c r="I61" s="1" t="s">
        <v>151</v>
      </c>
      <c r="J61" s="1"/>
      <c r="K61">
        <f>Remedial!H61</f>
        <v>0</v>
      </c>
      <c r="L61">
        <f t="shared" ref="L61:L105" si="3">((25*D61)/100)+((25*E61)/100)+((25*F61)/100)+((25*G61)/100)</f>
        <v>71.625</v>
      </c>
      <c r="M61" s="1"/>
      <c r="N61">
        <f>Presensi!T61</f>
        <v>93.75</v>
      </c>
    </row>
    <row r="62" spans="1:14" x14ac:dyDescent="0.25">
      <c r="A62" s="1">
        <v>2</v>
      </c>
      <c r="B62">
        <v>1306729</v>
      </c>
      <c r="C62" t="s">
        <v>85</v>
      </c>
      <c r="D62">
        <f>Kuis!F64</f>
        <v>25</v>
      </c>
      <c r="E62">
        <f>UTS!H62</f>
        <v>0</v>
      </c>
      <c r="F62">
        <f>UAS!H62</f>
        <v>60</v>
      </c>
      <c r="G62">
        <f>TMD!I62</f>
        <v>60</v>
      </c>
      <c r="H62">
        <f t="shared" si="2"/>
        <v>36.25</v>
      </c>
      <c r="I62" s="1"/>
      <c r="J62" s="1" t="s">
        <v>144</v>
      </c>
      <c r="K62">
        <f>Remedial!H62</f>
        <v>0</v>
      </c>
      <c r="L62">
        <f>((25*D62)/100)+((25*E62)/100)+((25*F62)/100)+((25*G62)/100)</f>
        <v>36.25</v>
      </c>
      <c r="M62" s="1" t="s">
        <v>152</v>
      </c>
      <c r="N62">
        <f>Presensi!T62</f>
        <v>50</v>
      </c>
    </row>
    <row r="63" spans="1:14" x14ac:dyDescent="0.25">
      <c r="A63" s="1">
        <v>3</v>
      </c>
      <c r="B63">
        <v>1307731</v>
      </c>
      <c r="C63" t="s">
        <v>91</v>
      </c>
      <c r="D63">
        <f>Kuis!F65</f>
        <v>45</v>
      </c>
      <c r="E63">
        <f>UTS!H63</f>
        <v>95</v>
      </c>
      <c r="F63">
        <f>UAS!H63</f>
        <v>55</v>
      </c>
      <c r="G63">
        <f>TMD!I63</f>
        <v>90</v>
      </c>
      <c r="H63">
        <f t="shared" si="2"/>
        <v>71.25</v>
      </c>
      <c r="I63" s="1" t="s">
        <v>151</v>
      </c>
      <c r="J63" s="1"/>
      <c r="K63">
        <f>Remedial!H63</f>
        <v>0</v>
      </c>
      <c r="L63">
        <f t="shared" si="3"/>
        <v>71.25</v>
      </c>
      <c r="M63" s="1"/>
      <c r="N63">
        <f>Presensi!T63</f>
        <v>81.25</v>
      </c>
    </row>
    <row r="64" spans="1:14" x14ac:dyDescent="0.25">
      <c r="A64" s="1">
        <v>4</v>
      </c>
      <c r="B64">
        <v>1301892</v>
      </c>
      <c r="C64" t="s">
        <v>0</v>
      </c>
      <c r="D64">
        <f>Kuis!F66</f>
        <v>35.5</v>
      </c>
      <c r="E64">
        <f>UTS!H64</f>
        <v>0</v>
      </c>
      <c r="F64">
        <f>UAS!H64</f>
        <v>0</v>
      </c>
      <c r="G64">
        <f>TMD!I64</f>
        <v>60</v>
      </c>
      <c r="H64">
        <f t="shared" si="2"/>
        <v>23.875</v>
      </c>
      <c r="I64" s="1"/>
      <c r="J64" s="1" t="s">
        <v>144</v>
      </c>
      <c r="K64">
        <f>Remedial!H64</f>
        <v>0</v>
      </c>
      <c r="L64">
        <f t="shared" si="3"/>
        <v>23.875</v>
      </c>
      <c r="M64" s="1" t="s">
        <v>152</v>
      </c>
      <c r="N64">
        <f>Presensi!T64</f>
        <v>50</v>
      </c>
    </row>
    <row r="65" spans="1:14" x14ac:dyDescent="0.25">
      <c r="A65" s="1">
        <v>5</v>
      </c>
      <c r="B65">
        <v>1301417</v>
      </c>
      <c r="C65" t="s">
        <v>92</v>
      </c>
      <c r="D65">
        <f>Kuis!F67</f>
        <v>47.5</v>
      </c>
      <c r="E65">
        <f>UTS!H65</f>
        <v>75</v>
      </c>
      <c r="F65">
        <f>UAS!H65</f>
        <v>45</v>
      </c>
      <c r="G65">
        <f>TMD!I65</f>
        <v>90</v>
      </c>
      <c r="H65">
        <f t="shared" si="2"/>
        <v>64.375</v>
      </c>
      <c r="I65" s="1"/>
      <c r="J65" s="1" t="s">
        <v>144</v>
      </c>
      <c r="K65">
        <f>Remedial!H65</f>
        <v>90</v>
      </c>
      <c r="L65">
        <f>((25*D65)/100)+((25*E65)/100)+((25*K65)/100)+((25*G65)/100)</f>
        <v>75.625</v>
      </c>
      <c r="M65" s="1" t="s">
        <v>149</v>
      </c>
      <c r="N65">
        <f>Presensi!T65</f>
        <v>56.25</v>
      </c>
    </row>
    <row r="66" spans="1:14" x14ac:dyDescent="0.25">
      <c r="A66" s="1">
        <v>6</v>
      </c>
      <c r="B66">
        <v>1401727</v>
      </c>
      <c r="C66" t="s">
        <v>45</v>
      </c>
      <c r="D66">
        <f>Kuis!F68</f>
        <v>62.5</v>
      </c>
      <c r="E66">
        <f>UTS!H66</f>
        <v>70</v>
      </c>
      <c r="F66">
        <f>UAS!H66</f>
        <v>45</v>
      </c>
      <c r="G66">
        <f>TMD!I66</f>
        <v>85</v>
      </c>
      <c r="H66">
        <f t="shared" si="2"/>
        <v>65.625</v>
      </c>
      <c r="I66" s="1" t="s">
        <v>149</v>
      </c>
      <c r="J66" s="1"/>
      <c r="K66">
        <f>Remedial!H66</f>
        <v>0</v>
      </c>
      <c r="L66">
        <f t="shared" si="3"/>
        <v>65.625</v>
      </c>
      <c r="M66" s="1"/>
      <c r="N66">
        <f>Presensi!T66</f>
        <v>50</v>
      </c>
    </row>
    <row r="67" spans="1:14" x14ac:dyDescent="0.25">
      <c r="A67" s="1">
        <v>7</v>
      </c>
      <c r="B67">
        <v>1401020</v>
      </c>
      <c r="C67" t="s">
        <v>46</v>
      </c>
      <c r="D67">
        <f>Kuis!F69</f>
        <v>75.75</v>
      </c>
      <c r="E67">
        <f>UTS!H67</f>
        <v>76.5</v>
      </c>
      <c r="F67">
        <f>UAS!H67</f>
        <v>85</v>
      </c>
      <c r="G67">
        <f>TMD!I67</f>
        <v>120</v>
      </c>
      <c r="H67">
        <f t="shared" si="2"/>
        <v>89.3125</v>
      </c>
      <c r="I67" s="1" t="s">
        <v>145</v>
      </c>
      <c r="J67" s="1"/>
      <c r="K67">
        <f>Remedial!H67</f>
        <v>0</v>
      </c>
      <c r="L67">
        <f t="shared" si="3"/>
        <v>89.3125</v>
      </c>
      <c r="M67" s="1"/>
      <c r="N67">
        <f>Presensi!T67</f>
        <v>87.5</v>
      </c>
    </row>
    <row r="68" spans="1:14" x14ac:dyDescent="0.25">
      <c r="A68" s="1">
        <v>8</v>
      </c>
      <c r="B68">
        <v>1404862</v>
      </c>
      <c r="C68" t="s">
        <v>47</v>
      </c>
      <c r="D68">
        <f>Kuis!F70</f>
        <v>84.3</v>
      </c>
      <c r="E68">
        <f>UTS!H68</f>
        <v>85</v>
      </c>
      <c r="F68">
        <f>UAS!H68</f>
        <v>93</v>
      </c>
      <c r="G68">
        <f>TMD!I68</f>
        <v>120</v>
      </c>
      <c r="H68">
        <f t="shared" si="2"/>
        <v>95.575000000000003</v>
      </c>
      <c r="I68" s="1" t="s">
        <v>145</v>
      </c>
      <c r="J68" s="1"/>
      <c r="K68">
        <f>Remedial!H68</f>
        <v>0</v>
      </c>
      <c r="L68">
        <f t="shared" si="3"/>
        <v>95.575000000000003</v>
      </c>
      <c r="M68" s="1"/>
      <c r="N68">
        <f>Presensi!T68</f>
        <v>93.75</v>
      </c>
    </row>
    <row r="69" spans="1:14" x14ac:dyDescent="0.25">
      <c r="A69" s="1">
        <v>9</v>
      </c>
      <c r="B69" s="7">
        <v>1404084</v>
      </c>
      <c r="C69" s="7" t="s">
        <v>48</v>
      </c>
      <c r="D69">
        <f>Kuis!F71</f>
        <v>0</v>
      </c>
      <c r="E69">
        <f>UTS!H69</f>
        <v>0</v>
      </c>
      <c r="F69">
        <f>UAS!H69</f>
        <v>0</v>
      </c>
      <c r="G69">
        <f>TMD!I69</f>
        <v>0</v>
      </c>
      <c r="H69">
        <f t="shared" si="2"/>
        <v>0</v>
      </c>
      <c r="I69" s="1"/>
      <c r="J69" s="1"/>
      <c r="K69">
        <f>Remedial!H69</f>
        <v>0</v>
      </c>
      <c r="L69">
        <f t="shared" si="3"/>
        <v>0</v>
      </c>
      <c r="M69" s="1"/>
      <c r="N69">
        <f>Presensi!T69</f>
        <v>0</v>
      </c>
    </row>
    <row r="70" spans="1:14" x14ac:dyDescent="0.25">
      <c r="A70" s="1">
        <v>10</v>
      </c>
      <c r="B70">
        <v>1400626</v>
      </c>
      <c r="C70" t="s">
        <v>49</v>
      </c>
      <c r="D70">
        <f>Kuis!F72</f>
        <v>38.75</v>
      </c>
      <c r="E70">
        <f>UTS!H70</f>
        <v>37.5</v>
      </c>
      <c r="F70">
        <f>UAS!H70</f>
        <v>60</v>
      </c>
      <c r="G70">
        <f>TMD!I70</f>
        <v>95</v>
      </c>
      <c r="H70">
        <f t="shared" si="2"/>
        <v>57.8125</v>
      </c>
      <c r="I70" s="1"/>
      <c r="J70" s="1" t="s">
        <v>144</v>
      </c>
      <c r="K70">
        <f>Remedial!H70</f>
        <v>95</v>
      </c>
      <c r="L70">
        <f>((25*D70)/100)+((25*K70)/100)+((25*F70)/100)+((25*G70)/100)</f>
        <v>72.1875</v>
      </c>
      <c r="M70" s="1" t="s">
        <v>146</v>
      </c>
      <c r="N70">
        <f>Presensi!T70</f>
        <v>62.5</v>
      </c>
    </row>
    <row r="71" spans="1:14" x14ac:dyDescent="0.25">
      <c r="A71" s="1">
        <v>11</v>
      </c>
      <c r="B71">
        <v>1403825</v>
      </c>
      <c r="C71" t="s">
        <v>50</v>
      </c>
      <c r="D71">
        <f>Kuis!F73</f>
        <v>55</v>
      </c>
      <c r="E71">
        <f>UTS!H71</f>
        <v>5.75</v>
      </c>
      <c r="F71">
        <f>UAS!H71</f>
        <v>65</v>
      </c>
      <c r="G71">
        <f>TMD!I71</f>
        <v>95</v>
      </c>
      <c r="H71">
        <f t="shared" si="2"/>
        <v>55.1875</v>
      </c>
      <c r="I71" s="1" t="s">
        <v>150</v>
      </c>
      <c r="J71" s="1"/>
      <c r="K71">
        <f>Remedial!H71</f>
        <v>0</v>
      </c>
      <c r="L71">
        <f t="shared" si="3"/>
        <v>55.1875</v>
      </c>
      <c r="M71" s="1"/>
      <c r="N71">
        <f>Presensi!T71</f>
        <v>75</v>
      </c>
    </row>
    <row r="72" spans="1:14" x14ac:dyDescent="0.25">
      <c r="A72" s="1">
        <v>12</v>
      </c>
      <c r="B72">
        <v>1405540</v>
      </c>
      <c r="C72" t="s">
        <v>51</v>
      </c>
      <c r="D72">
        <f>Kuis!F74</f>
        <v>75</v>
      </c>
      <c r="E72">
        <f>UTS!H72</f>
        <v>54</v>
      </c>
      <c r="F72">
        <f>UAS!H72</f>
        <v>95</v>
      </c>
      <c r="G72">
        <f>TMD!I72</f>
        <v>95</v>
      </c>
      <c r="H72">
        <f t="shared" si="2"/>
        <v>79.75</v>
      </c>
      <c r="I72" s="1"/>
      <c r="J72" s="1" t="s">
        <v>144</v>
      </c>
      <c r="K72">
        <f>Remedial!H72</f>
        <v>0</v>
      </c>
      <c r="L72">
        <f t="shared" si="3"/>
        <v>79.75</v>
      </c>
      <c r="M72" s="1" t="s">
        <v>145</v>
      </c>
      <c r="N72">
        <f>Presensi!T72</f>
        <v>87.5</v>
      </c>
    </row>
    <row r="73" spans="1:14" x14ac:dyDescent="0.25">
      <c r="A73" s="1">
        <v>13</v>
      </c>
      <c r="B73" s="7">
        <v>1406217</v>
      </c>
      <c r="C73" s="7" t="s">
        <v>52</v>
      </c>
      <c r="D73">
        <f>Kuis!F75</f>
        <v>0</v>
      </c>
      <c r="E73">
        <f>UTS!H73</f>
        <v>0</v>
      </c>
      <c r="F73">
        <f>UAS!H73</f>
        <v>0</v>
      </c>
      <c r="G73">
        <f>TMD!I73</f>
        <v>0</v>
      </c>
      <c r="H73">
        <f t="shared" si="2"/>
        <v>0</v>
      </c>
      <c r="I73" s="1"/>
      <c r="J73" s="1"/>
      <c r="K73">
        <f>Remedial!H73</f>
        <v>0</v>
      </c>
      <c r="L73">
        <f t="shared" si="3"/>
        <v>0</v>
      </c>
      <c r="M73" s="1"/>
      <c r="N73">
        <f>Presensi!T73</f>
        <v>0</v>
      </c>
    </row>
    <row r="74" spans="1:14" x14ac:dyDescent="0.25">
      <c r="A74" s="1">
        <v>14</v>
      </c>
      <c r="B74">
        <v>1403356</v>
      </c>
      <c r="C74" t="s">
        <v>53</v>
      </c>
      <c r="D74">
        <f>Kuis!F76</f>
        <v>95.5</v>
      </c>
      <c r="E74">
        <f>UTS!H74</f>
        <v>80</v>
      </c>
      <c r="F74">
        <f>UAS!H74</f>
        <v>100</v>
      </c>
      <c r="G74">
        <f>TMD!I74</f>
        <v>120</v>
      </c>
      <c r="H74">
        <f t="shared" si="2"/>
        <v>98.875</v>
      </c>
      <c r="I74" s="1" t="s">
        <v>145</v>
      </c>
      <c r="J74" s="1"/>
      <c r="K74">
        <f>Remedial!H74</f>
        <v>0</v>
      </c>
      <c r="L74">
        <f t="shared" si="3"/>
        <v>98.875</v>
      </c>
      <c r="M74" s="1"/>
      <c r="N74">
        <f>Presensi!T74</f>
        <v>93.75</v>
      </c>
    </row>
    <row r="75" spans="1:14" x14ac:dyDescent="0.25">
      <c r="A75" s="1">
        <v>15</v>
      </c>
      <c r="B75">
        <v>1406478</v>
      </c>
      <c r="C75" t="s">
        <v>54</v>
      </c>
      <c r="D75">
        <f>Kuis!F77</f>
        <v>41.25</v>
      </c>
      <c r="E75">
        <f>UTS!H75</f>
        <v>56</v>
      </c>
      <c r="F75">
        <f>UAS!H75</f>
        <v>45</v>
      </c>
      <c r="G75">
        <f>TMD!I75</f>
        <v>95</v>
      </c>
      <c r="H75">
        <f t="shared" si="2"/>
        <v>59.3125</v>
      </c>
      <c r="I75" s="1"/>
      <c r="J75" s="1" t="s">
        <v>144</v>
      </c>
      <c r="K75">
        <f>Remedial!H75</f>
        <v>70</v>
      </c>
      <c r="L75">
        <f>((25*K75)/100)+((25*E75)/100)+((25*F75)/100)+((25*G75)/100)</f>
        <v>66.5</v>
      </c>
      <c r="M75" s="1" t="s">
        <v>146</v>
      </c>
      <c r="N75">
        <f>Presensi!T75</f>
        <v>87.5</v>
      </c>
    </row>
    <row r="76" spans="1:14" x14ac:dyDescent="0.25">
      <c r="A76" s="1">
        <v>16</v>
      </c>
      <c r="B76">
        <v>1407206</v>
      </c>
      <c r="C76" t="s">
        <v>55</v>
      </c>
      <c r="D76">
        <f>Kuis!F78</f>
        <v>60.5</v>
      </c>
      <c r="E76">
        <f>UTS!H76</f>
        <v>35</v>
      </c>
      <c r="F76">
        <f>UAS!H76</f>
        <v>65</v>
      </c>
      <c r="G76">
        <f>TMD!I76</f>
        <v>120</v>
      </c>
      <c r="H76">
        <f t="shared" si="2"/>
        <v>70.125</v>
      </c>
      <c r="I76" s="1" t="s">
        <v>151</v>
      </c>
      <c r="J76" s="1"/>
      <c r="K76">
        <f>Remedial!H76</f>
        <v>0</v>
      </c>
      <c r="L76">
        <f t="shared" si="3"/>
        <v>70.125</v>
      </c>
      <c r="M76" s="1"/>
      <c r="N76">
        <f>Presensi!T76</f>
        <v>87.5</v>
      </c>
    </row>
    <row r="77" spans="1:14" x14ac:dyDescent="0.25">
      <c r="A77" s="1">
        <v>17</v>
      </c>
      <c r="B77">
        <v>1407357</v>
      </c>
      <c r="C77" t="s">
        <v>56</v>
      </c>
      <c r="D77">
        <f>Kuis!F79</f>
        <v>68.75</v>
      </c>
      <c r="E77">
        <f>UTS!H77</f>
        <v>65</v>
      </c>
      <c r="F77">
        <f>UAS!H77</f>
        <v>60</v>
      </c>
      <c r="G77">
        <f>TMD!I77</f>
        <v>120</v>
      </c>
      <c r="H77">
        <f t="shared" si="2"/>
        <v>78.4375</v>
      </c>
      <c r="I77" s="1"/>
      <c r="J77" s="1" t="s">
        <v>144</v>
      </c>
      <c r="K77">
        <f>Remedial!H77</f>
        <v>80</v>
      </c>
      <c r="L77">
        <f>((25*D77)/100)+((25*E77)/100)+((25*K77)/100)+((25*G77)/100)</f>
        <v>83.4375</v>
      </c>
      <c r="M77" s="1" t="s">
        <v>145</v>
      </c>
      <c r="N77">
        <f>Presensi!T77</f>
        <v>81.25</v>
      </c>
    </row>
    <row r="78" spans="1:14" x14ac:dyDescent="0.25">
      <c r="A78" s="1">
        <v>18</v>
      </c>
      <c r="B78" s="7">
        <v>1400854</v>
      </c>
      <c r="C78" s="7" t="s">
        <v>57</v>
      </c>
      <c r="D78">
        <f>Kuis!F80</f>
        <v>0</v>
      </c>
      <c r="E78">
        <f>UTS!H78</f>
        <v>0</v>
      </c>
      <c r="F78">
        <f>UAS!H78</f>
        <v>0</v>
      </c>
      <c r="G78">
        <f>TMD!I78</f>
        <v>0</v>
      </c>
      <c r="H78">
        <f t="shared" si="2"/>
        <v>0</v>
      </c>
      <c r="I78" s="1"/>
      <c r="J78" s="1"/>
      <c r="K78">
        <f>Remedial!H78</f>
        <v>0</v>
      </c>
      <c r="L78">
        <f t="shared" si="3"/>
        <v>0</v>
      </c>
      <c r="M78" s="1"/>
      <c r="N78">
        <f>Presensi!T78</f>
        <v>0</v>
      </c>
    </row>
    <row r="79" spans="1:14" x14ac:dyDescent="0.25">
      <c r="A79" s="1">
        <v>19</v>
      </c>
      <c r="B79">
        <v>1406424</v>
      </c>
      <c r="C79" t="s">
        <v>58</v>
      </c>
      <c r="D79">
        <f>Kuis!F81</f>
        <v>37.5</v>
      </c>
      <c r="E79">
        <f>UTS!H79</f>
        <v>100</v>
      </c>
      <c r="F79">
        <f>UAS!H79</f>
        <v>60</v>
      </c>
      <c r="G79">
        <f>TMD!I79</f>
        <v>120</v>
      </c>
      <c r="H79">
        <f t="shared" si="2"/>
        <v>79.375</v>
      </c>
      <c r="I79" s="1"/>
      <c r="J79" s="1" t="s">
        <v>144</v>
      </c>
      <c r="K79">
        <f>Remedial!H79</f>
        <v>70</v>
      </c>
      <c r="L79">
        <f>((25*K79)/100)+((25*E79)/100)+((25*F79)/100)+((25*G79)/100)</f>
        <v>87.5</v>
      </c>
      <c r="M79" s="1" t="s">
        <v>145</v>
      </c>
      <c r="N79">
        <f>Presensi!T79</f>
        <v>81.25</v>
      </c>
    </row>
    <row r="80" spans="1:14" x14ac:dyDescent="0.25">
      <c r="A80" s="1">
        <v>20</v>
      </c>
      <c r="B80">
        <v>1401456</v>
      </c>
      <c r="C80" t="s">
        <v>59</v>
      </c>
      <c r="D80">
        <f>Kuis!F82</f>
        <v>73</v>
      </c>
      <c r="E80">
        <f>UTS!H80</f>
        <v>95</v>
      </c>
      <c r="F80">
        <f>UAS!H80</f>
        <v>100</v>
      </c>
      <c r="G80">
        <f>TMD!I80</f>
        <v>120</v>
      </c>
      <c r="H80">
        <f t="shared" si="2"/>
        <v>97</v>
      </c>
      <c r="I80" s="1" t="s">
        <v>145</v>
      </c>
      <c r="J80" s="1"/>
      <c r="K80">
        <f>Remedial!H80</f>
        <v>0</v>
      </c>
      <c r="L80">
        <f t="shared" si="3"/>
        <v>97</v>
      </c>
      <c r="M80" s="1"/>
      <c r="N80">
        <f>Presensi!T80</f>
        <v>81.25</v>
      </c>
    </row>
    <row r="81" spans="1:14" x14ac:dyDescent="0.25">
      <c r="A81" s="1">
        <v>21</v>
      </c>
      <c r="B81">
        <v>1406041</v>
      </c>
      <c r="C81" t="s">
        <v>60</v>
      </c>
      <c r="D81">
        <f>Kuis!F83</f>
        <v>68</v>
      </c>
      <c r="E81">
        <f>UTS!H81</f>
        <v>100</v>
      </c>
      <c r="F81">
        <f>UAS!H81</f>
        <v>65</v>
      </c>
      <c r="G81">
        <f>TMD!I81</f>
        <v>100</v>
      </c>
      <c r="H81">
        <f t="shared" si="2"/>
        <v>83.25</v>
      </c>
      <c r="I81" s="1" t="s">
        <v>145</v>
      </c>
      <c r="J81" s="1"/>
      <c r="K81">
        <f>Remedial!H81</f>
        <v>0</v>
      </c>
      <c r="L81">
        <f t="shared" si="3"/>
        <v>83.25</v>
      </c>
      <c r="M81" s="1"/>
      <c r="N81">
        <f>Presensi!T81</f>
        <v>87.5</v>
      </c>
    </row>
    <row r="82" spans="1:14" x14ac:dyDescent="0.25">
      <c r="A82" s="1">
        <v>22</v>
      </c>
      <c r="B82">
        <v>1404027</v>
      </c>
      <c r="C82" t="s">
        <v>61</v>
      </c>
      <c r="D82">
        <f>Kuis!F84</f>
        <v>94.5</v>
      </c>
      <c r="E82">
        <f>UTS!H82</f>
        <v>0</v>
      </c>
      <c r="F82">
        <f>UAS!H82</f>
        <v>100</v>
      </c>
      <c r="G82">
        <f>TMD!I82</f>
        <v>120</v>
      </c>
      <c r="H82">
        <f t="shared" si="2"/>
        <v>78.625</v>
      </c>
      <c r="I82" s="1"/>
      <c r="J82" s="1" t="s">
        <v>144</v>
      </c>
      <c r="K82">
        <f>Remedial!H82</f>
        <v>100</v>
      </c>
      <c r="L82">
        <f>((25*D82)/100)+((25*K82)/100)+((25*F82)/100)+((25*G82)/100)</f>
        <v>103.625</v>
      </c>
      <c r="M82" s="1" t="s">
        <v>145</v>
      </c>
      <c r="N82">
        <f>Presensi!T82</f>
        <v>93.75</v>
      </c>
    </row>
    <row r="83" spans="1:14" x14ac:dyDescent="0.25">
      <c r="A83" s="1">
        <v>23</v>
      </c>
      <c r="B83" s="7">
        <v>1401527</v>
      </c>
      <c r="C83" s="7" t="s">
        <v>62</v>
      </c>
      <c r="D83">
        <f>Kuis!F85</f>
        <v>0</v>
      </c>
      <c r="E83">
        <f>UTS!H83</f>
        <v>0</v>
      </c>
      <c r="F83">
        <f>UAS!H83</f>
        <v>0</v>
      </c>
      <c r="G83">
        <f>TMD!I83</f>
        <v>0</v>
      </c>
      <c r="H83">
        <f t="shared" si="2"/>
        <v>0</v>
      </c>
      <c r="I83" s="1"/>
      <c r="J83" s="1"/>
      <c r="K83">
        <f>Remedial!H83</f>
        <v>0</v>
      </c>
      <c r="L83">
        <f t="shared" si="3"/>
        <v>0</v>
      </c>
      <c r="M83" s="1"/>
      <c r="N83">
        <f>Presensi!T83</f>
        <v>0</v>
      </c>
    </row>
    <row r="84" spans="1:14" x14ac:dyDescent="0.25">
      <c r="A84" s="1">
        <v>24</v>
      </c>
      <c r="B84">
        <v>1405560</v>
      </c>
      <c r="C84" t="s">
        <v>63</v>
      </c>
      <c r="D84">
        <f>Kuis!F86</f>
        <v>77.5</v>
      </c>
      <c r="E84">
        <f>UTS!H84</f>
        <v>40</v>
      </c>
      <c r="F84">
        <f>UAS!H84</f>
        <v>60</v>
      </c>
      <c r="G84">
        <f>TMD!I84</f>
        <v>95</v>
      </c>
      <c r="H84">
        <f t="shared" si="2"/>
        <v>68.125</v>
      </c>
      <c r="I84" s="1"/>
      <c r="J84" s="1" t="s">
        <v>144</v>
      </c>
      <c r="K84">
        <f>Remedial!H84</f>
        <v>95</v>
      </c>
      <c r="L84">
        <f>((25*D84)/100)+((25*K84)/100)+((25*F84)/100)+((25*G84)/100)</f>
        <v>81.875</v>
      </c>
      <c r="M84" s="1" t="s">
        <v>151</v>
      </c>
      <c r="N84">
        <f>Presensi!T84</f>
        <v>87.5</v>
      </c>
    </row>
    <row r="85" spans="1:14" x14ac:dyDescent="0.25">
      <c r="A85" s="1">
        <v>25</v>
      </c>
      <c r="B85">
        <v>1403206</v>
      </c>
      <c r="C85" t="s">
        <v>64</v>
      </c>
      <c r="D85">
        <f>Kuis!F87</f>
        <v>63</v>
      </c>
      <c r="E85">
        <f>UTS!H85</f>
        <v>75</v>
      </c>
      <c r="F85">
        <f>UAS!H85</f>
        <v>55</v>
      </c>
      <c r="G85">
        <f>TMD!I85</f>
        <v>100</v>
      </c>
      <c r="H85">
        <f t="shared" si="2"/>
        <v>73.25</v>
      </c>
      <c r="I85" s="1"/>
      <c r="J85" s="1" t="s">
        <v>144</v>
      </c>
      <c r="K85">
        <f>Remedial!H85</f>
        <v>95</v>
      </c>
      <c r="L85">
        <f>((25*D85)/100)+((25*E85)/100)+((25*K85)/100)+((25*G85)/100)</f>
        <v>83.25</v>
      </c>
      <c r="M85" s="1" t="s">
        <v>147</v>
      </c>
      <c r="N85">
        <f>Presensi!T85</f>
        <v>62.5</v>
      </c>
    </row>
    <row r="86" spans="1:14" x14ac:dyDescent="0.25">
      <c r="A86" s="1">
        <v>26</v>
      </c>
      <c r="B86" s="7">
        <v>1400164</v>
      </c>
      <c r="C86" s="7" t="s">
        <v>65</v>
      </c>
      <c r="D86">
        <f>Kuis!F88</f>
        <v>0</v>
      </c>
      <c r="E86">
        <f>UTS!H86</f>
        <v>0</v>
      </c>
      <c r="F86">
        <f>UAS!H86</f>
        <v>0</v>
      </c>
      <c r="G86">
        <f>TMD!I86</f>
        <v>0</v>
      </c>
      <c r="H86">
        <f t="shared" si="2"/>
        <v>0</v>
      </c>
      <c r="I86" s="1"/>
      <c r="J86" s="1"/>
      <c r="K86">
        <f>Remedial!H86</f>
        <v>0</v>
      </c>
      <c r="L86">
        <f t="shared" si="3"/>
        <v>0</v>
      </c>
      <c r="M86" s="1"/>
      <c r="N86">
        <f>Presensi!T86</f>
        <v>0</v>
      </c>
    </row>
    <row r="87" spans="1:14" x14ac:dyDescent="0.25">
      <c r="A87" s="1">
        <v>27</v>
      </c>
      <c r="B87" s="7">
        <v>1400901</v>
      </c>
      <c r="C87" s="7" t="s">
        <v>66</v>
      </c>
      <c r="D87">
        <f>Kuis!F89</f>
        <v>0</v>
      </c>
      <c r="E87">
        <f>UTS!H87</f>
        <v>0</v>
      </c>
      <c r="F87">
        <f>UAS!H87</f>
        <v>0</v>
      </c>
      <c r="G87">
        <f>TMD!I87</f>
        <v>0</v>
      </c>
      <c r="H87">
        <f t="shared" si="2"/>
        <v>0</v>
      </c>
      <c r="I87" s="1"/>
      <c r="J87" s="1"/>
      <c r="K87">
        <f>Remedial!H87</f>
        <v>0</v>
      </c>
      <c r="L87">
        <f t="shared" si="3"/>
        <v>0</v>
      </c>
      <c r="M87" s="1"/>
      <c r="N87">
        <f>Presensi!T87</f>
        <v>0</v>
      </c>
    </row>
    <row r="88" spans="1:14" x14ac:dyDescent="0.25">
      <c r="A88" s="1">
        <v>28</v>
      </c>
      <c r="B88">
        <v>1404643</v>
      </c>
      <c r="C88" t="s">
        <v>67</v>
      </c>
      <c r="D88">
        <f>Kuis!F90</f>
        <v>50.875</v>
      </c>
      <c r="E88">
        <f>UTS!H88</f>
        <v>38.5</v>
      </c>
      <c r="F88">
        <f>UAS!H88</f>
        <v>70</v>
      </c>
      <c r="G88">
        <f>TMD!I88</f>
        <v>110</v>
      </c>
      <c r="H88">
        <f t="shared" si="2"/>
        <v>67.34375</v>
      </c>
      <c r="I88" s="1"/>
      <c r="J88" s="1" t="s">
        <v>144</v>
      </c>
      <c r="K88">
        <f>Remedial!H88</f>
        <v>80</v>
      </c>
      <c r="L88">
        <f>((25*D88)/100)+((25*K88)/100)+((25*F88)/100)+((25*G88)/100)</f>
        <v>77.71875</v>
      </c>
      <c r="M88" s="1" t="s">
        <v>151</v>
      </c>
      <c r="N88">
        <f>Presensi!T88</f>
        <v>75</v>
      </c>
    </row>
    <row r="89" spans="1:14" x14ac:dyDescent="0.25">
      <c r="A89" s="1">
        <v>29</v>
      </c>
      <c r="B89">
        <v>1403101</v>
      </c>
      <c r="C89" t="s">
        <v>68</v>
      </c>
      <c r="D89">
        <f>Kuis!F91</f>
        <v>59</v>
      </c>
      <c r="E89">
        <f>UTS!H89</f>
        <v>66.400000000000006</v>
      </c>
      <c r="F89">
        <f>UAS!H89</f>
        <v>60</v>
      </c>
      <c r="G89">
        <f>TMD!I89</f>
        <v>70</v>
      </c>
      <c r="H89">
        <f t="shared" si="2"/>
        <v>63.85</v>
      </c>
      <c r="I89" s="1"/>
      <c r="J89" s="1" t="s">
        <v>144</v>
      </c>
      <c r="K89">
        <f>Remedial!H89</f>
        <v>85</v>
      </c>
      <c r="L89">
        <f>((25*K89)/100)+((25*E89)/100)+((25*F89)/100)+((25*G89)/100)</f>
        <v>70.349999999999994</v>
      </c>
      <c r="M89" s="1" t="s">
        <v>149</v>
      </c>
      <c r="N89">
        <f>Presensi!T89</f>
        <v>56.25</v>
      </c>
    </row>
    <row r="90" spans="1:14" x14ac:dyDescent="0.25">
      <c r="A90" s="1">
        <v>30</v>
      </c>
      <c r="B90">
        <v>1401341</v>
      </c>
      <c r="C90" t="s">
        <v>69</v>
      </c>
      <c r="D90">
        <f>Kuis!F92</f>
        <v>43.75</v>
      </c>
      <c r="E90">
        <f>UTS!H90</f>
        <v>15</v>
      </c>
      <c r="F90">
        <f>UAS!H90</f>
        <v>55</v>
      </c>
      <c r="G90">
        <f>TMD!I90</f>
        <v>70</v>
      </c>
      <c r="H90">
        <f t="shared" si="2"/>
        <v>45.9375</v>
      </c>
      <c r="I90" s="1"/>
      <c r="J90" s="1" t="s">
        <v>144</v>
      </c>
      <c r="K90">
        <f>Remedial!H90</f>
        <v>95</v>
      </c>
      <c r="L90">
        <f>((25*D90)/100)+((25*K90)/100)+((25*F90)/100)+((25*G90)/100)</f>
        <v>65.9375</v>
      </c>
      <c r="M90" s="1" t="s">
        <v>148</v>
      </c>
      <c r="N90">
        <f>Presensi!T90</f>
        <v>68.75</v>
      </c>
    </row>
    <row r="91" spans="1:14" x14ac:dyDescent="0.25">
      <c r="A91" s="1">
        <v>31</v>
      </c>
      <c r="B91">
        <v>1403703</v>
      </c>
      <c r="C91" t="s">
        <v>70</v>
      </c>
      <c r="D91">
        <f>Kuis!F93</f>
        <v>70</v>
      </c>
      <c r="E91">
        <f>UTS!H91</f>
        <v>60</v>
      </c>
      <c r="F91">
        <f>UAS!H91</f>
        <v>50</v>
      </c>
      <c r="G91">
        <f>TMD!I91</f>
        <v>115</v>
      </c>
      <c r="H91">
        <f t="shared" si="2"/>
        <v>73.75</v>
      </c>
      <c r="I91" s="1"/>
      <c r="J91" s="1" t="s">
        <v>144</v>
      </c>
      <c r="K91">
        <f>Remedial!H91</f>
        <v>0</v>
      </c>
      <c r="L91">
        <f t="shared" si="3"/>
        <v>73.75</v>
      </c>
      <c r="M91" s="1" t="s">
        <v>151</v>
      </c>
      <c r="N91">
        <f>Presensi!T91</f>
        <v>68.75</v>
      </c>
    </row>
    <row r="92" spans="1:14" x14ac:dyDescent="0.25">
      <c r="A92" s="1">
        <v>32</v>
      </c>
      <c r="B92">
        <v>1400325</v>
      </c>
      <c r="C92" t="s">
        <v>71</v>
      </c>
      <c r="D92">
        <f>Kuis!F94</f>
        <v>20</v>
      </c>
      <c r="E92">
        <f>UTS!H92</f>
        <v>0</v>
      </c>
      <c r="F92">
        <f>UAS!H92</f>
        <v>49</v>
      </c>
      <c r="G92">
        <f>TMD!I92</f>
        <v>40</v>
      </c>
      <c r="H92">
        <f t="shared" si="2"/>
        <v>27.25</v>
      </c>
      <c r="I92" s="1"/>
      <c r="J92" s="1" t="s">
        <v>144</v>
      </c>
      <c r="K92">
        <f>Remedial!H92</f>
        <v>0</v>
      </c>
      <c r="L92">
        <f t="shared" si="3"/>
        <v>27.25</v>
      </c>
      <c r="M92" s="1" t="s">
        <v>152</v>
      </c>
      <c r="N92">
        <f>Presensi!T92</f>
        <v>56.25</v>
      </c>
    </row>
    <row r="93" spans="1:14" x14ac:dyDescent="0.25">
      <c r="A93" s="1">
        <v>33</v>
      </c>
      <c r="B93">
        <v>1403407</v>
      </c>
      <c r="C93" t="s">
        <v>72</v>
      </c>
      <c r="D93">
        <f>Kuis!F95</f>
        <v>83.724999999999994</v>
      </c>
      <c r="E93">
        <f>UTS!H93</f>
        <v>100</v>
      </c>
      <c r="F93">
        <f>UAS!H93</f>
        <v>100</v>
      </c>
      <c r="G93">
        <f>TMD!I93</f>
        <v>100</v>
      </c>
      <c r="H93">
        <f t="shared" si="2"/>
        <v>95.931250000000006</v>
      </c>
      <c r="I93" s="1" t="s">
        <v>145</v>
      </c>
      <c r="J93" s="1"/>
      <c r="K93">
        <f>Remedial!H93</f>
        <v>0</v>
      </c>
      <c r="L93">
        <f t="shared" si="3"/>
        <v>95.931250000000006</v>
      </c>
      <c r="M93" s="1"/>
      <c r="N93">
        <f>Presensi!T93</f>
        <v>93.75</v>
      </c>
    </row>
    <row r="94" spans="1:14" x14ac:dyDescent="0.25">
      <c r="A94" s="1">
        <v>34</v>
      </c>
      <c r="B94">
        <v>1400454</v>
      </c>
      <c r="C94" t="s">
        <v>73</v>
      </c>
      <c r="D94">
        <f>Kuis!F96</f>
        <v>49</v>
      </c>
      <c r="E94">
        <f>UTS!H94</f>
        <v>42.5</v>
      </c>
      <c r="F94">
        <f>UAS!H94</f>
        <v>65</v>
      </c>
      <c r="G94">
        <f>TMD!I94</f>
        <v>60</v>
      </c>
      <c r="H94">
        <f t="shared" si="2"/>
        <v>54.125</v>
      </c>
      <c r="I94" s="1"/>
      <c r="J94" s="1" t="s">
        <v>144</v>
      </c>
      <c r="K94">
        <f>Remedial!H94</f>
        <v>70</v>
      </c>
      <c r="L94">
        <f>((25*D94)/100)+((25*K94)/100)+((25*F94)/100)+((25*G94)/100)</f>
        <v>61</v>
      </c>
      <c r="M94" s="1" t="s">
        <v>150</v>
      </c>
      <c r="N94">
        <f>Presensi!T94</f>
        <v>75</v>
      </c>
    </row>
    <row r="95" spans="1:14" x14ac:dyDescent="0.25">
      <c r="A95" s="1">
        <v>35</v>
      </c>
      <c r="B95">
        <v>1401790</v>
      </c>
      <c r="C95" t="s">
        <v>74</v>
      </c>
      <c r="D95">
        <f>Kuis!F97</f>
        <v>38.75</v>
      </c>
      <c r="E95">
        <f>UTS!H95</f>
        <v>52.5</v>
      </c>
      <c r="F95">
        <f>UAS!H95</f>
        <v>60</v>
      </c>
      <c r="G95">
        <f>TMD!I95</f>
        <v>95</v>
      </c>
      <c r="H95">
        <f t="shared" si="2"/>
        <v>61.5625</v>
      </c>
      <c r="I95" s="1" t="s">
        <v>146</v>
      </c>
      <c r="J95" s="1"/>
      <c r="K95">
        <f>Remedial!H95</f>
        <v>0</v>
      </c>
      <c r="L95">
        <f t="shared" si="3"/>
        <v>61.5625</v>
      </c>
      <c r="M95" s="1"/>
      <c r="N95">
        <f>Presensi!T95</f>
        <v>93.75</v>
      </c>
    </row>
    <row r="96" spans="1:14" x14ac:dyDescent="0.25">
      <c r="A96" s="1">
        <v>36</v>
      </c>
      <c r="B96">
        <v>1404204</v>
      </c>
      <c r="C96" t="s">
        <v>75</v>
      </c>
      <c r="D96">
        <f>Kuis!F98</f>
        <v>50</v>
      </c>
      <c r="E96">
        <f>UTS!H96</f>
        <v>10</v>
      </c>
      <c r="F96">
        <f>UAS!H96</f>
        <v>65</v>
      </c>
      <c r="G96">
        <f>TMD!I96</f>
        <v>60</v>
      </c>
      <c r="H96">
        <f t="shared" si="2"/>
        <v>46.25</v>
      </c>
      <c r="I96" s="1"/>
      <c r="J96" s="1" t="s">
        <v>144</v>
      </c>
      <c r="K96">
        <f>Remedial!H96</f>
        <v>80</v>
      </c>
      <c r="L96">
        <f>((25*D96)/100)+((25*K96)/100)+((25*F96)/100)+((25*G96)/100)</f>
        <v>63.75</v>
      </c>
      <c r="M96" s="1" t="s">
        <v>148</v>
      </c>
      <c r="N96">
        <f>Presensi!T96</f>
        <v>75</v>
      </c>
    </row>
    <row r="97" spans="1:14" x14ac:dyDescent="0.25">
      <c r="A97" s="1">
        <v>37</v>
      </c>
      <c r="B97">
        <v>1400707</v>
      </c>
      <c r="C97" t="s">
        <v>76</v>
      </c>
      <c r="D97">
        <f>Kuis!F99</f>
        <v>92.5</v>
      </c>
      <c r="E97">
        <f>UTS!H97</f>
        <v>100</v>
      </c>
      <c r="F97">
        <f>UAS!H97</f>
        <v>100</v>
      </c>
      <c r="G97">
        <f>TMD!I97</f>
        <v>120</v>
      </c>
      <c r="H97">
        <f t="shared" si="2"/>
        <v>103.125</v>
      </c>
      <c r="I97" s="1" t="s">
        <v>145</v>
      </c>
      <c r="J97" s="1"/>
      <c r="K97">
        <f>Remedial!H97</f>
        <v>0</v>
      </c>
      <c r="L97">
        <f t="shared" si="3"/>
        <v>103.125</v>
      </c>
      <c r="M97" s="1"/>
      <c r="N97">
        <f>Presensi!T97</f>
        <v>87.5</v>
      </c>
    </row>
    <row r="98" spans="1:14" x14ac:dyDescent="0.25">
      <c r="A98" s="1">
        <v>38</v>
      </c>
      <c r="B98">
        <v>1404160</v>
      </c>
      <c r="C98" t="s">
        <v>77</v>
      </c>
      <c r="D98">
        <f>Kuis!F100</f>
        <v>76.5</v>
      </c>
      <c r="E98">
        <f>UTS!H98</f>
        <v>45</v>
      </c>
      <c r="F98">
        <f>UAS!H98</f>
        <v>65</v>
      </c>
      <c r="G98">
        <f>TMD!I98</f>
        <v>120</v>
      </c>
      <c r="H98">
        <f t="shared" si="2"/>
        <v>76.625</v>
      </c>
      <c r="I98" s="1" t="s">
        <v>147</v>
      </c>
      <c r="J98" s="1"/>
      <c r="K98">
        <f>Remedial!H98</f>
        <v>0</v>
      </c>
      <c r="L98">
        <f t="shared" si="3"/>
        <v>76.625</v>
      </c>
      <c r="M98" s="1"/>
      <c r="N98">
        <f>Presensi!T98</f>
        <v>93.75</v>
      </c>
    </row>
    <row r="99" spans="1:14" x14ac:dyDescent="0.25">
      <c r="A99" s="1">
        <v>39</v>
      </c>
      <c r="B99">
        <v>1405061</v>
      </c>
      <c r="C99" t="s">
        <v>78</v>
      </c>
      <c r="D99">
        <f>Kuis!F101</f>
        <v>67.5</v>
      </c>
      <c r="E99">
        <f>UTS!H99</f>
        <v>48</v>
      </c>
      <c r="F99">
        <f>UAS!H99</f>
        <v>100</v>
      </c>
      <c r="G99">
        <f>TMD!I99</f>
        <v>120</v>
      </c>
      <c r="H99">
        <f t="shared" si="2"/>
        <v>83.875</v>
      </c>
      <c r="I99" s="1" t="s">
        <v>145</v>
      </c>
      <c r="J99" s="1"/>
      <c r="K99">
        <f>Remedial!H99</f>
        <v>0</v>
      </c>
      <c r="L99">
        <f t="shared" si="3"/>
        <v>83.875</v>
      </c>
      <c r="M99" s="1"/>
      <c r="N99">
        <f>Presensi!T99</f>
        <v>75</v>
      </c>
    </row>
    <row r="100" spans="1:14" x14ac:dyDescent="0.25">
      <c r="A100" s="1">
        <v>40</v>
      </c>
      <c r="B100">
        <v>1401772</v>
      </c>
      <c r="C100" t="s">
        <v>79</v>
      </c>
      <c r="D100">
        <f>Kuis!F102</f>
        <v>48</v>
      </c>
      <c r="E100">
        <f>UTS!H100</f>
        <v>37.5</v>
      </c>
      <c r="F100">
        <f>UAS!H100</f>
        <v>63</v>
      </c>
      <c r="G100">
        <f>TMD!I100</f>
        <v>95</v>
      </c>
      <c r="H100">
        <f t="shared" si="2"/>
        <v>60.875</v>
      </c>
      <c r="I100" s="1" t="s">
        <v>146</v>
      </c>
      <c r="J100" s="1"/>
      <c r="K100">
        <f>Remedial!H100</f>
        <v>0</v>
      </c>
      <c r="L100">
        <f t="shared" si="3"/>
        <v>60.875</v>
      </c>
      <c r="M100" s="1"/>
      <c r="N100">
        <f>Presensi!T100</f>
        <v>87.5</v>
      </c>
    </row>
    <row r="101" spans="1:14" x14ac:dyDescent="0.25">
      <c r="A101" s="1">
        <v>41</v>
      </c>
      <c r="B101">
        <v>1405681</v>
      </c>
      <c r="C101" t="s">
        <v>80</v>
      </c>
      <c r="D101">
        <f>Kuis!F103</f>
        <v>43.75</v>
      </c>
      <c r="E101">
        <f>UTS!H101</f>
        <v>60</v>
      </c>
      <c r="F101">
        <f>UAS!H101</f>
        <v>75</v>
      </c>
      <c r="G101">
        <f>TMD!I101</f>
        <v>95</v>
      </c>
      <c r="H101">
        <f t="shared" si="2"/>
        <v>68.4375</v>
      </c>
      <c r="I101" s="1"/>
      <c r="J101" s="1" t="s">
        <v>144</v>
      </c>
      <c r="K101">
        <f>Remedial!H101</f>
        <v>75</v>
      </c>
      <c r="L101">
        <f>((25*K101)/100)+((25*E101)/100)+((25*F101)/100)+((25*G101)/100)</f>
        <v>76.25</v>
      </c>
      <c r="M101" s="1" t="s">
        <v>151</v>
      </c>
      <c r="N101">
        <f>Presensi!T101</f>
        <v>81.25</v>
      </c>
    </row>
    <row r="102" spans="1:14" x14ac:dyDescent="0.25">
      <c r="A102" s="1">
        <v>42</v>
      </c>
      <c r="B102">
        <v>1407298</v>
      </c>
      <c r="C102" t="s">
        <v>81</v>
      </c>
      <c r="D102">
        <f>Kuis!F104</f>
        <v>52.5</v>
      </c>
      <c r="E102">
        <f>UTS!H102</f>
        <v>65</v>
      </c>
      <c r="F102">
        <f>UAS!H102</f>
        <v>50</v>
      </c>
      <c r="G102">
        <f>TMD!I102</f>
        <v>60</v>
      </c>
      <c r="H102">
        <f t="shared" si="2"/>
        <v>56.875</v>
      </c>
      <c r="I102" s="1" t="s">
        <v>150</v>
      </c>
      <c r="J102" s="1"/>
      <c r="K102">
        <f>Remedial!H102</f>
        <v>0</v>
      </c>
      <c r="L102">
        <f t="shared" si="3"/>
        <v>56.875</v>
      </c>
      <c r="M102" s="1"/>
      <c r="N102">
        <f>Presensi!T102</f>
        <v>81.25</v>
      </c>
    </row>
    <row r="103" spans="1:14" x14ac:dyDescent="0.25">
      <c r="A103" s="1">
        <v>43</v>
      </c>
      <c r="B103">
        <v>1405203</v>
      </c>
      <c r="C103" t="s">
        <v>82</v>
      </c>
      <c r="D103">
        <f>Kuis!F105</f>
        <v>66.875</v>
      </c>
      <c r="E103">
        <f>UTS!H103</f>
        <v>25.2</v>
      </c>
      <c r="F103">
        <f>UAS!H103</f>
        <v>60</v>
      </c>
      <c r="G103">
        <f>TMD!I103</f>
        <v>65</v>
      </c>
      <c r="H103">
        <f t="shared" si="2"/>
        <v>54.268749999999997</v>
      </c>
      <c r="I103" s="1"/>
      <c r="J103" s="1" t="s">
        <v>144</v>
      </c>
      <c r="K103">
        <f>Remedial!H103</f>
        <v>62</v>
      </c>
      <c r="L103">
        <f>((25*D103)/100)+((25*K103)/100)+((25*F103)/100)+((25*G103)/100)</f>
        <v>63.46875</v>
      </c>
      <c r="M103" s="1" t="s">
        <v>150</v>
      </c>
      <c r="N103">
        <f>Presensi!T103</f>
        <v>87.5</v>
      </c>
    </row>
    <row r="104" spans="1:14" x14ac:dyDescent="0.25">
      <c r="A104" s="1">
        <v>44</v>
      </c>
      <c r="B104">
        <v>1407204</v>
      </c>
      <c r="C104" t="s">
        <v>83</v>
      </c>
      <c r="D104">
        <f>Kuis!F106</f>
        <v>42.5</v>
      </c>
      <c r="E104">
        <f>UTS!H104</f>
        <v>59.499999999999993</v>
      </c>
      <c r="F104">
        <f>UAS!H104</f>
        <v>73</v>
      </c>
      <c r="G104">
        <f>TMD!I104</f>
        <v>100</v>
      </c>
      <c r="H104">
        <f t="shared" si="2"/>
        <v>68.75</v>
      </c>
      <c r="I104" s="1"/>
      <c r="J104" s="1" t="s">
        <v>144</v>
      </c>
      <c r="K104">
        <f>Remedial!H104</f>
        <v>78</v>
      </c>
      <c r="L104">
        <f>((25*K104)/100)+((25*E104)/100)+((25*F104)/100)+((25*G104)/100)</f>
        <v>77.625</v>
      </c>
      <c r="M104" s="1" t="s">
        <v>151</v>
      </c>
      <c r="N104">
        <f>Presensi!T104</f>
        <v>62.5</v>
      </c>
    </row>
    <row r="105" spans="1:14" x14ac:dyDescent="0.25">
      <c r="A105" s="1">
        <v>45</v>
      </c>
      <c r="B105">
        <v>1405201</v>
      </c>
      <c r="C105" t="s">
        <v>84</v>
      </c>
      <c r="D105">
        <f>Kuis!F107</f>
        <v>55</v>
      </c>
      <c r="E105">
        <f>UTS!H105</f>
        <v>22.5</v>
      </c>
      <c r="F105">
        <f>UAS!H105</f>
        <v>85</v>
      </c>
      <c r="G105">
        <f>TMD!I105</f>
        <v>115</v>
      </c>
      <c r="H105">
        <f t="shared" si="2"/>
        <v>69.375</v>
      </c>
      <c r="I105" s="1"/>
      <c r="J105" s="1" t="s">
        <v>144</v>
      </c>
      <c r="K105">
        <f>Remedial!H105</f>
        <v>80</v>
      </c>
      <c r="L105">
        <f>((25*D105)/100)+((25*K105)/100)+((25*F105)/100)+((25*G105)/100)</f>
        <v>83.75</v>
      </c>
      <c r="M105" s="1" t="s">
        <v>151</v>
      </c>
      <c r="N105">
        <f>Presensi!T105</f>
        <v>75</v>
      </c>
    </row>
    <row r="109" spans="1:14" ht="15.75" thickBot="1" x14ac:dyDescent="0.3"/>
    <row r="110" spans="1:14" ht="15.75" thickBot="1" x14ac:dyDescent="0.3">
      <c r="G110" s="9" t="s">
        <v>118</v>
      </c>
    </row>
    <row r="111" spans="1:14" ht="15.75" thickBot="1" x14ac:dyDescent="0.3">
      <c r="G111" s="9" t="s">
        <v>119</v>
      </c>
    </row>
    <row r="112" spans="1:14" ht="15.75" thickBot="1" x14ac:dyDescent="0.3">
      <c r="G112" s="9" t="s">
        <v>120</v>
      </c>
    </row>
    <row r="113" spans="7:7" ht="15.75" thickBot="1" x14ac:dyDescent="0.3">
      <c r="G113" s="9" t="s">
        <v>121</v>
      </c>
    </row>
    <row r="114" spans="7:7" ht="15.75" thickBot="1" x14ac:dyDescent="0.3">
      <c r="G114" s="9" t="s">
        <v>122</v>
      </c>
    </row>
    <row r="115" spans="7:7" ht="15.75" thickBot="1" x14ac:dyDescent="0.3">
      <c r="G115" s="9" t="s">
        <v>123</v>
      </c>
    </row>
    <row r="116" spans="7:7" ht="15.75" thickBot="1" x14ac:dyDescent="0.3">
      <c r="G116" s="9" t="s">
        <v>124</v>
      </c>
    </row>
    <row r="117" spans="7:7" ht="15.75" thickBot="1" x14ac:dyDescent="0.3">
      <c r="G117" s="9" t="s">
        <v>125</v>
      </c>
    </row>
    <row r="118" spans="7:7" ht="15.75" thickBot="1" x14ac:dyDescent="0.3">
      <c r="G118" s="9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5"/>
  <sheetViews>
    <sheetView workbookViewId="0">
      <selection activeCell="F82" sqref="F82"/>
    </sheetView>
  </sheetViews>
  <sheetFormatPr defaultRowHeight="15" x14ac:dyDescent="0.25"/>
  <cols>
    <col min="3" max="3" width="28.85546875" bestFit="1" customWidth="1"/>
    <col min="4" max="4" width="14.7109375" bestFit="1" customWidth="1"/>
    <col min="5" max="5" width="11" bestFit="1" customWidth="1"/>
    <col min="6" max="6" width="12.7109375" bestFit="1" customWidth="1"/>
    <col min="7" max="7" width="19.7109375" bestFit="1" customWidth="1"/>
  </cols>
  <sheetData>
    <row r="6" spans="1:9" x14ac:dyDescent="0.25">
      <c r="A6" s="2" t="s">
        <v>1</v>
      </c>
      <c r="B6" s="2" t="s">
        <v>2</v>
      </c>
      <c r="C6" s="2" t="s">
        <v>3</v>
      </c>
      <c r="D6" s="2" t="s">
        <v>99</v>
      </c>
      <c r="E6" s="2" t="s">
        <v>100</v>
      </c>
      <c r="F6" s="2" t="s">
        <v>102</v>
      </c>
      <c r="G6" s="2" t="s">
        <v>103</v>
      </c>
      <c r="H6" s="2" t="s">
        <v>101</v>
      </c>
      <c r="I6" s="2" t="s">
        <v>127</v>
      </c>
    </row>
    <row r="7" spans="1:9" x14ac:dyDescent="0.25">
      <c r="A7" s="1">
        <v>1</v>
      </c>
      <c r="B7">
        <v>1401891</v>
      </c>
      <c r="C7" t="s">
        <v>10</v>
      </c>
      <c r="D7">
        <v>50</v>
      </c>
      <c r="E7">
        <v>45</v>
      </c>
      <c r="G7">
        <f>F7*2</f>
        <v>0</v>
      </c>
      <c r="H7">
        <f>D7+E7-G7</f>
        <v>95</v>
      </c>
      <c r="I7" t="str">
        <f>Rekap!J7</f>
        <v>R</v>
      </c>
    </row>
    <row r="8" spans="1:9" x14ac:dyDescent="0.25">
      <c r="A8" s="1">
        <v>2</v>
      </c>
      <c r="B8">
        <v>1404169</v>
      </c>
      <c r="C8" t="s">
        <v>11</v>
      </c>
      <c r="G8">
        <f t="shared" ref="G8:G47" si="0">F8*2</f>
        <v>0</v>
      </c>
      <c r="H8">
        <f t="shared" ref="H8:H47" si="1">D8+E8-G8</f>
        <v>0</v>
      </c>
      <c r="I8">
        <f>Rekap!J8</f>
        <v>0</v>
      </c>
    </row>
    <row r="9" spans="1:9" x14ac:dyDescent="0.25">
      <c r="A9" s="1">
        <v>3</v>
      </c>
      <c r="B9">
        <v>1405787</v>
      </c>
      <c r="C9" t="s">
        <v>12</v>
      </c>
      <c r="G9">
        <f t="shared" si="0"/>
        <v>0</v>
      </c>
      <c r="H9">
        <f t="shared" si="1"/>
        <v>0</v>
      </c>
      <c r="I9">
        <f>Rekap!J9</f>
        <v>0</v>
      </c>
    </row>
    <row r="10" spans="1:9" x14ac:dyDescent="0.25">
      <c r="A10" s="1">
        <v>4</v>
      </c>
      <c r="B10" s="7">
        <v>1400260</v>
      </c>
      <c r="C10" s="7" t="s">
        <v>13</v>
      </c>
      <c r="G10">
        <f t="shared" si="0"/>
        <v>0</v>
      </c>
      <c r="H10">
        <f t="shared" si="1"/>
        <v>0</v>
      </c>
      <c r="I10">
        <f>Rekap!J10</f>
        <v>0</v>
      </c>
    </row>
    <row r="11" spans="1:9" x14ac:dyDescent="0.25">
      <c r="A11" s="1">
        <v>5</v>
      </c>
      <c r="B11">
        <v>1401309</v>
      </c>
      <c r="C11" t="s">
        <v>14</v>
      </c>
      <c r="D11">
        <v>45</v>
      </c>
      <c r="E11">
        <v>45</v>
      </c>
      <c r="G11">
        <f t="shared" si="0"/>
        <v>0</v>
      </c>
      <c r="H11">
        <f t="shared" si="1"/>
        <v>90</v>
      </c>
      <c r="I11" t="str">
        <f>Rekap!J11</f>
        <v>R</v>
      </c>
    </row>
    <row r="12" spans="1:9" x14ac:dyDescent="0.25">
      <c r="A12" s="1">
        <v>6</v>
      </c>
      <c r="B12">
        <v>1406134</v>
      </c>
      <c r="C12" t="s">
        <v>6</v>
      </c>
      <c r="D12">
        <v>40</v>
      </c>
      <c r="E12">
        <v>45</v>
      </c>
      <c r="G12">
        <f t="shared" si="0"/>
        <v>0</v>
      </c>
      <c r="H12">
        <f t="shared" si="1"/>
        <v>85</v>
      </c>
      <c r="I12" t="str">
        <f>Rekap!J12</f>
        <v>R</v>
      </c>
    </row>
    <row r="13" spans="1:9" x14ac:dyDescent="0.25">
      <c r="A13" s="1">
        <v>7</v>
      </c>
      <c r="B13">
        <v>1404914</v>
      </c>
      <c r="C13" t="s">
        <v>15</v>
      </c>
      <c r="D13">
        <v>50</v>
      </c>
      <c r="E13">
        <v>50</v>
      </c>
      <c r="G13">
        <f t="shared" si="0"/>
        <v>0</v>
      </c>
      <c r="H13">
        <f t="shared" si="1"/>
        <v>100</v>
      </c>
      <c r="I13" t="str">
        <f>Rekap!J13</f>
        <v>R</v>
      </c>
    </row>
    <row r="14" spans="1:9" x14ac:dyDescent="0.25">
      <c r="A14" s="1">
        <v>8</v>
      </c>
      <c r="B14">
        <v>1405135</v>
      </c>
      <c r="C14" t="s">
        <v>16</v>
      </c>
      <c r="D14">
        <v>50</v>
      </c>
      <c r="E14">
        <v>50</v>
      </c>
      <c r="G14">
        <f t="shared" si="0"/>
        <v>0</v>
      </c>
      <c r="H14">
        <f t="shared" si="1"/>
        <v>100</v>
      </c>
      <c r="I14" t="str">
        <f>Rekap!J14</f>
        <v>R</v>
      </c>
    </row>
    <row r="15" spans="1:9" x14ac:dyDescent="0.25">
      <c r="A15" s="1">
        <v>9</v>
      </c>
      <c r="B15">
        <v>1403441</v>
      </c>
      <c r="C15" t="s">
        <v>17</v>
      </c>
      <c r="G15">
        <f t="shared" si="0"/>
        <v>0</v>
      </c>
      <c r="H15">
        <f t="shared" si="1"/>
        <v>0</v>
      </c>
      <c r="I15">
        <f>Rekap!J15</f>
        <v>0</v>
      </c>
    </row>
    <row r="16" spans="1:9" x14ac:dyDescent="0.25">
      <c r="A16" s="1">
        <v>10</v>
      </c>
      <c r="B16">
        <v>1404095</v>
      </c>
      <c r="C16" t="s">
        <v>9</v>
      </c>
      <c r="G16">
        <f t="shared" si="0"/>
        <v>0</v>
      </c>
      <c r="H16">
        <f t="shared" si="1"/>
        <v>0</v>
      </c>
      <c r="I16">
        <f>Rekap!J16</f>
        <v>0</v>
      </c>
    </row>
    <row r="17" spans="1:9" x14ac:dyDescent="0.25">
      <c r="A17" s="1">
        <v>11</v>
      </c>
      <c r="B17">
        <v>1400500</v>
      </c>
      <c r="C17" t="s">
        <v>5</v>
      </c>
      <c r="G17">
        <f t="shared" si="0"/>
        <v>0</v>
      </c>
      <c r="H17">
        <f t="shared" si="1"/>
        <v>0</v>
      </c>
      <c r="I17">
        <f>Rekap!J17</f>
        <v>0</v>
      </c>
    </row>
    <row r="18" spans="1:9" x14ac:dyDescent="0.25">
      <c r="A18" s="1">
        <v>12</v>
      </c>
      <c r="B18" s="7">
        <v>1400983</v>
      </c>
      <c r="C18" s="7" t="s">
        <v>18</v>
      </c>
      <c r="G18">
        <f t="shared" si="0"/>
        <v>0</v>
      </c>
      <c r="H18">
        <f t="shared" si="1"/>
        <v>0</v>
      </c>
      <c r="I18">
        <f>Rekap!J18</f>
        <v>0</v>
      </c>
    </row>
    <row r="19" spans="1:9" x14ac:dyDescent="0.25">
      <c r="A19" s="1">
        <v>13</v>
      </c>
      <c r="B19">
        <v>1400349</v>
      </c>
      <c r="C19" t="s">
        <v>19</v>
      </c>
      <c r="D19">
        <v>50</v>
      </c>
      <c r="E19">
        <v>50</v>
      </c>
      <c r="G19">
        <f t="shared" si="0"/>
        <v>0</v>
      </c>
      <c r="H19">
        <f t="shared" si="1"/>
        <v>100</v>
      </c>
      <c r="I19" t="str">
        <f>Rekap!J19</f>
        <v>R</v>
      </c>
    </row>
    <row r="20" spans="1:9" x14ac:dyDescent="0.25">
      <c r="A20" s="1">
        <v>14</v>
      </c>
      <c r="B20" s="7">
        <v>1405337</v>
      </c>
      <c r="C20" s="7" t="s">
        <v>20</v>
      </c>
      <c r="G20">
        <f t="shared" si="0"/>
        <v>0</v>
      </c>
      <c r="H20">
        <f t="shared" si="1"/>
        <v>0</v>
      </c>
      <c r="I20">
        <f>Rekap!J20</f>
        <v>0</v>
      </c>
    </row>
    <row r="21" spans="1:9" x14ac:dyDescent="0.25">
      <c r="A21" s="1">
        <v>15</v>
      </c>
      <c r="B21">
        <v>1404642</v>
      </c>
      <c r="C21" t="s">
        <v>21</v>
      </c>
      <c r="D21">
        <v>35</v>
      </c>
      <c r="E21">
        <v>35</v>
      </c>
      <c r="G21">
        <f t="shared" si="0"/>
        <v>0</v>
      </c>
      <c r="H21">
        <f t="shared" si="1"/>
        <v>70</v>
      </c>
      <c r="I21" t="str">
        <f>Rekap!J21</f>
        <v>R</v>
      </c>
    </row>
    <row r="22" spans="1:9" x14ac:dyDescent="0.25">
      <c r="A22" s="1">
        <v>16</v>
      </c>
      <c r="B22">
        <v>1401493</v>
      </c>
      <c r="C22" t="s">
        <v>22</v>
      </c>
      <c r="D22">
        <v>40</v>
      </c>
      <c r="E22">
        <v>40</v>
      </c>
      <c r="G22">
        <f t="shared" si="0"/>
        <v>0</v>
      </c>
      <c r="H22">
        <f t="shared" si="1"/>
        <v>80</v>
      </c>
      <c r="I22" t="str">
        <f>Rekap!J22</f>
        <v>R</v>
      </c>
    </row>
    <row r="23" spans="1:9" x14ac:dyDescent="0.25">
      <c r="A23" s="1">
        <v>17</v>
      </c>
      <c r="B23">
        <v>1403292</v>
      </c>
      <c r="C23" t="s">
        <v>23</v>
      </c>
      <c r="G23">
        <f t="shared" si="0"/>
        <v>0</v>
      </c>
      <c r="H23">
        <f t="shared" si="1"/>
        <v>0</v>
      </c>
      <c r="I23">
        <f>Rekap!J23</f>
        <v>0</v>
      </c>
    </row>
    <row r="24" spans="1:9" x14ac:dyDescent="0.25">
      <c r="A24" s="1">
        <v>18</v>
      </c>
      <c r="B24">
        <v>1407248</v>
      </c>
      <c r="C24" t="s">
        <v>24</v>
      </c>
      <c r="G24">
        <f t="shared" si="0"/>
        <v>0</v>
      </c>
      <c r="H24">
        <f t="shared" si="1"/>
        <v>0</v>
      </c>
      <c r="I24" t="str">
        <f>Rekap!J24</f>
        <v>R</v>
      </c>
    </row>
    <row r="25" spans="1:9" x14ac:dyDescent="0.25">
      <c r="A25" s="1">
        <v>19</v>
      </c>
      <c r="B25">
        <v>1407229</v>
      </c>
      <c r="C25" t="s">
        <v>25</v>
      </c>
      <c r="G25">
        <f t="shared" si="0"/>
        <v>0</v>
      </c>
      <c r="H25">
        <f t="shared" si="1"/>
        <v>0</v>
      </c>
      <c r="I25">
        <f>Rekap!J25</f>
        <v>0</v>
      </c>
    </row>
    <row r="26" spans="1:9" x14ac:dyDescent="0.25">
      <c r="A26" s="1">
        <v>20</v>
      </c>
      <c r="B26">
        <v>1403223</v>
      </c>
      <c r="C26" t="s">
        <v>26</v>
      </c>
      <c r="G26">
        <f t="shared" si="0"/>
        <v>0</v>
      </c>
      <c r="H26">
        <f t="shared" si="1"/>
        <v>0</v>
      </c>
      <c r="I26">
        <f>Rekap!J26</f>
        <v>0</v>
      </c>
    </row>
    <row r="27" spans="1:9" x14ac:dyDescent="0.25">
      <c r="A27" s="1">
        <v>21</v>
      </c>
      <c r="B27" s="7">
        <v>1401576</v>
      </c>
      <c r="C27" s="7" t="s">
        <v>27</v>
      </c>
      <c r="G27">
        <f t="shared" si="0"/>
        <v>0</v>
      </c>
      <c r="H27">
        <f t="shared" si="1"/>
        <v>0</v>
      </c>
      <c r="I27">
        <f>Rekap!J27</f>
        <v>0</v>
      </c>
    </row>
    <row r="28" spans="1:9" x14ac:dyDescent="0.25">
      <c r="A28" s="1">
        <v>22</v>
      </c>
      <c r="B28" s="7">
        <v>1400081</v>
      </c>
      <c r="C28" s="7" t="s">
        <v>28</v>
      </c>
      <c r="G28">
        <f t="shared" si="0"/>
        <v>0</v>
      </c>
      <c r="H28">
        <f t="shared" si="1"/>
        <v>0</v>
      </c>
      <c r="I28">
        <f>Rekap!J28</f>
        <v>0</v>
      </c>
    </row>
    <row r="29" spans="1:9" x14ac:dyDescent="0.25">
      <c r="A29" s="1">
        <v>23</v>
      </c>
      <c r="B29">
        <v>1403491</v>
      </c>
      <c r="C29" t="s">
        <v>29</v>
      </c>
      <c r="G29">
        <f t="shared" si="0"/>
        <v>0</v>
      </c>
      <c r="H29">
        <f t="shared" si="1"/>
        <v>0</v>
      </c>
      <c r="I29">
        <f>Rekap!J29</f>
        <v>0</v>
      </c>
    </row>
    <row r="30" spans="1:9" x14ac:dyDescent="0.25">
      <c r="A30" s="1">
        <v>24</v>
      </c>
      <c r="B30">
        <v>1406470</v>
      </c>
      <c r="C30" t="s">
        <v>30</v>
      </c>
      <c r="D30">
        <v>50</v>
      </c>
      <c r="E30">
        <v>50</v>
      </c>
      <c r="G30">
        <f t="shared" si="0"/>
        <v>0</v>
      </c>
      <c r="H30">
        <f t="shared" si="1"/>
        <v>100</v>
      </c>
      <c r="I30" t="str">
        <f>Rekap!J30</f>
        <v>R</v>
      </c>
    </row>
    <row r="31" spans="1:9" x14ac:dyDescent="0.25">
      <c r="A31" s="1">
        <v>25</v>
      </c>
      <c r="B31">
        <v>1403754</v>
      </c>
      <c r="C31" t="s">
        <v>31</v>
      </c>
      <c r="D31">
        <v>45</v>
      </c>
      <c r="E31">
        <v>45</v>
      </c>
      <c r="G31">
        <f t="shared" si="0"/>
        <v>0</v>
      </c>
      <c r="H31">
        <f t="shared" si="1"/>
        <v>90</v>
      </c>
      <c r="I31" t="str">
        <f>Rekap!J31</f>
        <v>R</v>
      </c>
    </row>
    <row r="32" spans="1:9" x14ac:dyDescent="0.25">
      <c r="A32" s="1">
        <v>26</v>
      </c>
      <c r="B32">
        <v>1401544</v>
      </c>
      <c r="C32" t="s">
        <v>32</v>
      </c>
      <c r="D32">
        <v>50</v>
      </c>
      <c r="E32">
        <v>45</v>
      </c>
      <c r="G32">
        <f t="shared" si="0"/>
        <v>0</v>
      </c>
      <c r="H32">
        <f t="shared" si="1"/>
        <v>95</v>
      </c>
      <c r="I32" t="str">
        <f>Rekap!J32</f>
        <v>R</v>
      </c>
    </row>
    <row r="33" spans="1:9" x14ac:dyDescent="0.25">
      <c r="A33" s="1">
        <v>27</v>
      </c>
      <c r="B33">
        <v>1404045</v>
      </c>
      <c r="C33" t="s">
        <v>7</v>
      </c>
      <c r="G33">
        <f t="shared" si="0"/>
        <v>0</v>
      </c>
      <c r="H33">
        <f t="shared" si="1"/>
        <v>0</v>
      </c>
      <c r="I33">
        <f>Rekap!J33</f>
        <v>0</v>
      </c>
    </row>
    <row r="34" spans="1:9" x14ac:dyDescent="0.25">
      <c r="A34" s="1">
        <v>28</v>
      </c>
      <c r="B34">
        <v>1403126</v>
      </c>
      <c r="C34" t="s">
        <v>4</v>
      </c>
      <c r="D34">
        <v>50</v>
      </c>
      <c r="E34">
        <v>50</v>
      </c>
      <c r="G34">
        <f t="shared" si="0"/>
        <v>0</v>
      </c>
      <c r="H34">
        <f t="shared" si="1"/>
        <v>100</v>
      </c>
      <c r="I34" t="str">
        <f>Rekap!J34</f>
        <v>R</v>
      </c>
    </row>
    <row r="35" spans="1:9" x14ac:dyDescent="0.25">
      <c r="A35" s="1">
        <v>29</v>
      </c>
      <c r="B35" s="7">
        <v>1405450</v>
      </c>
      <c r="C35" s="7" t="s">
        <v>33</v>
      </c>
      <c r="G35">
        <f t="shared" si="0"/>
        <v>0</v>
      </c>
      <c r="H35">
        <f t="shared" si="1"/>
        <v>0</v>
      </c>
      <c r="I35">
        <f>Rekap!J35</f>
        <v>0</v>
      </c>
    </row>
    <row r="36" spans="1:9" x14ac:dyDescent="0.25">
      <c r="A36" s="1">
        <v>30</v>
      </c>
      <c r="B36">
        <v>1404730</v>
      </c>
      <c r="C36" t="s">
        <v>34</v>
      </c>
      <c r="G36">
        <f t="shared" si="0"/>
        <v>0</v>
      </c>
      <c r="H36">
        <f t="shared" si="1"/>
        <v>0</v>
      </c>
      <c r="I36">
        <f>Rekap!J36</f>
        <v>0</v>
      </c>
    </row>
    <row r="37" spans="1:9" x14ac:dyDescent="0.25">
      <c r="A37" s="1">
        <v>31</v>
      </c>
      <c r="B37">
        <v>1401788</v>
      </c>
      <c r="C37" t="s">
        <v>35</v>
      </c>
      <c r="D37">
        <v>50</v>
      </c>
      <c r="E37">
        <v>45</v>
      </c>
      <c r="G37">
        <f t="shared" si="0"/>
        <v>0</v>
      </c>
      <c r="H37">
        <f t="shared" si="1"/>
        <v>95</v>
      </c>
      <c r="I37" t="str">
        <f>Rekap!J37</f>
        <v>R</v>
      </c>
    </row>
    <row r="38" spans="1:9" x14ac:dyDescent="0.25">
      <c r="A38" s="1">
        <v>32</v>
      </c>
      <c r="B38">
        <v>1400742</v>
      </c>
      <c r="C38" t="s">
        <v>36</v>
      </c>
      <c r="D38">
        <v>45</v>
      </c>
      <c r="E38">
        <v>45</v>
      </c>
      <c r="G38">
        <f t="shared" si="0"/>
        <v>0</v>
      </c>
      <c r="H38">
        <f t="shared" si="1"/>
        <v>90</v>
      </c>
      <c r="I38" t="str">
        <f>Rekap!J38</f>
        <v>R</v>
      </c>
    </row>
    <row r="39" spans="1:9" x14ac:dyDescent="0.25">
      <c r="A39" s="1">
        <v>33</v>
      </c>
      <c r="B39">
        <v>1406140</v>
      </c>
      <c r="C39" t="s">
        <v>37</v>
      </c>
      <c r="D39">
        <v>50</v>
      </c>
      <c r="E39">
        <v>45</v>
      </c>
      <c r="G39">
        <f t="shared" si="0"/>
        <v>0</v>
      </c>
      <c r="H39">
        <f t="shared" si="1"/>
        <v>95</v>
      </c>
      <c r="I39" t="str">
        <f>Rekap!J39</f>
        <v>R</v>
      </c>
    </row>
    <row r="40" spans="1:9" x14ac:dyDescent="0.25">
      <c r="A40" s="1">
        <v>34</v>
      </c>
      <c r="B40">
        <v>1406322</v>
      </c>
      <c r="C40" t="s">
        <v>38</v>
      </c>
      <c r="G40">
        <f t="shared" si="0"/>
        <v>0</v>
      </c>
      <c r="H40">
        <f t="shared" si="1"/>
        <v>0</v>
      </c>
      <c r="I40">
        <f>Rekap!J40</f>
        <v>0</v>
      </c>
    </row>
    <row r="41" spans="1:9" x14ac:dyDescent="0.25">
      <c r="A41" s="1">
        <v>35</v>
      </c>
      <c r="B41">
        <v>1401385</v>
      </c>
      <c r="C41" t="s">
        <v>8</v>
      </c>
      <c r="G41">
        <f t="shared" si="0"/>
        <v>0</v>
      </c>
      <c r="H41">
        <f t="shared" si="1"/>
        <v>0</v>
      </c>
      <c r="I41">
        <f>Rekap!J41</f>
        <v>0</v>
      </c>
    </row>
    <row r="42" spans="1:9" x14ac:dyDescent="0.25">
      <c r="A42" s="1">
        <v>36</v>
      </c>
      <c r="B42">
        <v>1406966</v>
      </c>
      <c r="C42" t="s">
        <v>39</v>
      </c>
      <c r="G42">
        <f t="shared" si="0"/>
        <v>0</v>
      </c>
      <c r="H42">
        <f t="shared" si="1"/>
        <v>0</v>
      </c>
      <c r="I42">
        <f>Rekap!J42</f>
        <v>0</v>
      </c>
    </row>
    <row r="43" spans="1:9" x14ac:dyDescent="0.25">
      <c r="A43" s="1">
        <v>37</v>
      </c>
      <c r="B43">
        <v>1400893</v>
      </c>
      <c r="C43" t="s">
        <v>40</v>
      </c>
      <c r="G43">
        <f t="shared" si="0"/>
        <v>0</v>
      </c>
      <c r="H43">
        <f t="shared" si="1"/>
        <v>0</v>
      </c>
      <c r="I43">
        <f>Rekap!J43</f>
        <v>0</v>
      </c>
    </row>
    <row r="44" spans="1:9" x14ac:dyDescent="0.25">
      <c r="A44" s="1">
        <v>38</v>
      </c>
      <c r="B44">
        <v>1405701</v>
      </c>
      <c r="C44" t="s">
        <v>41</v>
      </c>
      <c r="D44">
        <v>50</v>
      </c>
      <c r="E44">
        <v>45</v>
      </c>
      <c r="G44">
        <f t="shared" si="0"/>
        <v>0</v>
      </c>
      <c r="H44">
        <f t="shared" si="1"/>
        <v>95</v>
      </c>
      <c r="I44" t="str">
        <f>Rekap!J44</f>
        <v>R</v>
      </c>
    </row>
    <row r="45" spans="1:9" x14ac:dyDescent="0.25">
      <c r="A45" s="1">
        <v>39</v>
      </c>
      <c r="B45">
        <v>1400676</v>
      </c>
      <c r="C45" t="s">
        <v>42</v>
      </c>
      <c r="G45">
        <f t="shared" si="0"/>
        <v>0</v>
      </c>
      <c r="H45">
        <f t="shared" si="1"/>
        <v>0</v>
      </c>
      <c r="I45">
        <f>Rekap!J45</f>
        <v>0</v>
      </c>
    </row>
    <row r="46" spans="1:9" x14ac:dyDescent="0.25">
      <c r="A46" s="1">
        <v>40</v>
      </c>
      <c r="B46">
        <v>1403915</v>
      </c>
      <c r="C46" t="s">
        <v>43</v>
      </c>
      <c r="G46">
        <f t="shared" si="0"/>
        <v>0</v>
      </c>
      <c r="H46">
        <f t="shared" si="1"/>
        <v>0</v>
      </c>
      <c r="I46">
        <f>Rekap!J46</f>
        <v>0</v>
      </c>
    </row>
    <row r="47" spans="1:9" x14ac:dyDescent="0.25">
      <c r="A47" s="1">
        <v>41</v>
      </c>
      <c r="B47">
        <v>1406936</v>
      </c>
      <c r="C47" t="s">
        <v>44</v>
      </c>
      <c r="G47">
        <f t="shared" si="0"/>
        <v>0</v>
      </c>
      <c r="H47">
        <f t="shared" si="1"/>
        <v>0</v>
      </c>
      <c r="I47">
        <f>Rekap!J47</f>
        <v>0</v>
      </c>
    </row>
    <row r="48" spans="1:9" x14ac:dyDescent="0.25">
      <c r="A48" s="1">
        <v>42</v>
      </c>
      <c r="B48">
        <v>1301884</v>
      </c>
      <c r="C48" t="s">
        <v>130</v>
      </c>
      <c r="D48">
        <v>50</v>
      </c>
      <c r="E48">
        <v>45</v>
      </c>
      <c r="G48">
        <f>F48*2</f>
        <v>0</v>
      </c>
      <c r="H48">
        <f>D48+E48-G48</f>
        <v>95</v>
      </c>
      <c r="I48" t="str">
        <f>Rekap!J48</f>
        <v>R</v>
      </c>
    </row>
    <row r="49" spans="1:9" x14ac:dyDescent="0.25">
      <c r="A49" s="1">
        <v>43</v>
      </c>
      <c r="B49">
        <v>1301931</v>
      </c>
      <c r="C49" t="s">
        <v>131</v>
      </c>
      <c r="D49">
        <v>40</v>
      </c>
      <c r="E49">
        <v>40</v>
      </c>
      <c r="G49">
        <f>F49*2</f>
        <v>0</v>
      </c>
      <c r="H49">
        <f>D49+E49-G49</f>
        <v>80</v>
      </c>
      <c r="I49" t="str">
        <f>Rekap!J49</f>
        <v>R</v>
      </c>
    </row>
    <row r="59" spans="1:9" x14ac:dyDescent="0.25">
      <c r="A59" s="1"/>
      <c r="B59" s="1"/>
      <c r="C59" s="1"/>
    </row>
    <row r="60" spans="1:9" x14ac:dyDescent="0.25">
      <c r="A60" s="2" t="s">
        <v>1</v>
      </c>
      <c r="B60" s="2" t="s">
        <v>2</v>
      </c>
      <c r="C60" s="2" t="s">
        <v>3</v>
      </c>
      <c r="D60" s="2" t="s">
        <v>99</v>
      </c>
      <c r="E60" s="2" t="s">
        <v>100</v>
      </c>
      <c r="F60" s="2" t="s">
        <v>102</v>
      </c>
      <c r="G60" s="2" t="s">
        <v>103</v>
      </c>
      <c r="H60" s="2" t="s">
        <v>101</v>
      </c>
      <c r="I60" s="2" t="s">
        <v>127</v>
      </c>
    </row>
    <row r="61" spans="1:9" x14ac:dyDescent="0.25">
      <c r="A61" s="1">
        <v>1</v>
      </c>
      <c r="B61">
        <v>1301682</v>
      </c>
      <c r="C61" t="s">
        <v>90</v>
      </c>
      <c r="G61">
        <f t="shared" ref="G61:G105" si="2">F61*2</f>
        <v>0</v>
      </c>
      <c r="H61">
        <f t="shared" ref="H61:H105" si="3">D61+E61-G61</f>
        <v>0</v>
      </c>
      <c r="I61">
        <f>Rekap!J61</f>
        <v>0</v>
      </c>
    </row>
    <row r="62" spans="1:9" x14ac:dyDescent="0.25">
      <c r="A62" s="1">
        <v>2</v>
      </c>
      <c r="B62">
        <v>1306729</v>
      </c>
      <c r="C62" t="s">
        <v>85</v>
      </c>
      <c r="G62">
        <f t="shared" si="2"/>
        <v>0</v>
      </c>
      <c r="H62">
        <f t="shared" si="3"/>
        <v>0</v>
      </c>
      <c r="I62" t="str">
        <f>Rekap!J62</f>
        <v>R</v>
      </c>
    </row>
    <row r="63" spans="1:9" x14ac:dyDescent="0.25">
      <c r="A63" s="1">
        <v>3</v>
      </c>
      <c r="B63">
        <v>1307731</v>
      </c>
      <c r="C63" t="s">
        <v>91</v>
      </c>
      <c r="G63">
        <f t="shared" si="2"/>
        <v>0</v>
      </c>
      <c r="H63">
        <f t="shared" si="3"/>
        <v>0</v>
      </c>
      <c r="I63">
        <f>Rekap!J63</f>
        <v>0</v>
      </c>
    </row>
    <row r="64" spans="1:9" x14ac:dyDescent="0.25">
      <c r="A64" s="1">
        <v>4</v>
      </c>
      <c r="B64">
        <v>1301892</v>
      </c>
      <c r="C64" t="s">
        <v>0</v>
      </c>
      <c r="G64">
        <f t="shared" si="2"/>
        <v>0</v>
      </c>
      <c r="H64">
        <f t="shared" si="3"/>
        <v>0</v>
      </c>
      <c r="I64" t="str">
        <f>Rekap!J64</f>
        <v>R</v>
      </c>
    </row>
    <row r="65" spans="1:9" x14ac:dyDescent="0.25">
      <c r="A65" s="1">
        <v>5</v>
      </c>
      <c r="B65">
        <v>1301417</v>
      </c>
      <c r="C65" t="s">
        <v>92</v>
      </c>
      <c r="D65">
        <v>50</v>
      </c>
      <c r="E65">
        <v>40</v>
      </c>
      <c r="G65">
        <f t="shared" si="2"/>
        <v>0</v>
      </c>
      <c r="H65">
        <f t="shared" si="3"/>
        <v>90</v>
      </c>
      <c r="I65" t="str">
        <f>Rekap!J65</f>
        <v>R</v>
      </c>
    </row>
    <row r="66" spans="1:9" x14ac:dyDescent="0.25">
      <c r="A66" s="1">
        <v>6</v>
      </c>
      <c r="B66">
        <v>1401727</v>
      </c>
      <c r="C66" t="s">
        <v>45</v>
      </c>
      <c r="G66">
        <f t="shared" si="2"/>
        <v>0</v>
      </c>
      <c r="H66">
        <f t="shared" si="3"/>
        <v>0</v>
      </c>
      <c r="I66">
        <f>Rekap!J66</f>
        <v>0</v>
      </c>
    </row>
    <row r="67" spans="1:9" x14ac:dyDescent="0.25">
      <c r="A67" s="1">
        <v>7</v>
      </c>
      <c r="B67">
        <v>1401020</v>
      </c>
      <c r="C67" t="s">
        <v>46</v>
      </c>
      <c r="G67">
        <f t="shared" si="2"/>
        <v>0</v>
      </c>
      <c r="H67">
        <f t="shared" si="3"/>
        <v>0</v>
      </c>
      <c r="I67">
        <f>Rekap!J67</f>
        <v>0</v>
      </c>
    </row>
    <row r="68" spans="1:9" x14ac:dyDescent="0.25">
      <c r="A68" s="1">
        <v>8</v>
      </c>
      <c r="B68">
        <v>1404862</v>
      </c>
      <c r="C68" t="s">
        <v>47</v>
      </c>
      <c r="G68">
        <f t="shared" si="2"/>
        <v>0</v>
      </c>
      <c r="H68">
        <f t="shared" si="3"/>
        <v>0</v>
      </c>
      <c r="I68">
        <f>Rekap!J68</f>
        <v>0</v>
      </c>
    </row>
    <row r="69" spans="1:9" x14ac:dyDescent="0.25">
      <c r="A69" s="1">
        <v>9</v>
      </c>
      <c r="B69" s="7">
        <v>1404084</v>
      </c>
      <c r="C69" s="7" t="s">
        <v>48</v>
      </c>
      <c r="G69">
        <f t="shared" si="2"/>
        <v>0</v>
      </c>
      <c r="H69">
        <f t="shared" si="3"/>
        <v>0</v>
      </c>
      <c r="I69">
        <f>Rekap!J69</f>
        <v>0</v>
      </c>
    </row>
    <row r="70" spans="1:9" x14ac:dyDescent="0.25">
      <c r="A70" s="1">
        <v>10</v>
      </c>
      <c r="B70">
        <v>1400626</v>
      </c>
      <c r="C70" t="s">
        <v>49</v>
      </c>
      <c r="D70">
        <v>50</v>
      </c>
      <c r="E70">
        <v>45</v>
      </c>
      <c r="G70">
        <f t="shared" si="2"/>
        <v>0</v>
      </c>
      <c r="H70">
        <f t="shared" si="3"/>
        <v>95</v>
      </c>
      <c r="I70" t="str">
        <f>Rekap!J70</f>
        <v>R</v>
      </c>
    </row>
    <row r="71" spans="1:9" x14ac:dyDescent="0.25">
      <c r="A71" s="1">
        <v>11</v>
      </c>
      <c r="B71">
        <v>1403825</v>
      </c>
      <c r="C71" t="s">
        <v>50</v>
      </c>
      <c r="G71">
        <f t="shared" si="2"/>
        <v>0</v>
      </c>
      <c r="H71">
        <f t="shared" si="3"/>
        <v>0</v>
      </c>
      <c r="I71">
        <f>Rekap!J71</f>
        <v>0</v>
      </c>
    </row>
    <row r="72" spans="1:9" x14ac:dyDescent="0.25">
      <c r="A72" s="1">
        <v>12</v>
      </c>
      <c r="B72">
        <v>1405540</v>
      </c>
      <c r="C72" t="s">
        <v>51</v>
      </c>
      <c r="G72">
        <f t="shared" si="2"/>
        <v>0</v>
      </c>
      <c r="H72">
        <f t="shared" si="3"/>
        <v>0</v>
      </c>
      <c r="I72" t="str">
        <f>Rekap!J72</f>
        <v>R</v>
      </c>
    </row>
    <row r="73" spans="1:9" x14ac:dyDescent="0.25">
      <c r="A73" s="1">
        <v>13</v>
      </c>
      <c r="B73" s="7">
        <v>1406217</v>
      </c>
      <c r="C73" s="7" t="s">
        <v>52</v>
      </c>
      <c r="G73">
        <f t="shared" si="2"/>
        <v>0</v>
      </c>
      <c r="H73">
        <f t="shared" si="3"/>
        <v>0</v>
      </c>
      <c r="I73">
        <f>Rekap!J73</f>
        <v>0</v>
      </c>
    </row>
    <row r="74" spans="1:9" x14ac:dyDescent="0.25">
      <c r="A74" s="1">
        <v>14</v>
      </c>
      <c r="B74">
        <v>1403356</v>
      </c>
      <c r="C74" t="s">
        <v>53</v>
      </c>
      <c r="G74">
        <f t="shared" si="2"/>
        <v>0</v>
      </c>
      <c r="H74">
        <f t="shared" si="3"/>
        <v>0</v>
      </c>
      <c r="I74">
        <f>Rekap!J74</f>
        <v>0</v>
      </c>
    </row>
    <row r="75" spans="1:9" x14ac:dyDescent="0.25">
      <c r="A75" s="1">
        <v>15</v>
      </c>
      <c r="B75">
        <v>1406478</v>
      </c>
      <c r="C75" t="s">
        <v>54</v>
      </c>
      <c r="D75">
        <v>35</v>
      </c>
      <c r="E75">
        <v>35</v>
      </c>
      <c r="G75">
        <f t="shared" si="2"/>
        <v>0</v>
      </c>
      <c r="H75">
        <f t="shared" si="3"/>
        <v>70</v>
      </c>
      <c r="I75" t="str">
        <f>Rekap!J75</f>
        <v>R</v>
      </c>
    </row>
    <row r="76" spans="1:9" x14ac:dyDescent="0.25">
      <c r="A76" s="1">
        <v>16</v>
      </c>
      <c r="B76">
        <v>1407206</v>
      </c>
      <c r="C76" t="s">
        <v>55</v>
      </c>
      <c r="G76">
        <f t="shared" si="2"/>
        <v>0</v>
      </c>
      <c r="H76">
        <f t="shared" si="3"/>
        <v>0</v>
      </c>
      <c r="I76">
        <f>Rekap!J76</f>
        <v>0</v>
      </c>
    </row>
    <row r="77" spans="1:9" x14ac:dyDescent="0.25">
      <c r="A77" s="1">
        <v>17</v>
      </c>
      <c r="B77">
        <v>1407357</v>
      </c>
      <c r="C77" t="s">
        <v>56</v>
      </c>
      <c r="D77">
        <v>40</v>
      </c>
      <c r="E77">
        <v>40</v>
      </c>
      <c r="G77">
        <f t="shared" si="2"/>
        <v>0</v>
      </c>
      <c r="H77">
        <f t="shared" si="3"/>
        <v>80</v>
      </c>
      <c r="I77" t="str">
        <f>Rekap!J77</f>
        <v>R</v>
      </c>
    </row>
    <row r="78" spans="1:9" x14ac:dyDescent="0.25">
      <c r="A78" s="1">
        <v>18</v>
      </c>
      <c r="B78" s="7">
        <v>1400854</v>
      </c>
      <c r="C78" s="7" t="s">
        <v>57</v>
      </c>
      <c r="G78">
        <f t="shared" si="2"/>
        <v>0</v>
      </c>
      <c r="H78">
        <f t="shared" si="3"/>
        <v>0</v>
      </c>
      <c r="I78">
        <f>Rekap!J78</f>
        <v>0</v>
      </c>
    </row>
    <row r="79" spans="1:9" x14ac:dyDescent="0.25">
      <c r="A79" s="1">
        <v>19</v>
      </c>
      <c r="B79">
        <v>1406424</v>
      </c>
      <c r="C79" t="s">
        <v>58</v>
      </c>
      <c r="D79">
        <v>35</v>
      </c>
      <c r="E79">
        <v>35</v>
      </c>
      <c r="G79">
        <f t="shared" si="2"/>
        <v>0</v>
      </c>
      <c r="H79">
        <f t="shared" si="3"/>
        <v>70</v>
      </c>
      <c r="I79" t="str">
        <f>Rekap!J79</f>
        <v>R</v>
      </c>
    </row>
    <row r="80" spans="1:9" x14ac:dyDescent="0.25">
      <c r="A80" s="1">
        <v>20</v>
      </c>
      <c r="B80">
        <v>1401456</v>
      </c>
      <c r="C80" t="s">
        <v>59</v>
      </c>
      <c r="G80">
        <f t="shared" si="2"/>
        <v>0</v>
      </c>
      <c r="H80">
        <f t="shared" si="3"/>
        <v>0</v>
      </c>
      <c r="I80">
        <f>Rekap!J80</f>
        <v>0</v>
      </c>
    </row>
    <row r="81" spans="1:9" x14ac:dyDescent="0.25">
      <c r="A81" s="1">
        <v>21</v>
      </c>
      <c r="B81">
        <v>1406041</v>
      </c>
      <c r="C81" t="s">
        <v>60</v>
      </c>
      <c r="G81">
        <f t="shared" si="2"/>
        <v>0</v>
      </c>
      <c r="H81">
        <f t="shared" si="3"/>
        <v>0</v>
      </c>
      <c r="I81">
        <f>Rekap!J81</f>
        <v>0</v>
      </c>
    </row>
    <row r="82" spans="1:9" x14ac:dyDescent="0.25">
      <c r="A82" s="1">
        <v>22</v>
      </c>
      <c r="B82">
        <v>1404027</v>
      </c>
      <c r="C82" t="s">
        <v>61</v>
      </c>
      <c r="D82">
        <v>50</v>
      </c>
      <c r="E82">
        <v>50</v>
      </c>
      <c r="G82">
        <f t="shared" si="2"/>
        <v>0</v>
      </c>
      <c r="H82">
        <f t="shared" si="3"/>
        <v>100</v>
      </c>
      <c r="I82" t="str">
        <f>Rekap!J82</f>
        <v>R</v>
      </c>
    </row>
    <row r="83" spans="1:9" x14ac:dyDescent="0.25">
      <c r="A83" s="1">
        <v>23</v>
      </c>
      <c r="B83" s="7">
        <v>1401527</v>
      </c>
      <c r="C83" s="7" t="s">
        <v>62</v>
      </c>
      <c r="G83">
        <f t="shared" si="2"/>
        <v>0</v>
      </c>
      <c r="H83">
        <f t="shared" si="3"/>
        <v>0</v>
      </c>
      <c r="I83">
        <f>Rekap!J83</f>
        <v>0</v>
      </c>
    </row>
    <row r="84" spans="1:9" x14ac:dyDescent="0.25">
      <c r="A84" s="1">
        <v>24</v>
      </c>
      <c r="B84">
        <v>1405560</v>
      </c>
      <c r="C84" t="s">
        <v>63</v>
      </c>
      <c r="D84">
        <v>50</v>
      </c>
      <c r="E84">
        <v>45</v>
      </c>
      <c r="G84">
        <f t="shared" si="2"/>
        <v>0</v>
      </c>
      <c r="H84">
        <f t="shared" si="3"/>
        <v>95</v>
      </c>
      <c r="I84" t="str">
        <f>Rekap!J84</f>
        <v>R</v>
      </c>
    </row>
    <row r="85" spans="1:9" x14ac:dyDescent="0.25">
      <c r="A85" s="1">
        <v>25</v>
      </c>
      <c r="B85">
        <v>1403206</v>
      </c>
      <c r="C85" t="s">
        <v>64</v>
      </c>
      <c r="D85">
        <v>50</v>
      </c>
      <c r="E85">
        <v>45</v>
      </c>
      <c r="G85">
        <f t="shared" si="2"/>
        <v>0</v>
      </c>
      <c r="H85">
        <f t="shared" si="3"/>
        <v>95</v>
      </c>
      <c r="I85" t="str">
        <f>Rekap!J85</f>
        <v>R</v>
      </c>
    </row>
    <row r="86" spans="1:9" x14ac:dyDescent="0.25">
      <c r="A86" s="1">
        <v>26</v>
      </c>
      <c r="B86" s="7">
        <v>1400164</v>
      </c>
      <c r="C86" s="7" t="s">
        <v>65</v>
      </c>
      <c r="G86">
        <f t="shared" si="2"/>
        <v>0</v>
      </c>
      <c r="H86">
        <f t="shared" si="3"/>
        <v>0</v>
      </c>
      <c r="I86">
        <f>Rekap!J86</f>
        <v>0</v>
      </c>
    </row>
    <row r="87" spans="1:9" x14ac:dyDescent="0.25">
      <c r="A87" s="1">
        <v>27</v>
      </c>
      <c r="B87" s="7">
        <v>1400901</v>
      </c>
      <c r="C87" s="7" t="s">
        <v>66</v>
      </c>
      <c r="G87">
        <f t="shared" si="2"/>
        <v>0</v>
      </c>
      <c r="H87">
        <f t="shared" si="3"/>
        <v>0</v>
      </c>
      <c r="I87">
        <f>Rekap!J87</f>
        <v>0</v>
      </c>
    </row>
    <row r="88" spans="1:9" x14ac:dyDescent="0.25">
      <c r="A88" s="1">
        <v>28</v>
      </c>
      <c r="B88">
        <v>1404643</v>
      </c>
      <c r="C88" t="s">
        <v>67</v>
      </c>
      <c r="D88">
        <v>40</v>
      </c>
      <c r="E88">
        <v>40</v>
      </c>
      <c r="G88">
        <f t="shared" si="2"/>
        <v>0</v>
      </c>
      <c r="H88">
        <f t="shared" si="3"/>
        <v>80</v>
      </c>
      <c r="I88" t="str">
        <f>Rekap!J88</f>
        <v>R</v>
      </c>
    </row>
    <row r="89" spans="1:9" x14ac:dyDescent="0.25">
      <c r="A89" s="1">
        <v>29</v>
      </c>
      <c r="B89">
        <v>1403101</v>
      </c>
      <c r="C89" t="s">
        <v>68</v>
      </c>
      <c r="D89">
        <v>40</v>
      </c>
      <c r="E89">
        <v>45</v>
      </c>
      <c r="G89">
        <f t="shared" si="2"/>
        <v>0</v>
      </c>
      <c r="H89">
        <f t="shared" si="3"/>
        <v>85</v>
      </c>
      <c r="I89" t="str">
        <f>Rekap!J89</f>
        <v>R</v>
      </c>
    </row>
    <row r="90" spans="1:9" x14ac:dyDescent="0.25">
      <c r="A90" s="1">
        <v>30</v>
      </c>
      <c r="B90">
        <v>1401341</v>
      </c>
      <c r="C90" t="s">
        <v>69</v>
      </c>
      <c r="D90">
        <v>50</v>
      </c>
      <c r="E90">
        <v>45</v>
      </c>
      <c r="G90">
        <f t="shared" si="2"/>
        <v>0</v>
      </c>
      <c r="H90">
        <f t="shared" si="3"/>
        <v>95</v>
      </c>
      <c r="I90" t="str">
        <f>Rekap!J90</f>
        <v>R</v>
      </c>
    </row>
    <row r="91" spans="1:9" x14ac:dyDescent="0.25">
      <c r="A91" s="1">
        <v>31</v>
      </c>
      <c r="B91">
        <v>1403703</v>
      </c>
      <c r="C91" t="s">
        <v>70</v>
      </c>
      <c r="G91">
        <f t="shared" si="2"/>
        <v>0</v>
      </c>
      <c r="H91">
        <f t="shared" si="3"/>
        <v>0</v>
      </c>
      <c r="I91" t="str">
        <f>Rekap!J91</f>
        <v>R</v>
      </c>
    </row>
    <row r="92" spans="1:9" x14ac:dyDescent="0.25">
      <c r="A92" s="1">
        <v>32</v>
      </c>
      <c r="B92">
        <v>1400325</v>
      </c>
      <c r="C92" t="s">
        <v>71</v>
      </c>
      <c r="G92">
        <f t="shared" si="2"/>
        <v>0</v>
      </c>
      <c r="H92">
        <f t="shared" si="3"/>
        <v>0</v>
      </c>
      <c r="I92" t="str">
        <f>Rekap!J92</f>
        <v>R</v>
      </c>
    </row>
    <row r="93" spans="1:9" x14ac:dyDescent="0.25">
      <c r="A93" s="1">
        <v>33</v>
      </c>
      <c r="B93">
        <v>1403407</v>
      </c>
      <c r="C93" t="s">
        <v>72</v>
      </c>
      <c r="G93">
        <f t="shared" si="2"/>
        <v>0</v>
      </c>
      <c r="H93">
        <f t="shared" si="3"/>
        <v>0</v>
      </c>
      <c r="I93">
        <f>Rekap!J93</f>
        <v>0</v>
      </c>
    </row>
    <row r="94" spans="1:9" x14ac:dyDescent="0.25">
      <c r="A94" s="1">
        <v>34</v>
      </c>
      <c r="B94">
        <v>1400454</v>
      </c>
      <c r="C94" t="s">
        <v>73</v>
      </c>
      <c r="D94">
        <v>35</v>
      </c>
      <c r="E94">
        <v>35</v>
      </c>
      <c r="G94">
        <f t="shared" si="2"/>
        <v>0</v>
      </c>
      <c r="H94">
        <f t="shared" si="3"/>
        <v>70</v>
      </c>
      <c r="I94" t="str">
        <f>Rekap!J94</f>
        <v>R</v>
      </c>
    </row>
    <row r="95" spans="1:9" x14ac:dyDescent="0.25">
      <c r="A95" s="1">
        <v>35</v>
      </c>
      <c r="B95">
        <v>1401790</v>
      </c>
      <c r="C95" t="s">
        <v>74</v>
      </c>
      <c r="G95">
        <f t="shared" si="2"/>
        <v>0</v>
      </c>
      <c r="H95">
        <f t="shared" si="3"/>
        <v>0</v>
      </c>
      <c r="I95">
        <f>Rekap!J95</f>
        <v>0</v>
      </c>
    </row>
    <row r="96" spans="1:9" x14ac:dyDescent="0.25">
      <c r="A96" s="1">
        <v>36</v>
      </c>
      <c r="B96">
        <v>1404204</v>
      </c>
      <c r="C96" t="s">
        <v>75</v>
      </c>
      <c r="D96">
        <v>40</v>
      </c>
      <c r="E96">
        <v>40</v>
      </c>
      <c r="G96">
        <f t="shared" si="2"/>
        <v>0</v>
      </c>
      <c r="H96">
        <f t="shared" si="3"/>
        <v>80</v>
      </c>
      <c r="I96" t="str">
        <f>Rekap!J96</f>
        <v>R</v>
      </c>
    </row>
    <row r="97" spans="1:9" x14ac:dyDescent="0.25">
      <c r="A97" s="1">
        <v>37</v>
      </c>
      <c r="B97">
        <v>1400707</v>
      </c>
      <c r="C97" t="s">
        <v>76</v>
      </c>
      <c r="G97">
        <f t="shared" si="2"/>
        <v>0</v>
      </c>
      <c r="H97">
        <f t="shared" si="3"/>
        <v>0</v>
      </c>
      <c r="I97">
        <f>Rekap!J97</f>
        <v>0</v>
      </c>
    </row>
    <row r="98" spans="1:9" x14ac:dyDescent="0.25">
      <c r="A98" s="1">
        <v>38</v>
      </c>
      <c r="B98">
        <v>1404160</v>
      </c>
      <c r="C98" t="s">
        <v>77</v>
      </c>
      <c r="G98">
        <f t="shared" si="2"/>
        <v>0</v>
      </c>
      <c r="H98">
        <f t="shared" si="3"/>
        <v>0</v>
      </c>
      <c r="I98">
        <f>Rekap!J98</f>
        <v>0</v>
      </c>
    </row>
    <row r="99" spans="1:9" x14ac:dyDescent="0.25">
      <c r="A99" s="1">
        <v>39</v>
      </c>
      <c r="B99">
        <v>1405061</v>
      </c>
      <c r="C99" t="s">
        <v>78</v>
      </c>
      <c r="G99">
        <f t="shared" si="2"/>
        <v>0</v>
      </c>
      <c r="H99">
        <f t="shared" si="3"/>
        <v>0</v>
      </c>
      <c r="I99">
        <f>Rekap!J99</f>
        <v>0</v>
      </c>
    </row>
    <row r="100" spans="1:9" x14ac:dyDescent="0.25">
      <c r="A100" s="1">
        <v>40</v>
      </c>
      <c r="B100">
        <v>1401772</v>
      </c>
      <c r="C100" t="s">
        <v>79</v>
      </c>
      <c r="G100">
        <f t="shared" si="2"/>
        <v>0</v>
      </c>
      <c r="H100">
        <f t="shared" si="3"/>
        <v>0</v>
      </c>
      <c r="I100">
        <f>Rekap!J100</f>
        <v>0</v>
      </c>
    </row>
    <row r="101" spans="1:9" x14ac:dyDescent="0.25">
      <c r="A101" s="1">
        <v>41</v>
      </c>
      <c r="B101">
        <v>1405681</v>
      </c>
      <c r="C101" t="s">
        <v>80</v>
      </c>
      <c r="D101">
        <v>40</v>
      </c>
      <c r="E101">
        <v>35</v>
      </c>
      <c r="G101">
        <f t="shared" si="2"/>
        <v>0</v>
      </c>
      <c r="H101">
        <f t="shared" si="3"/>
        <v>75</v>
      </c>
      <c r="I101" t="str">
        <f>Rekap!J101</f>
        <v>R</v>
      </c>
    </row>
    <row r="102" spans="1:9" x14ac:dyDescent="0.25">
      <c r="A102" s="1">
        <v>42</v>
      </c>
      <c r="B102">
        <v>1407298</v>
      </c>
      <c r="C102" t="s">
        <v>81</v>
      </c>
      <c r="G102">
        <f t="shared" si="2"/>
        <v>0</v>
      </c>
      <c r="H102">
        <f t="shared" si="3"/>
        <v>0</v>
      </c>
      <c r="I102">
        <f>Rekap!J102</f>
        <v>0</v>
      </c>
    </row>
    <row r="103" spans="1:9" x14ac:dyDescent="0.25">
      <c r="A103" s="1">
        <v>43</v>
      </c>
      <c r="B103">
        <v>1405203</v>
      </c>
      <c r="C103" t="s">
        <v>82</v>
      </c>
      <c r="D103">
        <v>35</v>
      </c>
      <c r="E103">
        <v>35</v>
      </c>
      <c r="F103">
        <v>4</v>
      </c>
      <c r="G103">
        <f t="shared" si="2"/>
        <v>8</v>
      </c>
      <c r="H103">
        <f t="shared" si="3"/>
        <v>62</v>
      </c>
      <c r="I103" t="str">
        <f>Rekap!J103</f>
        <v>R</v>
      </c>
    </row>
    <row r="104" spans="1:9" x14ac:dyDescent="0.25">
      <c r="A104" s="1">
        <v>44</v>
      </c>
      <c r="B104">
        <v>1407204</v>
      </c>
      <c r="C104" t="s">
        <v>83</v>
      </c>
      <c r="D104">
        <v>45</v>
      </c>
      <c r="E104">
        <v>45</v>
      </c>
      <c r="F104">
        <v>6</v>
      </c>
      <c r="G104">
        <f t="shared" si="2"/>
        <v>12</v>
      </c>
      <c r="H104">
        <f t="shared" si="3"/>
        <v>78</v>
      </c>
      <c r="I104" t="str">
        <f>Rekap!J104</f>
        <v>R</v>
      </c>
    </row>
    <row r="105" spans="1:9" x14ac:dyDescent="0.25">
      <c r="A105" s="1">
        <v>45</v>
      </c>
      <c r="B105">
        <v>1405201</v>
      </c>
      <c r="C105" t="s">
        <v>84</v>
      </c>
      <c r="D105">
        <v>40</v>
      </c>
      <c r="E105">
        <v>40</v>
      </c>
      <c r="G105">
        <f t="shared" si="2"/>
        <v>0</v>
      </c>
      <c r="H105">
        <f t="shared" si="3"/>
        <v>80</v>
      </c>
      <c r="I105" t="str">
        <f>Rekap!J105</f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Presensi</vt:lpstr>
      <vt:lpstr>Kuis 1</vt:lpstr>
      <vt:lpstr>Kuis 2</vt:lpstr>
      <vt:lpstr>Kuis</vt:lpstr>
      <vt:lpstr>UTS</vt:lpstr>
      <vt:lpstr>UAS</vt:lpstr>
      <vt:lpstr>TMD</vt:lpstr>
      <vt:lpstr>Rekap</vt:lpstr>
      <vt:lpstr>Remedial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Diza</cp:lastModifiedBy>
  <dcterms:created xsi:type="dcterms:W3CDTF">2014-09-07T21:45:51Z</dcterms:created>
  <dcterms:modified xsi:type="dcterms:W3CDTF">2017-01-04T08:00:32Z</dcterms:modified>
</cp:coreProperties>
</file>