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" sheetId="1" r:id="rId4"/>
    <sheet state="visible" name="Levelling" sheetId="2" r:id="rId5"/>
    <sheet state="visible" name="Skills" sheetId="3" r:id="rId6"/>
    <sheet state="visible" name="Active Skills" sheetId="4" r:id="rId7"/>
    <sheet state="visible" name="Passive Skills" sheetId="5" r:id="rId8"/>
  </sheets>
  <definedNames/>
  <calcPr/>
</workbook>
</file>

<file path=xl/sharedStrings.xml><?xml version="1.0" encoding="utf-8"?>
<sst xmlns="http://schemas.openxmlformats.org/spreadsheetml/2006/main" count="197" uniqueCount="84">
  <si>
    <t>PRIMARY STATS</t>
  </si>
  <si>
    <t>SECONDARY STATS</t>
  </si>
  <si>
    <t>Strength</t>
  </si>
  <si>
    <t>Intelligence</t>
  </si>
  <si>
    <t>Constitution</t>
  </si>
  <si>
    <t>Endurance</t>
  </si>
  <si>
    <t>Wisdom</t>
  </si>
  <si>
    <t>Physical Damage</t>
  </si>
  <si>
    <t>Spell Power</t>
  </si>
  <si>
    <t>HP</t>
  </si>
  <si>
    <t>Stamina</t>
  </si>
  <si>
    <t>Mana</t>
  </si>
  <si>
    <t>PRIMARY TO SECONDARY</t>
  </si>
  <si>
    <t>Level</t>
  </si>
  <si>
    <t xml:space="preserve">XP needed </t>
  </si>
  <si>
    <t>Total</t>
  </si>
  <si>
    <t>base XP</t>
  </si>
  <si>
    <t>base multiplier</t>
  </si>
  <si>
    <t>Max</t>
  </si>
  <si>
    <t>Level scaling</t>
  </si>
  <si>
    <t>FIREBALL</t>
  </si>
  <si>
    <t>Spell power multiplier</t>
  </si>
  <si>
    <t>Mana Cost multiplier</t>
  </si>
  <si>
    <t>Cooldown</t>
  </si>
  <si>
    <t>Projectile speed</t>
  </si>
  <si>
    <t>low</t>
  </si>
  <si>
    <t>HEAL</t>
  </si>
  <si>
    <t>medium</t>
  </si>
  <si>
    <t>SHOCKWAVE</t>
  </si>
  <si>
    <t>Range</t>
  </si>
  <si>
    <t>ARMOUR UP</t>
  </si>
  <si>
    <t>high</t>
  </si>
  <si>
    <t>DAMAGING DASH</t>
  </si>
  <si>
    <t>Damage multiplier</t>
  </si>
  <si>
    <t>Stamina Cost multiplier</t>
  </si>
  <si>
    <t>Speed</t>
  </si>
  <si>
    <t>dash*1,2</t>
  </si>
  <si>
    <t>dash*0,8</t>
  </si>
  <si>
    <t>STRONG ATTACK</t>
  </si>
  <si>
    <t>attack*1,3</t>
  </si>
  <si>
    <t>WHIRLWIND</t>
  </si>
  <si>
    <t>attack*1,25</t>
  </si>
  <si>
    <t>small</t>
  </si>
  <si>
    <t>DASH</t>
  </si>
  <si>
    <t>Dash Speed</t>
  </si>
  <si>
    <t>Stamina Cost</t>
  </si>
  <si>
    <t>ATTACKING DASH</t>
  </si>
  <si>
    <t>Damage</t>
  </si>
  <si>
    <t>0.35</t>
  </si>
  <si>
    <t>HEALING DASH</t>
  </si>
  <si>
    <t>Heal</t>
  </si>
  <si>
    <t>Mana Cost</t>
  </si>
  <si>
    <t>ATTACK</t>
  </si>
  <si>
    <t>Damage mod</t>
  </si>
  <si>
    <t>Swing</t>
  </si>
  <si>
    <t>Anim. duration</t>
  </si>
  <si>
    <t>0.6</t>
  </si>
  <si>
    <t>FAST ATTACK</t>
  </si>
  <si>
    <t>0.9</t>
  </si>
  <si>
    <t>0.4</t>
  </si>
  <si>
    <t>THRUST ATTACK</t>
  </si>
  <si>
    <t>0.8</t>
  </si>
  <si>
    <t>MAGIC SHOT</t>
  </si>
  <si>
    <t>Spell power mod</t>
  </si>
  <si>
    <t>Projectiles</t>
  </si>
  <si>
    <t>THROWING DAGGER</t>
  </si>
  <si>
    <t>Burn</t>
  </si>
  <si>
    <t>Duration/f</t>
  </si>
  <si>
    <t>1.25</t>
  </si>
  <si>
    <t>0.1</t>
  </si>
  <si>
    <t>1.75</t>
  </si>
  <si>
    <t>ARMOR BOOST</t>
  </si>
  <si>
    <t>ATTACK BOOST</t>
  </si>
  <si>
    <t>Duration</t>
  </si>
  <si>
    <t>0.25</t>
  </si>
  <si>
    <t>SPELL POWER BOOST</t>
  </si>
  <si>
    <t>REGENERATION</t>
  </si>
  <si>
    <t>LIGHTNING TOUCH</t>
  </si>
  <si>
    <t>Angle</t>
  </si>
  <si>
    <t>0.65</t>
  </si>
  <si>
    <t>0.55</t>
  </si>
  <si>
    <t>FLAMING SWORD</t>
  </si>
  <si>
    <t>Damage bonus mod</t>
  </si>
  <si>
    <t>Burn damage mod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</si>
</sst>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/m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</font>
    <font>
      <b/>
      <color rgb="FF000000"/>
      <name val="Roboto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ill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8" fillId="2" fontId="3" numFmtId="0" xfId="0" applyAlignment="1" applyBorder="1" applyFont="1">
      <alignment horizontal="center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horizontal="center"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4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0" fillId="0" fontId="3" numFmtId="164" xfId="0" applyAlignment="1" applyFont="1" applyNumberFormat="1">
      <alignment horizontal="center" readingOrder="0"/>
    </xf>
    <xf borderId="0" fillId="0" fontId="3" numFmtId="4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38"/>
  </cols>
  <sheetData>
    <row r="1">
      <c r="A1" s="1" t="s">
        <v>0</v>
      </c>
      <c r="B1" s="2"/>
      <c r="C1" s="2"/>
      <c r="D1" s="2"/>
      <c r="E1" s="3"/>
      <c r="F1" s="4" t="s">
        <v>1</v>
      </c>
      <c r="G1" s="2"/>
      <c r="H1" s="2"/>
      <c r="I1" s="2"/>
      <c r="J1" s="3"/>
    </row>
    <row r="2">
      <c r="A2" s="5" t="s">
        <v>2</v>
      </c>
      <c r="B2" s="6" t="s">
        <v>3</v>
      </c>
      <c r="C2" s="6" t="s">
        <v>4</v>
      </c>
      <c r="D2" s="6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9" t="s">
        <v>10</v>
      </c>
      <c r="J2" s="10" t="s">
        <v>11</v>
      </c>
    </row>
    <row r="3">
      <c r="A3" s="11">
        <v>10.0</v>
      </c>
      <c r="B3" s="12">
        <v>10.0</v>
      </c>
      <c r="C3" s="12">
        <v>10.0</v>
      </c>
      <c r="D3" s="12">
        <v>10.0</v>
      </c>
      <c r="E3" s="12">
        <v>10.0</v>
      </c>
      <c r="F3" s="13">
        <f t="shared" ref="F3:J3" si="1">A3*F9</f>
        <v>25</v>
      </c>
      <c r="G3" s="14">
        <f t="shared" si="1"/>
        <v>25</v>
      </c>
      <c r="H3" s="14">
        <f t="shared" si="1"/>
        <v>100</v>
      </c>
      <c r="I3" s="14">
        <f t="shared" si="1"/>
        <v>100</v>
      </c>
      <c r="J3" s="15">
        <f t="shared" si="1"/>
        <v>100</v>
      </c>
    </row>
    <row r="7">
      <c r="A7" s="16"/>
      <c r="B7" s="16"/>
      <c r="C7" s="16"/>
      <c r="D7" s="16"/>
      <c r="E7" s="16"/>
      <c r="F7" s="17" t="s">
        <v>12</v>
      </c>
    </row>
    <row r="8">
      <c r="F8" s="18" t="s">
        <v>7</v>
      </c>
      <c r="G8" s="18" t="s">
        <v>8</v>
      </c>
      <c r="H8" s="18" t="s">
        <v>9</v>
      </c>
      <c r="I8" s="18" t="s">
        <v>10</v>
      </c>
      <c r="J8" s="18" t="s">
        <v>11</v>
      </c>
    </row>
    <row r="9">
      <c r="F9" s="19">
        <v>2.5</v>
      </c>
      <c r="G9" s="19">
        <v>2.5</v>
      </c>
      <c r="H9" s="19">
        <v>10.0</v>
      </c>
      <c r="I9" s="19">
        <v>10.0</v>
      </c>
      <c r="J9" s="19">
        <v>10.0</v>
      </c>
    </row>
  </sheetData>
  <mergeCells count="3">
    <mergeCell ref="A1:E1"/>
    <mergeCell ref="F1:J1"/>
    <mergeCell ref="F7:J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</cols>
  <sheetData>
    <row r="1">
      <c r="A1" s="20" t="s">
        <v>13</v>
      </c>
      <c r="B1" s="21" t="s">
        <v>14</v>
      </c>
      <c r="C1" s="22" t="s">
        <v>15</v>
      </c>
      <c r="D1" s="20" t="s">
        <v>16</v>
      </c>
      <c r="E1" s="20" t="s">
        <v>17</v>
      </c>
      <c r="F1" s="20" t="s">
        <v>18</v>
      </c>
      <c r="H1" s="23" t="s">
        <v>19</v>
      </c>
    </row>
    <row r="2">
      <c r="A2" s="20">
        <v>1.0</v>
      </c>
      <c r="B2" s="24">
        <f>$D$2</f>
        <v>100</v>
      </c>
      <c r="C2" s="25">
        <f>B2</f>
        <v>100</v>
      </c>
      <c r="D2" s="20">
        <v>100.0</v>
      </c>
      <c r="E2" s="20">
        <v>1.5</v>
      </c>
      <c r="F2" s="20">
        <f>A36*2+1</f>
        <v>71</v>
      </c>
      <c r="H2" s="23">
        <f t="shared" ref="H2:H36" si="1">A2*0.75</f>
        <v>0.75</v>
      </c>
    </row>
    <row r="3">
      <c r="A3" s="26">
        <f t="shared" ref="A3:A36" si="2">A2+1</f>
        <v>2</v>
      </c>
      <c r="B3" s="27">
        <f t="shared" ref="B3:B36" si="3">CEILING(($E$2-(A3/$F$2))*B2,1)</f>
        <v>148</v>
      </c>
      <c r="C3" s="28">
        <f t="shared" ref="C3:C36" si="4">C2+B3</f>
        <v>248</v>
      </c>
      <c r="D3" s="26"/>
      <c r="E3" s="26"/>
      <c r="F3" s="26"/>
      <c r="H3" s="23">
        <f t="shared" si="1"/>
        <v>1.5</v>
      </c>
    </row>
    <row r="4">
      <c r="A4" s="26">
        <f t="shared" si="2"/>
        <v>3</v>
      </c>
      <c r="B4" s="27">
        <f t="shared" si="3"/>
        <v>216</v>
      </c>
      <c r="C4" s="28">
        <f t="shared" si="4"/>
        <v>464</v>
      </c>
      <c r="D4" s="26"/>
      <c r="E4" s="26"/>
      <c r="F4" s="26"/>
      <c r="H4" s="23">
        <f t="shared" si="1"/>
        <v>2.25</v>
      </c>
    </row>
    <row r="5">
      <c r="A5" s="26">
        <f t="shared" si="2"/>
        <v>4</v>
      </c>
      <c r="B5" s="27">
        <f t="shared" si="3"/>
        <v>312</v>
      </c>
      <c r="C5" s="28">
        <f t="shared" si="4"/>
        <v>776</v>
      </c>
      <c r="D5" s="26"/>
      <c r="E5" s="26"/>
      <c r="F5" s="26"/>
      <c r="H5" s="23">
        <f t="shared" si="1"/>
        <v>3</v>
      </c>
    </row>
    <row r="6">
      <c r="A6" s="26">
        <f t="shared" si="2"/>
        <v>5</v>
      </c>
      <c r="B6" s="27">
        <f t="shared" si="3"/>
        <v>447</v>
      </c>
      <c r="C6" s="28">
        <f t="shared" si="4"/>
        <v>1223</v>
      </c>
      <c r="D6" s="26"/>
      <c r="E6" s="26"/>
      <c r="F6" s="26"/>
      <c r="H6" s="23">
        <f t="shared" si="1"/>
        <v>3.75</v>
      </c>
    </row>
    <row r="7">
      <c r="A7" s="26">
        <f t="shared" si="2"/>
        <v>6</v>
      </c>
      <c r="B7" s="27">
        <f t="shared" si="3"/>
        <v>633</v>
      </c>
      <c r="C7" s="28">
        <f t="shared" si="4"/>
        <v>1856</v>
      </c>
      <c r="D7" s="26"/>
      <c r="E7" s="26"/>
      <c r="F7" s="26"/>
      <c r="H7" s="23">
        <f t="shared" si="1"/>
        <v>4.5</v>
      </c>
    </row>
    <row r="8">
      <c r="A8" s="26">
        <f t="shared" si="2"/>
        <v>7</v>
      </c>
      <c r="B8" s="27">
        <f t="shared" si="3"/>
        <v>888</v>
      </c>
      <c r="C8" s="28">
        <f t="shared" si="4"/>
        <v>2744</v>
      </c>
      <c r="D8" s="26"/>
      <c r="E8" s="26"/>
      <c r="F8" s="26"/>
      <c r="H8" s="23">
        <f t="shared" si="1"/>
        <v>5.25</v>
      </c>
    </row>
    <row r="9">
      <c r="A9" s="26">
        <f t="shared" si="2"/>
        <v>8</v>
      </c>
      <c r="B9" s="27">
        <f t="shared" si="3"/>
        <v>1232</v>
      </c>
      <c r="C9" s="28">
        <f t="shared" si="4"/>
        <v>3976</v>
      </c>
      <c r="D9" s="26"/>
      <c r="E9" s="26"/>
      <c r="F9" s="26"/>
      <c r="H9" s="23">
        <f t="shared" si="1"/>
        <v>6</v>
      </c>
    </row>
    <row r="10">
      <c r="A10" s="26">
        <f t="shared" si="2"/>
        <v>9</v>
      </c>
      <c r="B10" s="27">
        <f t="shared" si="3"/>
        <v>1692</v>
      </c>
      <c r="C10" s="28">
        <f t="shared" si="4"/>
        <v>5668</v>
      </c>
      <c r="D10" s="26"/>
      <c r="E10" s="26"/>
      <c r="F10" s="26"/>
      <c r="H10" s="23">
        <f t="shared" si="1"/>
        <v>6.75</v>
      </c>
    </row>
    <row r="11">
      <c r="A11" s="26">
        <f t="shared" si="2"/>
        <v>10</v>
      </c>
      <c r="B11" s="27">
        <f t="shared" si="3"/>
        <v>2300</v>
      </c>
      <c r="C11" s="28">
        <f t="shared" si="4"/>
        <v>7968</v>
      </c>
      <c r="D11" s="26"/>
      <c r="E11" s="26"/>
      <c r="F11" s="26"/>
      <c r="H11" s="23">
        <f t="shared" si="1"/>
        <v>7.5</v>
      </c>
    </row>
    <row r="12">
      <c r="A12" s="26">
        <f t="shared" si="2"/>
        <v>11</v>
      </c>
      <c r="B12" s="27">
        <f t="shared" si="3"/>
        <v>3094</v>
      </c>
      <c r="C12" s="28">
        <f t="shared" si="4"/>
        <v>11062</v>
      </c>
      <c r="D12" s="26"/>
      <c r="E12" s="26"/>
      <c r="F12" s="26"/>
      <c r="H12" s="23">
        <f t="shared" si="1"/>
        <v>8.25</v>
      </c>
    </row>
    <row r="13">
      <c r="A13" s="26">
        <f t="shared" si="2"/>
        <v>12</v>
      </c>
      <c r="B13" s="27">
        <f t="shared" si="3"/>
        <v>4119</v>
      </c>
      <c r="C13" s="28">
        <f t="shared" si="4"/>
        <v>15181</v>
      </c>
      <c r="D13" s="26"/>
      <c r="E13" s="26"/>
      <c r="F13" s="26"/>
      <c r="H13" s="23">
        <f t="shared" si="1"/>
        <v>9</v>
      </c>
    </row>
    <row r="14">
      <c r="A14" s="26">
        <f t="shared" si="2"/>
        <v>13</v>
      </c>
      <c r="B14" s="27">
        <f t="shared" si="3"/>
        <v>5425</v>
      </c>
      <c r="C14" s="28">
        <f t="shared" si="4"/>
        <v>20606</v>
      </c>
      <c r="D14" s="26"/>
      <c r="E14" s="26"/>
      <c r="F14" s="26"/>
      <c r="H14" s="23">
        <f t="shared" si="1"/>
        <v>9.75</v>
      </c>
    </row>
    <row r="15">
      <c r="A15" s="26">
        <f t="shared" si="2"/>
        <v>14</v>
      </c>
      <c r="B15" s="27">
        <f t="shared" si="3"/>
        <v>7068</v>
      </c>
      <c r="C15" s="28">
        <f t="shared" si="4"/>
        <v>27674</v>
      </c>
      <c r="D15" s="26"/>
      <c r="E15" s="26"/>
      <c r="F15" s="26"/>
      <c r="H15" s="23">
        <f t="shared" si="1"/>
        <v>10.5</v>
      </c>
    </row>
    <row r="16">
      <c r="A16" s="26">
        <f t="shared" si="2"/>
        <v>15</v>
      </c>
      <c r="B16" s="27">
        <f t="shared" si="3"/>
        <v>9109</v>
      </c>
      <c r="C16" s="28">
        <f t="shared" si="4"/>
        <v>36783</v>
      </c>
      <c r="D16" s="26"/>
      <c r="E16" s="26"/>
      <c r="F16" s="26"/>
      <c r="H16" s="23">
        <f t="shared" si="1"/>
        <v>11.25</v>
      </c>
    </row>
    <row r="17">
      <c r="A17" s="26">
        <f t="shared" si="2"/>
        <v>16</v>
      </c>
      <c r="B17" s="27">
        <f t="shared" si="3"/>
        <v>11611</v>
      </c>
      <c r="C17" s="28">
        <f t="shared" si="4"/>
        <v>48394</v>
      </c>
      <c r="D17" s="26"/>
      <c r="E17" s="26"/>
      <c r="F17" s="26"/>
      <c r="H17" s="23">
        <f t="shared" si="1"/>
        <v>12</v>
      </c>
    </row>
    <row r="18">
      <c r="A18" s="26">
        <f t="shared" si="2"/>
        <v>17</v>
      </c>
      <c r="B18" s="27">
        <f t="shared" si="3"/>
        <v>14637</v>
      </c>
      <c r="C18" s="28">
        <f t="shared" si="4"/>
        <v>63031</v>
      </c>
      <c r="D18" s="26"/>
      <c r="E18" s="26"/>
      <c r="F18" s="26"/>
      <c r="H18" s="23">
        <f t="shared" si="1"/>
        <v>12.75</v>
      </c>
    </row>
    <row r="19">
      <c r="A19" s="26">
        <f t="shared" si="2"/>
        <v>18</v>
      </c>
      <c r="B19" s="27">
        <f t="shared" si="3"/>
        <v>18245</v>
      </c>
      <c r="C19" s="28">
        <f t="shared" si="4"/>
        <v>81276</v>
      </c>
      <c r="D19" s="26"/>
      <c r="E19" s="26"/>
      <c r="F19" s="26"/>
      <c r="H19" s="23">
        <f t="shared" si="1"/>
        <v>13.5</v>
      </c>
    </row>
    <row r="20">
      <c r="A20" s="26">
        <f t="shared" si="2"/>
        <v>19</v>
      </c>
      <c r="B20" s="27">
        <f t="shared" si="3"/>
        <v>22486</v>
      </c>
      <c r="C20" s="28">
        <f t="shared" si="4"/>
        <v>103762</v>
      </c>
      <c r="D20" s="26"/>
      <c r="E20" s="26"/>
      <c r="F20" s="26"/>
      <c r="H20" s="23">
        <f t="shared" si="1"/>
        <v>14.25</v>
      </c>
    </row>
    <row r="21">
      <c r="A21" s="26">
        <f t="shared" si="2"/>
        <v>20</v>
      </c>
      <c r="B21" s="27">
        <f t="shared" si="3"/>
        <v>27395</v>
      </c>
      <c r="C21" s="28">
        <f t="shared" si="4"/>
        <v>131157</v>
      </c>
      <c r="D21" s="26"/>
      <c r="E21" s="26"/>
      <c r="F21" s="26"/>
      <c r="H21" s="23">
        <f t="shared" si="1"/>
        <v>15</v>
      </c>
    </row>
    <row r="22">
      <c r="A22" s="26">
        <f t="shared" si="2"/>
        <v>21</v>
      </c>
      <c r="B22" s="27">
        <f t="shared" si="3"/>
        <v>32990</v>
      </c>
      <c r="C22" s="28">
        <f t="shared" si="4"/>
        <v>164147</v>
      </c>
      <c r="D22" s="26"/>
      <c r="E22" s="26"/>
      <c r="F22" s="26"/>
      <c r="H22" s="23">
        <f t="shared" si="1"/>
        <v>15.75</v>
      </c>
    </row>
    <row r="23">
      <c r="A23" s="26">
        <f t="shared" si="2"/>
        <v>22</v>
      </c>
      <c r="B23" s="27">
        <f t="shared" si="3"/>
        <v>39263</v>
      </c>
      <c r="C23" s="28">
        <f t="shared" si="4"/>
        <v>203410</v>
      </c>
      <c r="D23" s="26"/>
      <c r="E23" s="26"/>
      <c r="F23" s="26"/>
      <c r="H23" s="23">
        <f t="shared" si="1"/>
        <v>16.5</v>
      </c>
    </row>
    <row r="24">
      <c r="A24" s="26">
        <f t="shared" si="2"/>
        <v>23</v>
      </c>
      <c r="B24" s="27">
        <f t="shared" si="3"/>
        <v>46176</v>
      </c>
      <c r="C24" s="28">
        <f t="shared" si="4"/>
        <v>249586</v>
      </c>
      <c r="D24" s="26"/>
      <c r="E24" s="26"/>
      <c r="F24" s="26"/>
      <c r="H24" s="23">
        <f t="shared" si="1"/>
        <v>17.25</v>
      </c>
    </row>
    <row r="25">
      <c r="A25" s="26">
        <f t="shared" si="2"/>
        <v>24</v>
      </c>
      <c r="B25" s="27">
        <f t="shared" si="3"/>
        <v>53656</v>
      </c>
      <c r="C25" s="28">
        <f t="shared" si="4"/>
        <v>303242</v>
      </c>
      <c r="D25" s="26"/>
      <c r="E25" s="26"/>
      <c r="F25" s="26"/>
      <c r="H25" s="23">
        <f t="shared" si="1"/>
        <v>18</v>
      </c>
    </row>
    <row r="26">
      <c r="A26" s="26">
        <f t="shared" si="2"/>
        <v>25</v>
      </c>
      <c r="B26" s="27">
        <f t="shared" si="3"/>
        <v>61592</v>
      </c>
      <c r="C26" s="28">
        <f t="shared" si="4"/>
        <v>364834</v>
      </c>
      <c r="D26" s="26"/>
      <c r="E26" s="26"/>
      <c r="F26" s="26"/>
      <c r="H26" s="23">
        <f t="shared" si="1"/>
        <v>18.75</v>
      </c>
    </row>
    <row r="27">
      <c r="A27" s="26">
        <f t="shared" si="2"/>
        <v>26</v>
      </c>
      <c r="B27" s="27">
        <f t="shared" si="3"/>
        <v>69834</v>
      </c>
      <c r="C27" s="28">
        <f t="shared" si="4"/>
        <v>434668</v>
      </c>
      <c r="D27" s="26"/>
      <c r="E27" s="26"/>
      <c r="F27" s="26"/>
      <c r="H27" s="23">
        <f t="shared" si="1"/>
        <v>19.5</v>
      </c>
    </row>
    <row r="28">
      <c r="A28" s="26">
        <f t="shared" si="2"/>
        <v>27</v>
      </c>
      <c r="B28" s="27">
        <f t="shared" si="3"/>
        <v>78195</v>
      </c>
      <c r="C28" s="28">
        <f t="shared" si="4"/>
        <v>512863</v>
      </c>
      <c r="D28" s="26"/>
      <c r="E28" s="26"/>
      <c r="F28" s="26"/>
      <c r="H28" s="23">
        <f t="shared" si="1"/>
        <v>20.25</v>
      </c>
    </row>
    <row r="29">
      <c r="A29" s="26">
        <f t="shared" si="2"/>
        <v>28</v>
      </c>
      <c r="B29" s="27">
        <f t="shared" si="3"/>
        <v>86456</v>
      </c>
      <c r="C29" s="28">
        <f t="shared" si="4"/>
        <v>599319</v>
      </c>
      <c r="D29" s="26"/>
      <c r="E29" s="26"/>
      <c r="F29" s="26"/>
      <c r="H29" s="23">
        <f t="shared" si="1"/>
        <v>21</v>
      </c>
    </row>
    <row r="30">
      <c r="A30" s="26">
        <f t="shared" si="2"/>
        <v>29</v>
      </c>
      <c r="B30" s="27">
        <f t="shared" si="3"/>
        <v>94371</v>
      </c>
      <c r="C30" s="28">
        <f t="shared" si="4"/>
        <v>693690</v>
      </c>
      <c r="D30" s="26"/>
      <c r="E30" s="26"/>
      <c r="F30" s="26"/>
      <c r="H30" s="23">
        <f t="shared" si="1"/>
        <v>21.75</v>
      </c>
    </row>
    <row r="31">
      <c r="A31" s="26">
        <f t="shared" si="2"/>
        <v>30</v>
      </c>
      <c r="B31" s="27">
        <f t="shared" si="3"/>
        <v>101682</v>
      </c>
      <c r="C31" s="28">
        <f t="shared" si="4"/>
        <v>795372</v>
      </c>
      <c r="D31" s="26"/>
      <c r="E31" s="26"/>
      <c r="F31" s="26"/>
      <c r="H31" s="23">
        <f t="shared" si="1"/>
        <v>22.5</v>
      </c>
    </row>
    <row r="32">
      <c r="A32" s="26">
        <f t="shared" si="2"/>
        <v>31</v>
      </c>
      <c r="B32" s="27">
        <f t="shared" si="3"/>
        <v>108127</v>
      </c>
      <c r="C32" s="28">
        <f t="shared" si="4"/>
        <v>903499</v>
      </c>
      <c r="D32" s="26"/>
      <c r="E32" s="26"/>
      <c r="F32" s="26"/>
      <c r="H32" s="23">
        <f t="shared" si="1"/>
        <v>23.25</v>
      </c>
    </row>
    <row r="33">
      <c r="A33" s="26">
        <f t="shared" si="2"/>
        <v>32</v>
      </c>
      <c r="B33" s="27">
        <f t="shared" si="3"/>
        <v>113458</v>
      </c>
      <c r="C33" s="28">
        <f t="shared" si="4"/>
        <v>1016957</v>
      </c>
      <c r="D33" s="26"/>
      <c r="E33" s="26"/>
      <c r="F33" s="26"/>
      <c r="H33" s="23">
        <f t="shared" si="1"/>
        <v>24</v>
      </c>
    </row>
    <row r="34">
      <c r="A34" s="26">
        <f t="shared" si="2"/>
        <v>33</v>
      </c>
      <c r="B34" s="27">
        <f t="shared" si="3"/>
        <v>117453</v>
      </c>
      <c r="C34" s="28">
        <f t="shared" si="4"/>
        <v>1134410</v>
      </c>
      <c r="D34" s="26"/>
      <c r="E34" s="26"/>
      <c r="F34" s="26"/>
      <c r="H34" s="23">
        <f t="shared" si="1"/>
        <v>24.75</v>
      </c>
    </row>
    <row r="35">
      <c r="A35" s="26">
        <f t="shared" si="2"/>
        <v>34</v>
      </c>
      <c r="B35" s="27">
        <f t="shared" si="3"/>
        <v>119935</v>
      </c>
      <c r="C35" s="28">
        <f t="shared" si="4"/>
        <v>1254345</v>
      </c>
      <c r="D35" s="26"/>
      <c r="E35" s="26"/>
      <c r="F35" s="26"/>
      <c r="H35" s="23">
        <f t="shared" si="1"/>
        <v>25.5</v>
      </c>
    </row>
    <row r="36">
      <c r="A36" s="26">
        <f t="shared" si="2"/>
        <v>35</v>
      </c>
      <c r="B36" s="29">
        <f t="shared" si="3"/>
        <v>120780</v>
      </c>
      <c r="C36" s="30">
        <f t="shared" si="4"/>
        <v>1375125</v>
      </c>
      <c r="D36" s="26"/>
      <c r="E36" s="26"/>
      <c r="F36" s="26"/>
      <c r="H36" s="23">
        <f t="shared" si="1"/>
        <v>26.25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9.38"/>
    <col customWidth="1" min="4" max="4" width="13.88"/>
  </cols>
  <sheetData>
    <row r="1">
      <c r="A1" s="6" t="s">
        <v>20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6" t="s">
        <v>21</v>
      </c>
      <c r="B2" s="6" t="s">
        <v>22</v>
      </c>
      <c r="C2" s="6" t="s">
        <v>23</v>
      </c>
      <c r="D2" s="6" t="s">
        <v>24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0">
        <v>1.2</v>
      </c>
      <c r="B3" s="20">
        <v>0.2</v>
      </c>
      <c r="C3" s="20" t="s">
        <v>25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6" t="s">
        <v>26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6" t="s">
        <v>21</v>
      </c>
      <c r="B5" s="6" t="s">
        <v>22</v>
      </c>
      <c r="C5" s="6" t="s">
        <v>23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0">
        <v>1.35</v>
      </c>
      <c r="B6" s="20">
        <v>0.35</v>
      </c>
      <c r="C6" s="20" t="s">
        <v>27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6" t="s">
        <v>28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6" t="s">
        <v>21</v>
      </c>
      <c r="B8" s="6" t="s">
        <v>22</v>
      </c>
      <c r="C8" s="6" t="s">
        <v>23</v>
      </c>
      <c r="D8" s="6" t="s">
        <v>29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0">
        <v>1.1</v>
      </c>
      <c r="B9" s="20">
        <v>0.25</v>
      </c>
      <c r="C9" s="20" t="s">
        <v>27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6" t="s">
        <v>30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6" t="s">
        <v>21</v>
      </c>
      <c r="B11" s="6" t="s">
        <v>22</v>
      </c>
      <c r="C11" s="6" t="s">
        <v>23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0">
        <v>4.0</v>
      </c>
      <c r="B12" s="20">
        <v>0.6</v>
      </c>
      <c r="C12" s="20" t="s">
        <v>31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6" t="s">
        <v>32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6" t="s">
        <v>33</v>
      </c>
      <c r="B14" s="6" t="s">
        <v>34</v>
      </c>
      <c r="C14" s="6" t="s">
        <v>23</v>
      </c>
      <c r="D14" s="6" t="s">
        <v>35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0">
        <v>1.2</v>
      </c>
      <c r="B15" s="20" t="s">
        <v>36</v>
      </c>
      <c r="C15" s="20" t="s">
        <v>25</v>
      </c>
      <c r="D15" s="20" t="s">
        <v>37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6" t="s">
        <v>38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6" t="s">
        <v>33</v>
      </c>
      <c r="B17" s="6" t="s">
        <v>34</v>
      </c>
      <c r="C17" s="6" t="s">
        <v>23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0">
        <v>1.4</v>
      </c>
      <c r="B18" s="20" t="s">
        <v>39</v>
      </c>
      <c r="C18" s="20" t="s">
        <v>27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6" t="s">
        <v>40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6" t="s">
        <v>33</v>
      </c>
      <c r="B20" s="6" t="s">
        <v>34</v>
      </c>
      <c r="C20" s="6" t="s">
        <v>23</v>
      </c>
      <c r="D20" s="6" t="s">
        <v>29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0">
        <v>1.1</v>
      </c>
      <c r="B21" s="20" t="s">
        <v>41</v>
      </c>
      <c r="C21" s="20" t="s">
        <v>27</v>
      </c>
      <c r="D21" s="20" t="s">
        <v>42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7">
    <mergeCell ref="A1:D1"/>
    <mergeCell ref="A4:C4"/>
    <mergeCell ref="A7:D7"/>
    <mergeCell ref="A10:C10"/>
    <mergeCell ref="A13:D13"/>
    <mergeCell ref="A16:C16"/>
    <mergeCell ref="A19:D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5.88"/>
  </cols>
  <sheetData>
    <row r="1">
      <c r="A1" s="6" t="s">
        <v>43</v>
      </c>
    </row>
    <row r="2">
      <c r="A2" s="6" t="s">
        <v>44</v>
      </c>
      <c r="B2" s="6" t="s">
        <v>23</v>
      </c>
      <c r="C2" s="6" t="s">
        <v>45</v>
      </c>
    </row>
    <row r="3">
      <c r="A3" s="20">
        <v>10.0</v>
      </c>
      <c r="B3" s="20">
        <v>1.0</v>
      </c>
      <c r="C3" s="20">
        <v>30.0</v>
      </c>
    </row>
    <row r="4">
      <c r="A4" s="6" t="s">
        <v>46</v>
      </c>
    </row>
    <row r="5">
      <c r="A5" s="6" t="s">
        <v>44</v>
      </c>
      <c r="B5" s="6" t="s">
        <v>23</v>
      </c>
      <c r="C5" s="6" t="s">
        <v>45</v>
      </c>
      <c r="D5" s="6" t="s">
        <v>47</v>
      </c>
    </row>
    <row r="6">
      <c r="A6" s="20">
        <v>10.0</v>
      </c>
      <c r="B6" s="20">
        <v>2.0</v>
      </c>
      <c r="C6" s="20">
        <v>40.0</v>
      </c>
      <c r="D6" s="20" t="s">
        <v>48</v>
      </c>
    </row>
    <row r="7">
      <c r="A7" s="6" t="s">
        <v>49</v>
      </c>
    </row>
    <row r="8">
      <c r="A8" s="6" t="s">
        <v>44</v>
      </c>
      <c r="B8" s="6" t="s">
        <v>23</v>
      </c>
      <c r="C8" s="6" t="s">
        <v>45</v>
      </c>
      <c r="D8" s="6" t="s">
        <v>50</v>
      </c>
      <c r="E8" s="6" t="s">
        <v>51</v>
      </c>
    </row>
    <row r="9">
      <c r="A9" s="20">
        <v>10.0</v>
      </c>
      <c r="B9" s="20">
        <v>3.0</v>
      </c>
      <c r="C9" s="20">
        <v>30.0</v>
      </c>
      <c r="D9" s="20">
        <v>1.0</v>
      </c>
      <c r="E9" s="20">
        <v>10.0</v>
      </c>
    </row>
    <row r="11">
      <c r="A11" s="6" t="s">
        <v>52</v>
      </c>
    </row>
    <row r="12">
      <c r="A12" s="6" t="s">
        <v>53</v>
      </c>
      <c r="B12" s="6" t="s">
        <v>29</v>
      </c>
      <c r="C12" s="6" t="s">
        <v>54</v>
      </c>
      <c r="D12" s="6" t="s">
        <v>55</v>
      </c>
      <c r="E12" s="6" t="s">
        <v>23</v>
      </c>
      <c r="F12" s="6" t="s">
        <v>45</v>
      </c>
    </row>
    <row r="13">
      <c r="A13" s="20">
        <v>1.0</v>
      </c>
      <c r="B13" s="31">
        <v>44684.0</v>
      </c>
      <c r="C13" s="20">
        <v>15.0</v>
      </c>
      <c r="D13" s="20" t="s">
        <v>56</v>
      </c>
      <c r="E13" s="20">
        <v>1.0</v>
      </c>
      <c r="F13" s="20">
        <v>25.0</v>
      </c>
    </row>
    <row r="14">
      <c r="A14" s="6" t="s">
        <v>57</v>
      </c>
    </row>
    <row r="15">
      <c r="A15" s="6" t="s">
        <v>53</v>
      </c>
      <c r="B15" s="6" t="s">
        <v>29</v>
      </c>
      <c r="C15" s="6" t="s">
        <v>54</v>
      </c>
      <c r="D15" s="6" t="s">
        <v>55</v>
      </c>
      <c r="E15" s="6" t="s">
        <v>23</v>
      </c>
      <c r="F15" s="6" t="s">
        <v>45</v>
      </c>
    </row>
    <row r="16">
      <c r="A16" s="20" t="s">
        <v>58</v>
      </c>
      <c r="B16" s="20">
        <v>3.0</v>
      </c>
      <c r="C16" s="20">
        <v>18.0</v>
      </c>
      <c r="D16" s="20" t="s">
        <v>59</v>
      </c>
      <c r="E16" s="20">
        <v>0.0</v>
      </c>
      <c r="F16" s="20">
        <v>20.0</v>
      </c>
    </row>
    <row r="17">
      <c r="A17" s="6" t="s">
        <v>60</v>
      </c>
    </row>
    <row r="18">
      <c r="A18" s="6" t="s">
        <v>53</v>
      </c>
      <c r="B18" s="6" t="s">
        <v>29</v>
      </c>
      <c r="C18" s="6" t="s">
        <v>54</v>
      </c>
      <c r="D18" s="6" t="s">
        <v>55</v>
      </c>
      <c r="E18" s="6" t="s">
        <v>23</v>
      </c>
      <c r="F18" s="6" t="s">
        <v>45</v>
      </c>
    </row>
    <row r="19">
      <c r="A19" s="20">
        <v>1.0</v>
      </c>
      <c r="B19" s="20">
        <v>6.0</v>
      </c>
      <c r="C19" s="20">
        <v>18.0</v>
      </c>
      <c r="D19" s="20" t="s">
        <v>56</v>
      </c>
      <c r="E19" s="20">
        <v>2.0</v>
      </c>
      <c r="F19" s="20">
        <v>30.0</v>
      </c>
    </row>
    <row r="20">
      <c r="A20" s="6" t="s">
        <v>38</v>
      </c>
    </row>
    <row r="21">
      <c r="A21" s="6" t="s">
        <v>53</v>
      </c>
      <c r="B21" s="6" t="s">
        <v>29</v>
      </c>
      <c r="C21" s="6" t="s">
        <v>54</v>
      </c>
      <c r="D21" s="6" t="s">
        <v>55</v>
      </c>
      <c r="E21" s="6" t="s">
        <v>23</v>
      </c>
      <c r="F21" s="6" t="s">
        <v>45</v>
      </c>
    </row>
    <row r="22">
      <c r="A22" s="31">
        <v>44682.0</v>
      </c>
      <c r="B22" s="31">
        <v>44684.0</v>
      </c>
      <c r="C22" s="20">
        <v>18.0</v>
      </c>
      <c r="D22" s="20" t="s">
        <v>61</v>
      </c>
      <c r="E22" s="20">
        <v>3.0</v>
      </c>
      <c r="F22" s="20">
        <v>35.0</v>
      </c>
    </row>
    <row r="24">
      <c r="A24" s="6" t="s">
        <v>62</v>
      </c>
    </row>
    <row r="25">
      <c r="A25" s="6" t="s">
        <v>63</v>
      </c>
      <c r="B25" s="6" t="s">
        <v>64</v>
      </c>
      <c r="C25" s="6" t="s">
        <v>24</v>
      </c>
      <c r="D25" s="6" t="s">
        <v>23</v>
      </c>
      <c r="E25" s="6" t="s">
        <v>51</v>
      </c>
    </row>
    <row r="26">
      <c r="A26" s="20">
        <v>1.05</v>
      </c>
      <c r="B26" s="20">
        <v>1.0</v>
      </c>
      <c r="C26" s="31">
        <v>44688.0</v>
      </c>
      <c r="D26" s="20">
        <v>5.0</v>
      </c>
      <c r="E26" s="20">
        <v>10.0</v>
      </c>
    </row>
    <row r="27">
      <c r="A27" s="6" t="s">
        <v>65</v>
      </c>
    </row>
    <row r="28">
      <c r="A28" s="6" t="s">
        <v>53</v>
      </c>
      <c r="B28" s="6" t="s">
        <v>64</v>
      </c>
      <c r="C28" s="6" t="s">
        <v>24</v>
      </c>
      <c r="D28" s="6" t="s">
        <v>23</v>
      </c>
      <c r="E28" s="6" t="s">
        <v>45</v>
      </c>
    </row>
    <row r="29">
      <c r="A29" s="32">
        <v>1.05</v>
      </c>
      <c r="B29" s="20">
        <v>1.0</v>
      </c>
      <c r="C29" s="31">
        <v>44688.0</v>
      </c>
      <c r="D29" s="20">
        <v>5.0</v>
      </c>
      <c r="E29" s="20">
        <v>30.0</v>
      </c>
    </row>
    <row r="30">
      <c r="A30" s="6" t="s">
        <v>20</v>
      </c>
    </row>
    <row r="31">
      <c r="A31" s="6" t="s">
        <v>53</v>
      </c>
      <c r="B31" s="6" t="s">
        <v>64</v>
      </c>
      <c r="C31" s="6" t="s">
        <v>24</v>
      </c>
      <c r="D31" s="6" t="s">
        <v>23</v>
      </c>
      <c r="E31" s="6" t="s">
        <v>51</v>
      </c>
      <c r="F31" s="6" t="s">
        <v>66</v>
      </c>
      <c r="G31" s="6" t="s">
        <v>67</v>
      </c>
    </row>
    <row r="32">
      <c r="A32" s="20" t="s">
        <v>68</v>
      </c>
      <c r="B32" s="20">
        <v>1.0</v>
      </c>
      <c r="C32" s="31">
        <v>44688.0</v>
      </c>
      <c r="D32" s="20">
        <v>5.0</v>
      </c>
      <c r="E32" s="20">
        <v>25.0</v>
      </c>
      <c r="F32" s="20" t="s">
        <v>69</v>
      </c>
      <c r="G32" s="33">
        <v>44566.0</v>
      </c>
    </row>
    <row r="34">
      <c r="A34" s="6" t="s">
        <v>26</v>
      </c>
    </row>
    <row r="35">
      <c r="A35" s="6" t="s">
        <v>63</v>
      </c>
      <c r="B35" s="6" t="s">
        <v>23</v>
      </c>
      <c r="C35" s="6" t="s">
        <v>51</v>
      </c>
      <c r="D35" s="34"/>
    </row>
    <row r="36">
      <c r="A36" s="20" t="s">
        <v>70</v>
      </c>
      <c r="B36" s="20">
        <v>5.0</v>
      </c>
      <c r="C36" s="20">
        <v>15.0</v>
      </c>
      <c r="D36" s="26"/>
    </row>
    <row r="37">
      <c r="A37" s="6" t="s">
        <v>71</v>
      </c>
    </row>
    <row r="38">
      <c r="A38" s="6" t="s">
        <v>63</v>
      </c>
      <c r="B38" s="6" t="s">
        <v>23</v>
      </c>
      <c r="C38" s="6" t="s">
        <v>51</v>
      </c>
      <c r="D38" s="34"/>
    </row>
    <row r="39">
      <c r="A39" s="20" t="s">
        <v>68</v>
      </c>
      <c r="B39" s="20">
        <v>5.0</v>
      </c>
      <c r="C39" s="20">
        <v>15.0</v>
      </c>
      <c r="D39" s="26"/>
    </row>
    <row r="40">
      <c r="A40" s="6" t="s">
        <v>72</v>
      </c>
    </row>
    <row r="41">
      <c r="A41" s="6" t="s">
        <v>63</v>
      </c>
      <c r="B41" s="6" t="s">
        <v>23</v>
      </c>
      <c r="C41" s="6" t="s">
        <v>51</v>
      </c>
      <c r="D41" s="6" t="s">
        <v>73</v>
      </c>
    </row>
    <row r="42">
      <c r="A42" s="20" t="s">
        <v>74</v>
      </c>
      <c r="B42" s="20">
        <v>5.0</v>
      </c>
      <c r="C42" s="20">
        <v>15.0</v>
      </c>
      <c r="D42" s="20">
        <v>5.0</v>
      </c>
    </row>
    <row r="43">
      <c r="A43" s="6" t="s">
        <v>75</v>
      </c>
    </row>
    <row r="44">
      <c r="A44" s="6" t="s">
        <v>63</v>
      </c>
      <c r="B44" s="6" t="s">
        <v>23</v>
      </c>
      <c r="C44" s="6" t="s">
        <v>51</v>
      </c>
      <c r="D44" s="6" t="s">
        <v>73</v>
      </c>
    </row>
    <row r="45">
      <c r="A45" s="20" t="s">
        <v>74</v>
      </c>
      <c r="B45" s="20">
        <v>5.0</v>
      </c>
      <c r="C45" s="20">
        <v>15.0</v>
      </c>
      <c r="D45" s="20">
        <v>5.0</v>
      </c>
    </row>
    <row r="46">
      <c r="A46" s="6" t="s">
        <v>76</v>
      </c>
    </row>
    <row r="47">
      <c r="A47" s="6" t="s">
        <v>63</v>
      </c>
      <c r="B47" s="6" t="s">
        <v>23</v>
      </c>
      <c r="C47" s="6" t="s">
        <v>51</v>
      </c>
      <c r="D47" s="6" t="s">
        <v>67</v>
      </c>
    </row>
    <row r="48">
      <c r="A48" s="20">
        <v>1.0</v>
      </c>
      <c r="B48" s="20">
        <v>10.0</v>
      </c>
      <c r="C48" s="20">
        <v>50.0</v>
      </c>
      <c r="D48" s="33">
        <v>44566.0</v>
      </c>
    </row>
    <row r="50">
      <c r="A50" s="6" t="s">
        <v>77</v>
      </c>
    </row>
    <row r="51">
      <c r="A51" s="6" t="s">
        <v>63</v>
      </c>
      <c r="B51" s="6" t="s">
        <v>29</v>
      </c>
      <c r="C51" s="6" t="s">
        <v>23</v>
      </c>
      <c r="D51" s="6" t="s">
        <v>51</v>
      </c>
      <c r="E51" s="6" t="s">
        <v>78</v>
      </c>
    </row>
    <row r="52">
      <c r="A52" s="20" t="s">
        <v>68</v>
      </c>
      <c r="B52" s="20">
        <v>5.0</v>
      </c>
      <c r="C52" s="20">
        <v>1.0</v>
      </c>
      <c r="D52" s="20">
        <v>20.0</v>
      </c>
      <c r="E52" s="20">
        <v>60.0</v>
      </c>
    </row>
    <row r="53">
      <c r="A53" s="6" t="s">
        <v>40</v>
      </c>
    </row>
    <row r="54">
      <c r="A54" s="6" t="s">
        <v>53</v>
      </c>
      <c r="B54" s="6" t="s">
        <v>29</v>
      </c>
      <c r="C54" s="6" t="s">
        <v>23</v>
      </c>
      <c r="D54" s="6" t="s">
        <v>45</v>
      </c>
      <c r="E54" s="6" t="s">
        <v>78</v>
      </c>
    </row>
    <row r="55">
      <c r="A55" s="20" t="s">
        <v>79</v>
      </c>
      <c r="B55" s="20">
        <v>5.0</v>
      </c>
      <c r="C55" s="20">
        <v>5.0</v>
      </c>
      <c r="D55" s="20">
        <v>50.0</v>
      </c>
      <c r="E55" s="20">
        <v>360.0</v>
      </c>
    </row>
    <row r="56">
      <c r="A56" s="6" t="s">
        <v>28</v>
      </c>
    </row>
    <row r="57">
      <c r="A57" s="6" t="s">
        <v>63</v>
      </c>
      <c r="B57" s="6" t="s">
        <v>29</v>
      </c>
      <c r="C57" s="6" t="s">
        <v>23</v>
      </c>
      <c r="D57" s="6" t="s">
        <v>51</v>
      </c>
      <c r="E57" s="6" t="s">
        <v>78</v>
      </c>
    </row>
    <row r="58">
      <c r="A58" s="20" t="s">
        <v>80</v>
      </c>
      <c r="B58" s="20">
        <v>10.0</v>
      </c>
      <c r="C58" s="20">
        <v>5.0</v>
      </c>
      <c r="D58" s="20">
        <v>30.0</v>
      </c>
      <c r="E58" s="20">
        <v>360.0</v>
      </c>
    </row>
    <row r="60">
      <c r="A60" s="6" t="s">
        <v>81</v>
      </c>
    </row>
    <row r="61">
      <c r="A61" s="6" t="s">
        <v>82</v>
      </c>
      <c r="B61" s="6" t="s">
        <v>83</v>
      </c>
      <c r="C61" s="6" t="s">
        <v>73</v>
      </c>
      <c r="D61" s="6" t="s">
        <v>23</v>
      </c>
      <c r="E61" s="6" t="s">
        <v>51</v>
      </c>
      <c r="F61" s="6" t="s">
        <v>45</v>
      </c>
    </row>
    <row r="62">
      <c r="A62" s="23" t="s">
        <v>48</v>
      </c>
      <c r="B62" s="23" t="s">
        <v>74</v>
      </c>
      <c r="C62" s="23">
        <v>10.0</v>
      </c>
      <c r="D62" s="23">
        <v>15.0</v>
      </c>
      <c r="E62" s="23">
        <v>20.0</v>
      </c>
      <c r="F62" s="23">
        <v>20.0</v>
      </c>
    </row>
  </sheetData>
  <mergeCells count="19">
    <mergeCell ref="A1:E1"/>
    <mergeCell ref="A4:E4"/>
    <mergeCell ref="A7:E7"/>
    <mergeCell ref="A11:F11"/>
    <mergeCell ref="A14:F14"/>
    <mergeCell ref="A17:F17"/>
    <mergeCell ref="A20:F20"/>
    <mergeCell ref="A46:D46"/>
    <mergeCell ref="A50:E50"/>
    <mergeCell ref="A53:E53"/>
    <mergeCell ref="A56:E56"/>
    <mergeCell ref="A60:F60"/>
    <mergeCell ref="A24:E24"/>
    <mergeCell ref="A27:E27"/>
    <mergeCell ref="A30:E30"/>
    <mergeCell ref="A34:D34"/>
    <mergeCell ref="A37:D37"/>
    <mergeCell ref="A40:D40"/>
    <mergeCell ref="A43:D4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