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bia\git\cats\"/>
    </mc:Choice>
  </mc:AlternateContent>
  <xr:revisionPtr revIDLastSave="0" documentId="13_ncr:1_{E3A12560-0EB0-408A-B98C-DAAF21BADFB6}" xr6:coauthVersionLast="47" xr6:coauthVersionMax="47" xr10:uidLastSave="{00000000-0000-0000-0000-000000000000}"/>
  <bookViews>
    <workbookView xWindow="-120" yWindow="-120" windowWidth="25440" windowHeight="15390" xr2:uid="{36296AD2-3383-4412-B526-17245D0827C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4" i="1" l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G34" i="1"/>
  <c r="G35" i="1"/>
  <c r="G36" i="1"/>
  <c r="G37" i="1"/>
  <c r="G38" i="1"/>
  <c r="G39" i="1"/>
  <c r="K39" i="1"/>
  <c r="N39" i="1"/>
  <c r="O39" i="1"/>
  <c r="K38" i="1"/>
  <c r="N38" i="1"/>
  <c r="O38" i="1"/>
  <c r="K37" i="1"/>
  <c r="N37" i="1"/>
  <c r="O37" i="1"/>
  <c r="K36" i="1"/>
  <c r="N36" i="1"/>
  <c r="O36" i="1"/>
  <c r="K35" i="1"/>
  <c r="N35" i="1"/>
  <c r="O35" i="1"/>
  <c r="K34" i="1"/>
  <c r="N34" i="1"/>
  <c r="O34" i="1"/>
  <c r="J39" i="1"/>
  <c r="J38" i="1"/>
  <c r="J37" i="1"/>
  <c r="J36" i="1"/>
  <c r="J35" i="1"/>
  <c r="J34" i="1"/>
  <c r="I39" i="1"/>
  <c r="M39" i="1"/>
  <c r="I38" i="1"/>
  <c r="M38" i="1"/>
  <c r="I37" i="1"/>
  <c r="M37" i="1"/>
  <c r="I36" i="1"/>
  <c r="M36" i="1"/>
  <c r="I35" i="1"/>
  <c r="M35" i="1"/>
  <c r="I34" i="1"/>
  <c r="M34" i="1"/>
  <c r="H39" i="1"/>
  <c r="L39" i="1"/>
  <c r="H38" i="1"/>
  <c r="L38" i="1"/>
  <c r="H37" i="1"/>
  <c r="L37" i="1"/>
  <c r="H36" i="1"/>
  <c r="L36" i="1"/>
  <c r="H35" i="1"/>
  <c r="L35" i="1"/>
  <c r="H34" i="1"/>
  <c r="L34" i="1"/>
  <c r="K33" i="1"/>
  <c r="N33" i="1"/>
  <c r="O33" i="1"/>
  <c r="K32" i="1"/>
  <c r="N32" i="1"/>
  <c r="O32" i="1"/>
  <c r="K31" i="1"/>
  <c r="N31" i="1"/>
  <c r="O31" i="1"/>
  <c r="K30" i="1"/>
  <c r="N30" i="1"/>
  <c r="O30" i="1"/>
  <c r="K29" i="1"/>
  <c r="N29" i="1"/>
  <c r="O29" i="1"/>
  <c r="J33" i="1"/>
  <c r="J32" i="1"/>
  <c r="J31" i="1"/>
  <c r="J30" i="1"/>
  <c r="J29" i="1"/>
  <c r="I33" i="1"/>
  <c r="M33" i="1"/>
  <c r="I32" i="1"/>
  <c r="M32" i="1"/>
  <c r="I31" i="1"/>
  <c r="M31" i="1"/>
  <c r="I30" i="1"/>
  <c r="M30" i="1"/>
  <c r="I29" i="1"/>
  <c r="M29" i="1"/>
  <c r="H33" i="1"/>
  <c r="L33" i="1"/>
  <c r="H32" i="1"/>
  <c r="L32" i="1"/>
  <c r="H31" i="1"/>
  <c r="L31" i="1"/>
  <c r="H30" i="1"/>
  <c r="L30" i="1"/>
  <c r="H29" i="1"/>
  <c r="L29" i="1"/>
  <c r="G29" i="1"/>
  <c r="G30" i="1"/>
  <c r="G31" i="1"/>
  <c r="G32" i="1"/>
  <c r="G33" i="1"/>
  <c r="G28" i="1"/>
  <c r="K28" i="1"/>
  <c r="N28" i="1"/>
  <c r="O28" i="1"/>
  <c r="J28" i="1"/>
  <c r="I28" i="1"/>
  <c r="M28" i="1"/>
  <c r="H28" i="1"/>
  <c r="L28" i="1"/>
  <c r="H21" i="1"/>
  <c r="I21" i="1"/>
  <c r="J21" i="1"/>
  <c r="K21" i="1"/>
  <c r="L21" i="1"/>
  <c r="M21" i="1"/>
  <c r="N21" i="1"/>
  <c r="O21" i="1"/>
  <c r="H22" i="1"/>
  <c r="I22" i="1"/>
  <c r="J22" i="1"/>
  <c r="K22" i="1"/>
  <c r="L22" i="1"/>
  <c r="M22" i="1"/>
  <c r="N22" i="1"/>
  <c r="O22" i="1"/>
  <c r="H23" i="1"/>
  <c r="I23" i="1"/>
  <c r="J23" i="1"/>
  <c r="K23" i="1"/>
  <c r="L23" i="1"/>
  <c r="M23" i="1"/>
  <c r="N23" i="1"/>
  <c r="O23" i="1"/>
  <c r="H24" i="1"/>
  <c r="I24" i="1"/>
  <c r="J24" i="1"/>
  <c r="K24" i="1"/>
  <c r="L24" i="1"/>
  <c r="M24" i="1"/>
  <c r="N24" i="1"/>
  <c r="O24" i="1"/>
  <c r="H25" i="1"/>
  <c r="I25" i="1"/>
  <c r="J25" i="1"/>
  <c r="K25" i="1"/>
  <c r="L25" i="1"/>
  <c r="M25" i="1"/>
  <c r="N25" i="1"/>
  <c r="O25" i="1"/>
  <c r="H26" i="1"/>
  <c r="I26" i="1"/>
  <c r="J26" i="1"/>
  <c r="K26" i="1"/>
  <c r="L26" i="1"/>
  <c r="M26" i="1"/>
  <c r="N26" i="1"/>
  <c r="O26" i="1"/>
  <c r="H27" i="1"/>
  <c r="I27" i="1"/>
  <c r="J27" i="1"/>
  <c r="K27" i="1"/>
  <c r="L27" i="1"/>
  <c r="M27" i="1"/>
  <c r="N27" i="1"/>
  <c r="O27" i="1"/>
  <c r="G21" i="1"/>
  <c r="G22" i="1"/>
  <c r="G23" i="1"/>
  <c r="G24" i="1"/>
  <c r="G25" i="1"/>
  <c r="G26" i="1"/>
  <c r="G27" i="1"/>
  <c r="N20" i="1"/>
  <c r="G20" i="1"/>
  <c r="K20" i="1"/>
  <c r="O20" i="1"/>
  <c r="J20" i="1"/>
  <c r="I20" i="1"/>
  <c r="M20" i="1"/>
  <c r="H20" i="1"/>
  <c r="L20" i="1"/>
  <c r="N8" i="1"/>
  <c r="N19" i="1"/>
  <c r="G19" i="1"/>
  <c r="K19" i="1"/>
  <c r="O19" i="1"/>
  <c r="J19" i="1"/>
  <c r="I19" i="1"/>
  <c r="M19" i="1"/>
  <c r="H19" i="1"/>
  <c r="L19" i="1"/>
  <c r="O17" i="1"/>
  <c r="O18" i="1"/>
  <c r="K17" i="1"/>
  <c r="K18" i="1"/>
  <c r="J17" i="1"/>
  <c r="J18" i="1"/>
  <c r="N18" i="1"/>
  <c r="I18" i="1"/>
  <c r="M18" i="1"/>
  <c r="G17" i="1"/>
  <c r="G18" i="1"/>
  <c r="H18" i="1"/>
  <c r="L18" i="1"/>
  <c r="N17" i="1"/>
  <c r="I17" i="1"/>
  <c r="M17" i="1"/>
  <c r="H17" i="1"/>
  <c r="L17" i="1"/>
  <c r="G16" i="1"/>
  <c r="K16" i="1"/>
  <c r="O16" i="1"/>
  <c r="J16" i="1"/>
  <c r="N16" i="1"/>
  <c r="I16" i="1"/>
  <c r="M16" i="1"/>
  <c r="H16" i="1"/>
  <c r="L16" i="1"/>
  <c r="G15" i="1"/>
  <c r="K15" i="1"/>
  <c r="O15" i="1"/>
  <c r="J15" i="1"/>
  <c r="N15" i="1"/>
  <c r="I15" i="1"/>
  <c r="M15" i="1"/>
  <c r="H15" i="1"/>
  <c r="L15" i="1"/>
  <c r="G13" i="1"/>
  <c r="G14" i="1"/>
  <c r="K14" i="1"/>
  <c r="O14" i="1"/>
  <c r="K13" i="1"/>
  <c r="O13" i="1"/>
  <c r="J14" i="1"/>
  <c r="N14" i="1"/>
  <c r="J13" i="1"/>
  <c r="N13" i="1"/>
  <c r="I14" i="1"/>
  <c r="M14" i="1"/>
  <c r="I13" i="1"/>
  <c r="M13" i="1"/>
  <c r="H14" i="1"/>
  <c r="L14" i="1"/>
  <c r="H13" i="1"/>
  <c r="L13" i="1"/>
  <c r="G12" i="1"/>
  <c r="K12" i="1"/>
  <c r="O12" i="1"/>
  <c r="J12" i="1"/>
  <c r="N12" i="1"/>
  <c r="I12" i="1"/>
  <c r="M12" i="1"/>
  <c r="H12" i="1"/>
  <c r="L12" i="1"/>
  <c r="G11" i="1"/>
  <c r="K11" i="1"/>
  <c r="O11" i="1"/>
  <c r="J11" i="1"/>
  <c r="N11" i="1"/>
  <c r="I11" i="1"/>
  <c r="M11" i="1"/>
  <c r="H11" i="1"/>
  <c r="L11" i="1"/>
  <c r="G10" i="1"/>
  <c r="K10" i="1"/>
  <c r="O10" i="1"/>
  <c r="J10" i="1"/>
  <c r="N10" i="1"/>
  <c r="I10" i="1"/>
  <c r="M10" i="1"/>
  <c r="H10" i="1"/>
  <c r="L10" i="1"/>
  <c r="G9" i="1"/>
  <c r="K9" i="1"/>
  <c r="O9" i="1"/>
  <c r="J9" i="1"/>
  <c r="N9" i="1"/>
  <c r="I9" i="1"/>
  <c r="M9" i="1"/>
  <c r="H9" i="1"/>
  <c r="L9" i="1"/>
  <c r="G8" i="1"/>
  <c r="K8" i="1"/>
  <c r="O8" i="1"/>
  <c r="J8" i="1"/>
  <c r="I8" i="1"/>
  <c r="M8" i="1"/>
  <c r="H8" i="1"/>
  <c r="L8" i="1"/>
  <c r="G7" i="1"/>
  <c r="K7" i="1"/>
  <c r="O7" i="1"/>
  <c r="J7" i="1"/>
  <c r="N7" i="1"/>
  <c r="I7" i="1"/>
  <c r="M7" i="1"/>
  <c r="H7" i="1"/>
  <c r="L7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M2" i="1"/>
  <c r="N2" i="1"/>
  <c r="O2" i="1"/>
  <c r="L2" i="1"/>
  <c r="G6" i="1"/>
  <c r="K6" i="1"/>
  <c r="J6" i="1"/>
  <c r="I6" i="1"/>
  <c r="H6" i="1"/>
  <c r="H3" i="1"/>
  <c r="I3" i="1"/>
  <c r="J3" i="1"/>
  <c r="K3" i="1"/>
  <c r="H4" i="1"/>
  <c r="I4" i="1"/>
  <c r="J4" i="1"/>
  <c r="K4" i="1"/>
  <c r="H5" i="1"/>
  <c r="I5" i="1"/>
  <c r="J5" i="1"/>
  <c r="K5" i="1"/>
  <c r="I2" i="1"/>
  <c r="J2" i="1"/>
  <c r="K2" i="1"/>
  <c r="H2" i="1"/>
  <c r="G5" i="1"/>
  <c r="G3" i="1"/>
  <c r="G4" i="1"/>
  <c r="G2" i="1"/>
  <c r="S30" i="1" l="1"/>
  <c r="P31" i="1"/>
  <c r="P30" i="1"/>
  <c r="P33" i="1"/>
  <c r="R30" i="1"/>
  <c r="P29" i="1"/>
  <c r="S29" i="1"/>
  <c r="P32" i="1"/>
  <c r="S31" i="1"/>
  <c r="R29" i="1"/>
  <c r="S33" i="1"/>
  <c r="R32" i="1"/>
  <c r="Q33" i="1"/>
  <c r="Q32" i="1"/>
  <c r="Q31" i="1"/>
  <c r="Q30" i="1"/>
  <c r="Q29" i="1"/>
  <c r="S32" i="1"/>
  <c r="R33" i="1"/>
  <c r="R31" i="1"/>
  <c r="P25" i="1"/>
  <c r="P28" i="1"/>
  <c r="P21" i="1"/>
  <c r="S21" i="1"/>
  <c r="R27" i="1"/>
  <c r="P22" i="1"/>
  <c r="S28" i="1"/>
  <c r="R28" i="1"/>
  <c r="Q28" i="1"/>
  <c r="R21" i="1"/>
  <c r="S23" i="1"/>
  <c r="Q21" i="1"/>
  <c r="S22" i="1"/>
  <c r="Q27" i="1"/>
  <c r="P27" i="1"/>
  <c r="S27" i="1"/>
  <c r="Q26" i="1"/>
  <c r="P26" i="1"/>
  <c r="R25" i="1"/>
  <c r="S26" i="1"/>
  <c r="Q25" i="1"/>
  <c r="R26" i="1"/>
  <c r="S25" i="1"/>
  <c r="S24" i="1"/>
  <c r="P24" i="1"/>
  <c r="R24" i="1"/>
  <c r="Q24" i="1"/>
  <c r="R23" i="1"/>
  <c r="R22" i="1"/>
  <c r="Q23" i="1"/>
  <c r="Q22" i="1"/>
  <c r="P23" i="1"/>
  <c r="R20" i="1"/>
  <c r="R6" i="1"/>
  <c r="S20" i="1"/>
  <c r="S19" i="1"/>
  <c r="Q20" i="1"/>
  <c r="Q17" i="1"/>
  <c r="R18" i="1"/>
  <c r="P20" i="1"/>
  <c r="R19" i="1"/>
  <c r="Q19" i="1"/>
  <c r="P19" i="1"/>
  <c r="Q3" i="1"/>
  <c r="S14" i="1"/>
  <c r="S17" i="1"/>
  <c r="Q18" i="1"/>
  <c r="R17" i="1"/>
  <c r="P18" i="1"/>
  <c r="R10" i="1"/>
  <c r="S18" i="1"/>
  <c r="P17" i="1"/>
  <c r="S4" i="1"/>
  <c r="S7" i="1"/>
  <c r="S11" i="1"/>
  <c r="S15" i="1"/>
  <c r="R11" i="1"/>
  <c r="S12" i="1"/>
  <c r="S16" i="1"/>
  <c r="S5" i="1"/>
  <c r="S9" i="1"/>
  <c r="R15" i="1"/>
  <c r="R5" i="1"/>
  <c r="Q7" i="1"/>
  <c r="S8" i="1"/>
  <c r="Q11" i="1"/>
  <c r="S6" i="1"/>
  <c r="S10" i="1"/>
  <c r="S13" i="1"/>
  <c r="R14" i="1"/>
  <c r="R7" i="1"/>
  <c r="P3" i="1"/>
  <c r="Q4" i="1"/>
  <c r="R9" i="1"/>
  <c r="S3" i="1"/>
  <c r="Q15" i="1"/>
  <c r="Q13" i="1"/>
  <c r="Q12" i="1"/>
  <c r="Q10" i="1"/>
  <c r="Q8" i="1"/>
  <c r="Q6" i="1"/>
  <c r="R3" i="1"/>
  <c r="P6" i="1"/>
  <c r="P4" i="1"/>
  <c r="R16" i="1"/>
  <c r="R13" i="1"/>
  <c r="R12" i="1"/>
  <c r="R8" i="1"/>
  <c r="R4" i="1"/>
  <c r="Q16" i="1"/>
  <c r="Q14" i="1"/>
  <c r="Q9" i="1"/>
  <c r="Q5" i="1"/>
  <c r="P16" i="1"/>
  <c r="P15" i="1"/>
  <c r="P14" i="1"/>
  <c r="P13" i="1"/>
  <c r="P12" i="1"/>
  <c r="P11" i="1"/>
  <c r="P10" i="1"/>
  <c r="P9" i="1"/>
  <c r="P8" i="1"/>
  <c r="P7" i="1"/>
  <c r="P5" i="1"/>
</calcChain>
</file>

<file path=xl/sharedStrings.xml><?xml version="1.0" encoding="utf-8"?>
<sst xmlns="http://schemas.openxmlformats.org/spreadsheetml/2006/main" count="26" uniqueCount="26">
  <si>
    <t>Sp</t>
  </si>
  <si>
    <t>G</t>
  </si>
  <si>
    <t>datum</t>
  </si>
  <si>
    <t>kommentar</t>
  </si>
  <si>
    <t>inte tydlig navelsträng på någon. Öron lätt utvikta</t>
  </si>
  <si>
    <t>datum_tal</t>
  </si>
  <si>
    <t>SV</t>
  </si>
  <si>
    <t>GV</t>
  </si>
  <si>
    <t>SV_p</t>
  </si>
  <si>
    <t>GV_p</t>
  </si>
  <si>
    <t>Sp_p</t>
  </si>
  <si>
    <t>G_p</t>
  </si>
  <si>
    <t>SV_g</t>
  </si>
  <si>
    <t>GV_g</t>
  </si>
  <si>
    <t>Sp_g</t>
  </si>
  <si>
    <t>G_g</t>
  </si>
  <si>
    <t>lite ljudligare gnisslanden</t>
  </si>
  <si>
    <t>SV_t</t>
  </si>
  <si>
    <t>GV_t</t>
  </si>
  <si>
    <t>Sp_t</t>
  </si>
  <si>
    <t>G_t</t>
  </si>
  <si>
    <t>Grå och gul börjar öppna ögonen</t>
  </si>
  <si>
    <t>spräcklig börjar öppna ögonen, grå och gul lite mer</t>
  </si>
  <si>
    <t>Alla har börjat öppna ögonen</t>
  </si>
  <si>
    <t>Alla ögon öppna, på den svarta lite mindre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</si>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</sst>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;@"/>
    <numFmt numFmtId="165" formatCode="0.0%"/>
    <numFmt numFmtId="166" formatCode="0.000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Verdana"/>
      <family val="2"/>
    </font>
    <font>
      <b/>
      <sz val="12"/>
      <color theme="1" tint="4.9989318521683403E-2"/>
      <name val="Verdana"/>
      <family val="2"/>
    </font>
    <font>
      <b/>
      <sz val="12"/>
      <color theme="1" tint="0.499984740745262"/>
      <name val="Verdana"/>
      <family val="2"/>
    </font>
    <font>
      <b/>
      <sz val="12"/>
      <color theme="5"/>
      <name val="Verdana"/>
      <family val="2"/>
    </font>
    <font>
      <b/>
      <sz val="12"/>
      <color rgb="FFFFC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/>
    <xf numFmtId="165" fontId="0" fillId="0" borderId="0" xfId="0" applyNumberFormat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65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Blad1!$H$2:$H$41</c:f>
              <c:numCache>
                <c:formatCode>0.0%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2.2857142857142909E-2</c:v>
                </c:pt>
                <c:pt idx="3">
                  <c:v>0.10285714285714276</c:v>
                </c:pt>
                <c:pt idx="4">
                  <c:v>0.10285714285714276</c:v>
                </c:pt>
                <c:pt idx="5">
                  <c:v>0.11428571428571432</c:v>
                </c:pt>
                <c:pt idx="6">
                  <c:v>0.14285714285714279</c:v>
                </c:pt>
                <c:pt idx="7">
                  <c:v>0.17142857142857149</c:v>
                </c:pt>
                <c:pt idx="8">
                  <c:v>0.18285714285714283</c:v>
                </c:pt>
                <c:pt idx="9">
                  <c:v>0.21142857142857152</c:v>
                </c:pt>
                <c:pt idx="10">
                  <c:v>0.25714285714285712</c:v>
                </c:pt>
                <c:pt idx="11">
                  <c:v>0.32000000000000006</c:v>
                </c:pt>
                <c:pt idx="12">
                  <c:v>0.31428571428571428</c:v>
                </c:pt>
                <c:pt idx="13">
                  <c:v>0.41142857142857148</c:v>
                </c:pt>
                <c:pt idx="14">
                  <c:v>0.4285714285714286</c:v>
                </c:pt>
                <c:pt idx="15">
                  <c:v>0.46857142857142864</c:v>
                </c:pt>
                <c:pt idx="16">
                  <c:v>0.50285714285714289</c:v>
                </c:pt>
                <c:pt idx="17">
                  <c:v>0.54857142857142849</c:v>
                </c:pt>
                <c:pt idx="18">
                  <c:v>0.65714285714285725</c:v>
                </c:pt>
                <c:pt idx="19">
                  <c:v>0.68571428571428572</c:v>
                </c:pt>
                <c:pt idx="20">
                  <c:v>0.74285714285714288</c:v>
                </c:pt>
                <c:pt idx="21">
                  <c:v>0.8</c:v>
                </c:pt>
                <c:pt idx="22">
                  <c:v>0.81142857142857139</c:v>
                </c:pt>
                <c:pt idx="23">
                  <c:v>0.91428571428571437</c:v>
                </c:pt>
                <c:pt idx="24">
                  <c:v>0.88571428571428568</c:v>
                </c:pt>
                <c:pt idx="25">
                  <c:v>1.0342857142857143</c:v>
                </c:pt>
                <c:pt idx="26">
                  <c:v>1.0171428571428573</c:v>
                </c:pt>
                <c:pt idx="27">
                  <c:v>1.1200000000000001</c:v>
                </c:pt>
                <c:pt idx="28">
                  <c:v>1.1085714285714285</c:v>
                </c:pt>
                <c:pt idx="29">
                  <c:v>1.1828571428571428</c:v>
                </c:pt>
                <c:pt idx="30">
                  <c:v>1.2742857142857145</c:v>
                </c:pt>
                <c:pt idx="31">
                  <c:v>1.3485714285714288</c:v>
                </c:pt>
                <c:pt idx="32">
                  <c:v>1.4057142857142857</c:v>
                </c:pt>
                <c:pt idx="33">
                  <c:v>1.4914285714285715</c:v>
                </c:pt>
                <c:pt idx="34">
                  <c:v>1.6457142857142859</c:v>
                </c:pt>
                <c:pt idx="35">
                  <c:v>1.7771428571428571</c:v>
                </c:pt>
                <c:pt idx="36">
                  <c:v>1.7542857142857144</c:v>
                </c:pt>
                <c:pt idx="37">
                  <c:v>1.8285714285714287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F-4538-83D8-C5C8ABCB2255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Blad1!$I$2:$I$41</c:f>
              <c:numCache>
                <c:formatCode>0.0%</c:formatCode>
                <c:ptCount val="40"/>
                <c:pt idx="0">
                  <c:v>0</c:v>
                </c:pt>
                <c:pt idx="1">
                  <c:v>-6.0240963855421326E-3</c:v>
                </c:pt>
                <c:pt idx="2">
                  <c:v>3.0120481927710774E-2</c:v>
                </c:pt>
                <c:pt idx="3">
                  <c:v>0.1325301204819278</c:v>
                </c:pt>
                <c:pt idx="4">
                  <c:v>6.6265060240963791E-2</c:v>
                </c:pt>
                <c:pt idx="5">
                  <c:v>9.6385542168674787E-2</c:v>
                </c:pt>
                <c:pt idx="6">
                  <c:v>0.10843373493975905</c:v>
                </c:pt>
                <c:pt idx="7">
                  <c:v>0.13855421686746983</c:v>
                </c:pt>
                <c:pt idx="8">
                  <c:v>0.16867469879518082</c:v>
                </c:pt>
                <c:pt idx="9">
                  <c:v>0.21084337349397586</c:v>
                </c:pt>
                <c:pt idx="10">
                  <c:v>0.24698795180722888</c:v>
                </c:pt>
                <c:pt idx="11">
                  <c:v>0.30722891566265065</c:v>
                </c:pt>
                <c:pt idx="12">
                  <c:v>0.32530120481927716</c:v>
                </c:pt>
                <c:pt idx="13">
                  <c:v>0.42168674698795172</c:v>
                </c:pt>
                <c:pt idx="14">
                  <c:v>0.43373493975903621</c:v>
                </c:pt>
                <c:pt idx="15">
                  <c:v>0.46987951807228923</c:v>
                </c:pt>
                <c:pt idx="16">
                  <c:v>0.50602409638554224</c:v>
                </c:pt>
                <c:pt idx="17">
                  <c:v>0.56626506024096379</c:v>
                </c:pt>
                <c:pt idx="18">
                  <c:v>0.6144578313253013</c:v>
                </c:pt>
                <c:pt idx="19">
                  <c:v>0.72289156626506035</c:v>
                </c:pt>
                <c:pt idx="20">
                  <c:v>0.6987951807228916</c:v>
                </c:pt>
                <c:pt idx="21">
                  <c:v>0.8012048192771084</c:v>
                </c:pt>
                <c:pt idx="22">
                  <c:v>0.79518072289156616</c:v>
                </c:pt>
                <c:pt idx="23">
                  <c:v>0.8674698795180722</c:v>
                </c:pt>
                <c:pt idx="24">
                  <c:v>0.8674698795180722</c:v>
                </c:pt>
                <c:pt idx="25">
                  <c:v>0.99397590361445776</c:v>
                </c:pt>
                <c:pt idx="26">
                  <c:v>1.0240963855421685</c:v>
                </c:pt>
                <c:pt idx="27">
                  <c:v>1.1084337349397591</c:v>
                </c:pt>
                <c:pt idx="28">
                  <c:v>1.1084337349397591</c:v>
                </c:pt>
                <c:pt idx="29">
                  <c:v>1.2289156626506026</c:v>
                </c:pt>
                <c:pt idx="30">
                  <c:v>1.3132530120481927</c:v>
                </c:pt>
                <c:pt idx="31">
                  <c:v>1.4578313253012047</c:v>
                </c:pt>
                <c:pt idx="32">
                  <c:v>1.536144578313253</c:v>
                </c:pt>
                <c:pt idx="33">
                  <c:v>1.572289156626506</c:v>
                </c:pt>
                <c:pt idx="34">
                  <c:v>1.7289156626506026</c:v>
                </c:pt>
                <c:pt idx="35">
                  <c:v>1.7771084337349397</c:v>
                </c:pt>
                <c:pt idx="36">
                  <c:v>1.8734939759036147</c:v>
                </c:pt>
                <c:pt idx="37">
                  <c:v>1.8975903614457832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F-4538-83D8-C5C8ABCB2255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Blad1!$J$2:$J$41</c:f>
              <c:numCache>
                <c:formatCode>0.0%</c:formatCode>
                <c:ptCount val="40"/>
                <c:pt idx="0">
                  <c:v>0</c:v>
                </c:pt>
                <c:pt idx="1">
                  <c:v>8.3333333333333259E-2</c:v>
                </c:pt>
                <c:pt idx="2">
                  <c:v>0.17592592592592582</c:v>
                </c:pt>
                <c:pt idx="3">
                  <c:v>0.21296296296296302</c:v>
                </c:pt>
                <c:pt idx="4">
                  <c:v>0.29629629629629628</c:v>
                </c:pt>
                <c:pt idx="5">
                  <c:v>0.31481481481481488</c:v>
                </c:pt>
                <c:pt idx="6">
                  <c:v>0.42592592592592582</c:v>
                </c:pt>
                <c:pt idx="7">
                  <c:v>0.46296296296296302</c:v>
                </c:pt>
                <c:pt idx="8">
                  <c:v>0.5185185185185186</c:v>
                </c:pt>
                <c:pt idx="9">
                  <c:v>0.57407407407407418</c:v>
                </c:pt>
                <c:pt idx="10">
                  <c:v>0.61111111111111116</c:v>
                </c:pt>
                <c:pt idx="11">
                  <c:v>0.75</c:v>
                </c:pt>
                <c:pt idx="12">
                  <c:v>0.80555555555555558</c:v>
                </c:pt>
                <c:pt idx="13">
                  <c:v>0.94444444444444442</c:v>
                </c:pt>
                <c:pt idx="14">
                  <c:v>0.94444444444444442</c:v>
                </c:pt>
                <c:pt idx="15">
                  <c:v>0.95370370370370372</c:v>
                </c:pt>
                <c:pt idx="16">
                  <c:v>1.0092592592592591</c:v>
                </c:pt>
                <c:pt idx="17">
                  <c:v>1.0648148148148149</c:v>
                </c:pt>
                <c:pt idx="18">
                  <c:v>1.1851851851851851</c:v>
                </c:pt>
                <c:pt idx="19">
                  <c:v>1.2129629629629628</c:v>
                </c:pt>
                <c:pt idx="20">
                  <c:v>1.3148148148148149</c:v>
                </c:pt>
                <c:pt idx="21">
                  <c:v>1.4629629629629628</c:v>
                </c:pt>
                <c:pt idx="22">
                  <c:v>1.4166666666666665</c:v>
                </c:pt>
                <c:pt idx="23">
                  <c:v>1.4722222222222223</c:v>
                </c:pt>
                <c:pt idx="24">
                  <c:v>1.5925925925925926</c:v>
                </c:pt>
                <c:pt idx="25">
                  <c:v>1.6666666666666665</c:v>
                </c:pt>
                <c:pt idx="26">
                  <c:v>1.7685185185185186</c:v>
                </c:pt>
                <c:pt idx="27">
                  <c:v>1.8055555555555554</c:v>
                </c:pt>
                <c:pt idx="28">
                  <c:v>1.8888888888888888</c:v>
                </c:pt>
                <c:pt idx="29">
                  <c:v>1.9907407407407409</c:v>
                </c:pt>
                <c:pt idx="30">
                  <c:v>2.175925925925926</c:v>
                </c:pt>
                <c:pt idx="31">
                  <c:v>2.2592592592592591</c:v>
                </c:pt>
                <c:pt idx="32">
                  <c:v>2.3796296296296298</c:v>
                </c:pt>
                <c:pt idx="33">
                  <c:v>2.4537037037037037</c:v>
                </c:pt>
                <c:pt idx="34">
                  <c:v>2.6851851851851851</c:v>
                </c:pt>
                <c:pt idx="35">
                  <c:v>2.7685185185185186</c:v>
                </c:pt>
                <c:pt idx="36">
                  <c:v>2.8703703703703702</c:v>
                </c:pt>
                <c:pt idx="37">
                  <c:v>3.0740740740740744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EF-4538-83D8-C5C8ABCB2255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Blad1!$K$2:$K$41</c:f>
              <c:numCache>
                <c:formatCode>0.0%</c:formatCode>
                <c:ptCount val="40"/>
                <c:pt idx="0">
                  <c:v>0</c:v>
                </c:pt>
                <c:pt idx="1">
                  <c:v>3.7267080745341685E-2</c:v>
                </c:pt>
                <c:pt idx="2">
                  <c:v>4.3478260869565188E-2</c:v>
                </c:pt>
                <c:pt idx="3">
                  <c:v>0.15527950310559002</c:v>
                </c:pt>
                <c:pt idx="4">
                  <c:v>0.14285714285714279</c:v>
                </c:pt>
                <c:pt idx="5">
                  <c:v>0.16149068322981375</c:v>
                </c:pt>
                <c:pt idx="6">
                  <c:v>0.19875776397515521</c:v>
                </c:pt>
                <c:pt idx="7">
                  <c:v>0.20496894409937894</c:v>
                </c:pt>
                <c:pt idx="8">
                  <c:v>0.22360248447204967</c:v>
                </c:pt>
                <c:pt idx="9">
                  <c:v>0.27950310559006208</c:v>
                </c:pt>
                <c:pt idx="10">
                  <c:v>0.29813664596273282</c:v>
                </c:pt>
                <c:pt idx="11">
                  <c:v>0.37888198757763969</c:v>
                </c:pt>
                <c:pt idx="12">
                  <c:v>0.4285714285714286</c:v>
                </c:pt>
                <c:pt idx="13">
                  <c:v>0.48447204968944102</c:v>
                </c:pt>
                <c:pt idx="14">
                  <c:v>0.51552795031055898</c:v>
                </c:pt>
                <c:pt idx="15">
                  <c:v>0.52795031055900621</c:v>
                </c:pt>
                <c:pt idx="16">
                  <c:v>0.54658385093167694</c:v>
                </c:pt>
                <c:pt idx="17">
                  <c:v>0.64596273291925477</c:v>
                </c:pt>
                <c:pt idx="18">
                  <c:v>0.68944099378881996</c:v>
                </c:pt>
                <c:pt idx="19">
                  <c:v>0.75155279503105588</c:v>
                </c:pt>
                <c:pt idx="20">
                  <c:v>0.75155279503105588</c:v>
                </c:pt>
                <c:pt idx="21">
                  <c:v>0.90062111801242239</c:v>
                </c:pt>
                <c:pt idx="22">
                  <c:v>0.86956521739130443</c:v>
                </c:pt>
                <c:pt idx="23">
                  <c:v>0.89440993788819867</c:v>
                </c:pt>
                <c:pt idx="24">
                  <c:v>1.031055900621118</c:v>
                </c:pt>
                <c:pt idx="25">
                  <c:v>1.0496894409937889</c:v>
                </c:pt>
                <c:pt idx="26">
                  <c:v>1.1304347826086958</c:v>
                </c:pt>
                <c:pt idx="27">
                  <c:v>1.2049689440993787</c:v>
                </c:pt>
                <c:pt idx="28">
                  <c:v>1.2484472049689441</c:v>
                </c:pt>
                <c:pt idx="29">
                  <c:v>1.2857142857142856</c:v>
                </c:pt>
                <c:pt idx="30">
                  <c:v>1.4658385093167703</c:v>
                </c:pt>
                <c:pt idx="31">
                  <c:v>1.5403726708074532</c:v>
                </c:pt>
                <c:pt idx="32">
                  <c:v>1.6149068322981366</c:v>
                </c:pt>
                <c:pt idx="33">
                  <c:v>1.7080745341614905</c:v>
                </c:pt>
                <c:pt idx="34">
                  <c:v>2.0248447204968945</c:v>
                </c:pt>
                <c:pt idx="35">
                  <c:v>2.012422360248447</c:v>
                </c:pt>
                <c:pt idx="36">
                  <c:v>2.0869565217391304</c:v>
                </c:pt>
                <c:pt idx="37">
                  <c:v>2.2546583850931676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F-4538-83D8-C5C8ABCB2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317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ysClr val="windowText" lastClr="000000"/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Blad1!$B$2:$B$41</c:f>
              <c:numCache>
                <c:formatCode>General</c:formatCode>
                <c:ptCount val="40"/>
                <c:pt idx="0">
                  <c:v>175</c:v>
                </c:pt>
                <c:pt idx="1">
                  <c:v>175</c:v>
                </c:pt>
                <c:pt idx="2">
                  <c:v>179</c:v>
                </c:pt>
                <c:pt idx="3">
                  <c:v>193</c:v>
                </c:pt>
                <c:pt idx="4">
                  <c:v>193</c:v>
                </c:pt>
                <c:pt idx="5">
                  <c:v>195</c:v>
                </c:pt>
                <c:pt idx="6">
                  <c:v>200</c:v>
                </c:pt>
                <c:pt idx="7">
                  <c:v>205</c:v>
                </c:pt>
                <c:pt idx="8">
                  <c:v>207</c:v>
                </c:pt>
                <c:pt idx="9">
                  <c:v>212</c:v>
                </c:pt>
                <c:pt idx="10">
                  <c:v>220</c:v>
                </c:pt>
                <c:pt idx="11">
                  <c:v>231</c:v>
                </c:pt>
                <c:pt idx="12">
                  <c:v>230</c:v>
                </c:pt>
                <c:pt idx="13">
                  <c:v>247</c:v>
                </c:pt>
                <c:pt idx="14">
                  <c:v>250</c:v>
                </c:pt>
                <c:pt idx="15">
                  <c:v>257</c:v>
                </c:pt>
                <c:pt idx="16">
                  <c:v>263</c:v>
                </c:pt>
                <c:pt idx="17">
                  <c:v>271</c:v>
                </c:pt>
                <c:pt idx="18">
                  <c:v>290</c:v>
                </c:pt>
                <c:pt idx="19">
                  <c:v>295</c:v>
                </c:pt>
                <c:pt idx="20">
                  <c:v>305</c:v>
                </c:pt>
                <c:pt idx="21">
                  <c:v>315</c:v>
                </c:pt>
                <c:pt idx="22">
                  <c:v>317</c:v>
                </c:pt>
                <c:pt idx="23">
                  <c:v>335</c:v>
                </c:pt>
                <c:pt idx="24">
                  <c:v>330</c:v>
                </c:pt>
                <c:pt idx="25">
                  <c:v>356</c:v>
                </c:pt>
                <c:pt idx="26">
                  <c:v>353</c:v>
                </c:pt>
                <c:pt idx="27">
                  <c:v>371</c:v>
                </c:pt>
                <c:pt idx="28">
                  <c:v>369</c:v>
                </c:pt>
                <c:pt idx="29">
                  <c:v>382</c:v>
                </c:pt>
                <c:pt idx="30">
                  <c:v>398</c:v>
                </c:pt>
                <c:pt idx="31">
                  <c:v>411</c:v>
                </c:pt>
                <c:pt idx="32">
                  <c:v>421</c:v>
                </c:pt>
                <c:pt idx="33">
                  <c:v>436</c:v>
                </c:pt>
                <c:pt idx="34">
                  <c:v>463</c:v>
                </c:pt>
                <c:pt idx="35">
                  <c:v>486</c:v>
                </c:pt>
                <c:pt idx="36">
                  <c:v>482</c:v>
                </c:pt>
                <c:pt idx="37">
                  <c:v>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8-4A9C-8391-81D36F511A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Blad1!$C$2:$C$41</c:f>
              <c:numCache>
                <c:formatCode>General</c:formatCode>
                <c:ptCount val="40"/>
                <c:pt idx="0">
                  <c:v>166</c:v>
                </c:pt>
                <c:pt idx="1">
                  <c:v>165</c:v>
                </c:pt>
                <c:pt idx="2">
                  <c:v>171</c:v>
                </c:pt>
                <c:pt idx="3">
                  <c:v>188</c:v>
                </c:pt>
                <c:pt idx="4">
                  <c:v>177</c:v>
                </c:pt>
                <c:pt idx="5">
                  <c:v>182</c:v>
                </c:pt>
                <c:pt idx="6">
                  <c:v>184</c:v>
                </c:pt>
                <c:pt idx="7">
                  <c:v>189</c:v>
                </c:pt>
                <c:pt idx="8">
                  <c:v>194</c:v>
                </c:pt>
                <c:pt idx="9">
                  <c:v>201</c:v>
                </c:pt>
                <c:pt idx="10">
                  <c:v>207</c:v>
                </c:pt>
                <c:pt idx="11">
                  <c:v>217</c:v>
                </c:pt>
                <c:pt idx="12">
                  <c:v>220</c:v>
                </c:pt>
                <c:pt idx="13">
                  <c:v>236</c:v>
                </c:pt>
                <c:pt idx="14">
                  <c:v>238</c:v>
                </c:pt>
                <c:pt idx="15">
                  <c:v>244</c:v>
                </c:pt>
                <c:pt idx="16">
                  <c:v>250</c:v>
                </c:pt>
                <c:pt idx="17">
                  <c:v>260</c:v>
                </c:pt>
                <c:pt idx="18">
                  <c:v>268</c:v>
                </c:pt>
                <c:pt idx="19">
                  <c:v>286</c:v>
                </c:pt>
                <c:pt idx="20">
                  <c:v>282</c:v>
                </c:pt>
                <c:pt idx="21">
                  <c:v>299</c:v>
                </c:pt>
                <c:pt idx="22">
                  <c:v>298</c:v>
                </c:pt>
                <c:pt idx="23">
                  <c:v>310</c:v>
                </c:pt>
                <c:pt idx="24">
                  <c:v>310</c:v>
                </c:pt>
                <c:pt idx="25">
                  <c:v>331</c:v>
                </c:pt>
                <c:pt idx="26">
                  <c:v>336</c:v>
                </c:pt>
                <c:pt idx="27">
                  <c:v>350</c:v>
                </c:pt>
                <c:pt idx="28">
                  <c:v>350</c:v>
                </c:pt>
                <c:pt idx="29">
                  <c:v>370</c:v>
                </c:pt>
                <c:pt idx="30">
                  <c:v>384</c:v>
                </c:pt>
                <c:pt idx="31">
                  <c:v>408</c:v>
                </c:pt>
                <c:pt idx="32">
                  <c:v>421</c:v>
                </c:pt>
                <c:pt idx="33">
                  <c:v>427</c:v>
                </c:pt>
                <c:pt idx="34">
                  <c:v>453</c:v>
                </c:pt>
                <c:pt idx="35">
                  <c:v>461</c:v>
                </c:pt>
                <c:pt idx="36">
                  <c:v>477</c:v>
                </c:pt>
                <c:pt idx="37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8-4A9C-8391-81D36F511A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Blad1!$D$2:$D$41</c:f>
              <c:numCache>
                <c:formatCode>General</c:formatCode>
                <c:ptCount val="40"/>
                <c:pt idx="0">
                  <c:v>108</c:v>
                </c:pt>
                <c:pt idx="1">
                  <c:v>117</c:v>
                </c:pt>
                <c:pt idx="2">
                  <c:v>127</c:v>
                </c:pt>
                <c:pt idx="3">
                  <c:v>131</c:v>
                </c:pt>
                <c:pt idx="4">
                  <c:v>140</c:v>
                </c:pt>
                <c:pt idx="5">
                  <c:v>142</c:v>
                </c:pt>
                <c:pt idx="6">
                  <c:v>154</c:v>
                </c:pt>
                <c:pt idx="7">
                  <c:v>158</c:v>
                </c:pt>
                <c:pt idx="8">
                  <c:v>164</c:v>
                </c:pt>
                <c:pt idx="9">
                  <c:v>170</c:v>
                </c:pt>
                <c:pt idx="10">
                  <c:v>174</c:v>
                </c:pt>
                <c:pt idx="11">
                  <c:v>189</c:v>
                </c:pt>
                <c:pt idx="12">
                  <c:v>195</c:v>
                </c:pt>
                <c:pt idx="13">
                  <c:v>210</c:v>
                </c:pt>
                <c:pt idx="14">
                  <c:v>210</c:v>
                </c:pt>
                <c:pt idx="15">
                  <c:v>211</c:v>
                </c:pt>
                <c:pt idx="16">
                  <c:v>217</c:v>
                </c:pt>
                <c:pt idx="17">
                  <c:v>223</c:v>
                </c:pt>
                <c:pt idx="18">
                  <c:v>236</c:v>
                </c:pt>
                <c:pt idx="19">
                  <c:v>239</c:v>
                </c:pt>
                <c:pt idx="20">
                  <c:v>250</c:v>
                </c:pt>
                <c:pt idx="21">
                  <c:v>266</c:v>
                </c:pt>
                <c:pt idx="22">
                  <c:v>261</c:v>
                </c:pt>
                <c:pt idx="23">
                  <c:v>267</c:v>
                </c:pt>
                <c:pt idx="24">
                  <c:v>280</c:v>
                </c:pt>
                <c:pt idx="25">
                  <c:v>288</c:v>
                </c:pt>
                <c:pt idx="26">
                  <c:v>299</c:v>
                </c:pt>
                <c:pt idx="27">
                  <c:v>303</c:v>
                </c:pt>
                <c:pt idx="28">
                  <c:v>312</c:v>
                </c:pt>
                <c:pt idx="29">
                  <c:v>323</c:v>
                </c:pt>
                <c:pt idx="30">
                  <c:v>343</c:v>
                </c:pt>
                <c:pt idx="31">
                  <c:v>352</c:v>
                </c:pt>
                <c:pt idx="32">
                  <c:v>365</c:v>
                </c:pt>
                <c:pt idx="33">
                  <c:v>373</c:v>
                </c:pt>
                <c:pt idx="34">
                  <c:v>398</c:v>
                </c:pt>
                <c:pt idx="35">
                  <c:v>407</c:v>
                </c:pt>
                <c:pt idx="36">
                  <c:v>418</c:v>
                </c:pt>
                <c:pt idx="37">
                  <c:v>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A8-4A9C-8391-81D36F511A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Blad1!$E$2:$E$41</c:f>
              <c:numCache>
                <c:formatCode>General</c:formatCode>
                <c:ptCount val="40"/>
                <c:pt idx="0">
                  <c:v>161</c:v>
                </c:pt>
                <c:pt idx="1">
                  <c:v>167</c:v>
                </c:pt>
                <c:pt idx="2">
                  <c:v>168</c:v>
                </c:pt>
                <c:pt idx="3">
                  <c:v>186</c:v>
                </c:pt>
                <c:pt idx="4">
                  <c:v>184</c:v>
                </c:pt>
                <c:pt idx="5">
                  <c:v>187</c:v>
                </c:pt>
                <c:pt idx="6">
                  <c:v>193</c:v>
                </c:pt>
                <c:pt idx="7">
                  <c:v>194</c:v>
                </c:pt>
                <c:pt idx="8">
                  <c:v>197</c:v>
                </c:pt>
                <c:pt idx="9">
                  <c:v>206</c:v>
                </c:pt>
                <c:pt idx="10">
                  <c:v>209</c:v>
                </c:pt>
                <c:pt idx="11">
                  <c:v>222</c:v>
                </c:pt>
                <c:pt idx="12">
                  <c:v>230</c:v>
                </c:pt>
                <c:pt idx="13">
                  <c:v>239</c:v>
                </c:pt>
                <c:pt idx="14">
                  <c:v>244</c:v>
                </c:pt>
                <c:pt idx="15">
                  <c:v>246</c:v>
                </c:pt>
                <c:pt idx="16">
                  <c:v>249</c:v>
                </c:pt>
                <c:pt idx="17">
                  <c:v>265</c:v>
                </c:pt>
                <c:pt idx="18">
                  <c:v>272</c:v>
                </c:pt>
                <c:pt idx="19">
                  <c:v>282</c:v>
                </c:pt>
                <c:pt idx="20">
                  <c:v>282</c:v>
                </c:pt>
                <c:pt idx="21">
                  <c:v>306</c:v>
                </c:pt>
                <c:pt idx="22">
                  <c:v>301</c:v>
                </c:pt>
                <c:pt idx="23">
                  <c:v>305</c:v>
                </c:pt>
                <c:pt idx="24">
                  <c:v>327</c:v>
                </c:pt>
                <c:pt idx="25">
                  <c:v>330</c:v>
                </c:pt>
                <c:pt idx="26">
                  <c:v>343</c:v>
                </c:pt>
                <c:pt idx="27">
                  <c:v>355</c:v>
                </c:pt>
                <c:pt idx="28">
                  <c:v>362</c:v>
                </c:pt>
                <c:pt idx="29">
                  <c:v>368</c:v>
                </c:pt>
                <c:pt idx="30">
                  <c:v>397</c:v>
                </c:pt>
                <c:pt idx="31">
                  <c:v>409</c:v>
                </c:pt>
                <c:pt idx="32">
                  <c:v>421</c:v>
                </c:pt>
                <c:pt idx="33">
                  <c:v>436</c:v>
                </c:pt>
                <c:pt idx="34">
                  <c:v>487</c:v>
                </c:pt>
                <c:pt idx="35">
                  <c:v>485</c:v>
                </c:pt>
                <c:pt idx="36">
                  <c:v>497</c:v>
                </c:pt>
                <c:pt idx="37">
                  <c:v>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A8-4A9C-8391-81D36F511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Vikt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  <c:majorUnit val="25"/>
        <c:minorUnit val="12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Blad1!$P$2:$P$41</c:f>
              <c:numCache>
                <c:formatCode>0.00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14.961038961129439</c:v>
                </c:pt>
                <c:pt idx="3">
                  <c:v>25.846153846269573</c:v>
                </c:pt>
                <c:pt idx="4">
                  <c:v>0</c:v>
                </c:pt>
                <c:pt idx="5">
                  <c:v>12.000000000174623</c:v>
                </c:pt>
                <c:pt idx="6">
                  <c:v>11.338582677248503</c:v>
                </c:pt>
                <c:pt idx="7">
                  <c:v>12.307692307692308</c:v>
                </c:pt>
                <c:pt idx="8">
                  <c:v>9.2903225805056078</c:v>
                </c:pt>
                <c:pt idx="9">
                  <c:v>12.631578947291025</c:v>
                </c:pt>
                <c:pt idx="10">
                  <c:v>18.285714285714285</c:v>
                </c:pt>
                <c:pt idx="11">
                  <c:v>18.85714285729966</c:v>
                </c:pt>
                <c:pt idx="12">
                  <c:v>-2.5263157894582053</c:v>
                </c:pt>
                <c:pt idx="13">
                  <c:v>17.739130434737714</c:v>
                </c:pt>
                <c:pt idx="14">
                  <c:v>13.090909091047635</c:v>
                </c:pt>
                <c:pt idx="15">
                  <c:v>17.684210526207437</c:v>
                </c:pt>
                <c:pt idx="16">
                  <c:v>10.666666666666666</c:v>
                </c:pt>
                <c:pt idx="17">
                  <c:v>11.239024390256667</c:v>
                </c:pt>
                <c:pt idx="18">
                  <c:v>22.064516129073688</c:v>
                </c:pt>
                <c:pt idx="19">
                  <c:v>5.5172413793103452</c:v>
                </c:pt>
                <c:pt idx="20">
                  <c:v>34.285714285999383</c:v>
                </c:pt>
                <c:pt idx="21">
                  <c:v>14.117647058775191</c:v>
                </c:pt>
                <c:pt idx="22">
                  <c:v>4.173913043499387</c:v>
                </c:pt>
                <c:pt idx="23">
                  <c:v>23.351351351277881</c:v>
                </c:pt>
                <c:pt idx="24">
                  <c:v>-23.999999999720604</c:v>
                </c:pt>
                <c:pt idx="25">
                  <c:v>24.960000000058116</c:v>
                </c:pt>
                <c:pt idx="26">
                  <c:v>-4.8</c:v>
                </c:pt>
                <c:pt idx="27">
                  <c:v>18.382978723449789</c:v>
                </c:pt>
                <c:pt idx="28">
                  <c:v>-6.4</c:v>
                </c:pt>
                <c:pt idx="29">
                  <c:v>18.352941176407747</c:v>
                </c:pt>
                <c:pt idx="30">
                  <c:v>12.01877934269673</c:v>
                </c:pt>
                <c:pt idx="31">
                  <c:v>14.952076677377468</c:v>
                </c:pt>
                <c:pt idx="32">
                  <c:v>10.580455547357234</c:v>
                </c:pt>
                <c:pt idx="33">
                  <c:v>13.584905660407198</c:v>
                </c:pt>
                <c:pt idx="34">
                  <c:v>24.923076923021128</c:v>
                </c:pt>
                <c:pt idx="35">
                  <c:v>21.230769230864293</c:v>
                </c:pt>
                <c:pt idx="36">
                  <c:v>-6.8571428571143471</c:v>
                </c:pt>
                <c:pt idx="37">
                  <c:v>14.181818181855704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26A-81A5-E69D9ABF10D3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GV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Blad1!$Q$2:$Q$41</c:f>
              <c:numCache>
                <c:formatCode>0.00</c:formatCode>
                <c:ptCount val="40"/>
                <c:pt idx="0">
                  <c:v>0</c:v>
                </c:pt>
                <c:pt idx="1">
                  <c:v>-6.6976744186409167</c:v>
                </c:pt>
                <c:pt idx="2">
                  <c:v>22.441558441694159</c:v>
                </c:pt>
                <c:pt idx="3">
                  <c:v>31.384615384755911</c:v>
                </c:pt>
                <c:pt idx="4">
                  <c:v>-37.714285713658498</c:v>
                </c:pt>
                <c:pt idx="5">
                  <c:v>30.000000000436557</c:v>
                </c:pt>
                <c:pt idx="6">
                  <c:v>4.5354330708994013</c:v>
                </c:pt>
                <c:pt idx="7">
                  <c:v>12.307692307692308</c:v>
                </c:pt>
                <c:pt idx="8">
                  <c:v>23.22580645126402</c:v>
                </c:pt>
                <c:pt idx="9">
                  <c:v>17.684210526207437</c:v>
                </c:pt>
                <c:pt idx="10">
                  <c:v>13.714285714285714</c:v>
                </c:pt>
                <c:pt idx="11">
                  <c:v>17.142857142999691</c:v>
                </c:pt>
                <c:pt idx="12">
                  <c:v>7.5789473683746156</c:v>
                </c:pt>
                <c:pt idx="13">
                  <c:v>16.695652173870791</c:v>
                </c:pt>
                <c:pt idx="14">
                  <c:v>8.7272727273650901</c:v>
                </c:pt>
                <c:pt idx="15">
                  <c:v>15.157894736749231</c:v>
                </c:pt>
                <c:pt idx="16">
                  <c:v>10.666666666666666</c:v>
                </c:pt>
                <c:pt idx="17">
                  <c:v>14.048780487820833</c:v>
                </c:pt>
                <c:pt idx="18">
                  <c:v>9.2903225806626057</c:v>
                </c:pt>
                <c:pt idx="19">
                  <c:v>19.862068965517242</c:v>
                </c:pt>
                <c:pt idx="20">
                  <c:v>-13.714285714399754</c:v>
                </c:pt>
                <c:pt idx="21">
                  <c:v>23.999999999917826</c:v>
                </c:pt>
                <c:pt idx="22">
                  <c:v>-2.0869565217496935</c:v>
                </c:pt>
                <c:pt idx="23">
                  <c:v>15.567567567518587</c:v>
                </c:pt>
                <c:pt idx="24">
                  <c:v>0</c:v>
                </c:pt>
                <c:pt idx="25">
                  <c:v>20.160000000046939</c:v>
                </c:pt>
                <c:pt idx="26">
                  <c:v>8</c:v>
                </c:pt>
                <c:pt idx="27">
                  <c:v>14.297872340460946</c:v>
                </c:pt>
                <c:pt idx="28">
                  <c:v>0</c:v>
                </c:pt>
                <c:pt idx="29">
                  <c:v>28.235294117550382</c:v>
                </c:pt>
                <c:pt idx="30">
                  <c:v>10.516431924859639</c:v>
                </c:pt>
                <c:pt idx="31">
                  <c:v>27.60383386592763</c:v>
                </c:pt>
                <c:pt idx="32">
                  <c:v>13.754592211564404</c:v>
                </c:pt>
                <c:pt idx="33">
                  <c:v>5.4339622641628793</c:v>
                </c:pt>
                <c:pt idx="34">
                  <c:v>23.999999999946269</c:v>
                </c:pt>
                <c:pt idx="35">
                  <c:v>7.3846153846484492</c:v>
                </c:pt>
                <c:pt idx="36">
                  <c:v>27.428571428457388</c:v>
                </c:pt>
                <c:pt idx="37">
                  <c:v>4.3636363636479087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C-426A-81A5-E69D9ABF10D3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Sp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Blad1!$R$2:$R$41</c:f>
              <c:numCache>
                <c:formatCode>0.00</c:formatCode>
                <c:ptCount val="40"/>
                <c:pt idx="0">
                  <c:v>0</c:v>
                </c:pt>
                <c:pt idx="1">
                  <c:v>60.279069767768249</c:v>
                </c:pt>
                <c:pt idx="2">
                  <c:v>37.402597402823595</c:v>
                </c:pt>
                <c:pt idx="3">
                  <c:v>7.3846153846484492</c:v>
                </c:pt>
                <c:pt idx="4">
                  <c:v>30.857142856629679</c:v>
                </c:pt>
                <c:pt idx="5">
                  <c:v>12.000000000174623</c:v>
                </c:pt>
                <c:pt idx="6">
                  <c:v>27.212598425396408</c:v>
                </c:pt>
                <c:pt idx="7">
                  <c:v>9.8461538461538467</c:v>
                </c:pt>
                <c:pt idx="8">
                  <c:v>27.870967741516825</c:v>
                </c:pt>
                <c:pt idx="9">
                  <c:v>15.157894736749231</c:v>
                </c:pt>
                <c:pt idx="10">
                  <c:v>9.1428571428571423</c:v>
                </c:pt>
                <c:pt idx="11">
                  <c:v>25.714285714499539</c:v>
                </c:pt>
                <c:pt idx="12">
                  <c:v>15.157894736749231</c:v>
                </c:pt>
                <c:pt idx="13">
                  <c:v>15.652173913003866</c:v>
                </c:pt>
                <c:pt idx="14">
                  <c:v>0</c:v>
                </c:pt>
                <c:pt idx="15">
                  <c:v>2.5263157894582053</c:v>
                </c:pt>
                <c:pt idx="16">
                  <c:v>10.666666666666666</c:v>
                </c:pt>
                <c:pt idx="17">
                  <c:v>8.4292682926925</c:v>
                </c:pt>
                <c:pt idx="18">
                  <c:v>15.096774193576733</c:v>
                </c:pt>
                <c:pt idx="19">
                  <c:v>3.3103448275862069</c:v>
                </c:pt>
                <c:pt idx="20">
                  <c:v>37.71428571459932</c:v>
                </c:pt>
                <c:pt idx="21">
                  <c:v>22.588235294040306</c:v>
                </c:pt>
                <c:pt idx="22">
                  <c:v>-10.434782608748469</c:v>
                </c:pt>
                <c:pt idx="23">
                  <c:v>7.7837837837592936</c:v>
                </c:pt>
                <c:pt idx="24">
                  <c:v>62.399999999273568</c:v>
                </c:pt>
                <c:pt idx="25">
                  <c:v>7.6800000000178814</c:v>
                </c:pt>
                <c:pt idx="26">
                  <c:v>17.600000000000001</c:v>
                </c:pt>
                <c:pt idx="27">
                  <c:v>4.0851063829888421</c:v>
                </c:pt>
                <c:pt idx="28">
                  <c:v>28.8</c:v>
                </c:pt>
                <c:pt idx="29">
                  <c:v>15.529411764652711</c:v>
                </c:pt>
                <c:pt idx="30">
                  <c:v>15.023474178370911</c:v>
                </c:pt>
                <c:pt idx="31">
                  <c:v>10.351437699722862</c:v>
                </c:pt>
                <c:pt idx="32">
                  <c:v>13.754592211564404</c:v>
                </c:pt>
                <c:pt idx="33">
                  <c:v>7.2452830188838391</c:v>
                </c:pt>
                <c:pt idx="34">
                  <c:v>23.076923076871413</c:v>
                </c:pt>
                <c:pt idx="35">
                  <c:v>8.3076923077295053</c:v>
                </c:pt>
                <c:pt idx="36">
                  <c:v>18.857142857064456</c:v>
                </c:pt>
                <c:pt idx="37">
                  <c:v>24.000000000063498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0C-426A-81A5-E69D9ABF10D3}"/>
            </c:ext>
          </c:extLst>
        </c:ser>
        <c:ser>
          <c:idx val="3"/>
          <c:order val="3"/>
          <c:tx>
            <c:strRef>
              <c:f>Blad1!$E$1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12700">
                <a:solidFill>
                  <a:srgbClr val="FFC000"/>
                </a:solidFill>
              </a:ln>
              <a:effectLst/>
            </c:spPr>
          </c:marker>
          <c:xVal>
            <c:strRef>
              <c:f>Blad1!$G$2:$G$41</c:f>
              <c:strCache>
                <c:ptCount val="39"/>
                <c:pt idx="0">
                  <c:v>45388,46</c:v>
                </c:pt>
                <c:pt idx="1">
                  <c:v>45388,61</c:v>
                </c:pt>
                <c:pt idx="2">
                  <c:v>45388,88</c:v>
                </c:pt>
                <c:pt idx="3">
                  <c:v>45389,42</c:v>
                </c:pt>
                <c:pt idx="4">
                  <c:v>45389,71</c:v>
                </c:pt>
                <c:pt idx="5">
                  <c:v>45389,88</c:v>
                </c:pt>
                <c:pt idx="6">
                  <c:v>45390,32</c:v>
                </c:pt>
                <c:pt idx="7">
                  <c:v>45390,72</c:v>
                </c:pt>
                <c:pt idx="8">
                  <c:v>45390,94</c:v>
                </c:pt>
                <c:pt idx="9">
                  <c:v>45391,33</c:v>
                </c:pt>
                <c:pt idx="10">
                  <c:v>45391,77</c:v>
                </c:pt>
                <c:pt idx="11">
                  <c:v>45392,35</c:v>
                </c:pt>
                <c:pt idx="12">
                  <c:v>45392,75</c:v>
                </c:pt>
                <c:pt idx="13">
                  <c:v>45393,71</c:v>
                </c:pt>
                <c:pt idx="14">
                  <c:v>45393,94</c:v>
                </c:pt>
                <c:pt idx="15">
                  <c:v>45394,33</c:v>
                </c:pt>
                <c:pt idx="16">
                  <c:v>45394,90</c:v>
                </c:pt>
                <c:pt idx="17">
                  <c:v>45395,61</c:v>
                </c:pt>
                <c:pt idx="18">
                  <c:v>45396,47</c:v>
                </c:pt>
                <c:pt idx="19">
                  <c:v>45397,38</c:v>
                </c:pt>
                <c:pt idx="20">
                  <c:v>45397,67</c:v>
                </c:pt>
                <c:pt idx="21">
                  <c:v>45398,38</c:v>
                </c:pt>
                <c:pt idx="22">
                  <c:v>45398,85</c:v>
                </c:pt>
                <c:pt idx="23">
                  <c:v>45399,63</c:v>
                </c:pt>
                <c:pt idx="24">
                  <c:v>45399,83</c:v>
                </c:pt>
                <c:pt idx="25">
                  <c:v>45400,88</c:v>
                </c:pt>
                <c:pt idx="26">
                  <c:v>45401,50</c:v>
                </c:pt>
                <c:pt idx="27">
                  <c:v>45402,48</c:v>
                </c:pt>
                <c:pt idx="28">
                  <c:v>45402,79</c:v>
                </c:pt>
                <c:pt idx="29">
                  <c:v>45403,50</c:v>
                </c:pt>
                <c:pt idx="30">
                  <c:v>45404,83</c:v>
                </c:pt>
                <c:pt idx="31">
                  <c:v>45405,70</c:v>
                </c:pt>
                <c:pt idx="32">
                  <c:v>45406,65</c:v>
                </c:pt>
                <c:pt idx="33">
                  <c:v>45407,75</c:v>
                </c:pt>
                <c:pt idx="34">
                  <c:v>45408,83</c:v>
                </c:pt>
                <c:pt idx="35">
                  <c:v>45409,92</c:v>
                </c:pt>
                <c:pt idx="36">
                  <c:v>45410,50</c:v>
                </c:pt>
                <c:pt idx="37">
                  <c:v>45411,42</c:v>
                </c:pt>
                <c:pt idx="38">
                  <c:v> </c:v>
                </c:pt>
              </c:strCache>
            </c:strRef>
          </c:xVal>
          <c:yVal>
            <c:numRef>
              <c:f>Blad1!$S$2:$S$41</c:f>
              <c:numCache>
                <c:formatCode>0.00</c:formatCode>
                <c:ptCount val="40"/>
                <c:pt idx="0">
                  <c:v>0</c:v>
                </c:pt>
                <c:pt idx="1">
                  <c:v>40.186046511845504</c:v>
                </c:pt>
                <c:pt idx="2">
                  <c:v>3.7402597402823599</c:v>
                </c:pt>
                <c:pt idx="3">
                  <c:v>33.230769230918021</c:v>
                </c:pt>
                <c:pt idx="4">
                  <c:v>-6.8571428570288173</c:v>
                </c:pt>
                <c:pt idx="5">
                  <c:v>18.000000000261934</c:v>
                </c:pt>
                <c:pt idx="6">
                  <c:v>13.606299212698204</c:v>
                </c:pt>
                <c:pt idx="7">
                  <c:v>2.4615384615384617</c:v>
                </c:pt>
                <c:pt idx="8">
                  <c:v>13.935483870758413</c:v>
                </c:pt>
                <c:pt idx="9">
                  <c:v>22.736842105123845</c:v>
                </c:pt>
                <c:pt idx="10">
                  <c:v>6.8571428571428568</c:v>
                </c:pt>
                <c:pt idx="11">
                  <c:v>22.285714285899601</c:v>
                </c:pt>
                <c:pt idx="12">
                  <c:v>20.210526315665643</c:v>
                </c:pt>
                <c:pt idx="13">
                  <c:v>9.3913043478023202</c:v>
                </c:pt>
                <c:pt idx="14">
                  <c:v>21.818181818412725</c:v>
                </c:pt>
                <c:pt idx="15">
                  <c:v>5.0526315789164107</c:v>
                </c:pt>
                <c:pt idx="16">
                  <c:v>5.333333333333333</c:v>
                </c:pt>
                <c:pt idx="17">
                  <c:v>22.478048780513333</c:v>
                </c:pt>
                <c:pt idx="18">
                  <c:v>8.1290322580797802</c:v>
                </c:pt>
                <c:pt idx="19">
                  <c:v>11.03448275862069</c:v>
                </c:pt>
                <c:pt idx="20">
                  <c:v>0</c:v>
                </c:pt>
                <c:pt idx="21">
                  <c:v>33.882352941060461</c:v>
                </c:pt>
                <c:pt idx="22">
                  <c:v>-10.434782608748469</c:v>
                </c:pt>
                <c:pt idx="23">
                  <c:v>5.1891891891728621</c:v>
                </c:pt>
                <c:pt idx="24">
                  <c:v>105.59999999877066</c:v>
                </c:pt>
                <c:pt idx="25">
                  <c:v>2.8800000000067056</c:v>
                </c:pt>
                <c:pt idx="26">
                  <c:v>20.8</c:v>
                </c:pt>
                <c:pt idx="27">
                  <c:v>12.255319148966526</c:v>
                </c:pt>
                <c:pt idx="28">
                  <c:v>22.4</c:v>
                </c:pt>
                <c:pt idx="29">
                  <c:v>8.4705882352651152</c:v>
                </c:pt>
                <c:pt idx="30">
                  <c:v>21.78403755863782</c:v>
                </c:pt>
                <c:pt idx="31">
                  <c:v>13.801916932963815</c:v>
                </c:pt>
                <c:pt idx="32">
                  <c:v>12.69654665682868</c:v>
                </c:pt>
                <c:pt idx="33">
                  <c:v>13.584905660407198</c:v>
                </c:pt>
                <c:pt idx="34">
                  <c:v>47.076923076817685</c:v>
                </c:pt>
                <c:pt idx="35">
                  <c:v>-1.8461538461621123</c:v>
                </c:pt>
                <c:pt idx="36">
                  <c:v>20.571428571343041</c:v>
                </c:pt>
                <c:pt idx="37">
                  <c:v>29.454545454623386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C-426A-81A5-E69D9ABF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956511"/>
        <c:axId val="1104953631"/>
      </c:scatterChart>
      <c:valAx>
        <c:axId val="1104956511"/>
        <c:scaling>
          <c:orientation val="minMax"/>
        </c:scaling>
        <c:delete val="0"/>
        <c:axPos val="b"/>
        <c:numFmt formatCode="yyyy/mm/dd\ 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3631"/>
        <c:crosses val="autoZero"/>
        <c:crossBetween val="midCat"/>
      </c:valAx>
      <c:valAx>
        <c:axId val="1104953631"/>
        <c:scaling>
          <c:orientation val="minMax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Tillväxt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495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42</xdr:row>
      <xdr:rowOff>47625</xdr:rowOff>
    </xdr:from>
    <xdr:to>
      <xdr:col>15</xdr:col>
      <xdr:colOff>200025</xdr:colOff>
      <xdr:row>63</xdr:row>
      <xdr:rowOff>28575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F13F3BB6-1F17-48B4-A71D-AA1210D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200025</xdr:colOff>
      <xdr:row>42</xdr:row>
      <xdr:rowOff>104775</xdr:rowOff>
    </xdr:from>
    <xdr:to>
      <xdr:col>6</xdr:col>
      <xdr:colOff>590550</xdr:colOff>
      <xdr:row>63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FC321ED-FD37-4182-90DA-202217BBC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42</xdr:row>
      <xdr:rowOff>38100</xdr:rowOff>
    </xdr:from>
    <xdr:to>
      <xdr:col>23</xdr:col>
      <xdr:colOff>323850</xdr:colOff>
      <xdr:row>63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60E4777-7C9E-4130-9936-924A4DF38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6F3-4980-430D-BFBA-60DE0169B3D8}">
  <dimension ref="A1:T42"/>
  <sheetViews>
    <sheetView tabSelected="1" workbookViewId="0">
      <pane ySplit="1" topLeftCell="A26" activePane="bottomLeft" state="frozen"/>
      <selection pane="bottomLeft" activeCell="P33" sqref="P33:S39"/>
    </sheetView>
  </sheetViews>
  <sheetFormatPr defaultRowHeight="15" x14ac:dyDescent="0.25"/>
  <cols>
    <col min="1" max="1" width="18.85546875" style="1" customWidth="1"/>
    <col min="2" max="5" width="9.140625" style="4"/>
    <col min="6" max="6" width="29" style="2" customWidth="1"/>
    <col min="7" max="7" width="15.5703125" style="3" bestFit="1" customWidth="1"/>
    <col min="8" max="8" width="11.28515625" style="13" bestFit="1" customWidth="1"/>
    <col min="12" max="12" width="11.28515625" bestFit="1" customWidth="1"/>
    <col min="13" max="13" width="10.42578125" bestFit="1" customWidth="1"/>
    <col min="16" max="16" width="12.42578125" bestFit="1" customWidth="1"/>
  </cols>
  <sheetData>
    <row r="1" spans="1:20" s="12" customFormat="1" x14ac:dyDescent="0.2">
      <c r="A1" s="5" t="s">
        <v>2</v>
      </c>
      <c r="B1" s="6" t="s">
        <v>6</v>
      </c>
      <c r="C1" s="7" t="s">
        <v>7</v>
      </c>
      <c r="D1" s="8" t="s">
        <v>0</v>
      </c>
      <c r="E1" s="9" t="s">
        <v>1</v>
      </c>
      <c r="F1" s="10" t="s">
        <v>3</v>
      </c>
      <c r="G1" s="11" t="s">
        <v>5</v>
      </c>
      <c r="H1" s="6" t="s">
        <v>8</v>
      </c>
      <c r="I1" s="7" t="s">
        <v>9</v>
      </c>
      <c r="J1" s="8" t="s">
        <v>10</v>
      </c>
      <c r="K1" s="9" t="s">
        <v>11</v>
      </c>
      <c r="L1" s="6" t="s">
        <v>12</v>
      </c>
      <c r="M1" s="7" t="s">
        <v>13</v>
      </c>
      <c r="N1" s="8" t="s">
        <v>14</v>
      </c>
      <c r="O1" s="9" t="s">
        <v>15</v>
      </c>
      <c r="P1" s="6" t="s">
        <v>17</v>
      </c>
      <c r="Q1" s="7" t="s">
        <v>18</v>
      </c>
      <c r="R1" s="8" t="s">
        <v>19</v>
      </c>
      <c r="S1" s="9" t="s">
        <v>20</v>
      </c>
    </row>
    <row r="2" spans="1:20" x14ac:dyDescent="0.25">
      <c r="A2" s="1">
        <v>45388.458333333336</v>
      </c>
      <c r="B2" s="4">
        <v>175</v>
      </c>
      <c r="C2" s="4">
        <v>166</v>
      </c>
      <c r="D2" s="4">
        <v>108</v>
      </c>
      <c r="E2" s="4">
        <v>161</v>
      </c>
      <c r="F2" s="2" t="s">
        <v>4</v>
      </c>
      <c r="G2" s="3">
        <f>A2</f>
        <v>45388.458333333336</v>
      </c>
      <c r="H2" s="13">
        <f>B2/B$2-1</f>
        <v>0</v>
      </c>
      <c r="I2" s="13">
        <f t="shared" ref="I2:K2" si="0">C2/C$2-1</f>
        <v>0</v>
      </c>
      <c r="J2" s="13">
        <f t="shared" si="0"/>
        <v>0</v>
      </c>
      <c r="K2" s="13">
        <f t="shared" si="0"/>
        <v>0</v>
      </c>
      <c r="L2" s="20">
        <f>B2-B$2</f>
        <v>0</v>
      </c>
      <c r="M2" s="20">
        <f t="shared" ref="M2:O2" si="1">C2-C$2</f>
        <v>0</v>
      </c>
      <c r="N2" s="20">
        <f t="shared" si="1"/>
        <v>0</v>
      </c>
      <c r="O2" s="20">
        <f t="shared" si="1"/>
        <v>0</v>
      </c>
      <c r="P2" s="21">
        <v>0</v>
      </c>
      <c r="Q2" s="21">
        <v>0</v>
      </c>
      <c r="R2" s="21">
        <v>0</v>
      </c>
      <c r="S2" s="21">
        <v>0</v>
      </c>
    </row>
    <row r="3" spans="1:20" x14ac:dyDescent="0.25">
      <c r="A3" s="1">
        <v>45388.607638888891</v>
      </c>
      <c r="B3" s="4">
        <v>175</v>
      </c>
      <c r="C3" s="4">
        <v>165</v>
      </c>
      <c r="D3" s="4">
        <v>117</v>
      </c>
      <c r="E3" s="4">
        <v>167</v>
      </c>
      <c r="G3" s="3">
        <f t="shared" ref="G3:G39" si="2">A3</f>
        <v>45388.607638888891</v>
      </c>
      <c r="H3" s="13">
        <f t="shared" ref="H3:H20" si="3">B3/B$2-1</f>
        <v>0</v>
      </c>
      <c r="I3" s="13">
        <f t="shared" ref="I3:I20" si="4">C3/C$2-1</f>
        <v>-6.0240963855421326E-3</v>
      </c>
      <c r="J3" s="13">
        <f t="shared" ref="J3:J20" si="5">D3/D$2-1</f>
        <v>8.3333333333333259E-2</v>
      </c>
      <c r="K3" s="13">
        <f t="shared" ref="K3:K20" si="6">E3/E$2-1</f>
        <v>3.7267080745341685E-2</v>
      </c>
      <c r="L3" s="20">
        <f t="shared" ref="L3:L20" si="7">B3-B$2</f>
        <v>0</v>
      </c>
      <c r="M3" s="20">
        <f t="shared" ref="M3:M20" si="8">C3-C$2</f>
        <v>-1</v>
      </c>
      <c r="N3" s="20">
        <f t="shared" ref="N3:N16" si="9">D3-D$2</f>
        <v>9</v>
      </c>
      <c r="O3" s="20">
        <f t="shared" ref="O3:O16" si="10">E3-E$2</f>
        <v>6</v>
      </c>
      <c r="P3" s="21">
        <f t="shared" ref="P3" si="11">(B3-B2)/($G3-$G2)</f>
        <v>0</v>
      </c>
      <c r="Q3" s="21">
        <f t="shared" ref="Q3" si="12">(C3-C2)/($G3-$G2)</f>
        <v>-6.6976744186409167</v>
      </c>
      <c r="R3" s="21">
        <f t="shared" ref="R3:S3" si="13">(D3-D2)/($G3-$G2)</f>
        <v>60.279069767768249</v>
      </c>
      <c r="S3" s="21">
        <f t="shared" si="13"/>
        <v>40.186046511845504</v>
      </c>
      <c r="T3" s="22"/>
    </row>
    <row r="4" spans="1:20" x14ac:dyDescent="0.25">
      <c r="A4" s="1">
        <v>45388.875</v>
      </c>
      <c r="B4" s="4">
        <v>179</v>
      </c>
      <c r="C4" s="4">
        <v>171</v>
      </c>
      <c r="D4" s="4">
        <v>127</v>
      </c>
      <c r="E4" s="4">
        <v>168</v>
      </c>
      <c r="G4" s="3">
        <f t="shared" si="2"/>
        <v>45388.875</v>
      </c>
      <c r="H4" s="13">
        <f t="shared" si="3"/>
        <v>2.2857142857142909E-2</v>
      </c>
      <c r="I4" s="13">
        <f t="shared" si="4"/>
        <v>3.0120481927710774E-2</v>
      </c>
      <c r="J4" s="13">
        <f t="shared" si="5"/>
        <v>0.17592592592592582</v>
      </c>
      <c r="K4" s="13">
        <f t="shared" si="6"/>
        <v>4.3478260869565188E-2</v>
      </c>
      <c r="L4" s="20">
        <f t="shared" si="7"/>
        <v>4</v>
      </c>
      <c r="M4" s="20">
        <f t="shared" si="8"/>
        <v>5</v>
      </c>
      <c r="N4" s="20">
        <f t="shared" si="9"/>
        <v>19</v>
      </c>
      <c r="O4" s="20">
        <f t="shared" si="10"/>
        <v>7</v>
      </c>
      <c r="P4" s="21">
        <f t="shared" ref="P4:P16" si="14">(B4-B3)/(G4-G3)</f>
        <v>14.961038961129439</v>
      </c>
      <c r="Q4" s="21">
        <f t="shared" ref="Q4:Q16" si="15">(C4-C3)/($G4-$G3)</f>
        <v>22.441558441694159</v>
      </c>
      <c r="R4" s="21">
        <f t="shared" ref="R4:R16" si="16">(D4-D3)/($G4-$G3)</f>
        <v>37.402597402823595</v>
      </c>
      <c r="S4" s="21">
        <f t="shared" ref="S4:S16" si="17">(E4-E3)/($G4-$G3)</f>
        <v>3.7402597402823599</v>
      </c>
    </row>
    <row r="5" spans="1:20" x14ac:dyDescent="0.25">
      <c r="A5" s="1">
        <v>45389.416666666664</v>
      </c>
      <c r="B5" s="4">
        <v>193</v>
      </c>
      <c r="C5" s="4">
        <v>188</v>
      </c>
      <c r="D5" s="4">
        <v>131</v>
      </c>
      <c r="E5" s="4">
        <v>186</v>
      </c>
      <c r="G5" s="3">
        <f t="shared" si="2"/>
        <v>45389.416666666664</v>
      </c>
      <c r="H5" s="13">
        <f t="shared" si="3"/>
        <v>0.10285714285714276</v>
      </c>
      <c r="I5" s="13">
        <f t="shared" si="4"/>
        <v>0.1325301204819278</v>
      </c>
      <c r="J5" s="13">
        <f t="shared" si="5"/>
        <v>0.21296296296296302</v>
      </c>
      <c r="K5" s="13">
        <f t="shared" si="6"/>
        <v>0.15527950310559002</v>
      </c>
      <c r="L5" s="20">
        <f t="shared" si="7"/>
        <v>18</v>
      </c>
      <c r="M5" s="20">
        <f t="shared" si="8"/>
        <v>22</v>
      </c>
      <c r="N5" s="20">
        <f t="shared" si="9"/>
        <v>23</v>
      </c>
      <c r="O5" s="20">
        <f t="shared" si="10"/>
        <v>25</v>
      </c>
      <c r="P5" s="21">
        <f t="shared" si="14"/>
        <v>25.846153846269573</v>
      </c>
      <c r="Q5" s="21">
        <f t="shared" si="15"/>
        <v>31.384615384755911</v>
      </c>
      <c r="R5" s="21">
        <f t="shared" si="16"/>
        <v>7.3846153846484492</v>
      </c>
      <c r="S5" s="21">
        <f t="shared" si="17"/>
        <v>33.230769230918021</v>
      </c>
    </row>
    <row r="6" spans="1:20" x14ac:dyDescent="0.25">
      <c r="A6" s="1">
        <v>45389.708333333336</v>
      </c>
      <c r="B6" s="4">
        <v>193</v>
      </c>
      <c r="C6" s="4">
        <v>177</v>
      </c>
      <c r="D6" s="4">
        <v>140</v>
      </c>
      <c r="E6" s="4">
        <v>184</v>
      </c>
      <c r="G6" s="3">
        <f t="shared" si="2"/>
        <v>45389.708333333336</v>
      </c>
      <c r="H6" s="13">
        <f t="shared" si="3"/>
        <v>0.10285714285714276</v>
      </c>
      <c r="I6" s="13">
        <f t="shared" si="4"/>
        <v>6.6265060240963791E-2</v>
      </c>
      <c r="J6" s="13">
        <f t="shared" si="5"/>
        <v>0.29629629629629628</v>
      </c>
      <c r="K6" s="13">
        <f t="shared" si="6"/>
        <v>0.14285714285714279</v>
      </c>
      <c r="L6" s="20">
        <f t="shared" si="7"/>
        <v>18</v>
      </c>
      <c r="M6" s="20">
        <f t="shared" si="8"/>
        <v>11</v>
      </c>
      <c r="N6" s="20">
        <f t="shared" si="9"/>
        <v>32</v>
      </c>
      <c r="O6" s="20">
        <f t="shared" si="10"/>
        <v>23</v>
      </c>
      <c r="P6" s="21">
        <f t="shared" si="14"/>
        <v>0</v>
      </c>
      <c r="Q6" s="21">
        <f t="shared" si="15"/>
        <v>-37.714285713658498</v>
      </c>
      <c r="R6" s="21">
        <f t="shared" si="16"/>
        <v>30.857142856629679</v>
      </c>
      <c r="S6" s="21">
        <f t="shared" si="17"/>
        <v>-6.8571428570288173</v>
      </c>
    </row>
    <row r="7" spans="1:20" x14ac:dyDescent="0.25">
      <c r="A7" s="1">
        <v>45389.875</v>
      </c>
      <c r="B7" s="4">
        <v>195</v>
      </c>
      <c r="C7" s="4">
        <v>182</v>
      </c>
      <c r="D7" s="4">
        <v>142</v>
      </c>
      <c r="E7" s="4">
        <v>187</v>
      </c>
      <c r="G7" s="3">
        <f t="shared" si="2"/>
        <v>45389.875</v>
      </c>
      <c r="H7" s="13">
        <f t="shared" si="3"/>
        <v>0.11428571428571432</v>
      </c>
      <c r="I7" s="13">
        <f t="shared" si="4"/>
        <v>9.6385542168674787E-2</v>
      </c>
      <c r="J7" s="13">
        <f t="shared" si="5"/>
        <v>0.31481481481481488</v>
      </c>
      <c r="K7" s="13">
        <f t="shared" si="6"/>
        <v>0.16149068322981375</v>
      </c>
      <c r="L7" s="20">
        <f t="shared" si="7"/>
        <v>20</v>
      </c>
      <c r="M7" s="20">
        <f t="shared" si="8"/>
        <v>16</v>
      </c>
      <c r="N7" s="20">
        <f t="shared" si="9"/>
        <v>34</v>
      </c>
      <c r="O7" s="20">
        <f t="shared" si="10"/>
        <v>26</v>
      </c>
      <c r="P7" s="21">
        <f t="shared" si="14"/>
        <v>12.000000000174623</v>
      </c>
      <c r="Q7" s="21">
        <f t="shared" si="15"/>
        <v>30.000000000436557</v>
      </c>
      <c r="R7" s="21">
        <f t="shared" si="16"/>
        <v>12.000000000174623</v>
      </c>
      <c r="S7" s="21">
        <f t="shared" si="17"/>
        <v>18.000000000261934</v>
      </c>
    </row>
    <row r="8" spans="1:20" x14ac:dyDescent="0.25">
      <c r="A8" s="1">
        <v>45390.315972222219</v>
      </c>
      <c r="B8" s="4">
        <v>200</v>
      </c>
      <c r="C8" s="4">
        <v>184</v>
      </c>
      <c r="D8" s="4">
        <v>154</v>
      </c>
      <c r="E8" s="4">
        <v>193</v>
      </c>
      <c r="F8" s="2" t="s">
        <v>16</v>
      </c>
      <c r="G8" s="3">
        <f t="shared" si="2"/>
        <v>45390.315972222219</v>
      </c>
      <c r="H8" s="13">
        <f t="shared" si="3"/>
        <v>0.14285714285714279</v>
      </c>
      <c r="I8" s="13">
        <f t="shared" si="4"/>
        <v>0.10843373493975905</v>
      </c>
      <c r="J8" s="13">
        <f t="shared" si="5"/>
        <v>0.42592592592592582</v>
      </c>
      <c r="K8" s="13">
        <f t="shared" si="6"/>
        <v>0.19875776397515521</v>
      </c>
      <c r="L8" s="20">
        <f t="shared" si="7"/>
        <v>25</v>
      </c>
      <c r="M8" s="20">
        <f t="shared" si="8"/>
        <v>18</v>
      </c>
      <c r="N8" s="20">
        <f>D8-D$2</f>
        <v>46</v>
      </c>
      <c r="O8" s="20">
        <f t="shared" si="10"/>
        <v>32</v>
      </c>
      <c r="P8" s="21">
        <f t="shared" si="14"/>
        <v>11.338582677248503</v>
      </c>
      <c r="Q8" s="21">
        <f t="shared" si="15"/>
        <v>4.5354330708994013</v>
      </c>
      <c r="R8" s="21">
        <f t="shared" si="16"/>
        <v>27.212598425396408</v>
      </c>
      <c r="S8" s="21">
        <f t="shared" si="17"/>
        <v>13.606299212698204</v>
      </c>
    </row>
    <row r="9" spans="1:20" x14ac:dyDescent="0.25">
      <c r="A9" s="1">
        <v>45390.722222222219</v>
      </c>
      <c r="B9" s="4">
        <v>205</v>
      </c>
      <c r="C9" s="4">
        <v>189</v>
      </c>
      <c r="D9" s="4">
        <v>158</v>
      </c>
      <c r="E9" s="4">
        <v>194</v>
      </c>
      <c r="G9" s="3">
        <f t="shared" si="2"/>
        <v>45390.722222222219</v>
      </c>
      <c r="H9" s="13">
        <f t="shared" si="3"/>
        <v>0.17142857142857149</v>
      </c>
      <c r="I9" s="13">
        <f t="shared" si="4"/>
        <v>0.13855421686746983</v>
      </c>
      <c r="J9" s="13">
        <f t="shared" si="5"/>
        <v>0.46296296296296302</v>
      </c>
      <c r="K9" s="13">
        <f t="shared" si="6"/>
        <v>0.20496894409937894</v>
      </c>
      <c r="L9" s="20">
        <f t="shared" si="7"/>
        <v>30</v>
      </c>
      <c r="M9" s="20">
        <f t="shared" si="8"/>
        <v>23</v>
      </c>
      <c r="N9" s="20">
        <f t="shared" si="9"/>
        <v>50</v>
      </c>
      <c r="O9" s="20">
        <f t="shared" si="10"/>
        <v>33</v>
      </c>
      <c r="P9" s="21">
        <f t="shared" si="14"/>
        <v>12.307692307692308</v>
      </c>
      <c r="Q9" s="21">
        <f t="shared" si="15"/>
        <v>12.307692307692308</v>
      </c>
      <c r="R9" s="21">
        <f t="shared" si="16"/>
        <v>9.8461538461538467</v>
      </c>
      <c r="S9" s="21">
        <f t="shared" si="17"/>
        <v>2.4615384615384617</v>
      </c>
    </row>
    <row r="10" spans="1:20" x14ac:dyDescent="0.25">
      <c r="A10" s="1">
        <v>45390.9375</v>
      </c>
      <c r="B10" s="4">
        <v>207</v>
      </c>
      <c r="C10" s="4">
        <v>194</v>
      </c>
      <c r="D10" s="4">
        <v>164</v>
      </c>
      <c r="E10" s="4">
        <v>197</v>
      </c>
      <c r="G10" s="3">
        <f t="shared" si="2"/>
        <v>45390.9375</v>
      </c>
      <c r="H10" s="13">
        <f t="shared" si="3"/>
        <v>0.18285714285714283</v>
      </c>
      <c r="I10" s="13">
        <f t="shared" si="4"/>
        <v>0.16867469879518082</v>
      </c>
      <c r="J10" s="13">
        <f t="shared" si="5"/>
        <v>0.5185185185185186</v>
      </c>
      <c r="K10" s="13">
        <f t="shared" si="6"/>
        <v>0.22360248447204967</v>
      </c>
      <c r="L10" s="20">
        <f t="shared" si="7"/>
        <v>32</v>
      </c>
      <c r="M10" s="20">
        <f t="shared" si="8"/>
        <v>28</v>
      </c>
      <c r="N10" s="20">
        <f t="shared" si="9"/>
        <v>56</v>
      </c>
      <c r="O10" s="20">
        <f t="shared" si="10"/>
        <v>36</v>
      </c>
      <c r="P10" s="21">
        <f t="shared" si="14"/>
        <v>9.2903225805056078</v>
      </c>
      <c r="Q10" s="21">
        <f t="shared" si="15"/>
        <v>23.22580645126402</v>
      </c>
      <c r="R10" s="21">
        <f t="shared" si="16"/>
        <v>27.870967741516825</v>
      </c>
      <c r="S10" s="21">
        <f t="shared" si="17"/>
        <v>13.935483870758413</v>
      </c>
    </row>
    <row r="11" spans="1:20" x14ac:dyDescent="0.25">
      <c r="A11" s="1">
        <v>45391.333333333336</v>
      </c>
      <c r="B11" s="4">
        <v>212</v>
      </c>
      <c r="C11" s="4">
        <v>201</v>
      </c>
      <c r="D11" s="4">
        <v>170</v>
      </c>
      <c r="E11" s="4">
        <v>206</v>
      </c>
      <c r="G11" s="3">
        <f t="shared" si="2"/>
        <v>45391.333333333336</v>
      </c>
      <c r="H11" s="13">
        <f t="shared" si="3"/>
        <v>0.21142857142857152</v>
      </c>
      <c r="I11" s="13">
        <f t="shared" si="4"/>
        <v>0.21084337349397586</v>
      </c>
      <c r="J11" s="13">
        <f t="shared" si="5"/>
        <v>0.57407407407407418</v>
      </c>
      <c r="K11" s="13">
        <f t="shared" si="6"/>
        <v>0.27950310559006208</v>
      </c>
      <c r="L11" s="20">
        <f t="shared" si="7"/>
        <v>37</v>
      </c>
      <c r="M11" s="20">
        <f t="shared" si="8"/>
        <v>35</v>
      </c>
      <c r="N11" s="20">
        <f t="shared" si="9"/>
        <v>62</v>
      </c>
      <c r="O11" s="20">
        <f t="shared" si="10"/>
        <v>45</v>
      </c>
      <c r="P11" s="21">
        <f t="shared" si="14"/>
        <v>12.631578947291025</v>
      </c>
      <c r="Q11" s="21">
        <f t="shared" si="15"/>
        <v>17.684210526207437</v>
      </c>
      <c r="R11" s="21">
        <f t="shared" si="16"/>
        <v>15.157894736749231</v>
      </c>
      <c r="S11" s="21">
        <f t="shared" si="17"/>
        <v>22.736842105123845</v>
      </c>
    </row>
    <row r="12" spans="1:20" x14ac:dyDescent="0.25">
      <c r="A12" s="1">
        <v>45391.770833333336</v>
      </c>
      <c r="B12" s="4">
        <v>220</v>
      </c>
      <c r="C12" s="4">
        <v>207</v>
      </c>
      <c r="D12" s="4">
        <v>174</v>
      </c>
      <c r="E12" s="4">
        <v>209</v>
      </c>
      <c r="G12" s="3">
        <f t="shared" si="2"/>
        <v>45391.770833333336</v>
      </c>
      <c r="H12" s="13">
        <f t="shared" si="3"/>
        <v>0.25714285714285712</v>
      </c>
      <c r="I12" s="13">
        <f t="shared" si="4"/>
        <v>0.24698795180722888</v>
      </c>
      <c r="J12" s="13">
        <f t="shared" si="5"/>
        <v>0.61111111111111116</v>
      </c>
      <c r="K12" s="13">
        <f t="shared" si="6"/>
        <v>0.29813664596273282</v>
      </c>
      <c r="L12" s="20">
        <f t="shared" si="7"/>
        <v>45</v>
      </c>
      <c r="M12" s="20">
        <f t="shared" si="8"/>
        <v>41</v>
      </c>
      <c r="N12" s="20">
        <f t="shared" si="9"/>
        <v>66</v>
      </c>
      <c r="O12" s="20">
        <f t="shared" si="10"/>
        <v>48</v>
      </c>
      <c r="P12" s="21">
        <f t="shared" si="14"/>
        <v>18.285714285714285</v>
      </c>
      <c r="Q12" s="21">
        <f t="shared" si="15"/>
        <v>13.714285714285714</v>
      </c>
      <c r="R12" s="21">
        <f t="shared" si="16"/>
        <v>9.1428571428571423</v>
      </c>
      <c r="S12" s="21">
        <f t="shared" si="17"/>
        <v>6.8571428571428568</v>
      </c>
    </row>
    <row r="13" spans="1:20" x14ac:dyDescent="0.25">
      <c r="A13" s="1">
        <v>45392.354166666664</v>
      </c>
      <c r="B13" s="4">
        <v>231</v>
      </c>
      <c r="C13" s="4">
        <v>217</v>
      </c>
      <c r="D13" s="4">
        <v>189</v>
      </c>
      <c r="E13" s="4">
        <v>222</v>
      </c>
      <c r="G13" s="3">
        <f t="shared" si="2"/>
        <v>45392.354166666664</v>
      </c>
      <c r="H13" s="13">
        <f t="shared" si="3"/>
        <v>0.32000000000000006</v>
      </c>
      <c r="I13" s="13">
        <f t="shared" si="4"/>
        <v>0.30722891566265065</v>
      </c>
      <c r="J13" s="13">
        <f t="shared" si="5"/>
        <v>0.75</v>
      </c>
      <c r="K13" s="13">
        <f t="shared" si="6"/>
        <v>0.37888198757763969</v>
      </c>
      <c r="L13" s="20">
        <f t="shared" si="7"/>
        <v>56</v>
      </c>
      <c r="M13" s="20">
        <f t="shared" si="8"/>
        <v>51</v>
      </c>
      <c r="N13" s="20">
        <f t="shared" si="9"/>
        <v>81</v>
      </c>
      <c r="O13" s="20">
        <f t="shared" si="10"/>
        <v>61</v>
      </c>
      <c r="P13" s="21">
        <f t="shared" si="14"/>
        <v>18.85714285729966</v>
      </c>
      <c r="Q13" s="21">
        <f t="shared" si="15"/>
        <v>17.142857142999691</v>
      </c>
      <c r="R13" s="21">
        <f t="shared" si="16"/>
        <v>25.714285714499539</v>
      </c>
      <c r="S13" s="21">
        <f t="shared" si="17"/>
        <v>22.285714285899601</v>
      </c>
    </row>
    <row r="14" spans="1:20" x14ac:dyDescent="0.25">
      <c r="A14" s="1">
        <v>45392.75</v>
      </c>
      <c r="B14" s="4">
        <v>230</v>
      </c>
      <c r="C14" s="4">
        <v>220</v>
      </c>
      <c r="D14" s="4">
        <v>195</v>
      </c>
      <c r="E14" s="4">
        <v>230</v>
      </c>
      <c r="F14" s="2" t="s">
        <v>21</v>
      </c>
      <c r="G14" s="3">
        <f t="shared" si="2"/>
        <v>45392.75</v>
      </c>
      <c r="H14" s="13">
        <f t="shared" si="3"/>
        <v>0.31428571428571428</v>
      </c>
      <c r="I14" s="13">
        <f t="shared" si="4"/>
        <v>0.32530120481927716</v>
      </c>
      <c r="J14" s="13">
        <f t="shared" si="5"/>
        <v>0.80555555555555558</v>
      </c>
      <c r="K14" s="13">
        <f t="shared" si="6"/>
        <v>0.4285714285714286</v>
      </c>
      <c r="L14" s="20">
        <f t="shared" si="7"/>
        <v>55</v>
      </c>
      <c r="M14" s="20">
        <f t="shared" si="8"/>
        <v>54</v>
      </c>
      <c r="N14" s="20">
        <f t="shared" si="9"/>
        <v>87</v>
      </c>
      <c r="O14" s="20">
        <f t="shared" si="10"/>
        <v>69</v>
      </c>
      <c r="P14" s="21">
        <f t="shared" si="14"/>
        <v>-2.5263157894582053</v>
      </c>
      <c r="Q14" s="21">
        <f t="shared" si="15"/>
        <v>7.5789473683746156</v>
      </c>
      <c r="R14" s="21">
        <f t="shared" si="16"/>
        <v>15.157894736749231</v>
      </c>
      <c r="S14" s="21">
        <f t="shared" si="17"/>
        <v>20.210526315665643</v>
      </c>
    </row>
    <row r="15" spans="1:20" x14ac:dyDescent="0.25">
      <c r="A15" s="1">
        <v>45393.708333333336</v>
      </c>
      <c r="B15" s="4">
        <v>247</v>
      </c>
      <c r="C15" s="4">
        <v>236</v>
      </c>
      <c r="D15" s="4">
        <v>210</v>
      </c>
      <c r="E15" s="4">
        <v>239</v>
      </c>
      <c r="F15" s="2" t="s">
        <v>22</v>
      </c>
      <c r="G15" s="3">
        <f t="shared" si="2"/>
        <v>45393.708333333336</v>
      </c>
      <c r="H15" s="13">
        <f t="shared" si="3"/>
        <v>0.41142857142857148</v>
      </c>
      <c r="I15" s="13">
        <f t="shared" si="4"/>
        <v>0.42168674698795172</v>
      </c>
      <c r="J15" s="13">
        <f t="shared" si="5"/>
        <v>0.94444444444444442</v>
      </c>
      <c r="K15" s="13">
        <f t="shared" si="6"/>
        <v>0.48447204968944102</v>
      </c>
      <c r="L15" s="20">
        <f t="shared" si="7"/>
        <v>72</v>
      </c>
      <c r="M15" s="20">
        <f t="shared" si="8"/>
        <v>70</v>
      </c>
      <c r="N15" s="20">
        <f t="shared" si="9"/>
        <v>102</v>
      </c>
      <c r="O15" s="20">
        <f t="shared" si="10"/>
        <v>78</v>
      </c>
      <c r="P15" s="21">
        <f t="shared" si="14"/>
        <v>17.739130434737714</v>
      </c>
      <c r="Q15" s="21">
        <f t="shared" si="15"/>
        <v>16.695652173870791</v>
      </c>
      <c r="R15" s="21">
        <f t="shared" si="16"/>
        <v>15.652173913003866</v>
      </c>
      <c r="S15" s="21">
        <f t="shared" si="17"/>
        <v>9.3913043478023202</v>
      </c>
    </row>
    <row r="16" spans="1:20" x14ac:dyDescent="0.25">
      <c r="A16" s="1">
        <v>45393.9375</v>
      </c>
      <c r="B16" s="4">
        <v>250</v>
      </c>
      <c r="C16" s="4">
        <v>238</v>
      </c>
      <c r="D16" s="4">
        <v>210</v>
      </c>
      <c r="E16" s="4">
        <v>244</v>
      </c>
      <c r="G16" s="3">
        <f t="shared" si="2"/>
        <v>45393.9375</v>
      </c>
      <c r="H16" s="13">
        <f t="shared" si="3"/>
        <v>0.4285714285714286</v>
      </c>
      <c r="I16" s="13">
        <f t="shared" si="4"/>
        <v>0.43373493975903621</v>
      </c>
      <c r="J16" s="13">
        <f t="shared" si="5"/>
        <v>0.94444444444444442</v>
      </c>
      <c r="K16" s="13">
        <f t="shared" si="6"/>
        <v>0.51552795031055898</v>
      </c>
      <c r="L16" s="20">
        <f t="shared" si="7"/>
        <v>75</v>
      </c>
      <c r="M16" s="20">
        <f t="shared" si="8"/>
        <v>72</v>
      </c>
      <c r="N16" s="20">
        <f t="shared" si="9"/>
        <v>102</v>
      </c>
      <c r="O16" s="20">
        <f t="shared" si="10"/>
        <v>83</v>
      </c>
      <c r="P16" s="21">
        <f t="shared" si="14"/>
        <v>13.090909091047635</v>
      </c>
      <c r="Q16" s="21">
        <f t="shared" si="15"/>
        <v>8.7272727273650901</v>
      </c>
      <c r="R16" s="21">
        <f t="shared" si="16"/>
        <v>0</v>
      </c>
      <c r="S16" s="21">
        <f t="shared" si="17"/>
        <v>21.818181818412725</v>
      </c>
    </row>
    <row r="17" spans="1:19" x14ac:dyDescent="0.25">
      <c r="A17" s="1">
        <v>45394.333333333336</v>
      </c>
      <c r="B17" s="4">
        <v>257</v>
      </c>
      <c r="C17" s="4">
        <v>244</v>
      </c>
      <c r="D17" s="4">
        <v>211</v>
      </c>
      <c r="E17" s="4">
        <v>246</v>
      </c>
      <c r="F17" s="2" t="s">
        <v>23</v>
      </c>
      <c r="G17" s="3">
        <f t="shared" si="2"/>
        <v>45394.333333333336</v>
      </c>
      <c r="H17" s="13">
        <f t="shared" si="3"/>
        <v>0.46857142857142864</v>
      </c>
      <c r="I17" s="13">
        <f t="shared" si="4"/>
        <v>0.46987951807228923</v>
      </c>
      <c r="J17" s="13">
        <f t="shared" si="5"/>
        <v>0.95370370370370372</v>
      </c>
      <c r="K17" s="13">
        <f t="shared" si="6"/>
        <v>0.52795031055900621</v>
      </c>
      <c r="L17" s="20">
        <f t="shared" si="7"/>
        <v>82</v>
      </c>
      <c r="M17" s="20">
        <f t="shared" si="8"/>
        <v>78</v>
      </c>
      <c r="N17" s="20">
        <f>E17-D$2</f>
        <v>138</v>
      </c>
      <c r="O17" s="20">
        <f t="shared" ref="O17:O20" si="18">E17-E$2</f>
        <v>85</v>
      </c>
      <c r="P17" s="21">
        <f t="shared" ref="P17:P18" si="19">(B17-B16)/(G17-G16)</f>
        <v>17.684210526207437</v>
      </c>
      <c r="Q17" s="21">
        <f t="shared" ref="Q17:Q18" si="20">(C17-C16)/($G17-$G16)</f>
        <v>15.157894736749231</v>
      </c>
      <c r="R17" s="21">
        <f t="shared" ref="R17:R18" si="21">(D17-D16)/($G17-$G16)</f>
        <v>2.5263157894582053</v>
      </c>
      <c r="S17" s="21">
        <f t="shared" ref="S17:S18" si="22">(E17-E16)/($G17-$G16)</f>
        <v>5.0526315789164107</v>
      </c>
    </row>
    <row r="18" spans="1:19" x14ac:dyDescent="0.25">
      <c r="A18" s="1">
        <v>45394.895833333336</v>
      </c>
      <c r="B18" s="4">
        <v>263</v>
      </c>
      <c r="C18" s="4">
        <v>250</v>
      </c>
      <c r="D18" s="4">
        <v>217</v>
      </c>
      <c r="E18" s="4">
        <v>249</v>
      </c>
      <c r="G18" s="3">
        <f t="shared" si="2"/>
        <v>45394.895833333336</v>
      </c>
      <c r="H18" s="13">
        <f t="shared" si="3"/>
        <v>0.50285714285714289</v>
      </c>
      <c r="I18" s="13">
        <f t="shared" si="4"/>
        <v>0.50602409638554224</v>
      </c>
      <c r="J18" s="13">
        <f t="shared" si="5"/>
        <v>1.0092592592592591</v>
      </c>
      <c r="K18" s="13">
        <f t="shared" si="6"/>
        <v>0.54658385093167694</v>
      </c>
      <c r="L18" s="20">
        <f t="shared" si="7"/>
        <v>88</v>
      </c>
      <c r="M18" s="20">
        <f t="shared" si="8"/>
        <v>84</v>
      </c>
      <c r="N18" s="20">
        <f>E18-D$2</f>
        <v>141</v>
      </c>
      <c r="O18" s="20">
        <f t="shared" si="18"/>
        <v>88</v>
      </c>
      <c r="P18" s="21">
        <f t="shared" si="19"/>
        <v>10.666666666666666</v>
      </c>
      <c r="Q18" s="21">
        <f t="shared" si="20"/>
        <v>10.666666666666666</v>
      </c>
      <c r="R18" s="21">
        <f t="shared" si="21"/>
        <v>10.666666666666666</v>
      </c>
      <c r="S18" s="21">
        <f t="shared" si="22"/>
        <v>5.333333333333333</v>
      </c>
    </row>
    <row r="19" spans="1:19" x14ac:dyDescent="0.25">
      <c r="A19" s="1">
        <v>45395.607638888891</v>
      </c>
      <c r="B19" s="4">
        <v>271</v>
      </c>
      <c r="C19" s="4">
        <v>260</v>
      </c>
      <c r="D19" s="4">
        <v>223</v>
      </c>
      <c r="E19" s="4">
        <v>265</v>
      </c>
      <c r="G19" s="3">
        <f t="shared" si="2"/>
        <v>45395.607638888891</v>
      </c>
      <c r="H19" s="13">
        <f t="shared" si="3"/>
        <v>0.54857142857142849</v>
      </c>
      <c r="I19" s="13">
        <f t="shared" si="4"/>
        <v>0.56626506024096379</v>
      </c>
      <c r="J19" s="13">
        <f t="shared" si="5"/>
        <v>1.0648148148148149</v>
      </c>
      <c r="K19" s="13">
        <f t="shared" si="6"/>
        <v>0.64596273291925477</v>
      </c>
      <c r="L19" s="20">
        <f t="shared" si="7"/>
        <v>96</v>
      </c>
      <c r="M19" s="20">
        <f t="shared" si="8"/>
        <v>94</v>
      </c>
      <c r="N19" s="20">
        <f>E19-D$2</f>
        <v>157</v>
      </c>
      <c r="O19" s="20">
        <f t="shared" si="18"/>
        <v>104</v>
      </c>
      <c r="P19" s="21">
        <f t="shared" ref="P19" si="23">(B19-B18)/(G19-G18)</f>
        <v>11.239024390256667</v>
      </c>
      <c r="Q19" s="21">
        <f t="shared" ref="Q19" si="24">(C19-C18)/($G19-$G18)</f>
        <v>14.048780487820833</v>
      </c>
      <c r="R19" s="21">
        <f t="shared" ref="R19" si="25">(D19-D18)/($G19-$G18)</f>
        <v>8.4292682926925</v>
      </c>
      <c r="S19" s="21">
        <f t="shared" ref="S19" si="26">(E19-E18)/($G19-$G18)</f>
        <v>22.478048780513333</v>
      </c>
    </row>
    <row r="20" spans="1:19" x14ac:dyDescent="0.25">
      <c r="A20" s="1">
        <v>45396.46875</v>
      </c>
      <c r="B20" s="4">
        <v>290</v>
      </c>
      <c r="C20" s="4">
        <v>268</v>
      </c>
      <c r="D20" s="4">
        <v>236</v>
      </c>
      <c r="E20" s="4">
        <v>272</v>
      </c>
      <c r="F20" s="2" t="s">
        <v>24</v>
      </c>
      <c r="G20" s="3">
        <f t="shared" si="2"/>
        <v>45396.46875</v>
      </c>
      <c r="H20" s="13">
        <f t="shared" si="3"/>
        <v>0.65714285714285725</v>
      </c>
      <c r="I20" s="13">
        <f t="shared" si="4"/>
        <v>0.6144578313253013</v>
      </c>
      <c r="J20" s="13">
        <f t="shared" si="5"/>
        <v>1.1851851851851851</v>
      </c>
      <c r="K20" s="13">
        <f t="shared" si="6"/>
        <v>0.68944099378881996</v>
      </c>
      <c r="L20" s="20">
        <f t="shared" si="7"/>
        <v>115</v>
      </c>
      <c r="M20" s="20">
        <f t="shared" si="8"/>
        <v>102</v>
      </c>
      <c r="N20" s="20">
        <f>E20-D$2</f>
        <v>164</v>
      </c>
      <c r="O20" s="20">
        <f t="shared" si="18"/>
        <v>111</v>
      </c>
      <c r="P20" s="21">
        <f t="shared" ref="P20" si="27">(B20-B19)/(G20-G19)</f>
        <v>22.064516129073688</v>
      </c>
      <c r="Q20" s="21">
        <f t="shared" ref="Q20" si="28">(C20-C19)/($G20-$G19)</f>
        <v>9.2903225806626057</v>
      </c>
      <c r="R20" s="21">
        <f t="shared" ref="R20" si="29">(D20-D19)/($G20-$G19)</f>
        <v>15.096774193576733</v>
      </c>
      <c r="S20" s="21">
        <f t="shared" ref="S20" si="30">(E20-E19)/($G20-$G19)</f>
        <v>8.1290322580797802</v>
      </c>
    </row>
    <row r="21" spans="1:19" x14ac:dyDescent="0.25">
      <c r="A21" s="1">
        <v>45397.375</v>
      </c>
      <c r="B21" s="4">
        <v>295</v>
      </c>
      <c r="C21" s="4">
        <v>286</v>
      </c>
      <c r="D21" s="4">
        <v>239</v>
      </c>
      <c r="E21" s="4">
        <v>282</v>
      </c>
      <c r="G21" s="3">
        <f t="shared" si="2"/>
        <v>45397.375</v>
      </c>
      <c r="H21" s="13">
        <f t="shared" ref="H21:H39" si="31">B21/B$2-1</f>
        <v>0.68571428571428572</v>
      </c>
      <c r="I21" s="13">
        <f t="shared" ref="I21:I39" si="32">C21/C$2-1</f>
        <v>0.72289156626506035</v>
      </c>
      <c r="J21" s="13">
        <f t="shared" ref="J21:J39" si="33">D21/D$2-1</f>
        <v>1.2129629629629628</v>
      </c>
      <c r="K21" s="13">
        <f t="shared" ref="K21:K39" si="34">E21/E$2-1</f>
        <v>0.75155279503105588</v>
      </c>
      <c r="L21" s="20">
        <f t="shared" ref="L21:L39" si="35">B21-B$2</f>
        <v>120</v>
      </c>
      <c r="M21" s="20">
        <f t="shared" ref="M21:M39" si="36">C21-C$2</f>
        <v>120</v>
      </c>
      <c r="N21" s="20">
        <f t="shared" ref="N21:N39" si="37">E21-D$2</f>
        <v>174</v>
      </c>
      <c r="O21" s="20">
        <f t="shared" ref="O21:O39" si="38">E21-E$2</f>
        <v>121</v>
      </c>
      <c r="P21" s="21">
        <f t="shared" ref="P21:P27" si="39">(B21-B20)/(G21-G20)</f>
        <v>5.5172413793103452</v>
      </c>
      <c r="Q21" s="21">
        <f t="shared" ref="Q21:Q27" si="40">(C21-C20)/($G21-$G20)</f>
        <v>19.862068965517242</v>
      </c>
      <c r="R21" s="21">
        <f t="shared" ref="R21:R27" si="41">(D21-D20)/($G21-$G20)</f>
        <v>3.3103448275862069</v>
      </c>
      <c r="S21" s="21">
        <f t="shared" ref="S21:S27" si="42">(E21-E20)/($G21-$G20)</f>
        <v>11.03448275862069</v>
      </c>
    </row>
    <row r="22" spans="1:19" x14ac:dyDescent="0.25">
      <c r="A22" s="1">
        <v>45397.666666666664</v>
      </c>
      <c r="B22" s="4">
        <v>305</v>
      </c>
      <c r="C22" s="4">
        <v>282</v>
      </c>
      <c r="D22" s="4">
        <v>250</v>
      </c>
      <c r="E22" s="4">
        <v>282</v>
      </c>
      <c r="G22" s="3">
        <f t="shared" si="2"/>
        <v>45397.666666666664</v>
      </c>
      <c r="H22" s="13">
        <f t="shared" si="31"/>
        <v>0.74285714285714288</v>
      </c>
      <c r="I22" s="13">
        <f t="shared" si="32"/>
        <v>0.6987951807228916</v>
      </c>
      <c r="J22" s="13">
        <f t="shared" si="33"/>
        <v>1.3148148148148149</v>
      </c>
      <c r="K22" s="13">
        <f t="shared" si="34"/>
        <v>0.75155279503105588</v>
      </c>
      <c r="L22" s="20">
        <f t="shared" si="35"/>
        <v>130</v>
      </c>
      <c r="M22" s="20">
        <f t="shared" si="36"/>
        <v>116</v>
      </c>
      <c r="N22" s="20">
        <f t="shared" si="37"/>
        <v>174</v>
      </c>
      <c r="O22" s="20">
        <f t="shared" si="38"/>
        <v>121</v>
      </c>
      <c r="P22" s="21">
        <f>(B22-B21)/(G22-G21)</f>
        <v>34.285714285999383</v>
      </c>
      <c r="Q22" s="21">
        <f t="shared" si="40"/>
        <v>-13.714285714399754</v>
      </c>
      <c r="R22" s="21">
        <f t="shared" si="41"/>
        <v>37.71428571459932</v>
      </c>
      <c r="S22" s="21">
        <f t="shared" si="42"/>
        <v>0</v>
      </c>
    </row>
    <row r="23" spans="1:19" x14ac:dyDescent="0.25">
      <c r="A23" s="1">
        <v>45398.375</v>
      </c>
      <c r="B23" s="4">
        <v>315</v>
      </c>
      <c r="C23" s="4">
        <v>299</v>
      </c>
      <c r="D23" s="4">
        <v>266</v>
      </c>
      <c r="E23" s="4">
        <v>306</v>
      </c>
      <c r="G23" s="3">
        <f t="shared" si="2"/>
        <v>45398.375</v>
      </c>
      <c r="H23" s="13">
        <f t="shared" si="31"/>
        <v>0.8</v>
      </c>
      <c r="I23" s="13">
        <f t="shared" si="32"/>
        <v>0.8012048192771084</v>
      </c>
      <c r="J23" s="13">
        <f t="shared" si="33"/>
        <v>1.4629629629629628</v>
      </c>
      <c r="K23" s="13">
        <f t="shared" si="34"/>
        <v>0.90062111801242239</v>
      </c>
      <c r="L23" s="20">
        <f t="shared" si="35"/>
        <v>140</v>
      </c>
      <c r="M23" s="20">
        <f t="shared" si="36"/>
        <v>133</v>
      </c>
      <c r="N23" s="20">
        <f t="shared" si="37"/>
        <v>198</v>
      </c>
      <c r="O23" s="20">
        <f t="shared" si="38"/>
        <v>145</v>
      </c>
      <c r="P23" s="21">
        <f t="shared" si="39"/>
        <v>14.117647058775191</v>
      </c>
      <c r="Q23" s="21">
        <f t="shared" si="40"/>
        <v>23.999999999917826</v>
      </c>
      <c r="R23" s="21">
        <f t="shared" si="41"/>
        <v>22.588235294040306</v>
      </c>
      <c r="S23" s="21">
        <f t="shared" si="42"/>
        <v>33.882352941060461</v>
      </c>
    </row>
    <row r="24" spans="1:19" x14ac:dyDescent="0.25">
      <c r="A24" s="1">
        <v>45398.854166666664</v>
      </c>
      <c r="B24" s="4">
        <v>317</v>
      </c>
      <c r="C24" s="4">
        <v>298</v>
      </c>
      <c r="D24" s="4">
        <v>261</v>
      </c>
      <c r="E24" s="4">
        <v>301</v>
      </c>
      <c r="G24" s="3">
        <f t="shared" si="2"/>
        <v>45398.854166666664</v>
      </c>
      <c r="H24" s="13">
        <f t="shared" si="31"/>
        <v>0.81142857142857139</v>
      </c>
      <c r="I24" s="13">
        <f t="shared" si="32"/>
        <v>0.79518072289156616</v>
      </c>
      <c r="J24" s="13">
        <f t="shared" si="33"/>
        <v>1.4166666666666665</v>
      </c>
      <c r="K24" s="13">
        <f t="shared" si="34"/>
        <v>0.86956521739130443</v>
      </c>
      <c r="L24" s="20">
        <f t="shared" si="35"/>
        <v>142</v>
      </c>
      <c r="M24" s="20">
        <f t="shared" si="36"/>
        <v>132</v>
      </c>
      <c r="N24" s="20">
        <f t="shared" si="37"/>
        <v>193</v>
      </c>
      <c r="O24" s="20">
        <f t="shared" si="38"/>
        <v>140</v>
      </c>
      <c r="P24" s="21">
        <f t="shared" si="39"/>
        <v>4.173913043499387</v>
      </c>
      <c r="Q24" s="21">
        <f t="shared" si="40"/>
        <v>-2.0869565217496935</v>
      </c>
      <c r="R24" s="21">
        <f t="shared" si="41"/>
        <v>-10.434782608748469</v>
      </c>
      <c r="S24" s="21">
        <f t="shared" si="42"/>
        <v>-10.434782608748469</v>
      </c>
    </row>
    <row r="25" spans="1:19" x14ac:dyDescent="0.25">
      <c r="A25" s="1">
        <v>45399.625</v>
      </c>
      <c r="B25" s="4">
        <v>335</v>
      </c>
      <c r="C25" s="4">
        <v>310</v>
      </c>
      <c r="D25" s="4">
        <v>267</v>
      </c>
      <c r="E25" s="4">
        <v>305</v>
      </c>
      <c r="G25" s="3">
        <f t="shared" si="2"/>
        <v>45399.625</v>
      </c>
      <c r="H25" s="13">
        <f t="shared" si="31"/>
        <v>0.91428571428571437</v>
      </c>
      <c r="I25" s="13">
        <f t="shared" si="32"/>
        <v>0.8674698795180722</v>
      </c>
      <c r="J25" s="13">
        <f t="shared" si="33"/>
        <v>1.4722222222222223</v>
      </c>
      <c r="K25" s="13">
        <f t="shared" si="34"/>
        <v>0.89440993788819867</v>
      </c>
      <c r="L25" s="20">
        <f t="shared" si="35"/>
        <v>160</v>
      </c>
      <c r="M25" s="20">
        <f t="shared" si="36"/>
        <v>144</v>
      </c>
      <c r="N25" s="20">
        <f t="shared" si="37"/>
        <v>197</v>
      </c>
      <c r="O25" s="20">
        <f t="shared" si="38"/>
        <v>144</v>
      </c>
      <c r="P25" s="21">
        <f t="shared" si="39"/>
        <v>23.351351351277881</v>
      </c>
      <c r="Q25" s="21">
        <f t="shared" si="40"/>
        <v>15.567567567518587</v>
      </c>
      <c r="R25" s="21">
        <f t="shared" si="41"/>
        <v>7.7837837837592936</v>
      </c>
      <c r="S25" s="21">
        <f t="shared" si="42"/>
        <v>5.1891891891728621</v>
      </c>
    </row>
    <row r="26" spans="1:19" x14ac:dyDescent="0.25">
      <c r="A26" s="1">
        <v>45399.833333333336</v>
      </c>
      <c r="B26" s="4">
        <v>330</v>
      </c>
      <c r="C26" s="4">
        <v>310</v>
      </c>
      <c r="D26" s="4">
        <v>280</v>
      </c>
      <c r="E26" s="4">
        <v>327</v>
      </c>
      <c r="G26" s="3">
        <f t="shared" si="2"/>
        <v>45399.833333333336</v>
      </c>
      <c r="H26" s="13">
        <f t="shared" si="31"/>
        <v>0.88571428571428568</v>
      </c>
      <c r="I26" s="13">
        <f t="shared" si="32"/>
        <v>0.8674698795180722</v>
      </c>
      <c r="J26" s="13">
        <f t="shared" si="33"/>
        <v>1.5925925925925926</v>
      </c>
      <c r="K26" s="13">
        <f t="shared" si="34"/>
        <v>1.031055900621118</v>
      </c>
      <c r="L26" s="20">
        <f t="shared" si="35"/>
        <v>155</v>
      </c>
      <c r="M26" s="20">
        <f t="shared" si="36"/>
        <v>144</v>
      </c>
      <c r="N26" s="20">
        <f t="shared" si="37"/>
        <v>219</v>
      </c>
      <c r="O26" s="20">
        <f t="shared" si="38"/>
        <v>166</v>
      </c>
      <c r="P26" s="21">
        <f t="shared" si="39"/>
        <v>-23.999999999720604</v>
      </c>
      <c r="Q26" s="21">
        <f t="shared" si="40"/>
        <v>0</v>
      </c>
      <c r="R26" s="21">
        <f t="shared" si="41"/>
        <v>62.399999999273568</v>
      </c>
      <c r="S26" s="21">
        <f t="shared" si="42"/>
        <v>105.59999999877066</v>
      </c>
    </row>
    <row r="27" spans="1:19" x14ac:dyDescent="0.25">
      <c r="A27" s="1">
        <v>45400.875</v>
      </c>
      <c r="B27" s="4">
        <v>356</v>
      </c>
      <c r="C27" s="4">
        <v>331</v>
      </c>
      <c r="D27" s="4">
        <v>288</v>
      </c>
      <c r="E27" s="4">
        <v>330</v>
      </c>
      <c r="G27" s="3">
        <f t="shared" si="2"/>
        <v>45400.875</v>
      </c>
      <c r="H27" s="13">
        <f t="shared" si="31"/>
        <v>1.0342857142857143</v>
      </c>
      <c r="I27" s="13">
        <f t="shared" si="32"/>
        <v>0.99397590361445776</v>
      </c>
      <c r="J27" s="13">
        <f t="shared" si="33"/>
        <v>1.6666666666666665</v>
      </c>
      <c r="K27" s="13">
        <f t="shared" si="34"/>
        <v>1.0496894409937889</v>
      </c>
      <c r="L27" s="20">
        <f t="shared" si="35"/>
        <v>181</v>
      </c>
      <c r="M27" s="20">
        <f t="shared" si="36"/>
        <v>165</v>
      </c>
      <c r="N27" s="20">
        <f t="shared" si="37"/>
        <v>222</v>
      </c>
      <c r="O27" s="20">
        <f t="shared" si="38"/>
        <v>169</v>
      </c>
      <c r="P27" s="21">
        <f t="shared" si="39"/>
        <v>24.960000000058116</v>
      </c>
      <c r="Q27" s="21">
        <f t="shared" si="40"/>
        <v>20.160000000046939</v>
      </c>
      <c r="R27" s="21">
        <f t="shared" si="41"/>
        <v>7.6800000000178814</v>
      </c>
      <c r="S27" s="21">
        <f t="shared" si="42"/>
        <v>2.8800000000067056</v>
      </c>
    </row>
    <row r="28" spans="1:19" x14ac:dyDescent="0.25">
      <c r="A28" s="1">
        <v>45401.5</v>
      </c>
      <c r="B28" s="4">
        <v>353</v>
      </c>
      <c r="C28" s="4">
        <v>336</v>
      </c>
      <c r="D28" s="4">
        <v>299</v>
      </c>
      <c r="E28" s="4">
        <v>343</v>
      </c>
      <c r="G28" s="3">
        <f t="shared" si="2"/>
        <v>45401.5</v>
      </c>
      <c r="H28" s="13">
        <f t="shared" si="31"/>
        <v>1.0171428571428573</v>
      </c>
      <c r="I28" s="13">
        <f t="shared" si="32"/>
        <v>1.0240963855421685</v>
      </c>
      <c r="J28" s="13">
        <f t="shared" si="33"/>
        <v>1.7685185185185186</v>
      </c>
      <c r="K28" s="13">
        <f t="shared" si="34"/>
        <v>1.1304347826086958</v>
      </c>
      <c r="L28" s="20">
        <f t="shared" si="35"/>
        <v>178</v>
      </c>
      <c r="M28" s="20">
        <f t="shared" si="36"/>
        <v>170</v>
      </c>
      <c r="N28" s="20">
        <f t="shared" si="37"/>
        <v>235</v>
      </c>
      <c r="O28" s="20">
        <f t="shared" si="38"/>
        <v>182</v>
      </c>
      <c r="P28" s="21">
        <f t="shared" ref="P28" si="43">(B28-B27)/(G28-G27)</f>
        <v>-4.8</v>
      </c>
      <c r="Q28" s="21">
        <f t="shared" ref="Q28" si="44">(C28-C27)/($G28-$G27)</f>
        <v>8</v>
      </c>
      <c r="R28" s="21">
        <f t="shared" ref="R28" si="45">(D28-D27)/($G28-$G27)</f>
        <v>17.600000000000001</v>
      </c>
      <c r="S28" s="21">
        <f t="shared" ref="S28" si="46">(E28-E27)/($G28-$G27)</f>
        <v>20.8</v>
      </c>
    </row>
    <row r="29" spans="1:19" x14ac:dyDescent="0.25">
      <c r="A29" s="1">
        <v>45402.479166666664</v>
      </c>
      <c r="B29" s="4">
        <v>371</v>
      </c>
      <c r="C29" s="4">
        <v>350</v>
      </c>
      <c r="D29" s="4">
        <v>303</v>
      </c>
      <c r="E29" s="4">
        <v>355</v>
      </c>
      <c r="G29" s="3">
        <f t="shared" si="2"/>
        <v>45402.479166666664</v>
      </c>
      <c r="H29" s="13">
        <f t="shared" si="31"/>
        <v>1.1200000000000001</v>
      </c>
      <c r="I29" s="13">
        <f t="shared" si="32"/>
        <v>1.1084337349397591</v>
      </c>
      <c r="J29" s="13">
        <f t="shared" si="33"/>
        <v>1.8055555555555554</v>
      </c>
      <c r="K29" s="13">
        <f t="shared" si="34"/>
        <v>1.2049689440993787</v>
      </c>
      <c r="L29" s="20">
        <f t="shared" si="35"/>
        <v>196</v>
      </c>
      <c r="M29" s="20">
        <f t="shared" si="36"/>
        <v>184</v>
      </c>
      <c r="N29" s="20">
        <f t="shared" si="37"/>
        <v>247</v>
      </c>
      <c r="O29" s="20">
        <f t="shared" si="38"/>
        <v>194</v>
      </c>
      <c r="P29" s="21">
        <f t="shared" ref="P29:P33" si="47">(B29-B28)/(G29-G28)</f>
        <v>18.382978723449789</v>
      </c>
      <c r="Q29" s="21">
        <f t="shared" ref="Q29:Q33" si="48">(C29-C28)/($G29-$G28)</f>
        <v>14.297872340460946</v>
      </c>
      <c r="R29" s="21">
        <f t="shared" ref="R29:R33" si="49">(D29-D28)/($G29-$G28)</f>
        <v>4.0851063829888421</v>
      </c>
      <c r="S29" s="21">
        <f t="shared" ref="S29:S33" si="50">(E29-E28)/($G29-$G28)</f>
        <v>12.255319148966526</v>
      </c>
    </row>
    <row r="30" spans="1:19" x14ac:dyDescent="0.25">
      <c r="A30" s="1">
        <v>45402.791666666664</v>
      </c>
      <c r="B30" s="4">
        <v>369</v>
      </c>
      <c r="C30" s="4">
        <v>350</v>
      </c>
      <c r="D30" s="4">
        <v>312</v>
      </c>
      <c r="E30" s="4">
        <v>362</v>
      </c>
      <c r="G30" s="3">
        <f t="shared" si="2"/>
        <v>45402.791666666664</v>
      </c>
      <c r="H30" s="13">
        <f t="shared" si="31"/>
        <v>1.1085714285714285</v>
      </c>
      <c r="I30" s="13">
        <f t="shared" si="32"/>
        <v>1.1084337349397591</v>
      </c>
      <c r="J30" s="13">
        <f t="shared" si="33"/>
        <v>1.8888888888888888</v>
      </c>
      <c r="K30" s="13">
        <f t="shared" si="34"/>
        <v>1.2484472049689441</v>
      </c>
      <c r="L30" s="20">
        <f t="shared" si="35"/>
        <v>194</v>
      </c>
      <c r="M30" s="20">
        <f t="shared" si="36"/>
        <v>184</v>
      </c>
      <c r="N30" s="20">
        <f t="shared" si="37"/>
        <v>254</v>
      </c>
      <c r="O30" s="20">
        <f t="shared" si="38"/>
        <v>201</v>
      </c>
      <c r="P30" s="21">
        <f t="shared" si="47"/>
        <v>-6.4</v>
      </c>
      <c r="Q30" s="21">
        <f t="shared" si="48"/>
        <v>0</v>
      </c>
      <c r="R30" s="21">
        <f t="shared" si="49"/>
        <v>28.8</v>
      </c>
      <c r="S30" s="21">
        <f t="shared" si="50"/>
        <v>22.4</v>
      </c>
    </row>
    <row r="31" spans="1:19" x14ac:dyDescent="0.25">
      <c r="A31" s="1">
        <v>45403.5</v>
      </c>
      <c r="B31" s="4">
        <v>382</v>
      </c>
      <c r="C31" s="4">
        <v>370</v>
      </c>
      <c r="D31" s="4">
        <v>323</v>
      </c>
      <c r="E31" s="4">
        <v>368</v>
      </c>
      <c r="G31" s="3">
        <f t="shared" si="2"/>
        <v>45403.5</v>
      </c>
      <c r="H31" s="13">
        <f t="shared" si="31"/>
        <v>1.1828571428571428</v>
      </c>
      <c r="I31" s="13">
        <f t="shared" si="32"/>
        <v>1.2289156626506026</v>
      </c>
      <c r="J31" s="13">
        <f t="shared" si="33"/>
        <v>1.9907407407407409</v>
      </c>
      <c r="K31" s="13">
        <f t="shared" si="34"/>
        <v>1.2857142857142856</v>
      </c>
      <c r="L31" s="20">
        <f t="shared" si="35"/>
        <v>207</v>
      </c>
      <c r="M31" s="20">
        <f t="shared" si="36"/>
        <v>204</v>
      </c>
      <c r="N31" s="20">
        <f t="shared" si="37"/>
        <v>260</v>
      </c>
      <c r="O31" s="20">
        <f t="shared" si="38"/>
        <v>207</v>
      </c>
      <c r="P31" s="21">
        <f t="shared" si="47"/>
        <v>18.352941176407747</v>
      </c>
      <c r="Q31" s="21">
        <f t="shared" si="48"/>
        <v>28.235294117550382</v>
      </c>
      <c r="R31" s="21">
        <f t="shared" si="49"/>
        <v>15.529411764652711</v>
      </c>
      <c r="S31" s="21">
        <f t="shared" si="50"/>
        <v>8.4705882352651152</v>
      </c>
    </row>
    <row r="32" spans="1:19" x14ac:dyDescent="0.25">
      <c r="A32" s="1">
        <v>45404.831250000003</v>
      </c>
      <c r="B32" s="4">
        <v>398</v>
      </c>
      <c r="C32" s="4">
        <v>384</v>
      </c>
      <c r="D32" s="4">
        <v>343</v>
      </c>
      <c r="E32" s="4">
        <v>397</v>
      </c>
      <c r="G32" s="3">
        <f t="shared" si="2"/>
        <v>45404.831250000003</v>
      </c>
      <c r="H32" s="13">
        <f t="shared" si="31"/>
        <v>1.2742857142857145</v>
      </c>
      <c r="I32" s="13">
        <f t="shared" si="32"/>
        <v>1.3132530120481927</v>
      </c>
      <c r="J32" s="13">
        <f t="shared" si="33"/>
        <v>2.175925925925926</v>
      </c>
      <c r="K32" s="13">
        <f t="shared" si="34"/>
        <v>1.4658385093167703</v>
      </c>
      <c r="L32" s="20">
        <f t="shared" si="35"/>
        <v>223</v>
      </c>
      <c r="M32" s="20">
        <f t="shared" si="36"/>
        <v>218</v>
      </c>
      <c r="N32" s="20">
        <f t="shared" si="37"/>
        <v>289</v>
      </c>
      <c r="O32" s="20">
        <f t="shared" si="38"/>
        <v>236</v>
      </c>
      <c r="P32" s="21">
        <f t="shared" si="47"/>
        <v>12.01877934269673</v>
      </c>
      <c r="Q32" s="21">
        <f t="shared" si="48"/>
        <v>10.516431924859639</v>
      </c>
      <c r="R32" s="21">
        <f t="shared" si="49"/>
        <v>15.023474178370911</v>
      </c>
      <c r="S32" s="21">
        <f t="shared" si="50"/>
        <v>21.78403755863782</v>
      </c>
    </row>
    <row r="33" spans="1:19" x14ac:dyDescent="0.25">
      <c r="A33" s="1">
        <v>45405.700694444444</v>
      </c>
      <c r="B33" s="4">
        <v>411</v>
      </c>
      <c r="C33" s="4">
        <v>408</v>
      </c>
      <c r="D33" s="4">
        <v>352</v>
      </c>
      <c r="E33" s="4">
        <v>409</v>
      </c>
      <c r="G33" s="3">
        <f t="shared" si="2"/>
        <v>45405.700694444444</v>
      </c>
      <c r="H33" s="13">
        <f t="shared" si="31"/>
        <v>1.3485714285714288</v>
      </c>
      <c r="I33" s="13">
        <f t="shared" si="32"/>
        <v>1.4578313253012047</v>
      </c>
      <c r="J33" s="13">
        <f t="shared" si="33"/>
        <v>2.2592592592592591</v>
      </c>
      <c r="K33" s="13">
        <f t="shared" si="34"/>
        <v>1.5403726708074532</v>
      </c>
      <c r="L33" s="20">
        <f t="shared" si="35"/>
        <v>236</v>
      </c>
      <c r="M33" s="20">
        <f t="shared" si="36"/>
        <v>242</v>
      </c>
      <c r="N33" s="20">
        <f t="shared" si="37"/>
        <v>301</v>
      </c>
      <c r="O33" s="20">
        <f t="shared" si="38"/>
        <v>248</v>
      </c>
      <c r="P33" s="21">
        <f t="shared" si="47"/>
        <v>14.952076677377468</v>
      </c>
      <c r="Q33" s="21">
        <f t="shared" si="48"/>
        <v>27.60383386592763</v>
      </c>
      <c r="R33" s="21">
        <f t="shared" si="49"/>
        <v>10.351437699722862</v>
      </c>
      <c r="S33" s="21">
        <f t="shared" si="50"/>
        <v>13.801916932963815</v>
      </c>
    </row>
    <row r="34" spans="1:19" x14ac:dyDescent="0.25">
      <c r="A34" s="1">
        <v>45406.645833333336</v>
      </c>
      <c r="B34" s="4">
        <v>421</v>
      </c>
      <c r="C34" s="4">
        <v>421</v>
      </c>
      <c r="D34" s="4">
        <v>365</v>
      </c>
      <c r="E34" s="4">
        <v>421</v>
      </c>
      <c r="G34" s="3">
        <f t="shared" si="2"/>
        <v>45406.645833333336</v>
      </c>
      <c r="H34" s="13">
        <f t="shared" si="31"/>
        <v>1.4057142857142857</v>
      </c>
      <c r="I34" s="13">
        <f t="shared" si="32"/>
        <v>1.536144578313253</v>
      </c>
      <c r="J34" s="13">
        <f t="shared" si="33"/>
        <v>2.3796296296296298</v>
      </c>
      <c r="K34" s="13">
        <f t="shared" si="34"/>
        <v>1.6149068322981366</v>
      </c>
      <c r="L34" s="20">
        <f t="shared" si="35"/>
        <v>246</v>
      </c>
      <c r="M34" s="20">
        <f t="shared" si="36"/>
        <v>255</v>
      </c>
      <c r="N34" s="20">
        <f t="shared" si="37"/>
        <v>313</v>
      </c>
      <c r="O34" s="20">
        <f t="shared" si="38"/>
        <v>260</v>
      </c>
      <c r="P34" s="21">
        <f t="shared" ref="P34:P39" si="51">(B34-B33)/(G34-G33)</f>
        <v>10.580455547357234</v>
      </c>
      <c r="Q34" s="21">
        <f t="shared" ref="Q34:Q39" si="52">(C34-C33)/($G34-$G33)</f>
        <v>13.754592211564404</v>
      </c>
      <c r="R34" s="21">
        <f t="shared" ref="R34:R39" si="53">(D34-D33)/($G34-$G33)</f>
        <v>13.754592211564404</v>
      </c>
      <c r="S34" s="21">
        <f t="shared" ref="S34:S39" si="54">(E34-E33)/($G34-$G33)</f>
        <v>12.69654665682868</v>
      </c>
    </row>
    <row r="35" spans="1:19" x14ac:dyDescent="0.25">
      <c r="A35" s="1">
        <v>45407.75</v>
      </c>
      <c r="B35" s="4">
        <v>436</v>
      </c>
      <c r="C35" s="4">
        <v>427</v>
      </c>
      <c r="D35" s="4">
        <v>373</v>
      </c>
      <c r="E35" s="4">
        <v>436</v>
      </c>
      <c r="G35" s="3">
        <f t="shared" si="2"/>
        <v>45407.75</v>
      </c>
      <c r="H35" s="13">
        <f t="shared" si="31"/>
        <v>1.4914285714285715</v>
      </c>
      <c r="I35" s="13">
        <f t="shared" si="32"/>
        <v>1.572289156626506</v>
      </c>
      <c r="J35" s="13">
        <f t="shared" si="33"/>
        <v>2.4537037037037037</v>
      </c>
      <c r="K35" s="13">
        <f t="shared" si="34"/>
        <v>1.7080745341614905</v>
      </c>
      <c r="L35" s="20">
        <f t="shared" si="35"/>
        <v>261</v>
      </c>
      <c r="M35" s="20">
        <f t="shared" si="36"/>
        <v>261</v>
      </c>
      <c r="N35" s="20">
        <f t="shared" si="37"/>
        <v>328</v>
      </c>
      <c r="O35" s="20">
        <f t="shared" si="38"/>
        <v>275</v>
      </c>
      <c r="P35" s="21">
        <f t="shared" si="51"/>
        <v>13.584905660407198</v>
      </c>
      <c r="Q35" s="21">
        <f t="shared" si="52"/>
        <v>5.4339622641628793</v>
      </c>
      <c r="R35" s="21">
        <f t="shared" si="53"/>
        <v>7.2452830188838391</v>
      </c>
      <c r="S35" s="21">
        <f t="shared" si="54"/>
        <v>13.584905660407198</v>
      </c>
    </row>
    <row r="36" spans="1:19" x14ac:dyDescent="0.25">
      <c r="A36" s="1">
        <v>45408.833333333336</v>
      </c>
      <c r="B36" s="4">
        <v>463</v>
      </c>
      <c r="C36" s="4">
        <v>453</v>
      </c>
      <c r="D36" s="4">
        <v>398</v>
      </c>
      <c r="E36" s="4">
        <v>487</v>
      </c>
      <c r="G36" s="3">
        <f t="shared" si="2"/>
        <v>45408.833333333336</v>
      </c>
      <c r="H36" s="13">
        <f t="shared" si="31"/>
        <v>1.6457142857142859</v>
      </c>
      <c r="I36" s="13">
        <f t="shared" si="32"/>
        <v>1.7289156626506026</v>
      </c>
      <c r="J36" s="13">
        <f t="shared" si="33"/>
        <v>2.6851851851851851</v>
      </c>
      <c r="K36" s="13">
        <f t="shared" si="34"/>
        <v>2.0248447204968945</v>
      </c>
      <c r="L36" s="20">
        <f t="shared" si="35"/>
        <v>288</v>
      </c>
      <c r="M36" s="20">
        <f t="shared" si="36"/>
        <v>287</v>
      </c>
      <c r="N36" s="20">
        <f t="shared" si="37"/>
        <v>379</v>
      </c>
      <c r="O36" s="20">
        <f t="shared" si="38"/>
        <v>326</v>
      </c>
      <c r="P36" s="21">
        <f t="shared" si="51"/>
        <v>24.923076923021128</v>
      </c>
      <c r="Q36" s="21">
        <f t="shared" si="52"/>
        <v>23.999999999946269</v>
      </c>
      <c r="R36" s="21">
        <f t="shared" si="53"/>
        <v>23.076923076871413</v>
      </c>
      <c r="S36" s="21">
        <f t="shared" si="54"/>
        <v>47.076923076817685</v>
      </c>
    </row>
    <row r="37" spans="1:19" x14ac:dyDescent="0.25">
      <c r="A37" s="1">
        <v>45409.916666666664</v>
      </c>
      <c r="B37" s="4">
        <v>486</v>
      </c>
      <c r="C37" s="4">
        <v>461</v>
      </c>
      <c r="D37" s="4">
        <v>407</v>
      </c>
      <c r="E37" s="4">
        <v>485</v>
      </c>
      <c r="G37" s="3">
        <f t="shared" si="2"/>
        <v>45409.916666666664</v>
      </c>
      <c r="H37" s="13">
        <f t="shared" si="31"/>
        <v>1.7771428571428571</v>
      </c>
      <c r="I37" s="13">
        <f t="shared" si="32"/>
        <v>1.7771084337349397</v>
      </c>
      <c r="J37" s="13">
        <f t="shared" si="33"/>
        <v>2.7685185185185186</v>
      </c>
      <c r="K37" s="13">
        <f t="shared" si="34"/>
        <v>2.012422360248447</v>
      </c>
      <c r="L37" s="20">
        <f t="shared" si="35"/>
        <v>311</v>
      </c>
      <c r="M37" s="20">
        <f t="shared" si="36"/>
        <v>295</v>
      </c>
      <c r="N37" s="20">
        <f t="shared" si="37"/>
        <v>377</v>
      </c>
      <c r="O37" s="20">
        <f t="shared" si="38"/>
        <v>324</v>
      </c>
      <c r="P37" s="21">
        <f t="shared" si="51"/>
        <v>21.230769230864293</v>
      </c>
      <c r="Q37" s="21">
        <f t="shared" si="52"/>
        <v>7.3846153846484492</v>
      </c>
      <c r="R37" s="21">
        <f t="shared" si="53"/>
        <v>8.3076923077295053</v>
      </c>
      <c r="S37" s="21">
        <f t="shared" si="54"/>
        <v>-1.8461538461621123</v>
      </c>
    </row>
    <row r="38" spans="1:19" x14ac:dyDescent="0.25">
      <c r="A38" s="1">
        <v>45410.5</v>
      </c>
      <c r="B38" s="4">
        <v>482</v>
      </c>
      <c r="C38" s="4">
        <v>477</v>
      </c>
      <c r="D38" s="4">
        <v>418</v>
      </c>
      <c r="E38" s="4">
        <v>497</v>
      </c>
      <c r="G38" s="3">
        <f t="shared" si="2"/>
        <v>45410.5</v>
      </c>
      <c r="H38" s="13">
        <f t="shared" si="31"/>
        <v>1.7542857142857144</v>
      </c>
      <c r="I38" s="13">
        <f t="shared" si="32"/>
        <v>1.8734939759036147</v>
      </c>
      <c r="J38" s="13">
        <f t="shared" si="33"/>
        <v>2.8703703703703702</v>
      </c>
      <c r="K38" s="13">
        <f t="shared" si="34"/>
        <v>2.0869565217391304</v>
      </c>
      <c r="L38" s="20">
        <f t="shared" si="35"/>
        <v>307</v>
      </c>
      <c r="M38" s="20">
        <f t="shared" si="36"/>
        <v>311</v>
      </c>
      <c r="N38" s="20">
        <f t="shared" si="37"/>
        <v>389</v>
      </c>
      <c r="O38" s="20">
        <f t="shared" si="38"/>
        <v>336</v>
      </c>
      <c r="P38" s="21">
        <f t="shared" si="51"/>
        <v>-6.8571428571143471</v>
      </c>
      <c r="Q38" s="21">
        <f t="shared" si="52"/>
        <v>27.428571428457388</v>
      </c>
      <c r="R38" s="21">
        <f t="shared" si="53"/>
        <v>18.857142857064456</v>
      </c>
      <c r="S38" s="21">
        <f t="shared" si="54"/>
        <v>20.571428571343041</v>
      </c>
    </row>
    <row r="39" spans="1:19" x14ac:dyDescent="0.25">
      <c r="A39" s="1">
        <v>45411.416666666664</v>
      </c>
      <c r="B39" s="4">
        <v>495</v>
      </c>
      <c r="C39" s="4">
        <v>481</v>
      </c>
      <c r="D39" s="4">
        <v>440</v>
      </c>
      <c r="E39" s="4">
        <v>524</v>
      </c>
      <c r="G39" s="3">
        <f t="shared" si="2"/>
        <v>45411.416666666664</v>
      </c>
      <c r="H39" s="13">
        <f t="shared" si="31"/>
        <v>1.8285714285714287</v>
      </c>
      <c r="I39" s="13">
        <f t="shared" si="32"/>
        <v>1.8975903614457832</v>
      </c>
      <c r="J39" s="13">
        <f t="shared" si="33"/>
        <v>3.0740740740740744</v>
      </c>
      <c r="K39" s="13">
        <f t="shared" si="34"/>
        <v>2.2546583850931676</v>
      </c>
      <c r="L39" s="20">
        <f t="shared" si="35"/>
        <v>320</v>
      </c>
      <c r="M39" s="20">
        <f t="shared" si="36"/>
        <v>315</v>
      </c>
      <c r="N39" s="20">
        <f t="shared" si="37"/>
        <v>416</v>
      </c>
      <c r="O39" s="20">
        <f t="shared" si="38"/>
        <v>363</v>
      </c>
      <c r="P39" s="21">
        <f t="shared" si="51"/>
        <v>14.181818181855704</v>
      </c>
      <c r="Q39" s="21">
        <f t="shared" si="52"/>
        <v>4.3636363636479087</v>
      </c>
      <c r="R39" s="21">
        <f t="shared" si="53"/>
        <v>24.000000000063498</v>
      </c>
      <c r="S39" s="21">
        <f t="shared" si="54"/>
        <v>29.454545454623386</v>
      </c>
    </row>
    <row r="40" spans="1:19" x14ac:dyDescent="0.25">
      <c r="G40" s="3" t="s">
        <v>25</v>
      </c>
      <c r="I40" s="13"/>
      <c r="J40" s="13"/>
      <c r="K40" s="13"/>
      <c r="L40" s="20"/>
      <c r="M40" s="20"/>
      <c r="N40" s="20"/>
      <c r="O40" s="20"/>
      <c r="P40" s="21"/>
      <c r="Q40" s="21"/>
      <c r="R40" s="21"/>
      <c r="S40" s="21"/>
    </row>
    <row r="41" spans="1:19" x14ac:dyDescent="0.25">
      <c r="P41" s="21"/>
      <c r="Q41" s="21"/>
      <c r="R41" s="21"/>
      <c r="S41" s="21"/>
    </row>
    <row r="42" spans="1:19" s="19" customFormat="1" x14ac:dyDescent="0.25">
      <c r="A42" s="14"/>
      <c r="B42" s="15"/>
      <c r="C42" s="15"/>
      <c r="D42" s="15"/>
      <c r="E42" s="15"/>
      <c r="F42" s="16"/>
      <c r="G42" s="17"/>
      <c r="H4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Jeppsson</dc:creator>
  <cp:lastModifiedBy>Tobias Jeppsson</cp:lastModifiedBy>
  <dcterms:created xsi:type="dcterms:W3CDTF">2024-04-06T09:21:08Z</dcterms:created>
  <dcterms:modified xsi:type="dcterms:W3CDTF">2024-04-29T10:45:33Z</dcterms:modified>
</cp:coreProperties>
</file>