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bia\git\cats\"/>
    </mc:Choice>
  </mc:AlternateContent>
  <xr:revisionPtr revIDLastSave="0" documentId="13_ncr:1_{BB514673-724C-4301-806C-822D5C7D3F3B}" xr6:coauthVersionLast="47" xr6:coauthVersionMax="47" xr10:uidLastSave="{00000000-0000-0000-0000-000000000000}"/>
  <bookViews>
    <workbookView xWindow="-120" yWindow="-120" windowWidth="25440" windowHeight="15390" xr2:uid="{36296AD2-3383-4412-B526-17245D0827C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" i="1" l="1"/>
  <c r="Q15" i="1"/>
  <c r="R15" i="1"/>
  <c r="S15" i="1"/>
  <c r="Q14" i="1"/>
  <c r="R14" i="1"/>
  <c r="S14" i="1"/>
  <c r="G15" i="1"/>
  <c r="K15" i="1"/>
  <c r="O15" i="1"/>
  <c r="J15" i="1"/>
  <c r="N15" i="1"/>
  <c r="I15" i="1"/>
  <c r="M15" i="1"/>
  <c r="H15" i="1"/>
  <c r="L15" i="1"/>
  <c r="P13" i="1"/>
  <c r="Q13" i="1"/>
  <c r="R13" i="1"/>
  <c r="S13" i="1"/>
  <c r="P14" i="1"/>
  <c r="G13" i="1"/>
  <c r="G14" i="1"/>
  <c r="K14" i="1"/>
  <c r="O14" i="1"/>
  <c r="K13" i="1"/>
  <c r="O13" i="1"/>
  <c r="J14" i="1"/>
  <c r="N14" i="1"/>
  <c r="J13" i="1"/>
  <c r="N13" i="1"/>
  <c r="I14" i="1"/>
  <c r="M14" i="1"/>
  <c r="I13" i="1"/>
  <c r="M13" i="1"/>
  <c r="H14" i="1"/>
  <c r="L14" i="1"/>
  <c r="H13" i="1"/>
  <c r="L13" i="1"/>
  <c r="P12" i="1"/>
  <c r="Q12" i="1"/>
  <c r="R12" i="1"/>
  <c r="S12" i="1"/>
  <c r="G12" i="1"/>
  <c r="K12" i="1"/>
  <c r="O12" i="1"/>
  <c r="J12" i="1"/>
  <c r="N12" i="1"/>
  <c r="I12" i="1"/>
  <c r="M12" i="1"/>
  <c r="H12" i="1"/>
  <c r="L12" i="1"/>
  <c r="Q8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Q3" i="1"/>
  <c r="R3" i="1"/>
  <c r="S3" i="1"/>
  <c r="P3" i="1"/>
  <c r="G11" i="1"/>
  <c r="K11" i="1"/>
  <c r="O11" i="1"/>
  <c r="J11" i="1"/>
  <c r="N11" i="1"/>
  <c r="I11" i="1"/>
  <c r="M11" i="1"/>
  <c r="H11" i="1"/>
  <c r="L11" i="1"/>
  <c r="G10" i="1"/>
  <c r="K10" i="1"/>
  <c r="O10" i="1"/>
  <c r="J10" i="1"/>
  <c r="N10" i="1"/>
  <c r="I10" i="1"/>
  <c r="M10" i="1"/>
  <c r="H10" i="1"/>
  <c r="L10" i="1"/>
  <c r="G9" i="1"/>
  <c r="K9" i="1"/>
  <c r="O9" i="1"/>
  <c r="J9" i="1"/>
  <c r="N9" i="1"/>
  <c r="I9" i="1"/>
  <c r="M9" i="1"/>
  <c r="H9" i="1"/>
  <c r="L9" i="1"/>
  <c r="G8" i="1"/>
  <c r="K8" i="1"/>
  <c r="O8" i="1"/>
  <c r="J8" i="1"/>
  <c r="N8" i="1"/>
  <c r="I8" i="1"/>
  <c r="M8" i="1"/>
  <c r="H8" i="1"/>
  <c r="L8" i="1"/>
  <c r="G7" i="1"/>
  <c r="K7" i="1"/>
  <c r="O7" i="1"/>
  <c r="J7" i="1"/>
  <c r="N7" i="1"/>
  <c r="I7" i="1"/>
  <c r="M7" i="1"/>
  <c r="H7" i="1"/>
  <c r="L7" i="1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M2" i="1"/>
  <c r="N2" i="1"/>
  <c r="O2" i="1"/>
  <c r="L2" i="1"/>
  <c r="G6" i="1"/>
  <c r="K6" i="1"/>
  <c r="J6" i="1"/>
  <c r="I6" i="1"/>
  <c r="H6" i="1"/>
  <c r="H3" i="1"/>
  <c r="I3" i="1"/>
  <c r="J3" i="1"/>
  <c r="K3" i="1"/>
  <c r="H4" i="1"/>
  <c r="I4" i="1"/>
  <c r="J4" i="1"/>
  <c r="K4" i="1"/>
  <c r="H5" i="1"/>
  <c r="I5" i="1"/>
  <c r="J5" i="1"/>
  <c r="K5" i="1"/>
  <c r="I2" i="1"/>
  <c r="J2" i="1"/>
  <c r="K2" i="1"/>
  <c r="H2" i="1"/>
  <c r="G5" i="1"/>
  <c r="G3" i="1"/>
  <c r="G4" i="1"/>
  <c r="G2" i="1"/>
</calcChain>
</file>

<file path=xl/sharedStrings.xml><?xml version="1.0" encoding="utf-8"?>
<sst xmlns="http://schemas.openxmlformats.org/spreadsheetml/2006/main" count="23" uniqueCount="23">
  <si>
    <t>Sp</t>
  </si>
  <si>
    <t>G</t>
  </si>
  <si>
    <t>datum</t>
  </si>
  <si>
    <t>kommentar</t>
  </si>
  <si>
    <t>inte tydlig navelsträng på någon. Öron lätt utvikta</t>
  </si>
  <si>
    <t>datum_tal</t>
  </si>
  <si>
    <t>SV</t>
  </si>
  <si>
    <t>GV</t>
  </si>
  <si>
    <t>SV_p</t>
  </si>
  <si>
    <t>GV_p</t>
  </si>
  <si>
    <t>Sp_p</t>
  </si>
  <si>
    <t>G_p</t>
  </si>
  <si>
    <t>SV_g</t>
  </si>
  <si>
    <t>GV_g</t>
  </si>
  <si>
    <t>Sp_g</t>
  </si>
  <si>
    <t>G_g</t>
  </si>
  <si>
    <t>lite ljudligare gnisslanden</t>
  </si>
  <si>
    <t>SV_t</t>
  </si>
  <si>
    <t>GV_t</t>
  </si>
  <si>
    <t>Sp_t</t>
  </si>
  <si>
    <t>G_t</t>
  </si>
  <si>
    <t>Grå och gul börjar öppna ögonen</t>
  </si>
  <si>
    <t>spräcklig börjar öppna ögonen, grå och gul lite 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</si>
</sst>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;@"/>
    <numFmt numFmtId="165" formatCode="0.0%"/>
  </numFmts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Verdana"/>
      <family val="2"/>
    </font>
    <font>
      <b/>
      <sz val="12"/>
      <color theme="1" tint="4.9989318521683403E-2"/>
      <name val="Verdana"/>
      <family val="2"/>
    </font>
    <font>
      <b/>
      <sz val="12"/>
      <color theme="1" tint="0.499984740745262"/>
      <name val="Verdana"/>
      <family val="2"/>
    </font>
    <font>
      <b/>
      <sz val="12"/>
      <color theme="5"/>
      <name val="Verdana"/>
      <family val="2"/>
    </font>
    <font>
      <b/>
      <sz val="12"/>
      <color rgb="FFFFC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0" xfId="0" applyFont="1"/>
    <xf numFmtId="165" fontId="0" fillId="0" borderId="0" xfId="0" applyNumberFormat="1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165" fontId="0" fillId="0" borderId="1" xfId="0" applyNumberFormat="1" applyBorder="1"/>
    <xf numFmtId="0" fontId="0" fillId="0" borderId="1" xfId="0" applyBorder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SV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Blad1!$G$2:$G$17</c:f>
              <c:numCache>
                <c:formatCode>0.00</c:formatCode>
                <c:ptCount val="16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</c:numCache>
            </c:numRef>
          </c:xVal>
          <c:yVal>
            <c:numRef>
              <c:f>Blad1!$H$2:$H$17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2.2857142857142909E-2</c:v>
                </c:pt>
                <c:pt idx="3">
                  <c:v>0.10285714285714276</c:v>
                </c:pt>
                <c:pt idx="4">
                  <c:v>0.10285714285714276</c:v>
                </c:pt>
                <c:pt idx="5">
                  <c:v>0.11428571428571432</c:v>
                </c:pt>
                <c:pt idx="6">
                  <c:v>0.14285714285714279</c:v>
                </c:pt>
                <c:pt idx="7">
                  <c:v>0.17142857142857149</c:v>
                </c:pt>
                <c:pt idx="8">
                  <c:v>0.18285714285714283</c:v>
                </c:pt>
                <c:pt idx="9">
                  <c:v>0.21142857142857152</c:v>
                </c:pt>
                <c:pt idx="10">
                  <c:v>0.25714285714285712</c:v>
                </c:pt>
                <c:pt idx="11">
                  <c:v>0.32000000000000006</c:v>
                </c:pt>
                <c:pt idx="12">
                  <c:v>0.31428571428571428</c:v>
                </c:pt>
                <c:pt idx="13">
                  <c:v>0.41142857142857148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F-4538-83D8-C5C8ABCB2255}"/>
            </c:ext>
          </c:extLst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GV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Blad1!$G$2:$G$17</c:f>
              <c:numCache>
                <c:formatCode>0.00</c:formatCode>
                <c:ptCount val="16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</c:numCache>
            </c:numRef>
          </c:xVal>
          <c:yVal>
            <c:numRef>
              <c:f>Blad1!$I$2:$I$17</c:f>
              <c:numCache>
                <c:formatCode>0.0%</c:formatCode>
                <c:ptCount val="16"/>
                <c:pt idx="0">
                  <c:v>0</c:v>
                </c:pt>
                <c:pt idx="1">
                  <c:v>-6.0240963855421326E-3</c:v>
                </c:pt>
                <c:pt idx="2">
                  <c:v>3.0120481927710774E-2</c:v>
                </c:pt>
                <c:pt idx="3">
                  <c:v>0.1325301204819278</c:v>
                </c:pt>
                <c:pt idx="4">
                  <c:v>6.6265060240963791E-2</c:v>
                </c:pt>
                <c:pt idx="5">
                  <c:v>9.6385542168674787E-2</c:v>
                </c:pt>
                <c:pt idx="6">
                  <c:v>0.10843373493975905</c:v>
                </c:pt>
                <c:pt idx="7">
                  <c:v>0.13855421686746983</c:v>
                </c:pt>
                <c:pt idx="8">
                  <c:v>0.16867469879518082</c:v>
                </c:pt>
                <c:pt idx="9">
                  <c:v>0.21084337349397586</c:v>
                </c:pt>
                <c:pt idx="10">
                  <c:v>0.24698795180722888</c:v>
                </c:pt>
                <c:pt idx="11">
                  <c:v>0.30722891566265065</c:v>
                </c:pt>
                <c:pt idx="12">
                  <c:v>0.32530120481927716</c:v>
                </c:pt>
                <c:pt idx="13">
                  <c:v>0.42168674698795172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EF-4538-83D8-C5C8ABCB2255}"/>
            </c:ext>
          </c:extLst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Blad1!$G$2:$G$17</c:f>
              <c:numCache>
                <c:formatCode>0.00</c:formatCode>
                <c:ptCount val="16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</c:numCache>
            </c:numRef>
          </c:xVal>
          <c:yVal>
            <c:numRef>
              <c:f>Blad1!$J$2:$J$17</c:f>
              <c:numCache>
                <c:formatCode>0.0%</c:formatCode>
                <c:ptCount val="16"/>
                <c:pt idx="0">
                  <c:v>0</c:v>
                </c:pt>
                <c:pt idx="1">
                  <c:v>8.3333333333333259E-2</c:v>
                </c:pt>
                <c:pt idx="2">
                  <c:v>0.17592592592592582</c:v>
                </c:pt>
                <c:pt idx="3">
                  <c:v>0.21296296296296302</c:v>
                </c:pt>
                <c:pt idx="4">
                  <c:v>0.29629629629629628</c:v>
                </c:pt>
                <c:pt idx="5">
                  <c:v>0.31481481481481488</c:v>
                </c:pt>
                <c:pt idx="6">
                  <c:v>0.42592592592592582</c:v>
                </c:pt>
                <c:pt idx="7">
                  <c:v>0.46296296296296302</c:v>
                </c:pt>
                <c:pt idx="8">
                  <c:v>0.5185185185185186</c:v>
                </c:pt>
                <c:pt idx="9">
                  <c:v>0.57407407407407418</c:v>
                </c:pt>
                <c:pt idx="10">
                  <c:v>0.61111111111111116</c:v>
                </c:pt>
                <c:pt idx="11">
                  <c:v>0.75</c:v>
                </c:pt>
                <c:pt idx="12">
                  <c:v>0.80555555555555558</c:v>
                </c:pt>
                <c:pt idx="13">
                  <c:v>0.94444444444444442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EF-4538-83D8-C5C8ABCB2255}"/>
            </c:ext>
          </c:extLst>
        </c:ser>
        <c:ser>
          <c:idx val="3"/>
          <c:order val="3"/>
          <c:tx>
            <c:strRef>
              <c:f>Blad1!$E$1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12700">
                <a:solidFill>
                  <a:srgbClr val="FFC000"/>
                </a:solidFill>
              </a:ln>
              <a:effectLst/>
            </c:spPr>
          </c:marker>
          <c:xVal>
            <c:numRef>
              <c:f>Blad1!$G$2:$G$17</c:f>
              <c:numCache>
                <c:formatCode>0.00</c:formatCode>
                <c:ptCount val="16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</c:numCache>
            </c:numRef>
          </c:xVal>
          <c:yVal>
            <c:numRef>
              <c:f>Blad1!$K$2:$K$17</c:f>
              <c:numCache>
                <c:formatCode>0.0%</c:formatCode>
                <c:ptCount val="16"/>
                <c:pt idx="0">
                  <c:v>0</c:v>
                </c:pt>
                <c:pt idx="1">
                  <c:v>3.7267080745341685E-2</c:v>
                </c:pt>
                <c:pt idx="2">
                  <c:v>4.3478260869565188E-2</c:v>
                </c:pt>
                <c:pt idx="3">
                  <c:v>0.15527950310559002</c:v>
                </c:pt>
                <c:pt idx="4">
                  <c:v>0.14285714285714279</c:v>
                </c:pt>
                <c:pt idx="5">
                  <c:v>0.16149068322981375</c:v>
                </c:pt>
                <c:pt idx="6">
                  <c:v>0.19875776397515521</c:v>
                </c:pt>
                <c:pt idx="7">
                  <c:v>0.20496894409937894</c:v>
                </c:pt>
                <c:pt idx="8">
                  <c:v>0.22360248447204967</c:v>
                </c:pt>
                <c:pt idx="9">
                  <c:v>0.27950310559006208</c:v>
                </c:pt>
                <c:pt idx="10">
                  <c:v>0.29813664596273282</c:v>
                </c:pt>
                <c:pt idx="11">
                  <c:v>0.37888198757763969</c:v>
                </c:pt>
                <c:pt idx="12">
                  <c:v>0.4285714285714286</c:v>
                </c:pt>
                <c:pt idx="13">
                  <c:v>0.48447204968944102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EF-4538-83D8-C5C8ABCB2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956511"/>
        <c:axId val="1104953631"/>
      </c:scatterChart>
      <c:valAx>
        <c:axId val="1104956511"/>
        <c:scaling>
          <c:orientation val="minMax"/>
        </c:scaling>
        <c:delete val="0"/>
        <c:axPos val="b"/>
        <c:numFmt formatCode="yyyy/mm/dd\ h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3631"/>
        <c:crosses val="autoZero"/>
        <c:crossBetween val="midCat"/>
      </c:valAx>
      <c:valAx>
        <c:axId val="1104953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Tillväxt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6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SV</c:v>
                </c:pt>
              </c:strCache>
            </c:strRef>
          </c:tx>
          <c:spPr>
            <a:ln w="317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Blad1!$G$2:$G$17</c:f>
              <c:numCache>
                <c:formatCode>0.00</c:formatCode>
                <c:ptCount val="16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</c:numCache>
            </c:numRef>
          </c:xVal>
          <c:yVal>
            <c:numRef>
              <c:f>Blad1!$B$2:$B$17</c:f>
              <c:numCache>
                <c:formatCode>General</c:formatCode>
                <c:ptCount val="16"/>
                <c:pt idx="0">
                  <c:v>175</c:v>
                </c:pt>
                <c:pt idx="1">
                  <c:v>175</c:v>
                </c:pt>
                <c:pt idx="2">
                  <c:v>179</c:v>
                </c:pt>
                <c:pt idx="3">
                  <c:v>193</c:v>
                </c:pt>
                <c:pt idx="4">
                  <c:v>193</c:v>
                </c:pt>
                <c:pt idx="5">
                  <c:v>195</c:v>
                </c:pt>
                <c:pt idx="6">
                  <c:v>200</c:v>
                </c:pt>
                <c:pt idx="7">
                  <c:v>205</c:v>
                </c:pt>
                <c:pt idx="8">
                  <c:v>207</c:v>
                </c:pt>
                <c:pt idx="9">
                  <c:v>212</c:v>
                </c:pt>
                <c:pt idx="10">
                  <c:v>220</c:v>
                </c:pt>
                <c:pt idx="11">
                  <c:v>231</c:v>
                </c:pt>
                <c:pt idx="12">
                  <c:v>230</c:v>
                </c:pt>
                <c:pt idx="13">
                  <c:v>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8-4A9C-8391-81D36F511AD3}"/>
            </c:ext>
          </c:extLst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GV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Blad1!$G$2:$G$17</c:f>
              <c:numCache>
                <c:formatCode>0.00</c:formatCode>
                <c:ptCount val="16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</c:numCache>
            </c:numRef>
          </c:xVal>
          <c:yVal>
            <c:numRef>
              <c:f>Blad1!$C$2:$C$17</c:f>
              <c:numCache>
                <c:formatCode>General</c:formatCode>
                <c:ptCount val="16"/>
                <c:pt idx="0">
                  <c:v>166</c:v>
                </c:pt>
                <c:pt idx="1">
                  <c:v>165</c:v>
                </c:pt>
                <c:pt idx="2">
                  <c:v>171</c:v>
                </c:pt>
                <c:pt idx="3">
                  <c:v>188</c:v>
                </c:pt>
                <c:pt idx="4">
                  <c:v>177</c:v>
                </c:pt>
                <c:pt idx="5">
                  <c:v>182</c:v>
                </c:pt>
                <c:pt idx="6">
                  <c:v>184</c:v>
                </c:pt>
                <c:pt idx="7">
                  <c:v>189</c:v>
                </c:pt>
                <c:pt idx="8">
                  <c:v>194</c:v>
                </c:pt>
                <c:pt idx="9">
                  <c:v>201</c:v>
                </c:pt>
                <c:pt idx="10">
                  <c:v>207</c:v>
                </c:pt>
                <c:pt idx="11">
                  <c:v>217</c:v>
                </c:pt>
                <c:pt idx="12">
                  <c:v>220</c:v>
                </c:pt>
                <c:pt idx="13">
                  <c:v>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A8-4A9C-8391-81D36F511AD3}"/>
            </c:ext>
          </c:extLst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Sp</c:v>
                </c:pt>
              </c:strCache>
            </c:strRef>
          </c:tx>
          <c:spPr>
            <a:ln w="317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Blad1!$G$2:$G$17</c:f>
              <c:numCache>
                <c:formatCode>0.00</c:formatCode>
                <c:ptCount val="16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</c:numCache>
            </c:numRef>
          </c:xVal>
          <c:yVal>
            <c:numRef>
              <c:f>Blad1!$D$2:$D$17</c:f>
              <c:numCache>
                <c:formatCode>General</c:formatCode>
                <c:ptCount val="16"/>
                <c:pt idx="0">
                  <c:v>108</c:v>
                </c:pt>
                <c:pt idx="1">
                  <c:v>117</c:v>
                </c:pt>
                <c:pt idx="2">
                  <c:v>127</c:v>
                </c:pt>
                <c:pt idx="3">
                  <c:v>131</c:v>
                </c:pt>
                <c:pt idx="4">
                  <c:v>140</c:v>
                </c:pt>
                <c:pt idx="5">
                  <c:v>142</c:v>
                </c:pt>
                <c:pt idx="6">
                  <c:v>154</c:v>
                </c:pt>
                <c:pt idx="7">
                  <c:v>158</c:v>
                </c:pt>
                <c:pt idx="8">
                  <c:v>164</c:v>
                </c:pt>
                <c:pt idx="9">
                  <c:v>170</c:v>
                </c:pt>
                <c:pt idx="10">
                  <c:v>174</c:v>
                </c:pt>
                <c:pt idx="11">
                  <c:v>189</c:v>
                </c:pt>
                <c:pt idx="12">
                  <c:v>195</c:v>
                </c:pt>
                <c:pt idx="13">
                  <c:v>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A8-4A9C-8391-81D36F511AD3}"/>
            </c:ext>
          </c:extLst>
        </c:ser>
        <c:ser>
          <c:idx val="3"/>
          <c:order val="3"/>
          <c:tx>
            <c:strRef>
              <c:f>Blad1!$E$1</c:f>
              <c:strCache>
                <c:ptCount val="1"/>
                <c:pt idx="0">
                  <c:v>G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12700">
                <a:solidFill>
                  <a:srgbClr val="FFC000"/>
                </a:solidFill>
              </a:ln>
              <a:effectLst/>
            </c:spPr>
          </c:marker>
          <c:xVal>
            <c:numRef>
              <c:f>Blad1!$G$2:$G$17</c:f>
              <c:numCache>
                <c:formatCode>0.00</c:formatCode>
                <c:ptCount val="16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</c:numCache>
            </c:numRef>
          </c:xVal>
          <c:yVal>
            <c:numRef>
              <c:f>Blad1!$E$2:$E$17</c:f>
              <c:numCache>
                <c:formatCode>General</c:formatCode>
                <c:ptCount val="16"/>
                <c:pt idx="0">
                  <c:v>161</c:v>
                </c:pt>
                <c:pt idx="1">
                  <c:v>167</c:v>
                </c:pt>
                <c:pt idx="2">
                  <c:v>168</c:v>
                </c:pt>
                <c:pt idx="3">
                  <c:v>186</c:v>
                </c:pt>
                <c:pt idx="4">
                  <c:v>184</c:v>
                </c:pt>
                <c:pt idx="5">
                  <c:v>187</c:v>
                </c:pt>
                <c:pt idx="6">
                  <c:v>193</c:v>
                </c:pt>
                <c:pt idx="7">
                  <c:v>194</c:v>
                </c:pt>
                <c:pt idx="8">
                  <c:v>197</c:v>
                </c:pt>
                <c:pt idx="9">
                  <c:v>206</c:v>
                </c:pt>
                <c:pt idx="10">
                  <c:v>209</c:v>
                </c:pt>
                <c:pt idx="11">
                  <c:v>222</c:v>
                </c:pt>
                <c:pt idx="12">
                  <c:v>230</c:v>
                </c:pt>
                <c:pt idx="13">
                  <c:v>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A8-4A9C-8391-81D36F511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956511"/>
        <c:axId val="1104953631"/>
      </c:scatterChart>
      <c:valAx>
        <c:axId val="1104956511"/>
        <c:scaling>
          <c:orientation val="minMax"/>
        </c:scaling>
        <c:delete val="0"/>
        <c:axPos val="b"/>
        <c:numFmt formatCode="yyyy/mm/dd\ h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3631"/>
        <c:crosses val="autoZero"/>
        <c:crossBetween val="midCat"/>
      </c:valAx>
      <c:valAx>
        <c:axId val="1104953631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Vikt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6511"/>
        <c:crosses val="autoZero"/>
        <c:crossBetween val="midCat"/>
        <c:majorUnit val="25"/>
        <c:minorUnit val="12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SV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Blad1!$G$2:$G$17</c:f>
              <c:numCache>
                <c:formatCode>0.00</c:formatCode>
                <c:ptCount val="16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</c:numCache>
            </c:numRef>
          </c:xVal>
          <c:yVal>
            <c:numRef>
              <c:f>Blad1!$P$2:$P$17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2.2857142857142909E-2</c:v>
                </c:pt>
                <c:pt idx="3">
                  <c:v>7.8212290502793325E-2</c:v>
                </c:pt>
                <c:pt idx="4">
                  <c:v>0</c:v>
                </c:pt>
                <c:pt idx="5">
                  <c:v>1.0362694300518172E-2</c:v>
                </c:pt>
                <c:pt idx="6">
                  <c:v>2.564102564102555E-2</c:v>
                </c:pt>
                <c:pt idx="7">
                  <c:v>2.4999999999999911E-2</c:v>
                </c:pt>
                <c:pt idx="8">
                  <c:v>9.7560975609756184E-3</c:v>
                </c:pt>
                <c:pt idx="9">
                  <c:v>2.4154589371980784E-2</c:v>
                </c:pt>
                <c:pt idx="10">
                  <c:v>3.7735849056603765E-2</c:v>
                </c:pt>
                <c:pt idx="11">
                  <c:v>5.0000000000000044E-2</c:v>
                </c:pt>
                <c:pt idx="12">
                  <c:v>-4.3290043290042934E-3</c:v>
                </c:pt>
                <c:pt idx="13">
                  <c:v>7.3913043478260887E-2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C-426A-81A5-E69D9ABF10D3}"/>
            </c:ext>
          </c:extLst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GV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Blad1!$G$2:$G$17</c:f>
              <c:numCache>
                <c:formatCode>0.00</c:formatCode>
                <c:ptCount val="16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</c:numCache>
            </c:numRef>
          </c:xVal>
          <c:yVal>
            <c:numRef>
              <c:f>Blad1!$Q$2:$Q$17</c:f>
              <c:numCache>
                <c:formatCode>0.00</c:formatCode>
                <c:ptCount val="16"/>
                <c:pt idx="0">
                  <c:v>0</c:v>
                </c:pt>
                <c:pt idx="1">
                  <c:v>-6.0240963855421326E-3</c:v>
                </c:pt>
                <c:pt idx="2">
                  <c:v>3.6363636363636376E-2</c:v>
                </c:pt>
                <c:pt idx="3">
                  <c:v>9.9415204678362512E-2</c:v>
                </c:pt>
                <c:pt idx="4">
                  <c:v>-5.8510638297872286E-2</c:v>
                </c:pt>
                <c:pt idx="5">
                  <c:v>2.8248587570621542E-2</c:v>
                </c:pt>
                <c:pt idx="6">
                  <c:v>1.098901098901095E-2</c:v>
                </c:pt>
                <c:pt idx="7">
                  <c:v>2.7173913043478271E-2</c:v>
                </c:pt>
                <c:pt idx="8">
                  <c:v>2.6455026455026509E-2</c:v>
                </c:pt>
                <c:pt idx="9">
                  <c:v>3.6082474226804218E-2</c:v>
                </c:pt>
                <c:pt idx="10">
                  <c:v>2.9850746268656803E-2</c:v>
                </c:pt>
                <c:pt idx="11">
                  <c:v>4.8309178743961345E-2</c:v>
                </c:pt>
                <c:pt idx="12">
                  <c:v>1.3824884792626779E-2</c:v>
                </c:pt>
                <c:pt idx="13">
                  <c:v>7.2727272727272751E-2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C-426A-81A5-E69D9ABF10D3}"/>
            </c:ext>
          </c:extLst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Blad1!$G$2:$G$17</c:f>
              <c:numCache>
                <c:formatCode>0.00</c:formatCode>
                <c:ptCount val="16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</c:numCache>
            </c:numRef>
          </c:xVal>
          <c:yVal>
            <c:numRef>
              <c:f>Blad1!$R$2:$R$17</c:f>
              <c:numCache>
                <c:formatCode>0.00</c:formatCode>
                <c:ptCount val="16"/>
                <c:pt idx="0">
                  <c:v>0</c:v>
                </c:pt>
                <c:pt idx="1">
                  <c:v>8.3333333333333259E-2</c:v>
                </c:pt>
                <c:pt idx="2">
                  <c:v>8.5470085470085388E-2</c:v>
                </c:pt>
                <c:pt idx="3">
                  <c:v>3.1496062992125928E-2</c:v>
                </c:pt>
                <c:pt idx="4">
                  <c:v>6.8702290076335881E-2</c:v>
                </c:pt>
                <c:pt idx="5">
                  <c:v>1.4285714285714235E-2</c:v>
                </c:pt>
                <c:pt idx="6">
                  <c:v>8.4507042253521236E-2</c:v>
                </c:pt>
                <c:pt idx="7">
                  <c:v>2.5974025974025983E-2</c:v>
                </c:pt>
                <c:pt idx="8">
                  <c:v>3.7974683544303778E-2</c:v>
                </c:pt>
                <c:pt idx="9">
                  <c:v>3.6585365853658569E-2</c:v>
                </c:pt>
                <c:pt idx="10">
                  <c:v>2.3529411764705799E-2</c:v>
                </c:pt>
                <c:pt idx="11">
                  <c:v>8.6206896551724199E-2</c:v>
                </c:pt>
                <c:pt idx="12">
                  <c:v>3.1746031746031855E-2</c:v>
                </c:pt>
                <c:pt idx="13">
                  <c:v>7.6923076923076872E-2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0C-426A-81A5-E69D9ABF10D3}"/>
            </c:ext>
          </c:extLst>
        </c:ser>
        <c:ser>
          <c:idx val="3"/>
          <c:order val="3"/>
          <c:tx>
            <c:strRef>
              <c:f>Blad1!$E$1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12700">
                <a:solidFill>
                  <a:srgbClr val="FFC000"/>
                </a:solidFill>
              </a:ln>
              <a:effectLst/>
            </c:spPr>
          </c:marker>
          <c:xVal>
            <c:numRef>
              <c:f>Blad1!$G$2:$G$17</c:f>
              <c:numCache>
                <c:formatCode>0.00</c:formatCode>
                <c:ptCount val="16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</c:numCache>
            </c:numRef>
          </c:xVal>
          <c:yVal>
            <c:numRef>
              <c:f>Blad1!$S$2:$S$17</c:f>
              <c:numCache>
                <c:formatCode>0.00</c:formatCode>
                <c:ptCount val="16"/>
                <c:pt idx="0">
                  <c:v>0</c:v>
                </c:pt>
                <c:pt idx="1">
                  <c:v>3.7267080745341685E-2</c:v>
                </c:pt>
                <c:pt idx="2">
                  <c:v>5.9880239520957446E-3</c:v>
                </c:pt>
                <c:pt idx="3">
                  <c:v>0.10714285714285721</c:v>
                </c:pt>
                <c:pt idx="4">
                  <c:v>-1.0752688172043001E-2</c:v>
                </c:pt>
                <c:pt idx="5">
                  <c:v>1.6304347826086918E-2</c:v>
                </c:pt>
                <c:pt idx="6">
                  <c:v>3.2085561497326109E-2</c:v>
                </c:pt>
                <c:pt idx="7">
                  <c:v>5.1813471502590858E-3</c:v>
                </c:pt>
                <c:pt idx="8">
                  <c:v>1.5463917525773141E-2</c:v>
                </c:pt>
                <c:pt idx="9">
                  <c:v>4.5685279187817285E-2</c:v>
                </c:pt>
                <c:pt idx="10">
                  <c:v>1.4563106796116498E-2</c:v>
                </c:pt>
                <c:pt idx="11">
                  <c:v>6.2200956937799035E-2</c:v>
                </c:pt>
                <c:pt idx="12">
                  <c:v>3.6036036036036112E-2</c:v>
                </c:pt>
                <c:pt idx="13">
                  <c:v>3.9130434782608692E-2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C-426A-81A5-E69D9ABF1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956511"/>
        <c:axId val="1104953631"/>
      </c:scatterChart>
      <c:valAx>
        <c:axId val="1104956511"/>
        <c:scaling>
          <c:orientation val="minMax"/>
        </c:scaling>
        <c:delete val="0"/>
        <c:axPos val="b"/>
        <c:numFmt formatCode="yyyy/mm/dd\ h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3631"/>
        <c:crosses val="autoZero"/>
        <c:crossBetween val="midCat"/>
      </c:valAx>
      <c:valAx>
        <c:axId val="1104953631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Tillväxt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6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19050</xdr:rowOff>
    </xdr:from>
    <xdr:to>
      <xdr:col>15</xdr:col>
      <xdr:colOff>504825</xdr:colOff>
      <xdr:row>26</xdr:row>
      <xdr:rowOff>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F13F3BB6-1F17-48B4-A71D-AA1210DE2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4</xdr:row>
      <xdr:rowOff>114300</xdr:rowOff>
    </xdr:from>
    <xdr:to>
      <xdr:col>6</xdr:col>
      <xdr:colOff>971550</xdr:colOff>
      <xdr:row>25</xdr:row>
      <xdr:rowOff>104775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FC321ED-FD37-4182-90DA-202217BBC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152400</xdr:colOff>
      <xdr:row>5</xdr:row>
      <xdr:rowOff>0</xdr:rowOff>
    </xdr:from>
    <xdr:to>
      <xdr:col>24</xdr:col>
      <xdr:colOff>9525</xdr:colOff>
      <xdr:row>25</xdr:row>
      <xdr:rowOff>180975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60E4777-7C9E-4130-9936-924A4DF38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456F3-4980-430D-BFBA-60DE0169B3D8}">
  <dimension ref="A1:S18"/>
  <sheetViews>
    <sheetView tabSelected="1" topLeftCell="F1" workbookViewId="0">
      <pane ySplit="1" topLeftCell="A2" activePane="bottomLeft" state="frozen"/>
      <selection pane="bottomLeft" activeCell="AA23" sqref="AA23"/>
    </sheetView>
  </sheetViews>
  <sheetFormatPr defaultRowHeight="15" x14ac:dyDescent="0.25"/>
  <cols>
    <col min="1" max="1" width="18.85546875" style="1" customWidth="1"/>
    <col min="2" max="5" width="9.140625" style="4"/>
    <col min="6" max="6" width="29" style="2" customWidth="1"/>
    <col min="7" max="7" width="15.5703125" style="3" bestFit="1" customWidth="1"/>
    <col min="8" max="8" width="11.28515625" style="13" bestFit="1" customWidth="1"/>
    <col min="12" max="12" width="11.28515625" bestFit="1" customWidth="1"/>
    <col min="13" max="13" width="10.42578125" bestFit="1" customWidth="1"/>
  </cols>
  <sheetData>
    <row r="1" spans="1:19" s="12" customFormat="1" x14ac:dyDescent="0.2">
      <c r="A1" s="5" t="s">
        <v>2</v>
      </c>
      <c r="B1" s="6" t="s">
        <v>6</v>
      </c>
      <c r="C1" s="7" t="s">
        <v>7</v>
      </c>
      <c r="D1" s="8" t="s">
        <v>0</v>
      </c>
      <c r="E1" s="9" t="s">
        <v>1</v>
      </c>
      <c r="F1" s="10" t="s">
        <v>3</v>
      </c>
      <c r="G1" s="11" t="s">
        <v>5</v>
      </c>
      <c r="H1" s="6" t="s">
        <v>8</v>
      </c>
      <c r="I1" s="7" t="s">
        <v>9</v>
      </c>
      <c r="J1" s="8" t="s">
        <v>10</v>
      </c>
      <c r="K1" s="9" t="s">
        <v>11</v>
      </c>
      <c r="L1" s="6" t="s">
        <v>12</v>
      </c>
      <c r="M1" s="7" t="s">
        <v>13</v>
      </c>
      <c r="N1" s="8" t="s">
        <v>14</v>
      </c>
      <c r="O1" s="9" t="s">
        <v>15</v>
      </c>
      <c r="P1" s="6" t="s">
        <v>17</v>
      </c>
      <c r="Q1" s="7" t="s">
        <v>18</v>
      </c>
      <c r="R1" s="8" t="s">
        <v>19</v>
      </c>
      <c r="S1" s="9" t="s">
        <v>20</v>
      </c>
    </row>
    <row r="2" spans="1:19" x14ac:dyDescent="0.25">
      <c r="A2" s="1">
        <v>45388.458333333336</v>
      </c>
      <c r="B2" s="4">
        <v>175</v>
      </c>
      <c r="C2" s="4">
        <v>166</v>
      </c>
      <c r="D2" s="4">
        <v>108</v>
      </c>
      <c r="E2" s="4">
        <v>161</v>
      </c>
      <c r="F2" s="2" t="s">
        <v>4</v>
      </c>
      <c r="G2" s="3">
        <f>A2</f>
        <v>45388.458333333336</v>
      </c>
      <c r="H2" s="13">
        <f>B2/B$2-1</f>
        <v>0</v>
      </c>
      <c r="I2" s="13">
        <f t="shared" ref="I2:K2" si="0">C2/C$2-1</f>
        <v>0</v>
      </c>
      <c r="J2" s="13">
        <f t="shared" si="0"/>
        <v>0</v>
      </c>
      <c r="K2" s="13">
        <f t="shared" si="0"/>
        <v>0</v>
      </c>
      <c r="L2" s="20">
        <f>B2-B$2</f>
        <v>0</v>
      </c>
      <c r="M2" s="20">
        <f t="shared" ref="M2:O2" si="1">C2-C$2</f>
        <v>0</v>
      </c>
      <c r="N2" s="20">
        <f t="shared" si="1"/>
        <v>0</v>
      </c>
      <c r="O2" s="20">
        <f t="shared" si="1"/>
        <v>0</v>
      </c>
      <c r="P2" s="21">
        <v>0</v>
      </c>
      <c r="Q2" s="21">
        <v>0</v>
      </c>
      <c r="R2" s="21">
        <v>0</v>
      </c>
      <c r="S2" s="21">
        <v>0</v>
      </c>
    </row>
    <row r="3" spans="1:19" x14ac:dyDescent="0.25">
      <c r="A3" s="1">
        <v>45388.607638888891</v>
      </c>
      <c r="B3" s="4">
        <v>175</v>
      </c>
      <c r="C3" s="4">
        <v>165</v>
      </c>
      <c r="D3" s="4">
        <v>117</v>
      </c>
      <c r="E3" s="4">
        <v>167</v>
      </c>
      <c r="G3" s="3">
        <f t="shared" ref="G3:G15" si="2">A3</f>
        <v>45388.607638888891</v>
      </c>
      <c r="H3" s="13">
        <f t="shared" ref="H3:H15" si="3">B3/B$2-1</f>
        <v>0</v>
      </c>
      <c r="I3" s="13">
        <f t="shared" ref="I3:I15" si="4">C3/C$2-1</f>
        <v>-6.0240963855421326E-3</v>
      </c>
      <c r="J3" s="13">
        <f t="shared" ref="J3:J15" si="5">D3/D$2-1</f>
        <v>8.3333333333333259E-2</v>
      </c>
      <c r="K3" s="13">
        <f t="shared" ref="K3:K15" si="6">E3/E$2-1</f>
        <v>3.7267080745341685E-2</v>
      </c>
      <c r="L3" s="20">
        <f t="shared" ref="L3:L15" si="7">B3-B$2</f>
        <v>0</v>
      </c>
      <c r="M3" s="20">
        <f t="shared" ref="M3:M15" si="8">C3-C$2</f>
        <v>-1</v>
      </c>
      <c r="N3" s="20">
        <f t="shared" ref="N3:N15" si="9">D3-D$2</f>
        <v>9</v>
      </c>
      <c r="O3" s="20">
        <f t="shared" ref="O3:O15" si="10">E3-E$2</f>
        <v>6</v>
      </c>
      <c r="P3" s="21">
        <f>B3/B2-1</f>
        <v>0</v>
      </c>
      <c r="Q3" s="21">
        <f>C3/C2-1</f>
        <v>-6.0240963855421326E-3</v>
      </c>
      <c r="R3" s="21">
        <f t="shared" ref="R3:S3" si="11">D3/D2-1</f>
        <v>8.3333333333333259E-2</v>
      </c>
      <c r="S3" s="21">
        <f t="shared" si="11"/>
        <v>3.7267080745341685E-2</v>
      </c>
    </row>
    <row r="4" spans="1:19" x14ac:dyDescent="0.25">
      <c r="A4" s="1">
        <v>45388.875</v>
      </c>
      <c r="B4" s="4">
        <v>179</v>
      </c>
      <c r="C4" s="4">
        <v>171</v>
      </c>
      <c r="D4" s="4">
        <v>127</v>
      </c>
      <c r="E4" s="4">
        <v>168</v>
      </c>
      <c r="G4" s="3">
        <f t="shared" si="2"/>
        <v>45388.875</v>
      </c>
      <c r="H4" s="13">
        <f t="shared" si="3"/>
        <v>2.2857142857142909E-2</v>
      </c>
      <c r="I4" s="13">
        <f t="shared" si="4"/>
        <v>3.0120481927710774E-2</v>
      </c>
      <c r="J4" s="13">
        <f t="shared" si="5"/>
        <v>0.17592592592592582</v>
      </c>
      <c r="K4" s="13">
        <f t="shared" si="6"/>
        <v>4.3478260869565188E-2</v>
      </c>
      <c r="L4" s="20">
        <f t="shared" si="7"/>
        <v>4</v>
      </c>
      <c r="M4" s="20">
        <f t="shared" si="8"/>
        <v>5</v>
      </c>
      <c r="N4" s="20">
        <f t="shared" si="9"/>
        <v>19</v>
      </c>
      <c r="O4" s="20">
        <f t="shared" si="10"/>
        <v>7</v>
      </c>
      <c r="P4" s="21">
        <f t="shared" ref="P4:P11" si="12">B4/B3-1</f>
        <v>2.2857142857142909E-2</v>
      </c>
      <c r="Q4" s="21">
        <f t="shared" ref="Q4:Q11" si="13">C4/C3-1</f>
        <v>3.6363636363636376E-2</v>
      </c>
      <c r="R4" s="21">
        <f t="shared" ref="R4:R11" si="14">D4/D3-1</f>
        <v>8.5470085470085388E-2</v>
      </c>
      <c r="S4" s="21">
        <f t="shared" ref="S4:S11" si="15">E4/E3-1</f>
        <v>5.9880239520957446E-3</v>
      </c>
    </row>
    <row r="5" spans="1:19" x14ac:dyDescent="0.25">
      <c r="A5" s="1">
        <v>45389.416666666664</v>
      </c>
      <c r="B5" s="4">
        <v>193</v>
      </c>
      <c r="C5" s="4">
        <v>188</v>
      </c>
      <c r="D5" s="4">
        <v>131</v>
      </c>
      <c r="E5" s="4">
        <v>186</v>
      </c>
      <c r="G5" s="3">
        <f t="shared" si="2"/>
        <v>45389.416666666664</v>
      </c>
      <c r="H5" s="13">
        <f t="shared" si="3"/>
        <v>0.10285714285714276</v>
      </c>
      <c r="I5" s="13">
        <f t="shared" si="4"/>
        <v>0.1325301204819278</v>
      </c>
      <c r="J5" s="13">
        <f t="shared" si="5"/>
        <v>0.21296296296296302</v>
      </c>
      <c r="K5" s="13">
        <f t="shared" si="6"/>
        <v>0.15527950310559002</v>
      </c>
      <c r="L5" s="20">
        <f t="shared" si="7"/>
        <v>18</v>
      </c>
      <c r="M5" s="20">
        <f t="shared" si="8"/>
        <v>22</v>
      </c>
      <c r="N5" s="20">
        <f t="shared" si="9"/>
        <v>23</v>
      </c>
      <c r="O5" s="20">
        <f t="shared" si="10"/>
        <v>25</v>
      </c>
      <c r="P5" s="21">
        <f t="shared" si="12"/>
        <v>7.8212290502793325E-2</v>
      </c>
      <c r="Q5" s="21">
        <f t="shared" si="13"/>
        <v>9.9415204678362512E-2</v>
      </c>
      <c r="R5" s="21">
        <f t="shared" si="14"/>
        <v>3.1496062992125928E-2</v>
      </c>
      <c r="S5" s="21">
        <f t="shared" si="15"/>
        <v>0.10714285714285721</v>
      </c>
    </row>
    <row r="6" spans="1:19" x14ac:dyDescent="0.25">
      <c r="A6" s="1">
        <v>45389.708333333336</v>
      </c>
      <c r="B6" s="4">
        <v>193</v>
      </c>
      <c r="C6" s="4">
        <v>177</v>
      </c>
      <c r="D6" s="4">
        <v>140</v>
      </c>
      <c r="E6" s="4">
        <v>184</v>
      </c>
      <c r="G6" s="3">
        <f t="shared" si="2"/>
        <v>45389.708333333336</v>
      </c>
      <c r="H6" s="13">
        <f t="shared" si="3"/>
        <v>0.10285714285714276</v>
      </c>
      <c r="I6" s="13">
        <f t="shared" si="4"/>
        <v>6.6265060240963791E-2</v>
      </c>
      <c r="J6" s="13">
        <f t="shared" si="5"/>
        <v>0.29629629629629628</v>
      </c>
      <c r="K6" s="13">
        <f t="shared" si="6"/>
        <v>0.14285714285714279</v>
      </c>
      <c r="L6" s="20">
        <f t="shared" si="7"/>
        <v>18</v>
      </c>
      <c r="M6" s="20">
        <f t="shared" si="8"/>
        <v>11</v>
      </c>
      <c r="N6" s="20">
        <f t="shared" si="9"/>
        <v>32</v>
      </c>
      <c r="O6" s="20">
        <f t="shared" si="10"/>
        <v>23</v>
      </c>
      <c r="P6" s="21">
        <f t="shared" si="12"/>
        <v>0</v>
      </c>
      <c r="Q6" s="21">
        <f t="shared" si="13"/>
        <v>-5.8510638297872286E-2</v>
      </c>
      <c r="R6" s="21">
        <f t="shared" si="14"/>
        <v>6.8702290076335881E-2</v>
      </c>
      <c r="S6" s="21">
        <f t="shared" si="15"/>
        <v>-1.0752688172043001E-2</v>
      </c>
    </row>
    <row r="7" spans="1:19" x14ac:dyDescent="0.25">
      <c r="A7" s="1">
        <v>45389.875</v>
      </c>
      <c r="B7" s="4">
        <v>195</v>
      </c>
      <c r="C7" s="4">
        <v>182</v>
      </c>
      <c r="D7" s="4">
        <v>142</v>
      </c>
      <c r="E7" s="4">
        <v>187</v>
      </c>
      <c r="G7" s="3">
        <f t="shared" si="2"/>
        <v>45389.875</v>
      </c>
      <c r="H7" s="13">
        <f t="shared" si="3"/>
        <v>0.11428571428571432</v>
      </c>
      <c r="I7" s="13">
        <f t="shared" si="4"/>
        <v>9.6385542168674787E-2</v>
      </c>
      <c r="J7" s="13">
        <f t="shared" si="5"/>
        <v>0.31481481481481488</v>
      </c>
      <c r="K7" s="13">
        <f t="shared" si="6"/>
        <v>0.16149068322981375</v>
      </c>
      <c r="L7" s="20">
        <f t="shared" si="7"/>
        <v>20</v>
      </c>
      <c r="M7" s="20">
        <f t="shared" si="8"/>
        <v>16</v>
      </c>
      <c r="N7" s="20">
        <f t="shared" si="9"/>
        <v>34</v>
      </c>
      <c r="O7" s="20">
        <f t="shared" si="10"/>
        <v>26</v>
      </c>
      <c r="P7" s="21">
        <f t="shared" si="12"/>
        <v>1.0362694300518172E-2</v>
      </c>
      <c r="Q7" s="21">
        <f t="shared" si="13"/>
        <v>2.8248587570621542E-2</v>
      </c>
      <c r="R7" s="21">
        <f t="shared" si="14"/>
        <v>1.4285714285714235E-2</v>
      </c>
      <c r="S7" s="21">
        <f t="shared" si="15"/>
        <v>1.6304347826086918E-2</v>
      </c>
    </row>
    <row r="8" spans="1:19" x14ac:dyDescent="0.25">
      <c r="A8" s="1">
        <v>45390.315972222219</v>
      </c>
      <c r="B8" s="4">
        <v>200</v>
      </c>
      <c r="C8" s="4">
        <v>184</v>
      </c>
      <c r="D8" s="4">
        <v>154</v>
      </c>
      <c r="E8" s="4">
        <v>193</v>
      </c>
      <c r="F8" s="2" t="s">
        <v>16</v>
      </c>
      <c r="G8" s="3">
        <f t="shared" si="2"/>
        <v>45390.315972222219</v>
      </c>
      <c r="H8" s="13">
        <f t="shared" si="3"/>
        <v>0.14285714285714279</v>
      </c>
      <c r="I8" s="13">
        <f t="shared" si="4"/>
        <v>0.10843373493975905</v>
      </c>
      <c r="J8" s="13">
        <f t="shared" si="5"/>
        <v>0.42592592592592582</v>
      </c>
      <c r="K8" s="13">
        <f t="shared" si="6"/>
        <v>0.19875776397515521</v>
      </c>
      <c r="L8" s="20">
        <f t="shared" si="7"/>
        <v>25</v>
      </c>
      <c r="M8" s="20">
        <f t="shared" si="8"/>
        <v>18</v>
      </c>
      <c r="N8" s="20">
        <f t="shared" si="9"/>
        <v>46</v>
      </c>
      <c r="O8" s="20">
        <f t="shared" si="10"/>
        <v>32</v>
      </c>
      <c r="P8" s="21">
        <f t="shared" si="12"/>
        <v>2.564102564102555E-2</v>
      </c>
      <c r="Q8" s="21">
        <f>C8/C7-1</f>
        <v>1.098901098901095E-2</v>
      </c>
      <c r="R8" s="21">
        <f t="shared" si="14"/>
        <v>8.4507042253521236E-2</v>
      </c>
      <c r="S8" s="21">
        <f t="shared" si="15"/>
        <v>3.2085561497326109E-2</v>
      </c>
    </row>
    <row r="9" spans="1:19" x14ac:dyDescent="0.25">
      <c r="A9" s="1">
        <v>45390.722222222219</v>
      </c>
      <c r="B9" s="4">
        <v>205</v>
      </c>
      <c r="C9" s="4">
        <v>189</v>
      </c>
      <c r="D9" s="4">
        <v>158</v>
      </c>
      <c r="E9" s="4">
        <v>194</v>
      </c>
      <c r="G9" s="3">
        <f t="shared" si="2"/>
        <v>45390.722222222219</v>
      </c>
      <c r="H9" s="13">
        <f t="shared" si="3"/>
        <v>0.17142857142857149</v>
      </c>
      <c r="I9" s="13">
        <f t="shared" si="4"/>
        <v>0.13855421686746983</v>
      </c>
      <c r="J9" s="13">
        <f t="shared" si="5"/>
        <v>0.46296296296296302</v>
      </c>
      <c r="K9" s="13">
        <f t="shared" si="6"/>
        <v>0.20496894409937894</v>
      </c>
      <c r="L9" s="20">
        <f t="shared" si="7"/>
        <v>30</v>
      </c>
      <c r="M9" s="20">
        <f t="shared" si="8"/>
        <v>23</v>
      </c>
      <c r="N9" s="20">
        <f t="shared" si="9"/>
        <v>50</v>
      </c>
      <c r="O9" s="20">
        <f t="shared" si="10"/>
        <v>33</v>
      </c>
      <c r="P9" s="21">
        <f t="shared" si="12"/>
        <v>2.4999999999999911E-2</v>
      </c>
      <c r="Q9" s="21">
        <f t="shared" si="13"/>
        <v>2.7173913043478271E-2</v>
      </c>
      <c r="R9" s="21">
        <f t="shared" si="14"/>
        <v>2.5974025974025983E-2</v>
      </c>
      <c r="S9" s="21">
        <f t="shared" si="15"/>
        <v>5.1813471502590858E-3</v>
      </c>
    </row>
    <row r="10" spans="1:19" x14ac:dyDescent="0.25">
      <c r="A10" s="1">
        <v>45390.9375</v>
      </c>
      <c r="B10" s="4">
        <v>207</v>
      </c>
      <c r="C10" s="4">
        <v>194</v>
      </c>
      <c r="D10" s="4">
        <v>164</v>
      </c>
      <c r="E10" s="4">
        <v>197</v>
      </c>
      <c r="G10" s="3">
        <f t="shared" si="2"/>
        <v>45390.9375</v>
      </c>
      <c r="H10" s="13">
        <f t="shared" si="3"/>
        <v>0.18285714285714283</v>
      </c>
      <c r="I10" s="13">
        <f t="shared" si="4"/>
        <v>0.16867469879518082</v>
      </c>
      <c r="J10" s="13">
        <f t="shared" si="5"/>
        <v>0.5185185185185186</v>
      </c>
      <c r="K10" s="13">
        <f t="shared" si="6"/>
        <v>0.22360248447204967</v>
      </c>
      <c r="L10" s="20">
        <f t="shared" si="7"/>
        <v>32</v>
      </c>
      <c r="M10" s="20">
        <f t="shared" si="8"/>
        <v>28</v>
      </c>
      <c r="N10" s="20">
        <f t="shared" si="9"/>
        <v>56</v>
      </c>
      <c r="O10" s="20">
        <f t="shared" si="10"/>
        <v>36</v>
      </c>
      <c r="P10" s="21">
        <f t="shared" si="12"/>
        <v>9.7560975609756184E-3</v>
      </c>
      <c r="Q10" s="21">
        <f t="shared" si="13"/>
        <v>2.6455026455026509E-2</v>
      </c>
      <c r="R10" s="21">
        <f t="shared" si="14"/>
        <v>3.7974683544303778E-2</v>
      </c>
      <c r="S10" s="21">
        <f t="shared" si="15"/>
        <v>1.5463917525773141E-2</v>
      </c>
    </row>
    <row r="11" spans="1:19" x14ac:dyDescent="0.25">
      <c r="A11" s="1">
        <v>45391.333333333336</v>
      </c>
      <c r="B11" s="4">
        <v>212</v>
      </c>
      <c r="C11" s="4">
        <v>201</v>
      </c>
      <c r="D11" s="4">
        <v>170</v>
      </c>
      <c r="E11" s="4">
        <v>206</v>
      </c>
      <c r="G11" s="3">
        <f t="shared" si="2"/>
        <v>45391.333333333336</v>
      </c>
      <c r="H11" s="13">
        <f t="shared" si="3"/>
        <v>0.21142857142857152</v>
      </c>
      <c r="I11" s="13">
        <f t="shared" si="4"/>
        <v>0.21084337349397586</v>
      </c>
      <c r="J11" s="13">
        <f t="shared" si="5"/>
        <v>0.57407407407407418</v>
      </c>
      <c r="K11" s="13">
        <f t="shared" si="6"/>
        <v>0.27950310559006208</v>
      </c>
      <c r="L11" s="20">
        <f t="shared" si="7"/>
        <v>37</v>
      </c>
      <c r="M11" s="20">
        <f t="shared" si="8"/>
        <v>35</v>
      </c>
      <c r="N11" s="20">
        <f t="shared" si="9"/>
        <v>62</v>
      </c>
      <c r="O11" s="20">
        <f t="shared" si="10"/>
        <v>45</v>
      </c>
      <c r="P11" s="21">
        <f t="shared" si="12"/>
        <v>2.4154589371980784E-2</v>
      </c>
      <c r="Q11" s="21">
        <f t="shared" si="13"/>
        <v>3.6082474226804218E-2</v>
      </c>
      <c r="R11" s="21">
        <f t="shared" si="14"/>
        <v>3.6585365853658569E-2</v>
      </c>
      <c r="S11" s="21">
        <f t="shared" si="15"/>
        <v>4.5685279187817285E-2</v>
      </c>
    </row>
    <row r="12" spans="1:19" x14ac:dyDescent="0.25">
      <c r="A12" s="1">
        <v>45391.770833333336</v>
      </c>
      <c r="B12" s="4">
        <v>220</v>
      </c>
      <c r="C12" s="4">
        <v>207</v>
      </c>
      <c r="D12" s="4">
        <v>174</v>
      </c>
      <c r="E12" s="4">
        <v>209</v>
      </c>
      <c r="G12" s="3">
        <f t="shared" si="2"/>
        <v>45391.770833333336</v>
      </c>
      <c r="H12" s="13">
        <f t="shared" si="3"/>
        <v>0.25714285714285712</v>
      </c>
      <c r="I12" s="13">
        <f t="shared" si="4"/>
        <v>0.24698795180722888</v>
      </c>
      <c r="J12" s="13">
        <f t="shared" si="5"/>
        <v>0.61111111111111116</v>
      </c>
      <c r="K12" s="13">
        <f t="shared" si="6"/>
        <v>0.29813664596273282</v>
      </c>
      <c r="L12" s="20">
        <f t="shared" si="7"/>
        <v>45</v>
      </c>
      <c r="M12" s="20">
        <f t="shared" si="8"/>
        <v>41</v>
      </c>
      <c r="N12" s="20">
        <f t="shared" si="9"/>
        <v>66</v>
      </c>
      <c r="O12" s="20">
        <f t="shared" si="10"/>
        <v>48</v>
      </c>
      <c r="P12" s="21">
        <f t="shared" ref="P12" si="16">B12/B11-1</f>
        <v>3.7735849056603765E-2</v>
      </c>
      <c r="Q12" s="21">
        <f t="shared" ref="Q12" si="17">C12/C11-1</f>
        <v>2.9850746268656803E-2</v>
      </c>
      <c r="R12" s="21">
        <f t="shared" ref="R12" si="18">D12/D11-1</f>
        <v>2.3529411764705799E-2</v>
      </c>
      <c r="S12" s="21">
        <f t="shared" ref="S12" si="19">E12/E11-1</f>
        <v>1.4563106796116498E-2</v>
      </c>
    </row>
    <row r="13" spans="1:19" x14ac:dyDescent="0.25">
      <c r="A13" s="1">
        <v>45392.354166666664</v>
      </c>
      <c r="B13" s="4">
        <v>231</v>
      </c>
      <c r="C13" s="4">
        <v>217</v>
      </c>
      <c r="D13" s="4">
        <v>189</v>
      </c>
      <c r="E13" s="4">
        <v>222</v>
      </c>
      <c r="G13" s="3">
        <f t="shared" si="2"/>
        <v>45392.354166666664</v>
      </c>
      <c r="H13" s="13">
        <f t="shared" si="3"/>
        <v>0.32000000000000006</v>
      </c>
      <c r="I13" s="13">
        <f t="shared" si="4"/>
        <v>0.30722891566265065</v>
      </c>
      <c r="J13" s="13">
        <f t="shared" si="5"/>
        <v>0.75</v>
      </c>
      <c r="K13" s="13">
        <f t="shared" si="6"/>
        <v>0.37888198757763969</v>
      </c>
      <c r="L13" s="20">
        <f t="shared" si="7"/>
        <v>56</v>
      </c>
      <c r="M13" s="20">
        <f t="shared" si="8"/>
        <v>51</v>
      </c>
      <c r="N13" s="20">
        <f t="shared" si="9"/>
        <v>81</v>
      </c>
      <c r="O13" s="20">
        <f t="shared" si="10"/>
        <v>61</v>
      </c>
      <c r="P13" s="21">
        <f t="shared" ref="P13:P14" si="20">B13/B12-1</f>
        <v>5.0000000000000044E-2</v>
      </c>
      <c r="Q13" s="21">
        <f t="shared" ref="Q13:Q14" si="21">C13/C12-1</f>
        <v>4.8309178743961345E-2</v>
      </c>
      <c r="R13" s="21">
        <f t="shared" ref="R13:R14" si="22">D13/D12-1</f>
        <v>8.6206896551724199E-2</v>
      </c>
      <c r="S13" s="21">
        <f t="shared" ref="S13:S14" si="23">E13/E12-1</f>
        <v>6.2200956937799035E-2</v>
      </c>
    </row>
    <row r="14" spans="1:19" x14ac:dyDescent="0.25">
      <c r="A14" s="1">
        <v>45392.75</v>
      </c>
      <c r="B14" s="4">
        <v>230</v>
      </c>
      <c r="C14" s="4">
        <v>220</v>
      </c>
      <c r="D14" s="4">
        <v>195</v>
      </c>
      <c r="E14" s="4">
        <v>230</v>
      </c>
      <c r="F14" s="2" t="s">
        <v>21</v>
      </c>
      <c r="G14" s="3">
        <f t="shared" si="2"/>
        <v>45392.75</v>
      </c>
      <c r="H14" s="13">
        <f t="shared" si="3"/>
        <v>0.31428571428571428</v>
      </c>
      <c r="I14" s="13">
        <f t="shared" si="4"/>
        <v>0.32530120481927716</v>
      </c>
      <c r="J14" s="13">
        <f t="shared" si="5"/>
        <v>0.80555555555555558</v>
      </c>
      <c r="K14" s="13">
        <f t="shared" si="6"/>
        <v>0.4285714285714286</v>
      </c>
      <c r="L14" s="20">
        <f t="shared" si="7"/>
        <v>55</v>
      </c>
      <c r="M14" s="20">
        <f t="shared" si="8"/>
        <v>54</v>
      </c>
      <c r="N14" s="20">
        <f t="shared" si="9"/>
        <v>87</v>
      </c>
      <c r="O14" s="20">
        <f t="shared" si="10"/>
        <v>69</v>
      </c>
      <c r="P14" s="21">
        <f t="shared" si="20"/>
        <v>-4.3290043290042934E-3</v>
      </c>
      <c r="Q14" s="21">
        <f t="shared" si="21"/>
        <v>1.3824884792626779E-2</v>
      </c>
      <c r="R14" s="21">
        <f t="shared" si="22"/>
        <v>3.1746031746031855E-2</v>
      </c>
      <c r="S14" s="21">
        <f t="shared" si="23"/>
        <v>3.6036036036036112E-2</v>
      </c>
    </row>
    <row r="15" spans="1:19" x14ac:dyDescent="0.25">
      <c r="A15" s="1">
        <v>45393.708333333336</v>
      </c>
      <c r="B15" s="4">
        <v>247</v>
      </c>
      <c r="C15" s="4">
        <v>236</v>
      </c>
      <c r="D15" s="4">
        <v>210</v>
      </c>
      <c r="E15" s="4">
        <v>239</v>
      </c>
      <c r="F15" s="2" t="s">
        <v>22</v>
      </c>
      <c r="G15" s="3">
        <f t="shared" si="2"/>
        <v>45393.708333333336</v>
      </c>
      <c r="H15" s="13">
        <f t="shared" si="3"/>
        <v>0.41142857142857148</v>
      </c>
      <c r="I15" s="13">
        <f t="shared" si="4"/>
        <v>0.42168674698795172</v>
      </c>
      <c r="J15" s="13">
        <f t="shared" si="5"/>
        <v>0.94444444444444442</v>
      </c>
      <c r="K15" s="13">
        <f t="shared" si="6"/>
        <v>0.48447204968944102</v>
      </c>
      <c r="L15" s="20">
        <f t="shared" si="7"/>
        <v>72</v>
      </c>
      <c r="M15" s="20">
        <f t="shared" si="8"/>
        <v>70</v>
      </c>
      <c r="N15" s="20">
        <f t="shared" si="9"/>
        <v>102</v>
      </c>
      <c r="O15" s="20">
        <f t="shared" si="10"/>
        <v>78</v>
      </c>
      <c r="P15" s="21">
        <f t="shared" ref="P15" si="24">B15/B14-1</f>
        <v>7.3913043478260887E-2</v>
      </c>
      <c r="Q15" s="21">
        <f t="shared" ref="Q15" si="25">C15/C14-1</f>
        <v>7.2727272727272751E-2</v>
      </c>
      <c r="R15" s="21">
        <f t="shared" ref="R15" si="26">D15/D14-1</f>
        <v>7.6923076923076872E-2</v>
      </c>
      <c r="S15" s="21">
        <f t="shared" ref="S15" si="27">E15/E14-1</f>
        <v>3.9130434782608692E-2</v>
      </c>
    </row>
    <row r="16" spans="1:19" x14ac:dyDescent="0.25">
      <c r="I16" s="13"/>
      <c r="J16" s="13"/>
      <c r="K16" s="13"/>
      <c r="L16" s="20"/>
      <c r="M16" s="20"/>
      <c r="N16" s="20"/>
      <c r="O16" s="20"/>
      <c r="P16" s="21"/>
      <c r="Q16" s="21"/>
      <c r="R16" s="21"/>
      <c r="S16" s="21"/>
    </row>
    <row r="17" spans="1:19" x14ac:dyDescent="0.25">
      <c r="P17" s="21"/>
      <c r="Q17" s="21"/>
      <c r="R17" s="21"/>
      <c r="S17" s="21"/>
    </row>
    <row r="18" spans="1:19" s="19" customFormat="1" x14ac:dyDescent="0.25">
      <c r="A18" s="14"/>
      <c r="B18" s="15"/>
      <c r="C18" s="15"/>
      <c r="D18" s="15"/>
      <c r="E18" s="15"/>
      <c r="F18" s="16"/>
      <c r="G18" s="17"/>
      <c r="H18" s="1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Jeppsson</dc:creator>
  <cp:lastModifiedBy>Tobias Jeppsson</cp:lastModifiedBy>
  <dcterms:created xsi:type="dcterms:W3CDTF">2024-04-06T09:21:08Z</dcterms:created>
  <dcterms:modified xsi:type="dcterms:W3CDTF">2024-04-11T20:21:48Z</dcterms:modified>
</cp:coreProperties>
</file>