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94" i="1"/>
  <c r="G93"/>
  <c r="G98"/>
  <c r="G99"/>
  <c r="G100"/>
  <c r="G101"/>
  <c r="G102"/>
  <c r="G103"/>
  <c r="G97"/>
  <c r="G109" s="1"/>
  <c r="G116"/>
  <c r="G95"/>
  <c r="G78"/>
  <c r="G62"/>
  <c r="G44"/>
  <c r="G34"/>
  <c r="G25"/>
  <c r="G119" l="1"/>
  <c r="G115" l="1"/>
  <c r="G114"/>
  <c r="G113"/>
  <c r="G112"/>
  <c r="G111"/>
  <c r="G110"/>
  <c r="G108"/>
  <c r="G107"/>
  <c r="G106"/>
  <c r="G105"/>
  <c r="G104"/>
  <c r="G96"/>
  <c r="G92"/>
  <c r="G91"/>
  <c r="G90"/>
  <c r="G89"/>
  <c r="G88"/>
  <c r="G87"/>
  <c r="G86"/>
  <c r="G85"/>
  <c r="G84"/>
  <c r="G83"/>
  <c r="G82"/>
  <c r="G81"/>
  <c r="G76"/>
  <c r="G75"/>
  <c r="G74"/>
  <c r="G73"/>
  <c r="G70"/>
  <c r="G69"/>
  <c r="G68"/>
  <c r="G61"/>
  <c r="G60"/>
  <c r="G59"/>
  <c r="G58"/>
  <c r="G57"/>
  <c r="G56"/>
  <c r="G55"/>
  <c r="G54"/>
  <c r="G53"/>
  <c r="G52"/>
  <c r="G51"/>
  <c r="G50"/>
  <c r="G49"/>
  <c r="G48"/>
  <c r="G46"/>
  <c r="G41"/>
  <c r="G39"/>
  <c r="G37"/>
  <c r="G32"/>
  <c r="G27"/>
  <c r="G26"/>
  <c r="G24"/>
  <c r="G23"/>
  <c r="G22"/>
  <c r="G21"/>
  <c r="G20"/>
  <c r="G19"/>
  <c r="G18"/>
  <c r="G17"/>
  <c r="G16"/>
  <c r="G15"/>
  <c r="G14"/>
  <c r="G13"/>
  <c r="G12" s="1"/>
  <c r="G11"/>
  <c r="G10"/>
  <c r="G9"/>
  <c r="G8"/>
  <c r="G7"/>
  <c r="G6"/>
  <c r="E76"/>
  <c r="E115"/>
  <c r="E114" s="1"/>
  <c r="E113"/>
  <c r="E112"/>
  <c r="E111"/>
  <c r="E110"/>
  <c r="E108"/>
  <c r="E107"/>
  <c r="E106"/>
  <c r="E105"/>
  <c r="E104"/>
  <c r="E103"/>
  <c r="E102"/>
  <c r="E101"/>
  <c r="E100"/>
  <c r="E99"/>
  <c r="E98"/>
  <c r="E97"/>
  <c r="E96"/>
  <c r="E94"/>
  <c r="E93"/>
  <c r="E92"/>
  <c r="E91"/>
  <c r="E90"/>
  <c r="E89"/>
  <c r="E88"/>
  <c r="E87"/>
  <c r="E86"/>
  <c r="E85"/>
  <c r="E84"/>
  <c r="E83"/>
  <c r="E82"/>
  <c r="E81"/>
  <c r="E77"/>
  <c r="E75"/>
  <c r="E74"/>
  <c r="E73"/>
  <c r="E72"/>
  <c r="E71"/>
  <c r="E70"/>
  <c r="E69"/>
  <c r="E68"/>
  <c r="E61"/>
  <c r="E60"/>
  <c r="E59"/>
  <c r="E58"/>
  <c r="E57"/>
  <c r="E56"/>
  <c r="E55"/>
  <c r="E54"/>
  <c r="E53"/>
  <c r="E52"/>
  <c r="E51"/>
  <c r="E50"/>
  <c r="E49"/>
  <c r="E48"/>
  <c r="E47"/>
  <c r="E46"/>
  <c r="E41"/>
  <c r="E40"/>
  <c r="E39"/>
  <c r="E37"/>
  <c r="E32"/>
  <c r="E31"/>
  <c r="E30"/>
  <c r="E29"/>
  <c r="E28"/>
  <c r="E27"/>
  <c r="E26"/>
  <c r="E24"/>
  <c r="E23"/>
  <c r="E22"/>
  <c r="E21"/>
  <c r="E20"/>
  <c r="E19"/>
  <c r="E18"/>
  <c r="E17"/>
  <c r="E16"/>
  <c r="E15"/>
  <c r="E14"/>
  <c r="E13"/>
  <c r="E12" s="1"/>
  <c r="E11"/>
  <c r="E10"/>
  <c r="E9"/>
  <c r="E6"/>
  <c r="E8"/>
  <c r="E7"/>
</calcChain>
</file>

<file path=xl/sharedStrings.xml><?xml version="1.0" encoding="utf-8"?>
<sst xmlns="http://schemas.openxmlformats.org/spreadsheetml/2006/main" count="237" uniqueCount="191">
  <si>
    <t>1.1.1</t>
  </si>
  <si>
    <t xml:space="preserve"> secretaria</t>
  </si>
  <si>
    <t xml:space="preserve">1.1.2 </t>
  </si>
  <si>
    <t xml:space="preserve"> gabinete para atendimento</t>
  </si>
  <si>
    <t xml:space="preserve">1.1.3 </t>
  </si>
  <si>
    <t xml:space="preserve"> gabinete para chefia</t>
  </si>
  <si>
    <t>1.1.4</t>
  </si>
  <si>
    <t>arquivo</t>
  </si>
  <si>
    <t>Comprimento</t>
  </si>
  <si>
    <t>Largura</t>
  </si>
  <si>
    <t>1.1.20</t>
  </si>
  <si>
    <t>I.S.Deficientes</t>
  </si>
  <si>
    <t>1.1.33</t>
  </si>
  <si>
    <t>Elevador</t>
  </si>
  <si>
    <t>1.1.5</t>
  </si>
  <si>
    <t>Gabinete</t>
  </si>
  <si>
    <t>1.1.6</t>
  </si>
  <si>
    <t>1.1.19</t>
  </si>
  <si>
    <t>I.SS. Adultos</t>
  </si>
  <si>
    <t>1.1.25</t>
  </si>
  <si>
    <t>Vestibulos</t>
  </si>
  <si>
    <t>1.1.26</t>
  </si>
  <si>
    <t xml:space="preserve">Gabinete </t>
  </si>
  <si>
    <t xml:space="preserve">Vestibulos </t>
  </si>
  <si>
    <t>1.1.7</t>
  </si>
  <si>
    <t>1.1.8</t>
  </si>
  <si>
    <t>1.1.9</t>
  </si>
  <si>
    <t>1.1.10</t>
  </si>
  <si>
    <t>1.1.11</t>
  </si>
  <si>
    <t>1.1.12</t>
  </si>
  <si>
    <t>Biblioteca</t>
  </si>
  <si>
    <t>Arquivo</t>
  </si>
  <si>
    <t>Salada de estudo</t>
  </si>
  <si>
    <t>1.1.32</t>
  </si>
  <si>
    <t>Area tecnica</t>
  </si>
  <si>
    <t>Galeria de arte</t>
  </si>
  <si>
    <t>Sala de TIC</t>
  </si>
  <si>
    <t>1.1.13</t>
  </si>
  <si>
    <t>1.1.14</t>
  </si>
  <si>
    <t>1.1.15</t>
  </si>
  <si>
    <t>Arrecadaçao de material</t>
  </si>
  <si>
    <t>1.1.16</t>
  </si>
  <si>
    <t>1.1.17</t>
  </si>
  <si>
    <t>1.1.18</t>
  </si>
  <si>
    <t>Reprografia</t>
  </si>
  <si>
    <t>Arrecadação</t>
  </si>
  <si>
    <t>Atendimento</t>
  </si>
  <si>
    <t>1.1.16a</t>
  </si>
  <si>
    <t>Loja</t>
  </si>
  <si>
    <t>1.1.30</t>
  </si>
  <si>
    <t>Grupo Hidropressor</t>
  </si>
  <si>
    <t>1.1.31</t>
  </si>
  <si>
    <t>Deposito de agua contra incendio</t>
  </si>
  <si>
    <t>...........</t>
  </si>
  <si>
    <t>..................................................</t>
  </si>
  <si>
    <t>.......................</t>
  </si>
  <si>
    <t>............</t>
  </si>
  <si>
    <t>A.1.4</t>
  </si>
  <si>
    <t>A.1.5</t>
  </si>
  <si>
    <t>Sala de pausa Nao-docente</t>
  </si>
  <si>
    <t>LS</t>
  </si>
  <si>
    <t>A.1.2</t>
  </si>
  <si>
    <t>A.1.9</t>
  </si>
  <si>
    <t>GAAF</t>
  </si>
  <si>
    <t>A.1.12</t>
  </si>
  <si>
    <t>Escadas</t>
  </si>
  <si>
    <t>A.1.17</t>
  </si>
  <si>
    <t>0.0.1</t>
  </si>
  <si>
    <t>Sala Tecnologica</t>
  </si>
  <si>
    <t>Muflas</t>
  </si>
  <si>
    <t>0.02</t>
  </si>
  <si>
    <t>0.0.3</t>
  </si>
  <si>
    <t>0.0.4</t>
  </si>
  <si>
    <t>0.0.5</t>
  </si>
  <si>
    <t>0.0.6</t>
  </si>
  <si>
    <t>0.0.7</t>
  </si>
  <si>
    <t>0.0.8</t>
  </si>
  <si>
    <t>Sala ET</t>
  </si>
  <si>
    <t>Sala EVT</t>
  </si>
  <si>
    <t>Sala oficina de expressao</t>
  </si>
  <si>
    <t>0.0.9</t>
  </si>
  <si>
    <t>0.0.11</t>
  </si>
  <si>
    <t>00.12</t>
  </si>
  <si>
    <t>IS Alunos</t>
  </si>
  <si>
    <t>Gabinete funcionarios</t>
  </si>
  <si>
    <t>0.0.10</t>
  </si>
  <si>
    <t>Limpeza</t>
  </si>
  <si>
    <t>IS alunas</t>
  </si>
  <si>
    <t>0.0.13</t>
  </si>
  <si>
    <t>0.0.14</t>
  </si>
  <si>
    <t>0.0.15</t>
  </si>
  <si>
    <t>0.0.16</t>
  </si>
  <si>
    <t>0.0.17</t>
  </si>
  <si>
    <t>0.0.18</t>
  </si>
  <si>
    <t>0.0.19</t>
  </si>
  <si>
    <t>0.0.20</t>
  </si>
  <si>
    <t>IS adultos M</t>
  </si>
  <si>
    <t>IS adultos F</t>
  </si>
  <si>
    <t>IS mobilidade condicionada</t>
  </si>
  <si>
    <t>Posto de trabalho - departamento de artes</t>
  </si>
  <si>
    <t>...............</t>
  </si>
  <si>
    <t>................................................................</t>
  </si>
  <si>
    <t>.................</t>
  </si>
  <si>
    <t>G.1.1</t>
  </si>
  <si>
    <t>refeitorio</t>
  </si>
  <si>
    <t>G.1.2</t>
  </si>
  <si>
    <t>G.1.3</t>
  </si>
  <si>
    <t>G.1.4</t>
  </si>
  <si>
    <t>G.1.5</t>
  </si>
  <si>
    <t>G.1.6</t>
  </si>
  <si>
    <t>G.1.7</t>
  </si>
  <si>
    <t>bar</t>
  </si>
  <si>
    <t>cafetaria</t>
  </si>
  <si>
    <t>Lavatorio</t>
  </si>
  <si>
    <t>Confecção</t>
  </si>
  <si>
    <t>Preparacao de  vegetais</t>
  </si>
  <si>
    <t>Preparacao de peixe</t>
  </si>
  <si>
    <t>G.1.8</t>
  </si>
  <si>
    <t>G.1.9</t>
  </si>
  <si>
    <t>G.1.10</t>
  </si>
  <si>
    <t>Preparacao de carne</t>
  </si>
  <si>
    <t>Lixo</t>
  </si>
  <si>
    <t>Lavagem de loica</t>
  </si>
  <si>
    <t>..................</t>
  </si>
  <si>
    <t>...............................................................</t>
  </si>
  <si>
    <t>...................</t>
  </si>
  <si>
    <t>.............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</si>
  <si>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</si>
  <si>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</si>
  <si>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</si>
  <si>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</si>
  <si>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</si>
  <si>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</si>
  <si>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</si>
  <si>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</si>
  <si>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</si>
  <si>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</si>
  <si>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</si>
  <si>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3.1.16</t>
  </si>
  <si>
    <t>3.1.17</t>
  </si>
  <si>
    <t>Vestiario feminino</t>
  </si>
  <si>
    <t>Balneario alunos feminino</t>
  </si>
  <si>
    <t>3.1.1</t>
  </si>
  <si>
    <t>3.1.2</t>
  </si>
  <si>
    <t>3.1.3</t>
  </si>
  <si>
    <t>3.1.4</t>
  </si>
  <si>
    <t>Vestiario masculino</t>
  </si>
  <si>
    <t>Balneario alunos masculino</t>
  </si>
  <si>
    <t>3.1.17a</t>
  </si>
  <si>
    <t>3.1.17b</t>
  </si>
  <si>
    <t>3.1.18</t>
  </si>
  <si>
    <t>3.1.19</t>
  </si>
  <si>
    <t>3.1.29</t>
  </si>
  <si>
    <t>3.1.21</t>
  </si>
  <si>
    <t>3.1.22</t>
  </si>
  <si>
    <t>3.1.22a</t>
  </si>
  <si>
    <t>3.1.22b</t>
  </si>
  <si>
    <t>IS alunos masculino</t>
  </si>
  <si>
    <t>Antecamara IS vestiario</t>
  </si>
  <si>
    <t>3.1.18a</t>
  </si>
  <si>
    <t>3.1.18b</t>
  </si>
  <si>
    <t>IS alunos feminino</t>
  </si>
  <si>
    <t>3.1.25</t>
  </si>
  <si>
    <t>3.1.26</t>
  </si>
  <si>
    <t>Arrumo limpeza</t>
  </si>
  <si>
    <t>Arrumo</t>
  </si>
  <si>
    <t>IS prof F</t>
  </si>
  <si>
    <t>IS Prof M</t>
  </si>
  <si>
    <t>IS Professores</t>
  </si>
  <si>
    <t>Oficina manutenção</t>
  </si>
  <si>
    <t>3.1.27</t>
  </si>
  <si>
    <t>Arrumo bicicletas</t>
  </si>
  <si>
    <t>3.1.28</t>
  </si>
  <si>
    <t>Arrecadação geral</t>
  </si>
  <si>
    <t>3.1.29a</t>
  </si>
  <si>
    <t>Area</t>
  </si>
  <si>
    <t>?</t>
  </si>
  <si>
    <t>Ks</t>
  </si>
  <si>
    <t>Potencia Recomendada [ VA/m^2]</t>
  </si>
  <si>
    <t>IS Mobilidade</t>
  </si>
  <si>
    <t>VA total</t>
  </si>
  <si>
    <t>Potencia [KW]</t>
  </si>
  <si>
    <t>Total1</t>
  </si>
  <si>
    <t>Total2</t>
  </si>
  <si>
    <t>Total3</t>
  </si>
  <si>
    <t>Total4</t>
  </si>
  <si>
    <t>Total5</t>
  </si>
  <si>
    <t>Total6</t>
  </si>
  <si>
    <t>Total7</t>
  </si>
  <si>
    <t>Total8</t>
  </si>
  <si>
    <t>Total Piso 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</si>
</sst>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J119"/>
  <sheetViews>
    <sheetView tabSelected="1" topLeftCell="A64" workbookViewId="0">
      <selection activeCell="J48" sqref="J48"/>
    </sheetView>
  </sheetViews>
  <sheetFormatPr defaultRowHeight="15"/>
  <cols>
    <col min="2" max="2" width="39.42578125" bestFit="1" customWidth="1"/>
    <col min="3" max="3" width="13.42578125" bestFit="1" customWidth="1"/>
    <col min="5" max="5" width="8.7109375" bestFit="1" customWidth="1"/>
    <col min="6" max="6" width="37.28515625" bestFit="1" customWidth="1"/>
    <col min="7" max="7" width="31.85546875" bestFit="1" customWidth="1"/>
    <col min="9" max="9" width="13.7109375" bestFit="1" customWidth="1"/>
  </cols>
  <sheetData>
    <row r="5" spans="1:10">
      <c r="C5" t="s">
        <v>8</v>
      </c>
      <c r="D5" t="s">
        <v>9</v>
      </c>
      <c r="E5" t="s">
        <v>175</v>
      </c>
      <c r="F5" s="3" t="s">
        <v>178</v>
      </c>
      <c r="G5" s="3" t="s">
        <v>180</v>
      </c>
      <c r="I5" t="s">
        <v>181</v>
      </c>
      <c r="J5" s="3" t="s">
        <v>177</v>
      </c>
    </row>
    <row r="6" spans="1:10">
      <c r="A6" t="s">
        <v>0</v>
      </c>
      <c r="B6" t="s">
        <v>1</v>
      </c>
      <c r="C6">
        <v>9.5</v>
      </c>
      <c r="D6">
        <v>5.45</v>
      </c>
      <c r="E6">
        <f>C6*D6</f>
        <v>51.774999999999999</v>
      </c>
      <c r="F6">
        <v>60</v>
      </c>
      <c r="G6">
        <f>E6*F6</f>
        <v>3106.5</v>
      </c>
      <c r="J6">
        <v>1</v>
      </c>
    </row>
    <row r="7" spans="1:10">
      <c r="A7" t="s">
        <v>2</v>
      </c>
      <c r="B7" t="s">
        <v>3</v>
      </c>
      <c r="C7">
        <v>3</v>
      </c>
      <c r="D7">
        <v>3.64</v>
      </c>
      <c r="E7">
        <f>D7*C7</f>
        <v>10.92</v>
      </c>
      <c r="F7">
        <v>60</v>
      </c>
      <c r="G7">
        <f>F7*E7</f>
        <v>655.20000000000005</v>
      </c>
      <c r="J7">
        <v>1</v>
      </c>
    </row>
    <row r="8" spans="1:10">
      <c r="A8" t="s">
        <v>4</v>
      </c>
      <c r="B8" t="s">
        <v>5</v>
      </c>
      <c r="C8">
        <v>3</v>
      </c>
      <c r="D8">
        <v>5.4</v>
      </c>
      <c r="E8">
        <f>D8*C8</f>
        <v>16.200000000000003</v>
      </c>
      <c r="F8">
        <v>60</v>
      </c>
      <c r="G8">
        <f>F8*E8</f>
        <v>972.00000000000023</v>
      </c>
      <c r="J8">
        <v>1</v>
      </c>
    </row>
    <row r="9" spans="1:10">
      <c r="A9" t="s">
        <v>6</v>
      </c>
      <c r="B9" t="s">
        <v>7</v>
      </c>
      <c r="C9">
        <v>4.9000000000000004</v>
      </c>
      <c r="D9">
        <v>2</v>
      </c>
      <c r="E9">
        <f>D9*C9</f>
        <v>9.8000000000000007</v>
      </c>
      <c r="F9">
        <v>10</v>
      </c>
      <c r="G9">
        <f>F9*E9</f>
        <v>98</v>
      </c>
    </row>
    <row r="10" spans="1:10">
      <c r="A10" t="s">
        <v>14</v>
      </c>
      <c r="B10" t="s">
        <v>15</v>
      </c>
      <c r="C10">
        <v>3</v>
      </c>
      <c r="D10">
        <v>2.95</v>
      </c>
      <c r="E10">
        <f>D10*C10</f>
        <v>8.8500000000000014</v>
      </c>
      <c r="F10">
        <v>60</v>
      </c>
      <c r="G10">
        <f>F10*E10</f>
        <v>531.00000000000011</v>
      </c>
      <c r="J10">
        <v>1</v>
      </c>
    </row>
    <row r="11" spans="1:10">
      <c r="A11" t="s">
        <v>16</v>
      </c>
      <c r="B11" t="s">
        <v>22</v>
      </c>
      <c r="C11">
        <v>3</v>
      </c>
      <c r="D11">
        <v>2.76</v>
      </c>
      <c r="E11">
        <f>D11*C11</f>
        <v>8.2799999999999994</v>
      </c>
      <c r="F11">
        <v>60</v>
      </c>
      <c r="G11">
        <f>F11*E11</f>
        <v>496.79999999999995</v>
      </c>
      <c r="J11">
        <v>1</v>
      </c>
    </row>
    <row r="12" spans="1:10" s="1" customFormat="1">
      <c r="A12" s="2" t="s">
        <v>24</v>
      </c>
      <c r="B12" s="2" t="s">
        <v>30</v>
      </c>
      <c r="C12" s="1">
        <v>29</v>
      </c>
      <c r="D12" s="1">
        <v>9.9499999999999993</v>
      </c>
      <c r="E12" s="1">
        <f>D12*C12-E13-E14</f>
        <v>262.67249999999996</v>
      </c>
      <c r="F12">
        <v>60</v>
      </c>
      <c r="G12" s="1">
        <f>F12*E12-G13-G14</f>
        <v>14803.162499999997</v>
      </c>
      <c r="J12" s="1">
        <v>1</v>
      </c>
    </row>
    <row r="13" spans="1:10" s="1" customFormat="1">
      <c r="A13" s="2" t="s">
        <v>25</v>
      </c>
      <c r="B13" s="2" t="s">
        <v>15</v>
      </c>
      <c r="C13" s="1">
        <v>2.95</v>
      </c>
      <c r="D13" s="1">
        <v>4.7350000000000003</v>
      </c>
      <c r="E13" s="1">
        <f t="shared" ref="E13:E18" si="0">D13*C13</f>
        <v>13.968250000000001</v>
      </c>
      <c r="F13">
        <v>60</v>
      </c>
      <c r="G13" s="1">
        <f t="shared" ref="G13:G18" si="1">F13*E13</f>
        <v>838.09500000000003</v>
      </c>
      <c r="J13" s="1">
        <v>1</v>
      </c>
    </row>
    <row r="14" spans="1:10" s="1" customFormat="1">
      <c r="A14" s="2" t="s">
        <v>26</v>
      </c>
      <c r="B14" s="2" t="s">
        <v>31</v>
      </c>
      <c r="C14" s="1">
        <v>3.0150000000000001</v>
      </c>
      <c r="D14" s="1">
        <v>3.95</v>
      </c>
      <c r="E14" s="1">
        <f t="shared" si="0"/>
        <v>11.909250000000002</v>
      </c>
      <c r="F14" s="1">
        <v>10</v>
      </c>
      <c r="G14" s="1">
        <f t="shared" si="1"/>
        <v>119.09250000000002</v>
      </c>
      <c r="J14" s="4">
        <v>1</v>
      </c>
    </row>
    <row r="15" spans="1:10" s="1" customFormat="1">
      <c r="A15" s="2" t="s">
        <v>27</v>
      </c>
      <c r="B15" s="2" t="s">
        <v>32</v>
      </c>
      <c r="C15" s="1">
        <v>9.5</v>
      </c>
      <c r="D15" s="1">
        <v>5.45</v>
      </c>
      <c r="E15" s="1">
        <f t="shared" si="0"/>
        <v>51.774999999999999</v>
      </c>
      <c r="F15">
        <v>60</v>
      </c>
      <c r="G15" s="1">
        <f t="shared" si="1"/>
        <v>3106.5</v>
      </c>
      <c r="J15" s="1">
        <v>1</v>
      </c>
    </row>
    <row r="16" spans="1:10" s="1" customFormat="1">
      <c r="A16" s="2" t="s">
        <v>28</v>
      </c>
      <c r="B16" s="2" t="s">
        <v>35</v>
      </c>
      <c r="C16" s="1">
        <v>6.1669999999999998</v>
      </c>
      <c r="D16" s="1">
        <v>5.45</v>
      </c>
      <c r="E16" s="1">
        <f t="shared" si="0"/>
        <v>33.610149999999997</v>
      </c>
      <c r="F16">
        <v>60</v>
      </c>
      <c r="G16" s="1">
        <f t="shared" si="1"/>
        <v>2016.6089999999999</v>
      </c>
      <c r="J16" s="1">
        <v>1</v>
      </c>
    </row>
    <row r="17" spans="1:10" s="1" customFormat="1">
      <c r="A17" s="2" t="s">
        <v>29</v>
      </c>
      <c r="B17" s="2" t="s">
        <v>36</v>
      </c>
      <c r="C17" s="1">
        <v>6.125</v>
      </c>
      <c r="D17" s="1">
        <v>8.0399999999999991</v>
      </c>
      <c r="E17" s="1">
        <f t="shared" si="0"/>
        <v>49.244999999999997</v>
      </c>
      <c r="F17">
        <v>60</v>
      </c>
      <c r="G17" s="1">
        <f t="shared" si="1"/>
        <v>2954.7</v>
      </c>
      <c r="J17" s="1">
        <v>1</v>
      </c>
    </row>
    <row r="18" spans="1:10" s="1" customFormat="1">
      <c r="A18" s="2" t="s">
        <v>37</v>
      </c>
      <c r="B18" s="2" t="s">
        <v>36</v>
      </c>
      <c r="C18" s="1">
        <v>6.2149999999999999</v>
      </c>
      <c r="D18" s="1">
        <v>8.0399999999999991</v>
      </c>
      <c r="E18" s="1">
        <f t="shared" si="0"/>
        <v>49.968599999999995</v>
      </c>
      <c r="F18">
        <v>60</v>
      </c>
      <c r="G18" s="1">
        <f t="shared" si="1"/>
        <v>2998.1159999999995</v>
      </c>
      <c r="J18" s="1">
        <v>1</v>
      </c>
    </row>
    <row r="19" spans="1:10" s="1" customFormat="1">
      <c r="A19" s="1" t="s">
        <v>38</v>
      </c>
      <c r="B19" s="2" t="s">
        <v>40</v>
      </c>
      <c r="C19" s="1">
        <v>4.4249999999999998</v>
      </c>
      <c r="D19" s="1">
        <v>2</v>
      </c>
      <c r="E19" s="1">
        <f>D20*C19</f>
        <v>8.85</v>
      </c>
      <c r="F19" s="1">
        <v>10</v>
      </c>
      <c r="G19" s="1">
        <f>F20*E19</f>
        <v>88.5</v>
      </c>
      <c r="J19" s="1">
        <v>0.5</v>
      </c>
    </row>
    <row r="20" spans="1:10" s="1" customFormat="1">
      <c r="A20" s="1" t="s">
        <v>39</v>
      </c>
      <c r="B20" s="2" t="s">
        <v>40</v>
      </c>
      <c r="C20" s="1">
        <v>4.4249999999999998</v>
      </c>
      <c r="D20" s="1">
        <v>2</v>
      </c>
      <c r="E20" s="1">
        <f>D20*C20</f>
        <v>8.85</v>
      </c>
      <c r="F20" s="1">
        <v>10</v>
      </c>
      <c r="G20" s="1">
        <f>F20*E20</f>
        <v>88.5</v>
      </c>
      <c r="J20" s="1">
        <v>0.5</v>
      </c>
    </row>
    <row r="21" spans="1:10" s="1" customFormat="1">
      <c r="A21" s="1" t="s">
        <v>41</v>
      </c>
      <c r="B21" s="2" t="s">
        <v>44</v>
      </c>
      <c r="C21" s="1">
        <v>6.4050000000000002</v>
      </c>
      <c r="D21" s="1">
        <v>4.92</v>
      </c>
      <c r="E21" s="1">
        <f>D21*C21</f>
        <v>31.512599999999999</v>
      </c>
      <c r="F21">
        <v>60</v>
      </c>
      <c r="G21" s="1">
        <f>F21*E21</f>
        <v>1890.7559999999999</v>
      </c>
      <c r="J21" s="1">
        <v>1</v>
      </c>
    </row>
    <row r="22" spans="1:10" s="1" customFormat="1">
      <c r="A22" s="1" t="s">
        <v>47</v>
      </c>
      <c r="B22" s="2" t="s">
        <v>48</v>
      </c>
      <c r="C22" s="1">
        <v>3.6349999999999998</v>
      </c>
      <c r="D22" s="1">
        <v>5.01</v>
      </c>
      <c r="E22" s="1">
        <f>D22*C22</f>
        <v>18.211349999999999</v>
      </c>
      <c r="F22" s="1">
        <v>40</v>
      </c>
      <c r="G22" s="1">
        <f>F22*E22</f>
        <v>728.45399999999995</v>
      </c>
      <c r="J22" s="1">
        <v>0.75</v>
      </c>
    </row>
    <row r="23" spans="1:10" s="1" customFormat="1">
      <c r="A23" s="1" t="s">
        <v>42</v>
      </c>
      <c r="B23" s="2" t="s">
        <v>45</v>
      </c>
      <c r="C23" s="1">
        <v>7.0910000000000002</v>
      </c>
      <c r="D23" s="1">
        <v>2</v>
      </c>
      <c r="E23" s="1">
        <f>D23*C23</f>
        <v>14.182</v>
      </c>
      <c r="F23" s="1">
        <v>10</v>
      </c>
      <c r="G23" s="1">
        <f>F23*E23</f>
        <v>141.82</v>
      </c>
      <c r="J23" s="1">
        <v>0.75</v>
      </c>
    </row>
    <row r="24" spans="1:10" s="1" customFormat="1">
      <c r="A24" s="1" t="s">
        <v>43</v>
      </c>
      <c r="B24" s="1" t="s">
        <v>46</v>
      </c>
      <c r="C24" s="1">
        <v>1.9790000000000001</v>
      </c>
      <c r="D24" s="1">
        <v>5.01</v>
      </c>
      <c r="E24" s="1">
        <f>D24*C24</f>
        <v>9.91479</v>
      </c>
      <c r="F24">
        <v>60</v>
      </c>
      <c r="G24" s="1">
        <f>F24*E24</f>
        <v>594.88739999999996</v>
      </c>
      <c r="J24" s="1">
        <v>1</v>
      </c>
    </row>
    <row r="25" spans="1:10" s="1" customFormat="1">
      <c r="B25" s="5" t="s">
        <v>182</v>
      </c>
      <c r="G25" s="1">
        <f>SUM(G6:G24)</f>
        <v>36228.692399999993</v>
      </c>
    </row>
    <row r="26" spans="1:10">
      <c r="A26" t="s">
        <v>17</v>
      </c>
      <c r="B26" t="s">
        <v>18</v>
      </c>
      <c r="C26">
        <v>4</v>
      </c>
      <c r="D26">
        <v>1.9</v>
      </c>
      <c r="E26" s="1">
        <f t="shared" ref="E26:E32" si="2">D26*C26</f>
        <v>7.6</v>
      </c>
      <c r="F26">
        <v>60</v>
      </c>
      <c r="G26" s="1">
        <f t="shared" ref="G26:G32" si="3">F26*E26</f>
        <v>456</v>
      </c>
      <c r="J26" s="3">
        <v>1</v>
      </c>
    </row>
    <row r="27" spans="1:10">
      <c r="A27" t="s">
        <v>10</v>
      </c>
      <c r="B27" t="s">
        <v>11</v>
      </c>
      <c r="C27">
        <v>1.7</v>
      </c>
      <c r="D27">
        <v>3.25</v>
      </c>
      <c r="E27" s="1">
        <f t="shared" si="2"/>
        <v>5.5249999999999995</v>
      </c>
      <c r="F27">
        <v>60</v>
      </c>
      <c r="G27" s="1">
        <f t="shared" si="3"/>
        <v>331.49999999999994</v>
      </c>
      <c r="J27" s="3">
        <v>1</v>
      </c>
    </row>
    <row r="28" spans="1:10">
      <c r="A28" t="s">
        <v>19</v>
      </c>
      <c r="B28" t="s">
        <v>20</v>
      </c>
      <c r="C28">
        <v>3.43</v>
      </c>
      <c r="D28">
        <v>1.95</v>
      </c>
      <c r="E28" s="1">
        <f t="shared" si="2"/>
        <v>6.6885000000000003</v>
      </c>
      <c r="F28" s="3" t="s">
        <v>176</v>
      </c>
      <c r="G28" s="1">
        <v>10</v>
      </c>
    </row>
    <row r="29" spans="1:10">
      <c r="A29" t="s">
        <v>21</v>
      </c>
      <c r="B29" t="s">
        <v>23</v>
      </c>
      <c r="C29">
        <v>2.95</v>
      </c>
      <c r="D29">
        <v>4.45</v>
      </c>
      <c r="E29" s="1">
        <f t="shared" si="2"/>
        <v>13.127500000000001</v>
      </c>
      <c r="F29" s="3" t="s">
        <v>176</v>
      </c>
      <c r="G29" s="1">
        <v>10</v>
      </c>
    </row>
    <row r="30" spans="1:10">
      <c r="A30" t="s">
        <v>49</v>
      </c>
      <c r="B30" t="s">
        <v>50</v>
      </c>
      <c r="C30">
        <v>6.4050000000000002</v>
      </c>
      <c r="D30">
        <v>3</v>
      </c>
      <c r="E30" s="1">
        <f t="shared" si="2"/>
        <v>19.215</v>
      </c>
      <c r="F30" s="3" t="s">
        <v>176</v>
      </c>
      <c r="G30" s="1">
        <v>2200</v>
      </c>
    </row>
    <row r="31" spans="1:10">
      <c r="A31" t="s">
        <v>51</v>
      </c>
      <c r="B31" t="s">
        <v>52</v>
      </c>
      <c r="C31">
        <v>6.4050000000000002</v>
      </c>
      <c r="D31">
        <v>6.9950000000000001</v>
      </c>
      <c r="E31" s="1">
        <f t="shared" si="2"/>
        <v>44.802975000000004</v>
      </c>
      <c r="F31" s="3" t="s">
        <v>176</v>
      </c>
      <c r="G31" s="1">
        <v>2200</v>
      </c>
    </row>
    <row r="32" spans="1:10">
      <c r="A32" t="s">
        <v>33</v>
      </c>
      <c r="B32" t="s">
        <v>34</v>
      </c>
      <c r="C32">
        <v>10.5</v>
      </c>
      <c r="D32">
        <v>2.0150000000000001</v>
      </c>
      <c r="E32" s="1">
        <f t="shared" si="2"/>
        <v>21.157500000000002</v>
      </c>
      <c r="F32">
        <v>60</v>
      </c>
      <c r="G32" s="1">
        <f t="shared" si="3"/>
        <v>1269.45</v>
      </c>
      <c r="J32">
        <v>1</v>
      </c>
    </row>
    <row r="33" spans="1:10">
      <c r="A33" t="s">
        <v>12</v>
      </c>
      <c r="J33">
        <v>0.75</v>
      </c>
    </row>
    <row r="34" spans="1:10">
      <c r="B34" s="5" t="s">
        <v>183</v>
      </c>
      <c r="G34">
        <f>SUM(G26:G32)</f>
        <v>6476.95</v>
      </c>
    </row>
    <row r="35" spans="1:10">
      <c r="A35" t="s">
        <v>53</v>
      </c>
      <c r="B35" t="s">
        <v>54</v>
      </c>
      <c r="C35" t="s">
        <v>55</v>
      </c>
      <c r="D35" t="s">
        <v>56</v>
      </c>
    </row>
    <row r="37" spans="1:10">
      <c r="A37" t="s">
        <v>61</v>
      </c>
      <c r="B37" t="s">
        <v>179</v>
      </c>
      <c r="C37">
        <v>2.2200000000000002</v>
      </c>
      <c r="D37">
        <v>1.48</v>
      </c>
      <c r="E37">
        <f>D37*C37</f>
        <v>3.2856000000000001</v>
      </c>
      <c r="F37">
        <v>60</v>
      </c>
      <c r="G37">
        <f>F37*E37</f>
        <v>197.136</v>
      </c>
      <c r="J37">
        <v>1</v>
      </c>
    </row>
    <row r="39" spans="1:10">
      <c r="A39" t="s">
        <v>57</v>
      </c>
      <c r="B39" t="s">
        <v>59</v>
      </c>
      <c r="C39">
        <v>4</v>
      </c>
      <c r="D39">
        <v>6.88</v>
      </c>
      <c r="E39">
        <f>D39*C39</f>
        <v>27.52</v>
      </c>
      <c r="F39">
        <v>60</v>
      </c>
      <c r="G39">
        <f>F39*E39</f>
        <v>1651.2</v>
      </c>
      <c r="J39">
        <v>1</v>
      </c>
    </row>
    <row r="40" spans="1:10">
      <c r="A40" t="s">
        <v>58</v>
      </c>
      <c r="B40" t="s">
        <v>60</v>
      </c>
      <c r="C40">
        <v>2.2200000000000002</v>
      </c>
      <c r="D40">
        <v>2.13</v>
      </c>
      <c r="E40">
        <f>D40*C40</f>
        <v>4.7286000000000001</v>
      </c>
      <c r="F40" s="3" t="s">
        <v>176</v>
      </c>
      <c r="G40">
        <v>2</v>
      </c>
      <c r="J40" s="3">
        <v>1</v>
      </c>
    </row>
    <row r="41" spans="1:10">
      <c r="A41" t="s">
        <v>62</v>
      </c>
      <c r="B41" t="s">
        <v>63</v>
      </c>
      <c r="C41">
        <v>4.67</v>
      </c>
      <c r="D41">
        <v>3.86</v>
      </c>
      <c r="E41">
        <f>D41*C41</f>
        <v>18.026199999999999</v>
      </c>
      <c r="F41" s="3">
        <v>60</v>
      </c>
      <c r="G41">
        <f>F41*E41</f>
        <v>1081.5719999999999</v>
      </c>
      <c r="J41" s="3">
        <v>1</v>
      </c>
    </row>
    <row r="42" spans="1:10">
      <c r="A42" t="s">
        <v>64</v>
      </c>
      <c r="B42" t="s">
        <v>65</v>
      </c>
      <c r="F42" s="3" t="s">
        <v>176</v>
      </c>
      <c r="J42" s="3">
        <v>1</v>
      </c>
    </row>
    <row r="43" spans="1:10">
      <c r="A43" t="s">
        <v>66</v>
      </c>
      <c r="B43" t="s">
        <v>13</v>
      </c>
      <c r="F43" s="3" t="s">
        <v>176</v>
      </c>
      <c r="J43">
        <v>0.75</v>
      </c>
    </row>
    <row r="44" spans="1:10">
      <c r="B44" s="5" t="s">
        <v>184</v>
      </c>
      <c r="G44">
        <f>SUM(G39:G41,G37)</f>
        <v>2931.9079999999999</v>
      </c>
    </row>
    <row r="46" spans="1:10">
      <c r="A46" t="s">
        <v>67</v>
      </c>
      <c r="B46" t="s">
        <v>68</v>
      </c>
      <c r="C46">
        <v>17.489999999999998</v>
      </c>
      <c r="D46">
        <v>6.82</v>
      </c>
      <c r="E46">
        <f t="shared" ref="E46:E61" si="4">D46*C46</f>
        <v>119.28179999999999</v>
      </c>
      <c r="F46">
        <v>60</v>
      </c>
      <c r="G46">
        <f t="shared" ref="G46:G61" si="5">F46*E46</f>
        <v>7156.9079999999994</v>
      </c>
      <c r="J46">
        <v>1</v>
      </c>
    </row>
    <row r="47" spans="1:10">
      <c r="A47" t="s">
        <v>70</v>
      </c>
      <c r="B47" t="s">
        <v>69</v>
      </c>
      <c r="C47">
        <v>4.62</v>
      </c>
      <c r="D47">
        <v>2.8</v>
      </c>
      <c r="E47">
        <f t="shared" si="4"/>
        <v>12.936</v>
      </c>
      <c r="F47" s="3" t="s">
        <v>176</v>
      </c>
      <c r="G47">
        <v>3900</v>
      </c>
      <c r="J47" s="3">
        <v>0.75</v>
      </c>
    </row>
    <row r="48" spans="1:10">
      <c r="A48" t="s">
        <v>71</v>
      </c>
      <c r="B48" t="s">
        <v>77</v>
      </c>
      <c r="C48">
        <v>17.41</v>
      </c>
      <c r="D48">
        <v>6.82</v>
      </c>
      <c r="E48">
        <f t="shared" si="4"/>
        <v>118.73620000000001</v>
      </c>
      <c r="F48">
        <v>60</v>
      </c>
      <c r="G48">
        <f t="shared" si="5"/>
        <v>7124.1720000000005</v>
      </c>
      <c r="J48">
        <v>1</v>
      </c>
    </row>
    <row r="49" spans="1:10">
      <c r="A49" t="s">
        <v>72</v>
      </c>
      <c r="B49" t="s">
        <v>77</v>
      </c>
      <c r="C49">
        <v>17.489999999999998</v>
      </c>
      <c r="D49">
        <v>6.82</v>
      </c>
      <c r="E49">
        <f t="shared" si="4"/>
        <v>119.28179999999999</v>
      </c>
      <c r="F49">
        <v>60</v>
      </c>
      <c r="G49">
        <f t="shared" si="5"/>
        <v>7156.9079999999994</v>
      </c>
      <c r="J49">
        <v>1</v>
      </c>
    </row>
    <row r="50" spans="1:10">
      <c r="A50" t="s">
        <v>73</v>
      </c>
      <c r="B50" t="s">
        <v>78</v>
      </c>
      <c r="C50">
        <v>17.28</v>
      </c>
      <c r="D50">
        <v>6.82</v>
      </c>
      <c r="E50">
        <f t="shared" si="4"/>
        <v>117.84960000000001</v>
      </c>
      <c r="F50">
        <v>60</v>
      </c>
      <c r="G50">
        <f t="shared" si="5"/>
        <v>7070.9760000000006</v>
      </c>
      <c r="J50">
        <v>1</v>
      </c>
    </row>
    <row r="51" spans="1:10">
      <c r="A51" t="s">
        <v>74</v>
      </c>
      <c r="B51" t="s">
        <v>78</v>
      </c>
      <c r="C51">
        <v>17.309999999999999</v>
      </c>
      <c r="D51">
        <v>6.82</v>
      </c>
      <c r="E51">
        <f t="shared" si="4"/>
        <v>118.05419999999999</v>
      </c>
      <c r="F51">
        <v>60</v>
      </c>
      <c r="G51">
        <f t="shared" si="5"/>
        <v>7083.2519999999995</v>
      </c>
      <c r="J51">
        <v>1</v>
      </c>
    </row>
    <row r="52" spans="1:10">
      <c r="A52" t="s">
        <v>75</v>
      </c>
      <c r="B52" t="s">
        <v>79</v>
      </c>
      <c r="C52">
        <v>17.309999999999999</v>
      </c>
      <c r="D52">
        <v>6.82</v>
      </c>
      <c r="E52">
        <f t="shared" si="4"/>
        <v>118.05419999999999</v>
      </c>
      <c r="F52">
        <v>60</v>
      </c>
      <c r="G52">
        <f t="shared" si="5"/>
        <v>7083.2519999999995</v>
      </c>
      <c r="J52">
        <v>1</v>
      </c>
    </row>
    <row r="53" spans="1:10">
      <c r="A53" t="s">
        <v>76</v>
      </c>
      <c r="B53" t="s">
        <v>84</v>
      </c>
      <c r="C53">
        <v>3.16</v>
      </c>
      <c r="D53">
        <v>4.41</v>
      </c>
      <c r="E53">
        <f t="shared" si="4"/>
        <v>13.935600000000001</v>
      </c>
      <c r="F53">
        <v>60</v>
      </c>
      <c r="G53">
        <f t="shared" si="5"/>
        <v>836.13600000000008</v>
      </c>
      <c r="J53">
        <v>1</v>
      </c>
    </row>
    <row r="54" spans="1:10">
      <c r="A54" t="s">
        <v>80</v>
      </c>
      <c r="B54" t="s">
        <v>34</v>
      </c>
      <c r="C54">
        <v>1.427</v>
      </c>
      <c r="D54">
        <v>2.79</v>
      </c>
      <c r="E54">
        <f t="shared" si="4"/>
        <v>3.9813300000000003</v>
      </c>
      <c r="F54">
        <v>60</v>
      </c>
      <c r="G54">
        <f t="shared" si="5"/>
        <v>238.87980000000002</v>
      </c>
      <c r="J54">
        <v>1</v>
      </c>
    </row>
    <row r="55" spans="1:10">
      <c r="A55" t="s">
        <v>85</v>
      </c>
      <c r="B55" t="s">
        <v>86</v>
      </c>
      <c r="C55">
        <v>1.8620000000000001</v>
      </c>
      <c r="D55">
        <v>0.83199999999999996</v>
      </c>
      <c r="E55">
        <f t="shared" si="4"/>
        <v>1.5491840000000001</v>
      </c>
      <c r="F55">
        <v>10</v>
      </c>
      <c r="G55">
        <f t="shared" si="5"/>
        <v>15.491840000000002</v>
      </c>
      <c r="J55">
        <v>1</v>
      </c>
    </row>
    <row r="56" spans="1:10">
      <c r="A56" t="s">
        <v>81</v>
      </c>
      <c r="B56" t="s">
        <v>87</v>
      </c>
      <c r="C56">
        <v>1.4330000000000001</v>
      </c>
      <c r="D56">
        <v>1.885</v>
      </c>
      <c r="E56">
        <f t="shared" si="4"/>
        <v>2.7012050000000003</v>
      </c>
      <c r="F56">
        <v>60</v>
      </c>
      <c r="G56">
        <f t="shared" si="5"/>
        <v>162.07230000000001</v>
      </c>
      <c r="J56">
        <v>1</v>
      </c>
    </row>
    <row r="57" spans="1:10">
      <c r="A57" t="s">
        <v>82</v>
      </c>
      <c r="B57" t="s">
        <v>83</v>
      </c>
      <c r="C57">
        <v>1.4419999999999999</v>
      </c>
      <c r="D57">
        <v>1.885</v>
      </c>
      <c r="E57">
        <f t="shared" si="4"/>
        <v>2.7181699999999998</v>
      </c>
      <c r="F57">
        <v>60</v>
      </c>
      <c r="G57">
        <f t="shared" si="5"/>
        <v>163.09019999999998</v>
      </c>
      <c r="J57">
        <v>1</v>
      </c>
    </row>
    <row r="58" spans="1:10">
      <c r="A58" t="s">
        <v>88</v>
      </c>
      <c r="B58" t="s">
        <v>96</v>
      </c>
      <c r="C58">
        <v>1.2030000000000001</v>
      </c>
      <c r="D58">
        <v>1.8839999999999999</v>
      </c>
      <c r="E58">
        <f t="shared" si="4"/>
        <v>2.2664520000000001</v>
      </c>
      <c r="F58">
        <v>60</v>
      </c>
      <c r="G58">
        <f t="shared" si="5"/>
        <v>135.98712</v>
      </c>
      <c r="J58">
        <v>1</v>
      </c>
    </row>
    <row r="59" spans="1:10">
      <c r="A59" t="s">
        <v>89</v>
      </c>
      <c r="B59" t="s">
        <v>97</v>
      </c>
      <c r="C59">
        <v>1.355</v>
      </c>
      <c r="D59">
        <v>1.88</v>
      </c>
      <c r="E59">
        <f t="shared" si="4"/>
        <v>2.5473999999999997</v>
      </c>
      <c r="F59">
        <v>60</v>
      </c>
      <c r="G59">
        <f t="shared" si="5"/>
        <v>152.84399999999999</v>
      </c>
      <c r="J59">
        <v>1</v>
      </c>
    </row>
    <row r="60" spans="1:10">
      <c r="A60" t="s">
        <v>90</v>
      </c>
      <c r="B60" t="s">
        <v>98</v>
      </c>
      <c r="C60">
        <v>2.95</v>
      </c>
      <c r="D60">
        <v>1.7</v>
      </c>
      <c r="E60">
        <f t="shared" si="4"/>
        <v>5.0150000000000006</v>
      </c>
      <c r="F60">
        <v>60</v>
      </c>
      <c r="G60">
        <f t="shared" si="5"/>
        <v>300.90000000000003</v>
      </c>
      <c r="J60">
        <v>1</v>
      </c>
    </row>
    <row r="61" spans="1:10">
      <c r="A61" t="s">
        <v>91</v>
      </c>
      <c r="B61" t="s">
        <v>99</v>
      </c>
      <c r="C61">
        <v>4.74</v>
      </c>
      <c r="D61">
        <v>7.54</v>
      </c>
      <c r="E61">
        <f t="shared" si="4"/>
        <v>35.739600000000003</v>
      </c>
      <c r="F61">
        <v>60</v>
      </c>
      <c r="G61">
        <f t="shared" si="5"/>
        <v>2144.3760000000002</v>
      </c>
      <c r="J61">
        <v>1</v>
      </c>
    </row>
    <row r="62" spans="1:10">
      <c r="A62" t="s">
        <v>92</v>
      </c>
      <c r="B62" s="5" t="s">
        <v>185</v>
      </c>
      <c r="G62">
        <f>SUM(G46:G61)</f>
        <v>50725.245259999996</v>
      </c>
    </row>
    <row r="63" spans="1:10">
      <c r="A63" t="s">
        <v>93</v>
      </c>
    </row>
    <row r="64" spans="1:10">
      <c r="A64" t="s">
        <v>94</v>
      </c>
    </row>
    <row r="65" spans="1:10">
      <c r="A65" t="s">
        <v>95</v>
      </c>
    </row>
    <row r="66" spans="1:10">
      <c r="A66" t="s">
        <v>100</v>
      </c>
      <c r="B66" t="s">
        <v>101</v>
      </c>
      <c r="C66" t="s">
        <v>102</v>
      </c>
      <c r="D66" t="s">
        <v>56</v>
      </c>
    </row>
    <row r="68" spans="1:10">
      <c r="A68" t="s">
        <v>103</v>
      </c>
      <c r="B68" t="s">
        <v>104</v>
      </c>
      <c r="C68">
        <v>18.280999999999999</v>
      </c>
      <c r="D68">
        <v>7.3959999999999999</v>
      </c>
      <c r="E68">
        <f t="shared" ref="E68:E75" si="6">D68*C68</f>
        <v>135.206276</v>
      </c>
      <c r="F68">
        <v>200</v>
      </c>
      <c r="G68">
        <f t="shared" ref="G68:G75" si="7">F68*E68</f>
        <v>27041.2552</v>
      </c>
      <c r="J68">
        <v>1</v>
      </c>
    </row>
    <row r="69" spans="1:10">
      <c r="A69" t="s">
        <v>105</v>
      </c>
      <c r="B69" t="s">
        <v>111</v>
      </c>
      <c r="C69">
        <v>21.13</v>
      </c>
      <c r="D69">
        <v>5.4960000000000004</v>
      </c>
      <c r="E69">
        <f t="shared" si="6"/>
        <v>116.13048000000001</v>
      </c>
      <c r="F69">
        <v>40</v>
      </c>
      <c r="G69">
        <f t="shared" si="7"/>
        <v>4645.2192000000005</v>
      </c>
      <c r="J69">
        <v>0.75</v>
      </c>
    </row>
    <row r="70" spans="1:10">
      <c r="A70" t="s">
        <v>106</v>
      </c>
      <c r="B70" t="s">
        <v>112</v>
      </c>
      <c r="C70">
        <v>1.107</v>
      </c>
      <c r="D70">
        <v>5.4950000000000001</v>
      </c>
      <c r="E70">
        <f t="shared" si="6"/>
        <v>6.0829649999999997</v>
      </c>
      <c r="F70">
        <v>40</v>
      </c>
      <c r="G70">
        <f t="shared" si="7"/>
        <v>243.3186</v>
      </c>
      <c r="J70">
        <v>0.75</v>
      </c>
    </row>
    <row r="71" spans="1:10">
      <c r="A71" t="s">
        <v>107</v>
      </c>
      <c r="B71" t="s">
        <v>113</v>
      </c>
      <c r="C71">
        <v>2.36</v>
      </c>
      <c r="D71">
        <v>5.3310000000000004</v>
      </c>
      <c r="E71">
        <f t="shared" si="6"/>
        <v>12.581160000000001</v>
      </c>
      <c r="F71" s="3" t="s">
        <v>176</v>
      </c>
      <c r="G71">
        <v>3000</v>
      </c>
      <c r="J71" s="3" t="s">
        <v>176</v>
      </c>
    </row>
    <row r="72" spans="1:10">
      <c r="A72" t="s">
        <v>108</v>
      </c>
      <c r="B72" t="s">
        <v>114</v>
      </c>
      <c r="C72">
        <v>1.2</v>
      </c>
      <c r="D72">
        <v>2.73</v>
      </c>
      <c r="E72">
        <f t="shared" si="6"/>
        <v>3.2759999999999998</v>
      </c>
      <c r="F72" s="3" t="s">
        <v>176</v>
      </c>
      <c r="G72">
        <v>20000</v>
      </c>
      <c r="J72" s="3" t="s">
        <v>176</v>
      </c>
    </row>
    <row r="73" spans="1:10">
      <c r="A73" t="s">
        <v>109</v>
      </c>
      <c r="B73" t="s">
        <v>115</v>
      </c>
      <c r="C73">
        <v>1.62</v>
      </c>
      <c r="D73">
        <v>2.2050000000000001</v>
      </c>
      <c r="E73">
        <f t="shared" si="6"/>
        <v>3.5721000000000003</v>
      </c>
      <c r="F73">
        <v>40</v>
      </c>
      <c r="G73">
        <f t="shared" si="7"/>
        <v>142.88400000000001</v>
      </c>
      <c r="J73">
        <v>0.75</v>
      </c>
    </row>
    <row r="74" spans="1:10">
      <c r="A74" t="s">
        <v>110</v>
      </c>
      <c r="B74" t="s">
        <v>116</v>
      </c>
      <c r="C74">
        <v>1.62</v>
      </c>
      <c r="D74">
        <v>2.21</v>
      </c>
      <c r="E74">
        <f t="shared" si="6"/>
        <v>3.5802</v>
      </c>
      <c r="F74">
        <v>40</v>
      </c>
      <c r="G74">
        <f t="shared" si="7"/>
        <v>143.208</v>
      </c>
      <c r="J74">
        <v>0.75</v>
      </c>
    </row>
    <row r="75" spans="1:10">
      <c r="A75" t="s">
        <v>117</v>
      </c>
      <c r="B75" t="s">
        <v>120</v>
      </c>
      <c r="C75">
        <v>1.73</v>
      </c>
      <c r="D75">
        <v>2.23</v>
      </c>
      <c r="E75">
        <f t="shared" si="6"/>
        <v>3.8578999999999999</v>
      </c>
      <c r="F75">
        <v>40</v>
      </c>
      <c r="G75">
        <f t="shared" si="7"/>
        <v>154.316</v>
      </c>
      <c r="J75">
        <v>0.75</v>
      </c>
    </row>
    <row r="76" spans="1:10">
      <c r="A76" t="s">
        <v>118</v>
      </c>
      <c r="B76" t="s">
        <v>121</v>
      </c>
      <c r="C76">
        <v>5.0149999999999997</v>
      </c>
      <c r="D76">
        <v>1.1100000000000001</v>
      </c>
      <c r="E76">
        <f>D76*C76-1.8421</f>
        <v>3.7245499999999998</v>
      </c>
      <c r="F76">
        <v>10</v>
      </c>
      <c r="G76">
        <f>F76*E76-1.8421</f>
        <v>35.403399999999998</v>
      </c>
      <c r="J76">
        <v>1</v>
      </c>
    </row>
    <row r="77" spans="1:10">
      <c r="A77" t="s">
        <v>119</v>
      </c>
      <c r="B77" t="s">
        <v>122</v>
      </c>
      <c r="C77">
        <v>5.49</v>
      </c>
      <c r="D77">
        <v>0.73</v>
      </c>
      <c r="E77">
        <f>D77*C77</f>
        <v>4.0076999999999998</v>
      </c>
      <c r="F77" s="3" t="s">
        <v>176</v>
      </c>
      <c r="G77">
        <v>3000</v>
      </c>
      <c r="J77" s="3" t="s">
        <v>176</v>
      </c>
    </row>
    <row r="78" spans="1:10">
      <c r="B78" s="5" t="s">
        <v>186</v>
      </c>
      <c r="G78">
        <f>SUM(G68:G77)</f>
        <v>58405.604399999997</v>
      </c>
    </row>
    <row r="80" spans="1:10">
      <c r="A80" t="s">
        <v>123</v>
      </c>
      <c r="B80" t="s">
        <v>124</v>
      </c>
      <c r="C80" t="s">
        <v>125</v>
      </c>
      <c r="D80" t="s">
        <v>126</v>
      </c>
    </row>
    <row r="81" spans="1:10">
      <c r="A81" t="s">
        <v>142</v>
      </c>
      <c r="B81" t="s">
        <v>146</v>
      </c>
      <c r="C81">
        <v>4.45</v>
      </c>
      <c r="D81">
        <v>2.89</v>
      </c>
      <c r="E81">
        <f t="shared" ref="E81:E94" si="8">D81*C81</f>
        <v>12.860500000000002</v>
      </c>
      <c r="F81">
        <v>60</v>
      </c>
      <c r="G81">
        <f t="shared" ref="G81:G94" si="9">F81*E81</f>
        <v>771.63000000000011</v>
      </c>
      <c r="J81">
        <v>1</v>
      </c>
    </row>
    <row r="82" spans="1:10">
      <c r="A82" t="s">
        <v>143</v>
      </c>
      <c r="B82" t="s">
        <v>146</v>
      </c>
      <c r="C82">
        <v>4.45</v>
      </c>
      <c r="D82">
        <v>2.89</v>
      </c>
      <c r="E82">
        <f t="shared" si="8"/>
        <v>12.860500000000002</v>
      </c>
      <c r="F82">
        <v>60</v>
      </c>
      <c r="G82">
        <f t="shared" si="9"/>
        <v>771.63000000000011</v>
      </c>
      <c r="J82">
        <v>1</v>
      </c>
    </row>
    <row r="83" spans="1:10">
      <c r="A83" t="s">
        <v>144</v>
      </c>
      <c r="B83" t="s">
        <v>146</v>
      </c>
      <c r="C83">
        <v>4.45</v>
      </c>
      <c r="D83">
        <v>2.89</v>
      </c>
      <c r="E83">
        <f t="shared" si="8"/>
        <v>12.860500000000002</v>
      </c>
      <c r="F83">
        <v>60</v>
      </c>
      <c r="G83">
        <f t="shared" si="9"/>
        <v>771.63000000000011</v>
      </c>
      <c r="J83">
        <v>1</v>
      </c>
    </row>
    <row r="84" spans="1:10">
      <c r="A84" t="s">
        <v>145</v>
      </c>
      <c r="B84" t="s">
        <v>146</v>
      </c>
      <c r="C84">
        <v>4.45</v>
      </c>
      <c r="D84">
        <v>2.89</v>
      </c>
      <c r="E84">
        <f t="shared" si="8"/>
        <v>12.860500000000002</v>
      </c>
      <c r="F84">
        <v>60</v>
      </c>
      <c r="G84">
        <f t="shared" si="9"/>
        <v>771.63000000000011</v>
      </c>
      <c r="J84">
        <v>1</v>
      </c>
    </row>
    <row r="85" spans="1:10">
      <c r="A85" t="s">
        <v>127</v>
      </c>
      <c r="B85" t="s">
        <v>140</v>
      </c>
      <c r="C85">
        <v>4.45</v>
      </c>
      <c r="D85">
        <v>2.89</v>
      </c>
      <c r="E85">
        <f t="shared" si="8"/>
        <v>12.860500000000002</v>
      </c>
      <c r="F85">
        <v>60</v>
      </c>
      <c r="G85">
        <f t="shared" si="9"/>
        <v>771.63000000000011</v>
      </c>
      <c r="J85">
        <v>1</v>
      </c>
    </row>
    <row r="86" spans="1:10">
      <c r="A86" t="s">
        <v>128</v>
      </c>
      <c r="B86" t="s">
        <v>140</v>
      </c>
      <c r="C86">
        <v>4.45</v>
      </c>
      <c r="D86">
        <v>2.89</v>
      </c>
      <c r="E86">
        <f t="shared" si="8"/>
        <v>12.860500000000002</v>
      </c>
      <c r="F86">
        <v>60</v>
      </c>
      <c r="G86">
        <f t="shared" si="9"/>
        <v>771.63000000000011</v>
      </c>
      <c r="J86">
        <v>1</v>
      </c>
    </row>
    <row r="87" spans="1:10">
      <c r="A87" t="s">
        <v>129</v>
      </c>
      <c r="B87" t="s">
        <v>140</v>
      </c>
      <c r="C87">
        <v>4.45</v>
      </c>
      <c r="D87">
        <v>2.89</v>
      </c>
      <c r="E87">
        <f t="shared" si="8"/>
        <v>12.860500000000002</v>
      </c>
      <c r="F87">
        <v>60</v>
      </c>
      <c r="G87">
        <f t="shared" si="9"/>
        <v>771.63000000000011</v>
      </c>
      <c r="J87">
        <v>1</v>
      </c>
    </row>
    <row r="88" spans="1:10">
      <c r="A88" t="s">
        <v>130</v>
      </c>
      <c r="B88" t="s">
        <v>140</v>
      </c>
      <c r="C88">
        <v>4.45</v>
      </c>
      <c r="D88">
        <v>2.89</v>
      </c>
      <c r="E88">
        <f t="shared" si="8"/>
        <v>12.860500000000002</v>
      </c>
      <c r="F88">
        <v>60</v>
      </c>
      <c r="G88">
        <f t="shared" si="9"/>
        <v>771.63000000000011</v>
      </c>
      <c r="J88">
        <v>1</v>
      </c>
    </row>
    <row r="89" spans="1:10">
      <c r="A89" t="s">
        <v>131</v>
      </c>
      <c r="B89" t="s">
        <v>147</v>
      </c>
      <c r="C89">
        <v>4.9000000000000004</v>
      </c>
      <c r="D89">
        <v>6.15</v>
      </c>
      <c r="E89">
        <f t="shared" si="8"/>
        <v>30.135000000000005</v>
      </c>
      <c r="F89">
        <v>60</v>
      </c>
      <c r="G89">
        <f t="shared" si="9"/>
        <v>1808.1000000000004</v>
      </c>
      <c r="J89">
        <v>1</v>
      </c>
    </row>
    <row r="90" spans="1:10">
      <c r="A90" t="s">
        <v>132</v>
      </c>
      <c r="B90" t="s">
        <v>147</v>
      </c>
      <c r="C90">
        <v>4.9000000000000004</v>
      </c>
      <c r="D90">
        <v>6.15</v>
      </c>
      <c r="E90">
        <f t="shared" si="8"/>
        <v>30.135000000000005</v>
      </c>
      <c r="F90">
        <v>60</v>
      </c>
      <c r="G90">
        <f t="shared" si="9"/>
        <v>1808.1000000000004</v>
      </c>
      <c r="J90">
        <v>1</v>
      </c>
    </row>
    <row r="91" spans="1:10">
      <c r="A91" t="s">
        <v>133</v>
      </c>
      <c r="B91" t="s">
        <v>141</v>
      </c>
      <c r="C91">
        <v>4.9000000000000004</v>
      </c>
      <c r="D91">
        <v>6.15</v>
      </c>
      <c r="E91">
        <f t="shared" si="8"/>
        <v>30.135000000000005</v>
      </c>
      <c r="F91">
        <v>60</v>
      </c>
      <c r="G91">
        <f t="shared" si="9"/>
        <v>1808.1000000000004</v>
      </c>
      <c r="J91">
        <v>1</v>
      </c>
    </row>
    <row r="92" spans="1:10">
      <c r="A92" t="s">
        <v>134</v>
      </c>
      <c r="B92" t="s">
        <v>141</v>
      </c>
      <c r="C92">
        <v>4.9000000000000004</v>
      </c>
      <c r="D92">
        <v>6.15</v>
      </c>
      <c r="E92">
        <f t="shared" si="8"/>
        <v>30.135000000000005</v>
      </c>
      <c r="F92">
        <v>60</v>
      </c>
      <c r="G92">
        <f t="shared" si="9"/>
        <v>1808.1000000000004</v>
      </c>
      <c r="J92">
        <v>1</v>
      </c>
    </row>
    <row r="93" spans="1:10">
      <c r="A93" t="s">
        <v>135</v>
      </c>
      <c r="B93" t="s">
        <v>166</v>
      </c>
      <c r="C93">
        <v>1.9</v>
      </c>
      <c r="D93">
        <v>0.89</v>
      </c>
      <c r="E93">
        <f t="shared" si="8"/>
        <v>1.6909999999999998</v>
      </c>
      <c r="F93" s="3">
        <v>60</v>
      </c>
      <c r="G93">
        <f>PRODUCT(E93,F93)</f>
        <v>101.46</v>
      </c>
      <c r="J93" s="3" t="s">
        <v>176</v>
      </c>
    </row>
    <row r="94" spans="1:10">
      <c r="A94" t="s">
        <v>136</v>
      </c>
      <c r="B94" t="s">
        <v>167</v>
      </c>
      <c r="C94">
        <v>1.9</v>
      </c>
      <c r="D94">
        <v>0.89</v>
      </c>
      <c r="E94">
        <f t="shared" si="8"/>
        <v>1.6909999999999998</v>
      </c>
      <c r="F94" s="3">
        <v>60</v>
      </c>
      <c r="G94">
        <f>PRODUCT(E94,F94)</f>
        <v>101.46</v>
      </c>
      <c r="J94" s="3" t="s">
        <v>176</v>
      </c>
    </row>
    <row r="95" spans="1:10">
      <c r="A95" t="s">
        <v>137</v>
      </c>
      <c r="B95" s="5" t="s">
        <v>187</v>
      </c>
      <c r="G95">
        <f>SUM(G81:G94)</f>
        <v>13608.36</v>
      </c>
    </row>
    <row r="96" spans="1:10">
      <c r="A96" t="s">
        <v>138</v>
      </c>
      <c r="B96" t="s">
        <v>169</v>
      </c>
      <c r="C96">
        <v>3.28</v>
      </c>
      <c r="D96">
        <v>4.915</v>
      </c>
      <c r="E96">
        <f t="shared" ref="E96:E108" si="10">D96*C96</f>
        <v>16.121199999999998</v>
      </c>
      <c r="F96">
        <v>60</v>
      </c>
      <c r="G96">
        <f t="shared" ref="G96:G108" si="11">F96*E96</f>
        <v>967.27199999999993</v>
      </c>
      <c r="J96">
        <v>1</v>
      </c>
    </row>
    <row r="97" spans="1:10">
      <c r="A97" t="s">
        <v>139</v>
      </c>
      <c r="B97" t="s">
        <v>157</v>
      </c>
      <c r="C97">
        <v>4.0999999999999996</v>
      </c>
      <c r="D97">
        <v>3.8</v>
      </c>
      <c r="E97">
        <f t="shared" si="10"/>
        <v>15.579999999999998</v>
      </c>
      <c r="F97" s="3">
        <v>60</v>
      </c>
      <c r="G97">
        <f>PRODUCT(F97,E97)</f>
        <v>934.8</v>
      </c>
      <c r="J97" s="3" t="s">
        <v>176</v>
      </c>
    </row>
    <row r="98" spans="1:10">
      <c r="A98" t="s">
        <v>148</v>
      </c>
      <c r="B98" t="s">
        <v>157</v>
      </c>
      <c r="C98">
        <v>4.0999999999999996</v>
      </c>
      <c r="D98">
        <v>1.77</v>
      </c>
      <c r="E98">
        <f t="shared" si="10"/>
        <v>7.2569999999999997</v>
      </c>
      <c r="F98" s="3">
        <v>60</v>
      </c>
      <c r="G98">
        <f t="shared" ref="G98:G103" si="12">PRODUCT(F98,E98)</f>
        <v>435.41999999999996</v>
      </c>
      <c r="J98" s="3" t="s">
        <v>176</v>
      </c>
    </row>
    <row r="99" spans="1:10">
      <c r="A99" t="s">
        <v>149</v>
      </c>
      <c r="B99" t="s">
        <v>157</v>
      </c>
      <c r="C99">
        <v>4.0999999999999996</v>
      </c>
      <c r="D99">
        <v>1.77</v>
      </c>
      <c r="E99">
        <f t="shared" si="10"/>
        <v>7.2569999999999997</v>
      </c>
      <c r="F99" s="3">
        <v>60</v>
      </c>
      <c r="G99">
        <f t="shared" si="12"/>
        <v>435.41999999999996</v>
      </c>
      <c r="J99" s="3" t="s">
        <v>176</v>
      </c>
    </row>
    <row r="100" spans="1:10">
      <c r="A100" t="s">
        <v>150</v>
      </c>
      <c r="B100" t="s">
        <v>161</v>
      </c>
      <c r="C100">
        <v>4.0999999999999996</v>
      </c>
      <c r="D100">
        <v>3.8</v>
      </c>
      <c r="E100">
        <f t="shared" si="10"/>
        <v>15.579999999999998</v>
      </c>
      <c r="F100" s="3">
        <v>60</v>
      </c>
      <c r="G100">
        <f t="shared" si="12"/>
        <v>934.8</v>
      </c>
      <c r="J100" s="3" t="s">
        <v>176</v>
      </c>
    </row>
    <row r="101" spans="1:10">
      <c r="A101" t="s">
        <v>159</v>
      </c>
      <c r="B101" t="s">
        <v>161</v>
      </c>
      <c r="C101">
        <v>4.0999999999999996</v>
      </c>
      <c r="D101">
        <v>1.77</v>
      </c>
      <c r="E101">
        <f t="shared" si="10"/>
        <v>7.2569999999999997</v>
      </c>
      <c r="F101" s="3">
        <v>60</v>
      </c>
      <c r="G101">
        <f t="shared" si="12"/>
        <v>435.41999999999996</v>
      </c>
      <c r="J101" s="3" t="s">
        <v>176</v>
      </c>
    </row>
    <row r="102" spans="1:10">
      <c r="A102" t="s">
        <v>160</v>
      </c>
      <c r="B102" t="s">
        <v>161</v>
      </c>
      <c r="C102">
        <v>4.0999999999999996</v>
      </c>
      <c r="D102">
        <v>1.77</v>
      </c>
      <c r="E102">
        <f t="shared" si="10"/>
        <v>7.2569999999999997</v>
      </c>
      <c r="F102" s="3">
        <v>60</v>
      </c>
      <c r="G102">
        <f t="shared" si="12"/>
        <v>435.41999999999996</v>
      </c>
      <c r="J102" s="3" t="s">
        <v>176</v>
      </c>
    </row>
    <row r="103" spans="1:10">
      <c r="A103" t="s">
        <v>151</v>
      </c>
      <c r="B103" t="s">
        <v>168</v>
      </c>
      <c r="C103">
        <v>1.62</v>
      </c>
      <c r="D103">
        <v>2.99</v>
      </c>
      <c r="E103">
        <f t="shared" si="10"/>
        <v>4.8438000000000008</v>
      </c>
      <c r="F103" s="3">
        <v>60</v>
      </c>
      <c r="G103">
        <f t="shared" si="12"/>
        <v>290.62800000000004</v>
      </c>
      <c r="J103" s="3" t="s">
        <v>176</v>
      </c>
    </row>
    <row r="104" spans="1:10">
      <c r="B104" s="5"/>
      <c r="E104">
        <f t="shared" si="10"/>
        <v>0</v>
      </c>
      <c r="G104">
        <f t="shared" si="11"/>
        <v>0</v>
      </c>
    </row>
    <row r="105" spans="1:10">
      <c r="A105" t="s">
        <v>153</v>
      </c>
      <c r="B105" t="s">
        <v>158</v>
      </c>
      <c r="C105">
        <v>3.91</v>
      </c>
      <c r="D105">
        <v>2.31</v>
      </c>
      <c r="E105">
        <f t="shared" si="10"/>
        <v>9.0320999999999998</v>
      </c>
      <c r="F105">
        <v>60</v>
      </c>
      <c r="G105">
        <f t="shared" si="11"/>
        <v>541.92599999999993</v>
      </c>
      <c r="J105">
        <v>1</v>
      </c>
    </row>
    <row r="106" spans="1:10">
      <c r="A106" t="s">
        <v>154</v>
      </c>
      <c r="B106" t="s">
        <v>158</v>
      </c>
      <c r="C106">
        <v>3.91</v>
      </c>
      <c r="D106">
        <v>2.31</v>
      </c>
      <c r="E106">
        <f t="shared" si="10"/>
        <v>9.0320999999999998</v>
      </c>
      <c r="F106">
        <v>60</v>
      </c>
      <c r="G106">
        <f t="shared" si="11"/>
        <v>541.92599999999993</v>
      </c>
      <c r="J106">
        <v>1</v>
      </c>
    </row>
    <row r="107" spans="1:10">
      <c r="A107" t="s">
        <v>155</v>
      </c>
      <c r="B107" t="s">
        <v>158</v>
      </c>
      <c r="C107">
        <v>3.91</v>
      </c>
      <c r="D107">
        <v>2.31</v>
      </c>
      <c r="E107">
        <f t="shared" si="10"/>
        <v>9.0320999999999998</v>
      </c>
      <c r="F107">
        <v>60</v>
      </c>
      <c r="G107">
        <f t="shared" si="11"/>
        <v>541.92599999999993</v>
      </c>
      <c r="J107">
        <v>1</v>
      </c>
    </row>
    <row r="108" spans="1:10">
      <c r="A108" t="s">
        <v>156</v>
      </c>
      <c r="B108" t="s">
        <v>158</v>
      </c>
      <c r="C108">
        <v>3.91</v>
      </c>
      <c r="D108">
        <v>2.31</v>
      </c>
      <c r="E108">
        <f t="shared" si="10"/>
        <v>9.0320999999999998</v>
      </c>
      <c r="F108">
        <v>60</v>
      </c>
      <c r="G108">
        <f t="shared" si="11"/>
        <v>541.92599999999993</v>
      </c>
      <c r="J108">
        <v>1</v>
      </c>
    </row>
    <row r="109" spans="1:10">
      <c r="B109" s="5" t="s">
        <v>188</v>
      </c>
      <c r="G109">
        <f>SUM(G96:G108)</f>
        <v>7036.8839999999982</v>
      </c>
    </row>
    <row r="110" spans="1:10">
      <c r="A110" t="s">
        <v>162</v>
      </c>
      <c r="B110" t="s">
        <v>164</v>
      </c>
      <c r="C110">
        <v>1.68</v>
      </c>
      <c r="D110">
        <v>1.5049999999999999</v>
      </c>
      <c r="E110">
        <f>D110*C110</f>
        <v>2.5283999999999995</v>
      </c>
      <c r="F110">
        <v>10</v>
      </c>
      <c r="G110">
        <f>F110*E110</f>
        <v>25.283999999999995</v>
      </c>
      <c r="J110">
        <v>0.5</v>
      </c>
    </row>
    <row r="111" spans="1:10">
      <c r="A111" t="s">
        <v>163</v>
      </c>
      <c r="B111" t="s">
        <v>165</v>
      </c>
      <c r="C111">
        <v>2.25</v>
      </c>
      <c r="D111">
        <v>2.95</v>
      </c>
      <c r="E111">
        <f>D111*C111</f>
        <v>6.6375000000000002</v>
      </c>
      <c r="F111">
        <v>10</v>
      </c>
      <c r="G111">
        <f>F111*E111</f>
        <v>66.375</v>
      </c>
      <c r="J111">
        <v>0.5</v>
      </c>
    </row>
    <row r="112" spans="1:10">
      <c r="A112" t="s">
        <v>170</v>
      </c>
      <c r="B112" t="s">
        <v>171</v>
      </c>
      <c r="C112">
        <v>3.46</v>
      </c>
      <c r="D112">
        <v>7.3449999999999998</v>
      </c>
      <c r="E112">
        <f>D112*C112</f>
        <v>25.413699999999999</v>
      </c>
      <c r="F112">
        <v>10</v>
      </c>
      <c r="G112">
        <f>F112*E112</f>
        <v>254.137</v>
      </c>
      <c r="J112">
        <v>0.5</v>
      </c>
    </row>
    <row r="113" spans="1:10">
      <c r="A113" t="s">
        <v>172</v>
      </c>
      <c r="B113" t="s">
        <v>173</v>
      </c>
      <c r="C113">
        <v>7</v>
      </c>
      <c r="D113">
        <v>8.18</v>
      </c>
      <c r="E113">
        <f>D113*C113</f>
        <v>57.26</v>
      </c>
      <c r="F113">
        <v>10</v>
      </c>
      <c r="G113">
        <f>F113*E113</f>
        <v>572.6</v>
      </c>
      <c r="J113">
        <v>0.5</v>
      </c>
    </row>
    <row r="114" spans="1:10">
      <c r="A114" t="s">
        <v>152</v>
      </c>
      <c r="B114" t="s">
        <v>34</v>
      </c>
      <c r="C114">
        <v>4.46</v>
      </c>
      <c r="D114">
        <v>15.775</v>
      </c>
      <c r="E114">
        <f>(D114*C114)-E115</f>
        <v>64.246499999999997</v>
      </c>
      <c r="F114">
        <v>60</v>
      </c>
      <c r="G114">
        <f>(F114*E114)-G115</f>
        <v>3488.19</v>
      </c>
      <c r="J114">
        <v>1</v>
      </c>
    </row>
    <row r="115" spans="1:10">
      <c r="A115" t="s">
        <v>174</v>
      </c>
      <c r="B115" t="s">
        <v>34</v>
      </c>
      <c r="C115">
        <v>2</v>
      </c>
      <c r="D115">
        <v>3.0550000000000002</v>
      </c>
      <c r="E115">
        <f>D115*C115</f>
        <v>6.11</v>
      </c>
      <c r="F115">
        <v>60</v>
      </c>
      <c r="G115">
        <f>F115*E115</f>
        <v>366.6</v>
      </c>
      <c r="J115">
        <v>1</v>
      </c>
    </row>
    <row r="116" spans="1:10">
      <c r="B116" s="5" t="s">
        <v>189</v>
      </c>
      <c r="G116">
        <f>SUM(G110:G115)</f>
        <v>4773.1860000000006</v>
      </c>
    </row>
    <row r="119" spans="1:10">
      <c r="B119" s="5" t="s">
        <v>190</v>
      </c>
      <c r="G119">
        <f>SUM(G116,G109,G95,G78,G62,G44,G34,G25)</f>
        <v>180186.83006000001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yaniel barbosa</dc:creator>
  <cp:lastModifiedBy>Filipe Perestrelo</cp:lastModifiedBy>
  <cp:lastPrinted>2015-10-15T11:06:36Z</cp:lastPrinted>
  <dcterms:created xsi:type="dcterms:W3CDTF">2015-10-13T19:17:13Z</dcterms:created>
  <dcterms:modified xsi:type="dcterms:W3CDTF">2015-10-31T16:26:16Z</dcterms:modified>
</cp:coreProperties>
</file>