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43C68500-71F9-4F85-8D5D-92776447B15C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Format. Cond. - Parte 1" sheetId="5" r:id="rId1"/>
    <sheet name="Format. Cond. - Parte 1 (Gab.)" sheetId="1" r:id="rId2"/>
    <sheet name="Format. Cond. - Parte 2" sheetId="6" r:id="rId3"/>
    <sheet name="Format. Cond. - Parte 2 (Gab.)" sheetId="2" r:id="rId4"/>
    <sheet name="Linha de Tendência e Previsão" sheetId="7" r:id="rId5"/>
    <sheet name="Linha de Tendência (Gabarito)" sheetId="3" r:id="rId6"/>
  </sheets>
  <definedNames>
    <definedName name="Balances" localSheetId="5">#REF!</definedName>
    <definedName name="Balances" localSheetId="4">#REF!</definedName>
    <definedName name="Balances">#REF!</definedName>
    <definedName name="_xlnm.Database" localSheetId="5">#REF!</definedName>
    <definedName name="_xlnm.Database" localSheetId="4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2" i="7" l="1"/>
  <c r="C21" i="7"/>
  <c r="C27" i="3"/>
  <c r="C23" i="3"/>
  <c r="C22" i="3"/>
  <c r="C25" i="3" s="1"/>
  <c r="E10" i="2"/>
  <c r="E11" i="2"/>
  <c r="D6" i="2"/>
  <c r="D8" i="2"/>
  <c r="D9" i="2"/>
  <c r="C15" i="2"/>
  <c r="E9" i="2" s="1"/>
  <c r="C14" i="2"/>
  <c r="D7" i="2" s="1"/>
  <c r="D7" i="1"/>
  <c r="D8" i="1"/>
  <c r="D9" i="1"/>
  <c r="D10" i="1"/>
  <c r="D11" i="1"/>
  <c r="D12" i="1"/>
  <c r="D13" i="1"/>
  <c r="D14" i="1"/>
  <c r="D15" i="1"/>
  <c r="D16" i="1"/>
  <c r="D17" i="1"/>
  <c r="D6" i="1"/>
  <c r="E8" i="2" l="1"/>
  <c r="D3" i="2"/>
  <c r="D5" i="2"/>
  <c r="E7" i="2"/>
  <c r="D12" i="2"/>
  <c r="D4" i="2"/>
  <c r="E6" i="2"/>
  <c r="D11" i="2"/>
  <c r="E3" i="2"/>
  <c r="E5" i="2"/>
  <c r="D10" i="2"/>
  <c r="E12" i="2"/>
  <c r="E4" i="2"/>
</calcChain>
</file>

<file path=xl/sharedStrings.xml><?xml version="1.0" encoding="utf-8"?>
<sst xmlns="http://schemas.openxmlformats.org/spreadsheetml/2006/main" count="98" uniqueCount="50">
  <si>
    <t>Vendas</t>
  </si>
  <si>
    <t>Mês</t>
  </si>
  <si>
    <t>Vendas 2021</t>
  </si>
  <si>
    <t>Meta</t>
  </si>
  <si>
    <t>Vendedor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</si>
  <si>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</si>
  <si>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</si>
  <si>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</si>
  <si>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</si>
  <si>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</si>
  <si>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</si>
  <si>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</si>
  <si>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</si>
  <si>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</si>
  <si>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</si>
  <si>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</si>
  <si>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</si>
  <si>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Bateu Meta?</t>
  </si>
  <si>
    <t>Fornecedor</t>
  </si>
  <si>
    <t>Apple</t>
  </si>
  <si>
    <t>Canon</t>
  </si>
  <si>
    <t>Samsung</t>
  </si>
  <si>
    <t>Dell</t>
  </si>
  <si>
    <t>Acer</t>
  </si>
  <si>
    <t>Xiaomi</t>
  </si>
  <si>
    <t>Motorola</t>
  </si>
  <si>
    <t>Huawei</t>
  </si>
  <si>
    <t>Nokia</t>
  </si>
  <si>
    <t>Asus</t>
  </si>
  <si>
    <t>% Devolução</t>
  </si>
  <si>
    <t>Melhor</t>
  </si>
  <si>
    <t>Pior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</si>
  <si>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</si>
  <si>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</si>
  <si>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</si>
  <si>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</si>
  <si>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</si>
  <si>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</si>
  <si>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</si>
  <si>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</si>
  <si>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</si>
  <si>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</si>
  <si>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</si>
  <si>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</si>
  <si>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</t>
  </si>
  <si>
    <t>x</t>
  </si>
  <si>
    <t>y=a*x+b</t>
  </si>
  <si>
    <t>b</t>
  </si>
  <si>
    <t>y</t>
  </si>
  <si>
    <t>y (2ª forma)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</si>
</sst>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_-;\-[$R$-416]\ * #,##0_-;_-[$R$-416]\ 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4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/>
    <xf numFmtId="8" fontId="3" fillId="0" borderId="10" xfId="0" applyNumberFormat="1" applyFont="1" applyBorder="1"/>
    <xf numFmtId="0" fontId="4" fillId="0" borderId="11" xfId="0" applyFont="1" applyBorder="1"/>
    <xf numFmtId="8" fontId="3" fillId="0" borderId="12" xfId="0" applyNumberFormat="1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(Gab.)'!$C$6:$C$17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770-8B42-437498BA7C0A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(Gab.)'!$D$6:$D$17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0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14886</c:v>
                </c:pt>
                <c:pt idx="9">
                  <c:v>0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770-8B42-437498B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390047"/>
        <c:axId val="892846319"/>
      </c:barChart>
      <c:catAx>
        <c:axId val="904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46319"/>
        <c:crosses val="autoZero"/>
        <c:auto val="1"/>
        <c:lblAlgn val="ctr"/>
        <c:lblOffset val="100"/>
        <c:noMultiLvlLbl val="0"/>
      </c:catAx>
      <c:valAx>
        <c:axId val="892846319"/>
        <c:scaling>
          <c:orientation val="minMax"/>
        </c:scaling>
        <c:delete val="0"/>
        <c:axPos val="l"/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3900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 (Gab.)'!$C$2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3E6-BBFF-E6B77EA0A77D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1-456C-8CEF-0EC6ED2CDB86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1-456C-8CEF-0EC6ED2C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805391"/>
        <c:axId val="501803727"/>
      </c:barChart>
      <c:catAx>
        <c:axId val="5018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3727"/>
        <c:crosses val="autoZero"/>
        <c:auto val="1"/>
        <c:lblAlgn val="ctr"/>
        <c:lblOffset val="100"/>
        <c:noMultiLvlLbl val="0"/>
      </c:catAx>
      <c:valAx>
        <c:axId val="50180372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539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012129486632336E-2"/>
                  <c:y val="-0.14247746511578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DEE-803D-A1DCF6D3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(Gabarito)'!$C$3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5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21728614165741E-3"/>
                  <c:y val="-3.4264042970465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(Gabarito)'!$B$4:$B$15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(Gabarito)'!$C$4:$C$15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ACF-9A6A-8081ADBD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136434</xdr:colOff>
      <xdr:row>3</xdr:row>
      <xdr:rowOff>139337</xdr:rowOff>
    </xdr:from>
    <xdr:to>
      <xdr:col>12</xdr:col>
      <xdr:colOff>380999</xdr:colOff>
      <xdr:row>17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A3138-4BAE-4F04-95E4-77F66C92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123493</xdr:colOff>
      <xdr:row>1</xdr:row>
      <xdr:rowOff>119423</xdr:rowOff>
    </xdr:from>
    <xdr:to>
      <xdr:col>12</xdr:col>
      <xdr:colOff>626633</xdr:colOff>
      <xdr:row>16</xdr:row>
      <xdr:rowOff>31531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8B9A7D-EC76-44A4-8A89-973F12EA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E8EEB-42C3-491C-9501-3E46EA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38863-1993-47C4-AE82-594D9AF0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085-859D-4884-BA1A-624D4790CA81}">
  <dimension ref="B1:C17"/>
  <sheetViews>
    <sheetView showGridLines="0" topLeftCell="A10" zoomScale="140" zoomScaleNormal="140" workbookViewId="0">
      <selection activeCell="C8" sqref="C8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12" width="10.140625" bestFit="1" customWidth="1"/>
  </cols>
  <sheetData>
    <row r="1" spans="2:3" ht="6" customHeight="1" x14ac:dyDescent="0.25"/>
    <row r="3" spans="2:3" x14ac:dyDescent="0.25">
      <c r="B3" s="16" t="s">
        <v>3</v>
      </c>
      <c r="C3" s="17">
        <v>10000</v>
      </c>
    </row>
    <row r="5" spans="2:3" x14ac:dyDescent="0.25">
      <c r="B5" s="8" t="s">
        <v>4</v>
      </c>
      <c r="C5" s="9" t="s">
        <v>2</v>
      </c>
    </row>
    <row r="6" spans="2:3" x14ac:dyDescent="0.25">
      <c r="B6" s="10" t="s">
        <v>5</v>
      </c>
      <c r="C6" s="13">
        <v>10636</v>
      </c>
    </row>
    <row r="7" spans="2:3" x14ac:dyDescent="0.25">
      <c r="B7" s="11" t="s">
        <v>6</v>
      </c>
      <c r="C7" s="14">
        <v>3384</v>
      </c>
    </row>
    <row r="8" spans="2:3" x14ac:dyDescent="0.25">
      <c r="B8" s="10" t="s">
        <v>7</v>
      </c>
      <c r="C8" s="13">
        <v>11954</v>
      </c>
    </row>
    <row r="9" spans="2:3" x14ac:dyDescent="0.25">
      <c r="B9" s="11" t="s">
        <v>8</v>
      </c>
      <c r="C9" s="14">
        <v>18516</v>
      </c>
    </row>
    <row r="10" spans="2:3" x14ac:dyDescent="0.25">
      <c r="B10" s="10" t="s">
        <v>9</v>
      </c>
      <c r="C10" s="13">
        <v>16222</v>
      </c>
    </row>
    <row r="11" spans="2:3" x14ac:dyDescent="0.25">
      <c r="B11" s="11" t="s">
        <v>10</v>
      </c>
      <c r="C11" s="14">
        <v>9278</v>
      </c>
    </row>
    <row r="12" spans="2:3" x14ac:dyDescent="0.25">
      <c r="B12" s="10" t="s">
        <v>11</v>
      </c>
      <c r="C12" s="13">
        <v>8790</v>
      </c>
    </row>
    <row r="13" spans="2:3" x14ac:dyDescent="0.25">
      <c r="B13" s="11" t="s">
        <v>12</v>
      </c>
      <c r="C13" s="14">
        <v>19240</v>
      </c>
    </row>
    <row r="14" spans="2:3" x14ac:dyDescent="0.25">
      <c r="B14" s="10" t="s">
        <v>13</v>
      </c>
      <c r="C14" s="13">
        <v>14886</v>
      </c>
    </row>
    <row r="15" spans="2:3" x14ac:dyDescent="0.25">
      <c r="B15" s="11" t="s">
        <v>14</v>
      </c>
      <c r="C15" s="14">
        <v>6354</v>
      </c>
    </row>
    <row r="16" spans="2:3" x14ac:dyDescent="0.25">
      <c r="B16" s="10" t="s">
        <v>15</v>
      </c>
      <c r="C16" s="13">
        <v>11560</v>
      </c>
    </row>
    <row r="17" spans="2:3" x14ac:dyDescent="0.25">
      <c r="B17" s="12" t="s">
        <v>16</v>
      </c>
      <c r="C17" s="15"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4" width="11.7109375" hidden="1" customWidth="1"/>
    <col min="5" max="13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10000</v>
      </c>
    </row>
    <row r="5" spans="2:4" x14ac:dyDescent="0.25">
      <c r="B5" s="8" t="s">
        <v>4</v>
      </c>
      <c r="C5" s="9" t="s">
        <v>2</v>
      </c>
      <c r="D5" s="9" t="s">
        <v>17</v>
      </c>
    </row>
    <row r="6" spans="2:4" x14ac:dyDescent="0.25">
      <c r="B6" s="10" t="s">
        <v>5</v>
      </c>
      <c r="C6" s="13">
        <v>10636</v>
      </c>
      <c r="D6" s="13">
        <f>IF(C6&gt;=$C$3,C6,0)</f>
        <v>10636</v>
      </c>
    </row>
    <row r="7" spans="2:4" x14ac:dyDescent="0.25">
      <c r="B7" s="11" t="s">
        <v>6</v>
      </c>
      <c r="C7" s="14">
        <v>3384</v>
      </c>
      <c r="D7" s="14">
        <f t="shared" ref="D7:D17" si="0">IF(C7&gt;=$C$3,C7,0)</f>
        <v>0</v>
      </c>
    </row>
    <row r="8" spans="2:4" x14ac:dyDescent="0.25">
      <c r="B8" s="10" t="s">
        <v>7</v>
      </c>
      <c r="C8" s="13">
        <v>11954</v>
      </c>
      <c r="D8" s="13">
        <f t="shared" si="0"/>
        <v>11954</v>
      </c>
    </row>
    <row r="9" spans="2:4" x14ac:dyDescent="0.25">
      <c r="B9" s="11" t="s">
        <v>8</v>
      </c>
      <c r="C9" s="14">
        <v>18516</v>
      </c>
      <c r="D9" s="14">
        <f t="shared" si="0"/>
        <v>18516</v>
      </c>
    </row>
    <row r="10" spans="2:4" x14ac:dyDescent="0.25">
      <c r="B10" s="10" t="s">
        <v>9</v>
      </c>
      <c r="C10" s="13">
        <v>16222</v>
      </c>
      <c r="D10" s="13">
        <f t="shared" si="0"/>
        <v>16222</v>
      </c>
    </row>
    <row r="11" spans="2:4" x14ac:dyDescent="0.25">
      <c r="B11" s="11" t="s">
        <v>10</v>
      </c>
      <c r="C11" s="14">
        <v>9278</v>
      </c>
      <c r="D11" s="14">
        <f t="shared" si="0"/>
        <v>0</v>
      </c>
    </row>
    <row r="12" spans="2:4" x14ac:dyDescent="0.25">
      <c r="B12" s="10" t="s">
        <v>11</v>
      </c>
      <c r="C12" s="13">
        <v>8790</v>
      </c>
      <c r="D12" s="13">
        <f t="shared" si="0"/>
        <v>0</v>
      </c>
    </row>
    <row r="13" spans="2:4" x14ac:dyDescent="0.25">
      <c r="B13" s="11" t="s">
        <v>12</v>
      </c>
      <c r="C13" s="14">
        <v>19240</v>
      </c>
      <c r="D13" s="14">
        <f t="shared" si="0"/>
        <v>19240</v>
      </c>
    </row>
    <row r="14" spans="2:4" x14ac:dyDescent="0.25">
      <c r="B14" s="10" t="s">
        <v>13</v>
      </c>
      <c r="C14" s="13">
        <v>14886</v>
      </c>
      <c r="D14" s="13">
        <f t="shared" si="0"/>
        <v>14886</v>
      </c>
    </row>
    <row r="15" spans="2:4" x14ac:dyDescent="0.25">
      <c r="B15" s="11" t="s">
        <v>14</v>
      </c>
      <c r="C15" s="14">
        <v>6354</v>
      </c>
      <c r="D15" s="14">
        <f t="shared" si="0"/>
        <v>0</v>
      </c>
    </row>
    <row r="16" spans="2:4" x14ac:dyDescent="0.25">
      <c r="B16" s="10" t="s">
        <v>15</v>
      </c>
      <c r="C16" s="13">
        <v>11560</v>
      </c>
      <c r="D16" s="13">
        <f t="shared" si="0"/>
        <v>11560</v>
      </c>
    </row>
    <row r="17" spans="2:4" x14ac:dyDescent="0.25">
      <c r="B17" s="12" t="s">
        <v>16</v>
      </c>
      <c r="C17" s="15">
        <v>13700</v>
      </c>
      <c r="D17" s="15">
        <f t="shared" si="0"/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6D8-A99C-4116-A4F1-2A57C30445C8}">
  <dimension ref="B1:C12"/>
  <sheetViews>
    <sheetView showGridLines="0" zoomScale="145" zoomScaleNormal="145" workbookViewId="0"/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11" width="10.140625" bestFit="1" customWidth="1"/>
  </cols>
  <sheetData>
    <row r="1" spans="2:3" ht="6" customHeight="1" x14ac:dyDescent="0.25"/>
    <row r="2" spans="2:3" x14ac:dyDescent="0.25">
      <c r="B2" s="2" t="s">
        <v>18</v>
      </c>
      <c r="C2" s="3" t="s">
        <v>29</v>
      </c>
    </row>
    <row r="3" spans="2:3" x14ac:dyDescent="0.25">
      <c r="B3" s="1" t="s">
        <v>19</v>
      </c>
      <c r="C3" s="18">
        <v>3.5000000000000003E-2</v>
      </c>
    </row>
    <row r="4" spans="2:3" x14ac:dyDescent="0.25">
      <c r="B4" s="1" t="s">
        <v>20</v>
      </c>
      <c r="C4" s="18">
        <v>3.5999999999999997E-2</v>
      </c>
    </row>
    <row r="5" spans="2:3" x14ac:dyDescent="0.25">
      <c r="B5" s="1" t="s">
        <v>21</v>
      </c>
      <c r="C5" s="18">
        <v>4.3999999999999997E-2</v>
      </c>
    </row>
    <row r="6" spans="2:3" x14ac:dyDescent="0.25">
      <c r="B6" s="1" t="s">
        <v>22</v>
      </c>
      <c r="C6" s="18">
        <v>2.5000000000000001E-2</v>
      </c>
    </row>
    <row r="7" spans="2:3" x14ac:dyDescent="0.25">
      <c r="B7" s="1" t="s">
        <v>23</v>
      </c>
      <c r="C7" s="18">
        <v>1.9E-2</v>
      </c>
    </row>
    <row r="8" spans="2:3" x14ac:dyDescent="0.25">
      <c r="B8" s="1" t="s">
        <v>24</v>
      </c>
      <c r="C8" s="18">
        <v>4.2000000000000003E-2</v>
      </c>
    </row>
    <row r="9" spans="2:3" x14ac:dyDescent="0.25">
      <c r="B9" s="1" t="s">
        <v>25</v>
      </c>
      <c r="C9" s="18">
        <v>1.4E-2</v>
      </c>
    </row>
    <row r="10" spans="2:3" x14ac:dyDescent="0.25">
      <c r="B10" s="1" t="s">
        <v>26</v>
      </c>
      <c r="C10" s="18">
        <v>2.5999999999999999E-2</v>
      </c>
    </row>
    <row r="11" spans="2:3" x14ac:dyDescent="0.25">
      <c r="B11" s="1" t="s">
        <v>27</v>
      </c>
      <c r="C11" s="18">
        <v>5.3999999999999999E-2</v>
      </c>
    </row>
    <row r="12" spans="2:3" x14ac:dyDescent="0.25">
      <c r="B12" s="1" t="s">
        <v>28</v>
      </c>
      <c r="C12" s="18">
        <v>4.7E-2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E15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5" width="11" hidden="1" customWidth="1"/>
    <col min="6" max="13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30</v>
      </c>
      <c r="E2" s="3" t="s">
        <v>31</v>
      </c>
    </row>
    <row r="3" spans="2:5" x14ac:dyDescent="0.25">
      <c r="B3" s="1" t="s">
        <v>19</v>
      </c>
      <c r="C3" s="18">
        <v>3.5000000000000003E-2</v>
      </c>
      <c r="D3" s="18">
        <f>IF(C3=$C$14,C3,0)</f>
        <v>0</v>
      </c>
      <c r="E3" s="18">
        <f>IF(C3=$C$15,C3,0)</f>
        <v>0</v>
      </c>
    </row>
    <row r="4" spans="2:5" x14ac:dyDescent="0.25">
      <c r="B4" s="1" t="s">
        <v>20</v>
      </c>
      <c r="C4" s="18">
        <v>3.5999999999999997E-2</v>
      </c>
      <c r="D4" s="18">
        <f t="shared" ref="D4:D12" si="0">IF(C4=$C$14,C4,0)</f>
        <v>0</v>
      </c>
      <c r="E4" s="18">
        <f t="shared" ref="E4:E12" si="1">IF(C4=$C$15,C4,0)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0</v>
      </c>
      <c r="E9" s="18">
        <f t="shared" si="1"/>
        <v>1.4E-2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5.3999999999999999E-2</v>
      </c>
      <c r="E11" s="18">
        <f t="shared" si="1"/>
        <v>0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x14ac:dyDescent="0.25">
      <c r="B14" s="2" t="s">
        <v>30</v>
      </c>
      <c r="C14" s="19">
        <f>MAX(C3:C12)</f>
        <v>5.3999999999999999E-2</v>
      </c>
    </row>
    <row r="15" spans="2:5" x14ac:dyDescent="0.25">
      <c r="B15" s="2" t="s">
        <v>31</v>
      </c>
      <c r="C15" s="19">
        <f>MIN(C3:C12)</f>
        <v>1.4E-2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1B37-1FF5-4F49-8468-F60C8F19439B}">
  <dimension ref="A1:C25"/>
  <sheetViews>
    <sheetView showGridLines="0" tabSelected="1" topLeftCell="A5" zoomScale="110" zoomScaleNormal="110" workbookViewId="0">
      <selection activeCell="D23" sqref="D23"/>
    </sheetView>
  </sheetViews>
  <sheetFormatPr defaultColWidth="9.140625" defaultRowHeight="15" x14ac:dyDescent="0.25"/>
  <cols>
    <col min="1" max="1" width="5.85546875" style="4" customWidth="1"/>
    <col min="2" max="2" width="9.570312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29">
        <v>2021</v>
      </c>
      <c r="C2" s="29"/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20" spans="2:3" x14ac:dyDescent="0.25">
      <c r="B20" s="4" t="s">
        <v>46</v>
      </c>
    </row>
    <row r="21" spans="2:3" x14ac:dyDescent="0.25">
      <c r="B21" s="30" t="s">
        <v>44</v>
      </c>
      <c r="C21" s="30">
        <f>SLOPE(C4:C15, A4:A15)</f>
        <v>140.37762237762237</v>
      </c>
    </row>
    <row r="22" spans="2:3" x14ac:dyDescent="0.25">
      <c r="B22" s="30" t="s">
        <v>47</v>
      </c>
      <c r="C22" s="30">
        <f>INTERCEPT(C4:C15, A4:A15)</f>
        <v>5413.878787878788</v>
      </c>
    </row>
    <row r="23" spans="2:3" x14ac:dyDescent="0.25">
      <c r="B23" s="31" t="s">
        <v>45</v>
      </c>
      <c r="C23" s="30"/>
    </row>
    <row r="24" spans="2:3" x14ac:dyDescent="0.25">
      <c r="B24" s="31" t="s">
        <v>48</v>
      </c>
      <c r="C24" s="30"/>
    </row>
    <row r="25" spans="2:3" x14ac:dyDescent="0.25">
      <c r="B25"/>
      <c r="C25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A1:C27"/>
  <sheetViews>
    <sheetView showGridLines="0" zoomScale="110" zoomScaleNormal="110" workbookViewId="0"/>
  </sheetViews>
  <sheetFormatPr defaultColWidth="9.140625" defaultRowHeight="15" x14ac:dyDescent="0.25"/>
  <cols>
    <col min="1" max="1" width="5.85546875" style="4" customWidth="1"/>
    <col min="2" max="2" width="10.8554687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4">
        <v>2021</v>
      </c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21" spans="2:3" ht="15.75" thickBot="1" x14ac:dyDescent="0.3">
      <c r="B21" s="28" t="s">
        <v>46</v>
      </c>
    </row>
    <row r="22" spans="2:3" x14ac:dyDescent="0.25">
      <c r="B22" s="20" t="s">
        <v>44</v>
      </c>
      <c r="C22" s="21">
        <f>SLOPE(C4:C15,A4:A15)</f>
        <v>140.37762237762237</v>
      </c>
    </row>
    <row r="23" spans="2:3" x14ac:dyDescent="0.25">
      <c r="B23" s="22" t="s">
        <v>47</v>
      </c>
      <c r="C23" s="23">
        <f>INTERCEPT(C4:C15,A4:A15)</f>
        <v>5413.878787878788</v>
      </c>
    </row>
    <row r="24" spans="2:3" x14ac:dyDescent="0.25">
      <c r="B24" s="22" t="s">
        <v>45</v>
      </c>
      <c r="C24" s="23">
        <v>15</v>
      </c>
    </row>
    <row r="25" spans="2:3" ht="15.75" thickBot="1" x14ac:dyDescent="0.3">
      <c r="B25" s="24" t="s">
        <v>48</v>
      </c>
      <c r="C25" s="25">
        <f>C22*C24+C23</f>
        <v>7519.5431235431242</v>
      </c>
    </row>
    <row r="26" spans="2:3" ht="3" customHeight="1" thickBot="1" x14ac:dyDescent="0.3"/>
    <row r="27" spans="2:3" ht="15.75" thickBot="1" x14ac:dyDescent="0.3">
      <c r="B27" s="26" t="s">
        <v>49</v>
      </c>
      <c r="C27" s="27">
        <f>_xlfn.FORECAST.LINEAR(C24,C4:C15,A4:A15)</f>
        <v>7519.5431235431242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Format. Cond. - Parte 1</vt:lpstr>
      <vt:lpstr>Format. Cond. - Parte 1 (Gab.)</vt:lpstr>
      <vt:lpstr>Format. Cond. - Parte 2</vt:lpstr>
      <vt:lpstr>Format. Cond. - Parte 2 (Gab.)</vt:lpstr>
      <vt:lpstr>Linha de Tendência e Previsão</vt:lpstr>
      <vt:lpstr>Linha de Tendência (Gabarito)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2025-10-14T23:03:07Z</dcterms:modified>
</cp:coreProperties>
</file>