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duarte/Desktop/Doutorado UFPE/2020.1/Swarm Intelligence/forecasting_dynamic_swarm_nn/"/>
    </mc:Choice>
  </mc:AlternateContent>
  <xr:revisionPtr revIDLastSave="0" documentId="13_ncr:1_{5930D9EF-4E30-214F-87E1-06842814C9BE}" xr6:coauthVersionLast="45" xr6:coauthVersionMax="45" xr10:uidLastSave="{00000000-0000-0000-0000-000000000000}"/>
  <bookViews>
    <workbookView xWindow="0" yWindow="460" windowWidth="28800" windowHeight="16520" tabRatio="500" xr2:uid="{00000000-000D-0000-FFFF-FFFF00000000}"/>
  </bookViews>
  <sheets>
    <sheet name="mlp" sheetId="1" r:id="rId1"/>
    <sheet name="artigo" sheetId="2" r:id="rId2"/>
    <sheet name="svr" sheetId="3" r:id="rId3"/>
    <sheet name="MLP VENCE %" sheetId="4" r:id="rId4"/>
    <sheet name="tabela para artig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3" i="6" l="1"/>
  <c r="AB13" i="6"/>
  <c r="AA13" i="6"/>
  <c r="Z13" i="6"/>
  <c r="Y13" i="6"/>
  <c r="X13" i="6"/>
  <c r="W13" i="6"/>
  <c r="V13" i="6"/>
  <c r="U13" i="6"/>
  <c r="T13" i="6"/>
  <c r="S13" i="6"/>
  <c r="R13" i="6"/>
  <c r="AC12" i="6"/>
  <c r="AB12" i="6"/>
  <c r="AA12" i="6"/>
  <c r="Z12" i="6"/>
  <c r="Y12" i="6"/>
  <c r="X12" i="6"/>
  <c r="W12" i="6"/>
  <c r="V12" i="6"/>
  <c r="U12" i="6"/>
  <c r="T12" i="6"/>
  <c r="S12" i="6"/>
  <c r="R12" i="6"/>
  <c r="AC11" i="6"/>
  <c r="AB11" i="6"/>
  <c r="AA11" i="6"/>
  <c r="Z11" i="6"/>
  <c r="Y11" i="6"/>
  <c r="X11" i="6"/>
  <c r="W11" i="6"/>
  <c r="V11" i="6"/>
  <c r="U11" i="6"/>
  <c r="T11" i="6"/>
  <c r="S11" i="6"/>
  <c r="R11" i="6"/>
  <c r="AC10" i="6"/>
  <c r="AB10" i="6"/>
  <c r="AA10" i="6"/>
  <c r="Z10" i="6"/>
  <c r="Y10" i="6"/>
  <c r="X10" i="6"/>
  <c r="W10" i="6"/>
  <c r="V10" i="6"/>
  <c r="U10" i="6"/>
  <c r="T10" i="6"/>
  <c r="S10" i="6"/>
  <c r="R10" i="6"/>
  <c r="AC9" i="6"/>
  <c r="AB9" i="6"/>
  <c r="AA9" i="6"/>
  <c r="Z9" i="6"/>
  <c r="Y9" i="6"/>
  <c r="X9" i="6"/>
  <c r="W9" i="6"/>
  <c r="V9" i="6"/>
  <c r="U9" i="6"/>
  <c r="T9" i="6"/>
  <c r="S9" i="6"/>
  <c r="R9" i="6"/>
  <c r="AC8" i="6"/>
  <c r="AB8" i="6"/>
  <c r="AA8" i="6"/>
  <c r="Z8" i="6"/>
  <c r="Y8" i="6"/>
  <c r="X8" i="6"/>
  <c r="W8" i="6"/>
  <c r="V8" i="6"/>
  <c r="U8" i="6"/>
  <c r="T8" i="6"/>
  <c r="S8" i="6"/>
  <c r="R8" i="6"/>
  <c r="AC7" i="6"/>
  <c r="AB7" i="6"/>
  <c r="AA7" i="6"/>
  <c r="Z7" i="6"/>
  <c r="Y7" i="6"/>
  <c r="X7" i="6"/>
  <c r="W7" i="6"/>
  <c r="V7" i="6"/>
  <c r="U7" i="6"/>
  <c r="T7" i="6"/>
  <c r="S7" i="6"/>
  <c r="R7" i="6"/>
  <c r="AC6" i="6"/>
  <c r="AB6" i="6"/>
  <c r="AA6" i="6"/>
  <c r="Z6" i="6"/>
  <c r="Y6" i="6"/>
  <c r="X6" i="6"/>
  <c r="W6" i="6"/>
  <c r="V6" i="6"/>
  <c r="U6" i="6"/>
  <c r="T6" i="6"/>
  <c r="S6" i="6"/>
  <c r="R6" i="6"/>
  <c r="AC5" i="6"/>
  <c r="AB5" i="6"/>
  <c r="AA5" i="6"/>
  <c r="Z5" i="6"/>
  <c r="Y5" i="6"/>
  <c r="X5" i="6"/>
  <c r="W5" i="6"/>
  <c r="V5" i="6"/>
  <c r="U5" i="6"/>
  <c r="T5" i="6"/>
  <c r="S5" i="6"/>
  <c r="R5" i="6"/>
  <c r="AC4" i="6"/>
  <c r="AB4" i="6"/>
  <c r="AA4" i="6"/>
  <c r="Z4" i="6"/>
  <c r="Y4" i="6"/>
  <c r="X4" i="6"/>
  <c r="W4" i="6"/>
  <c r="V4" i="6"/>
  <c r="U4" i="6"/>
  <c r="T4" i="6"/>
  <c r="S4" i="6"/>
  <c r="R4" i="6"/>
  <c r="AA38" i="3"/>
  <c r="Z38" i="3"/>
  <c r="Y38" i="3"/>
  <c r="X38" i="3"/>
  <c r="W38" i="3"/>
  <c r="V38" i="3"/>
  <c r="U38" i="3"/>
  <c r="T38" i="3"/>
  <c r="S38" i="3"/>
  <c r="R38" i="3"/>
  <c r="Q38" i="3"/>
  <c r="P38" i="3"/>
  <c r="AA37" i="3"/>
  <c r="Z37" i="3"/>
  <c r="Y37" i="3"/>
  <c r="X37" i="3"/>
  <c r="W37" i="3"/>
  <c r="V37" i="3"/>
  <c r="U37" i="3"/>
  <c r="T37" i="3"/>
  <c r="S37" i="3"/>
  <c r="R37" i="3"/>
  <c r="Q37" i="3"/>
  <c r="P37" i="3"/>
  <c r="AA36" i="3"/>
  <c r="Z36" i="3"/>
  <c r="Y36" i="3"/>
  <c r="X36" i="3"/>
  <c r="W36" i="3"/>
  <c r="V36" i="3"/>
  <c r="U36" i="3"/>
  <c r="T36" i="3"/>
  <c r="S36" i="3"/>
  <c r="R36" i="3"/>
  <c r="Q36" i="3"/>
  <c r="P36" i="3"/>
  <c r="AA35" i="3"/>
  <c r="Z35" i="3"/>
  <c r="Y35" i="3"/>
  <c r="X35" i="3"/>
  <c r="W35" i="3"/>
  <c r="V35" i="3"/>
  <c r="U35" i="3"/>
  <c r="T35" i="3"/>
  <c r="S35" i="3"/>
  <c r="R35" i="3"/>
  <c r="Q35" i="3"/>
  <c r="P35" i="3"/>
  <c r="AA44" i="3"/>
  <c r="Z44" i="3"/>
  <c r="Y44" i="3"/>
  <c r="X44" i="3"/>
  <c r="W44" i="3"/>
  <c r="V44" i="3"/>
  <c r="U44" i="3"/>
  <c r="T44" i="3"/>
  <c r="S44" i="3"/>
  <c r="R44" i="3"/>
  <c r="Q44" i="3"/>
  <c r="P44" i="3"/>
  <c r="AA43" i="3"/>
  <c r="Z43" i="3"/>
  <c r="Y43" i="3"/>
  <c r="X43" i="3"/>
  <c r="W43" i="3"/>
  <c r="V43" i="3"/>
  <c r="U43" i="3"/>
  <c r="T43" i="3"/>
  <c r="S43" i="3"/>
  <c r="R43" i="3"/>
  <c r="Q43" i="3"/>
  <c r="P43" i="3"/>
  <c r="AA42" i="3"/>
  <c r="Z42" i="3"/>
  <c r="Y42" i="3"/>
  <c r="X42" i="3"/>
  <c r="W42" i="3"/>
  <c r="V42" i="3"/>
  <c r="U42" i="3"/>
  <c r="T42" i="3"/>
  <c r="S42" i="3"/>
  <c r="R42" i="3"/>
  <c r="Q42" i="3"/>
  <c r="P42" i="3"/>
  <c r="AA41" i="3"/>
  <c r="Z41" i="3"/>
  <c r="Y41" i="3"/>
  <c r="X41" i="3"/>
  <c r="W41" i="3"/>
  <c r="V41" i="3"/>
  <c r="U41" i="3"/>
  <c r="T41" i="3"/>
  <c r="S41" i="3"/>
  <c r="R41" i="3"/>
  <c r="Q41" i="3"/>
  <c r="P41" i="3"/>
  <c r="AA26" i="3"/>
  <c r="Z26" i="3"/>
  <c r="Y26" i="3"/>
  <c r="X26" i="3"/>
  <c r="W26" i="3"/>
  <c r="V26" i="3"/>
  <c r="U26" i="3"/>
  <c r="T26" i="3"/>
  <c r="S26" i="3"/>
  <c r="R26" i="3"/>
  <c r="Q26" i="3"/>
  <c r="P26" i="3"/>
  <c r="AA25" i="3"/>
  <c r="Z25" i="3"/>
  <c r="Y25" i="3"/>
  <c r="X25" i="3"/>
  <c r="W25" i="3"/>
  <c r="V25" i="3"/>
  <c r="U25" i="3"/>
  <c r="T25" i="3"/>
  <c r="S25" i="3"/>
  <c r="R25" i="3"/>
  <c r="Q25" i="3"/>
  <c r="P25" i="3"/>
  <c r="AA24" i="3"/>
  <c r="Z24" i="3"/>
  <c r="Y24" i="3"/>
  <c r="X24" i="3"/>
  <c r="W24" i="3"/>
  <c r="V24" i="3"/>
  <c r="U24" i="3"/>
  <c r="T24" i="3"/>
  <c r="S24" i="3"/>
  <c r="R24" i="3"/>
  <c r="Q24" i="3"/>
  <c r="P24" i="3"/>
  <c r="AA23" i="3"/>
  <c r="Z23" i="3"/>
  <c r="Y23" i="3"/>
  <c r="X23" i="3"/>
  <c r="W23" i="3"/>
  <c r="V23" i="3"/>
  <c r="U23" i="3"/>
  <c r="T23" i="3"/>
  <c r="S23" i="3"/>
  <c r="R23" i="3"/>
  <c r="Q23" i="3"/>
  <c r="P23" i="3"/>
  <c r="U32" i="3"/>
  <c r="T32" i="3"/>
  <c r="S32" i="3"/>
  <c r="R32" i="3"/>
  <c r="Q32" i="3"/>
  <c r="P32" i="3"/>
  <c r="U31" i="3"/>
  <c r="T31" i="3"/>
  <c r="S31" i="3"/>
  <c r="R31" i="3"/>
  <c r="Q31" i="3"/>
  <c r="P31" i="3"/>
  <c r="U30" i="3"/>
  <c r="T30" i="3"/>
  <c r="S30" i="3"/>
  <c r="R30" i="3"/>
  <c r="Q30" i="3"/>
  <c r="P30" i="3"/>
  <c r="U29" i="3"/>
  <c r="T29" i="3"/>
  <c r="S29" i="3"/>
  <c r="R29" i="3"/>
  <c r="Q29" i="3"/>
  <c r="P29" i="3"/>
  <c r="X32" i="3"/>
  <c r="W32" i="3"/>
  <c r="V32" i="3"/>
  <c r="X31" i="3"/>
  <c r="W31" i="3"/>
  <c r="V31" i="3"/>
  <c r="X30" i="3"/>
  <c r="W30" i="3"/>
  <c r="V30" i="3"/>
  <c r="X29" i="3"/>
  <c r="W29" i="3"/>
  <c r="V29" i="3"/>
  <c r="AA32" i="3"/>
  <c r="Z32" i="3"/>
  <c r="Y32" i="3"/>
  <c r="AA31" i="3"/>
  <c r="Z31" i="3"/>
  <c r="Y31" i="3"/>
  <c r="AA30" i="3"/>
  <c r="Z30" i="3"/>
  <c r="Y30" i="3"/>
  <c r="AA29" i="3"/>
  <c r="Z29" i="3"/>
  <c r="Y29" i="3"/>
  <c r="AA20" i="3"/>
  <c r="Z20" i="3"/>
  <c r="Y20" i="3"/>
  <c r="X20" i="3"/>
  <c r="W20" i="3"/>
  <c r="V20" i="3"/>
  <c r="U20" i="3"/>
  <c r="T20" i="3"/>
  <c r="S20" i="3"/>
  <c r="R20" i="3"/>
  <c r="Q20" i="3"/>
  <c r="P20" i="3"/>
  <c r="AA19" i="3"/>
  <c r="Z19" i="3"/>
  <c r="Y19" i="3"/>
  <c r="X19" i="3"/>
  <c r="W19" i="3"/>
  <c r="V19" i="3"/>
  <c r="U19" i="3"/>
  <c r="T19" i="3"/>
  <c r="S19" i="3"/>
  <c r="R19" i="3"/>
  <c r="Q19" i="3"/>
  <c r="P19" i="3"/>
  <c r="AA18" i="3"/>
  <c r="Z18" i="3"/>
  <c r="Y18" i="3"/>
  <c r="X18" i="3"/>
  <c r="W18" i="3"/>
  <c r="V18" i="3"/>
  <c r="U18" i="3"/>
  <c r="T18" i="3"/>
  <c r="S18" i="3"/>
  <c r="R18" i="3"/>
  <c r="Q18" i="3"/>
  <c r="P18" i="3"/>
  <c r="AA17" i="3"/>
  <c r="Z17" i="3"/>
  <c r="Y17" i="3"/>
  <c r="X17" i="3"/>
  <c r="W17" i="3"/>
  <c r="V17" i="3"/>
  <c r="U17" i="3"/>
  <c r="T17" i="3"/>
  <c r="S17" i="3"/>
  <c r="R17" i="3"/>
  <c r="Q17" i="3"/>
  <c r="P17" i="3"/>
  <c r="AA14" i="3"/>
  <c r="Z14" i="3"/>
  <c r="Y14" i="3"/>
  <c r="X14" i="3"/>
  <c r="W14" i="3"/>
  <c r="V14" i="3"/>
  <c r="U14" i="3"/>
  <c r="T14" i="3"/>
  <c r="S14" i="3"/>
  <c r="R14" i="3"/>
  <c r="Q14" i="3"/>
  <c r="P14" i="3"/>
  <c r="AA13" i="3"/>
  <c r="Z13" i="3"/>
  <c r="Y13" i="3"/>
  <c r="X13" i="3"/>
  <c r="W13" i="3"/>
  <c r="V13" i="3"/>
  <c r="U13" i="3"/>
  <c r="T13" i="3"/>
  <c r="S13" i="3"/>
  <c r="R13" i="3"/>
  <c r="Q13" i="3"/>
  <c r="P13" i="3"/>
  <c r="AA12" i="3"/>
  <c r="Z12" i="3"/>
  <c r="Y12" i="3"/>
  <c r="X12" i="3"/>
  <c r="W12" i="3"/>
  <c r="V12" i="3"/>
  <c r="U12" i="3"/>
  <c r="T12" i="3"/>
  <c r="S12" i="3"/>
  <c r="R12" i="3"/>
  <c r="Q12" i="3"/>
  <c r="P12" i="3"/>
  <c r="AA11" i="3"/>
  <c r="Z11" i="3"/>
  <c r="Y11" i="3"/>
  <c r="X11" i="3"/>
  <c r="W11" i="3"/>
  <c r="V11" i="3"/>
  <c r="U11" i="3"/>
  <c r="T11" i="3"/>
  <c r="S11" i="3"/>
  <c r="R11" i="3"/>
  <c r="Q11" i="3"/>
  <c r="P11" i="3"/>
  <c r="AA8" i="3"/>
  <c r="Z8" i="3"/>
  <c r="Y8" i="3"/>
  <c r="X8" i="3"/>
  <c r="W8" i="3"/>
  <c r="V8" i="3"/>
  <c r="U8" i="3"/>
  <c r="T8" i="3"/>
  <c r="S8" i="3"/>
  <c r="R8" i="3"/>
  <c r="Q8" i="3"/>
  <c r="P8" i="3"/>
  <c r="AA7" i="3"/>
  <c r="Z7" i="3"/>
  <c r="Y7" i="3"/>
  <c r="X7" i="3"/>
  <c r="W7" i="3"/>
  <c r="V7" i="3"/>
  <c r="U7" i="3"/>
  <c r="T7" i="3"/>
  <c r="S7" i="3"/>
  <c r="R7" i="3"/>
  <c r="Q7" i="3"/>
  <c r="P7" i="3"/>
  <c r="AA6" i="3"/>
  <c r="Z6" i="3"/>
  <c r="Y6" i="3"/>
  <c r="X6" i="3"/>
  <c r="W6" i="3"/>
  <c r="V6" i="3"/>
  <c r="U6" i="3"/>
  <c r="T6" i="3"/>
  <c r="S6" i="3"/>
  <c r="R6" i="3"/>
  <c r="Q6" i="3"/>
  <c r="P6" i="3"/>
  <c r="AA5" i="3"/>
  <c r="Z5" i="3"/>
  <c r="Y5" i="3"/>
  <c r="X5" i="3"/>
  <c r="W5" i="3"/>
  <c r="V5" i="3"/>
  <c r="U5" i="3"/>
  <c r="T5" i="3"/>
  <c r="S5" i="3"/>
  <c r="R5" i="3"/>
  <c r="Q5" i="3"/>
  <c r="P5" i="3"/>
  <c r="AA43" i="1" l="1"/>
  <c r="Z43" i="1"/>
  <c r="Y43" i="1"/>
  <c r="X43" i="1"/>
  <c r="W43" i="1"/>
  <c r="V43" i="1"/>
  <c r="U43" i="1"/>
  <c r="T43" i="1"/>
  <c r="S43" i="1"/>
  <c r="R43" i="1"/>
  <c r="Q43" i="1"/>
  <c r="P43" i="1"/>
  <c r="AA41" i="1"/>
  <c r="Z41" i="1"/>
  <c r="Y41" i="1"/>
  <c r="X41" i="1"/>
  <c r="W41" i="1"/>
  <c r="V41" i="1"/>
  <c r="U41" i="1"/>
  <c r="T41" i="1"/>
  <c r="S41" i="1"/>
  <c r="R41" i="1"/>
  <c r="Q41" i="1"/>
  <c r="P41" i="1"/>
  <c r="AA37" i="1"/>
  <c r="Z37" i="1"/>
  <c r="Y37" i="1"/>
  <c r="X37" i="1"/>
  <c r="W37" i="1"/>
  <c r="V37" i="1"/>
  <c r="U37" i="1"/>
  <c r="T37" i="1"/>
  <c r="S37" i="1"/>
  <c r="R37" i="1"/>
  <c r="Q37" i="1"/>
  <c r="P37" i="1"/>
  <c r="AA35" i="1"/>
  <c r="Z35" i="1"/>
  <c r="Y35" i="1"/>
  <c r="X35" i="1"/>
  <c r="W35" i="1"/>
  <c r="V35" i="1"/>
  <c r="U35" i="1"/>
  <c r="T35" i="1"/>
  <c r="S35" i="1"/>
  <c r="R35" i="1"/>
  <c r="Q35" i="1"/>
  <c r="P35" i="1"/>
  <c r="AA31" i="1"/>
  <c r="Z31" i="1"/>
  <c r="Y31" i="1"/>
  <c r="X31" i="1"/>
  <c r="W31" i="1"/>
  <c r="V31" i="1"/>
  <c r="U31" i="1"/>
  <c r="T31" i="1"/>
  <c r="S31" i="1"/>
  <c r="R31" i="1"/>
  <c r="Q31" i="1"/>
  <c r="P31" i="1"/>
  <c r="AA29" i="1"/>
  <c r="Z29" i="1"/>
  <c r="Y29" i="1"/>
  <c r="X29" i="1"/>
  <c r="W29" i="1"/>
  <c r="V29" i="1"/>
  <c r="U29" i="1"/>
  <c r="T29" i="1"/>
  <c r="S29" i="1"/>
  <c r="R29" i="1"/>
  <c r="Q29" i="1"/>
  <c r="P29" i="1"/>
  <c r="AA25" i="1"/>
  <c r="Z25" i="1"/>
  <c r="Y25" i="1"/>
  <c r="X25" i="1"/>
  <c r="W25" i="1"/>
  <c r="V25" i="1"/>
  <c r="U25" i="1"/>
  <c r="T25" i="1"/>
  <c r="S25" i="1"/>
  <c r="R25" i="1"/>
  <c r="Q25" i="1"/>
  <c r="P25" i="1"/>
  <c r="AA23" i="1"/>
  <c r="Z23" i="1"/>
  <c r="Y23" i="1"/>
  <c r="X23" i="1"/>
  <c r="W23" i="1"/>
  <c r="V23" i="1"/>
  <c r="U23" i="1"/>
  <c r="T23" i="1"/>
  <c r="S23" i="1"/>
  <c r="R23" i="1"/>
  <c r="Q23" i="1"/>
  <c r="P23" i="1"/>
  <c r="AA19" i="1"/>
  <c r="Z19" i="1"/>
  <c r="Y19" i="1"/>
  <c r="X19" i="1"/>
  <c r="W19" i="1"/>
  <c r="V19" i="1"/>
  <c r="U19" i="1"/>
  <c r="T19" i="1"/>
  <c r="S19" i="1"/>
  <c r="R19" i="1"/>
  <c r="Q19" i="1"/>
  <c r="P19" i="1"/>
  <c r="AA17" i="1"/>
  <c r="Z17" i="1"/>
  <c r="Y17" i="1"/>
  <c r="X17" i="1"/>
  <c r="W17" i="1"/>
  <c r="V17" i="1"/>
  <c r="U17" i="1"/>
  <c r="T17" i="1"/>
  <c r="S17" i="1"/>
  <c r="R17" i="1"/>
  <c r="Q17" i="1"/>
  <c r="P17" i="1"/>
  <c r="AA13" i="1"/>
  <c r="Z13" i="1"/>
  <c r="Y13" i="1"/>
  <c r="X13" i="1"/>
  <c r="W13" i="1"/>
  <c r="V13" i="1"/>
  <c r="U13" i="1"/>
  <c r="T13" i="1"/>
  <c r="S13" i="1"/>
  <c r="R13" i="1"/>
  <c r="Q13" i="1"/>
  <c r="P13" i="1"/>
  <c r="AA11" i="1"/>
  <c r="Z11" i="1"/>
  <c r="Y11" i="1"/>
  <c r="X11" i="1"/>
  <c r="W11" i="1"/>
  <c r="V11" i="1"/>
  <c r="U11" i="1"/>
  <c r="T11" i="1"/>
  <c r="S11" i="1"/>
  <c r="R11" i="1"/>
  <c r="Q11" i="1"/>
  <c r="P11" i="1"/>
  <c r="AA7" i="1"/>
  <c r="Z7" i="1"/>
  <c r="Y7" i="1"/>
  <c r="X7" i="1"/>
  <c r="W7" i="1"/>
  <c r="V7" i="1"/>
  <c r="U7" i="1"/>
  <c r="T7" i="1"/>
  <c r="S7" i="1"/>
  <c r="R7" i="1"/>
  <c r="Q7" i="1"/>
  <c r="P7" i="1"/>
  <c r="AA5" i="1"/>
  <c r="Z5" i="1"/>
  <c r="Y5" i="1"/>
  <c r="X5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<sst xmlns="http://schemas.openxmlformats.org/spreadsheetml/2006/main" count="338" uniqueCount="36">
  <si>
    <t>Série</t>
  </si>
  <si>
    <t>Algoritmo</t>
  </si>
  <si>
    <t>Cenário I</t>
  </si>
  <si>
    <t>Cenário 2</t>
  </si>
  <si>
    <t>Cenário 3</t>
  </si>
  <si>
    <t>Cenário 4</t>
  </si>
  <si>
    <t>TE</t>
  </si>
  <si>
    <t>GE</t>
  </si>
  <si>
    <t>GF</t>
  </si>
  <si>
    <t>BPROP</t>
  </si>
  <si>
    <t>PSO</t>
  </si>
  <si>
    <t>CQSO</t>
  </si>
  <si>
    <t>AWS</t>
  </si>
  <si>
    <t>HIT</t>
  </si>
  <si>
    <t>IAP</t>
  </si>
  <si>
    <t>SAM</t>
  </si>
  <si>
    <t>SP500</t>
  </si>
  <si>
    <t>USD</t>
  </si>
  <si>
    <t>DMT</t>
  </si>
  <si>
    <t>Cenário II</t>
  </si>
  <si>
    <t>Cenário III</t>
  </si>
  <si>
    <t>Cenário IV</t>
  </si>
  <si>
    <t>q</t>
  </si>
  <si>
    <t>Rprop</t>
  </si>
  <si>
    <t>S&amp;P</t>
  </si>
  <si>
    <t>DIFF TE</t>
  </si>
  <si>
    <t>DIFF GE</t>
  </si>
  <si>
    <t>DIFF GF</t>
  </si>
  <si>
    <t>vs. Artigo (mlp)</t>
  </si>
  <si>
    <t>svr vs. Mlp</t>
  </si>
  <si>
    <t>Execução</t>
  </si>
  <si>
    <t>Dataset</t>
  </si>
  <si>
    <t>CENÁRIOS</t>
  </si>
  <si>
    <t>SVR</t>
  </si>
  <si>
    <t>MLP</t>
  </si>
  <si>
    <t>Variação percentual (MLP em relação ao modelo SVR)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</si>
</sst>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E+00"/>
    <numFmt numFmtId="165" formatCode="0.000"/>
    <numFmt numFmtId="166" formatCode="0.000000000"/>
    <numFmt numFmtId="167" formatCode="0.0000%"/>
    <numFmt numFmtId="168" formatCode="0.000%"/>
    <numFmt numFmtId="169" formatCode="0.00000%"/>
    <numFmt numFmtId="174" formatCode="0.0000"/>
    <numFmt numFmtId="180" formatCode="&quot;(&quot;0.000E+00&quot;)&quot;;&quot;(&quot;\-0.000E+00&quot;)&quot;"/>
    <numFmt numFmtId="181" formatCode="&quot;(&quot;0.000&quot;)&quot;;&quot;(&quot;\-0.000&quot;)&quot;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/>
    <xf numFmtId="0" fontId="1" fillId="0" borderId="3" xfId="0" applyFont="1" applyBorder="1" applyAlignment="1">
      <alignment horizontal="center" vertical="center"/>
    </xf>
    <xf numFmtId="166" fontId="0" fillId="0" borderId="3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3" xfId="0" applyBorder="1"/>
    <xf numFmtId="165" fontId="0" fillId="0" borderId="0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9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14" xfId="0" applyFill="1" applyBorder="1"/>
    <xf numFmtId="0" fontId="1" fillId="0" borderId="13" xfId="0" applyFont="1" applyBorder="1" applyAlignment="1">
      <alignment horizontal="center" vertical="center"/>
    </xf>
    <xf numFmtId="0" fontId="0" fillId="2" borderId="0" xfId="0" applyFill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0" fontId="1" fillId="0" borderId="2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23" xfId="0" applyFont="1" applyFill="1" applyBorder="1"/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13" xfId="0" applyFill="1" applyBorder="1"/>
    <xf numFmtId="0" fontId="3" fillId="0" borderId="18" xfId="0" applyFon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2" borderId="18" xfId="0" applyFill="1" applyBorder="1"/>
    <xf numFmtId="10" fontId="0" fillId="0" borderId="3" xfId="1" applyNumberFormat="1" applyFont="1" applyBorder="1"/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7" fontId="6" fillId="2" borderId="14" xfId="1" applyNumberFormat="1" applyFont="1" applyFill="1" applyBorder="1" applyAlignment="1">
      <alignment horizontal="center" vertical="center"/>
    </xf>
    <xf numFmtId="167" fontId="6" fillId="2" borderId="6" xfId="0" applyNumberFormat="1" applyFont="1" applyFill="1" applyBorder="1" applyAlignment="1">
      <alignment horizontal="center" vertical="center"/>
    </xf>
    <xf numFmtId="167" fontId="6" fillId="2" borderId="11" xfId="0" applyNumberFormat="1" applyFont="1" applyFill="1" applyBorder="1" applyAlignment="1">
      <alignment horizontal="center" vertical="center"/>
    </xf>
    <xf numFmtId="167" fontId="6" fillId="2" borderId="0" xfId="0" applyNumberFormat="1" applyFont="1" applyFill="1" applyBorder="1" applyAlignment="1">
      <alignment horizontal="center" vertical="center"/>
    </xf>
    <xf numFmtId="167" fontId="6" fillId="2" borderId="14" xfId="0" applyNumberFormat="1" applyFont="1" applyFill="1" applyBorder="1" applyAlignment="1">
      <alignment horizontal="center" vertical="center"/>
    </xf>
    <xf numFmtId="168" fontId="6" fillId="2" borderId="1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 vertical="center"/>
    </xf>
    <xf numFmtId="169" fontId="0" fillId="0" borderId="4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169" fontId="0" fillId="0" borderId="13" xfId="1" applyNumberFormat="1" applyFont="1" applyFill="1" applyBorder="1" applyAlignment="1">
      <alignment horizontal="center" vertical="center"/>
    </xf>
    <xf numFmtId="169" fontId="0" fillId="0" borderId="3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3" fillId="2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2" fontId="6" fillId="0" borderId="34" xfId="1" applyNumberFormat="1" applyFont="1" applyBorder="1" applyAlignment="1">
      <alignment horizontal="center" vertical="center"/>
    </xf>
    <xf numFmtId="2" fontId="6" fillId="0" borderId="19" xfId="1" applyNumberFormat="1" applyFont="1" applyBorder="1" applyAlignment="1">
      <alignment horizontal="center" vertical="center"/>
    </xf>
    <xf numFmtId="2" fontId="6" fillId="0" borderId="11" xfId="1" applyNumberFormat="1" applyFont="1" applyBorder="1" applyAlignment="1">
      <alignment horizontal="center" vertical="center"/>
    </xf>
    <xf numFmtId="2" fontId="6" fillId="0" borderId="17" xfId="1" applyNumberFormat="1" applyFont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2" fontId="6" fillId="0" borderId="18" xfId="1" applyNumberFormat="1" applyFont="1" applyBorder="1" applyAlignment="1">
      <alignment horizontal="center" vertical="center"/>
    </xf>
    <xf numFmtId="2" fontId="6" fillId="3" borderId="34" xfId="1" applyNumberFormat="1" applyFont="1" applyFill="1" applyBorder="1" applyAlignment="1">
      <alignment horizontal="center" vertical="center"/>
    </xf>
    <xf numFmtId="2" fontId="6" fillId="3" borderId="1" xfId="1" applyNumberFormat="1" applyFont="1" applyFill="1" applyBorder="1" applyAlignment="1">
      <alignment horizontal="center" vertical="center"/>
    </xf>
    <xf numFmtId="2" fontId="6" fillId="3" borderId="19" xfId="1" applyNumberFormat="1" applyFont="1" applyFill="1" applyBorder="1" applyAlignment="1">
      <alignment horizontal="center" vertical="center"/>
    </xf>
    <xf numFmtId="2" fontId="6" fillId="3" borderId="11" xfId="1" applyNumberFormat="1" applyFont="1" applyFill="1" applyBorder="1" applyAlignment="1">
      <alignment horizontal="center" vertical="center"/>
    </xf>
    <xf numFmtId="2" fontId="6" fillId="3" borderId="0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2" fontId="6" fillId="3" borderId="13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2" fontId="6" fillId="3" borderId="18" xfId="1" applyNumberFormat="1" applyFont="1" applyFill="1" applyBorder="1" applyAlignment="1">
      <alignment horizontal="center" vertical="center"/>
    </xf>
    <xf numFmtId="165" fontId="3" fillId="3" borderId="19" xfId="0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2" fillId="3" borderId="19" xfId="0" applyNumberFormat="1" applyFont="1" applyFill="1" applyBorder="1" applyAlignment="1">
      <alignment horizontal="center" vertical="center"/>
    </xf>
    <xf numFmtId="174" fontId="6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2" fontId="0" fillId="0" borderId="0" xfId="1" applyNumberFormat="1" applyFont="1"/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zoomScale="93" zoomScaleNormal="59" workbookViewId="0">
      <selection sqref="A1:N2"/>
    </sheetView>
  </sheetViews>
  <sheetFormatPr baseColWidth="10" defaultColWidth="10.6640625" defaultRowHeight="16" x14ac:dyDescent="0.2"/>
  <cols>
    <col min="1" max="2" width="10.6640625" style="66"/>
    <col min="3" max="3" width="11.1640625" style="66" customWidth="1"/>
    <col min="4" max="4" width="10.5" style="66" customWidth="1"/>
    <col min="5" max="5" width="8.6640625" style="66" customWidth="1"/>
    <col min="6" max="7" width="10.6640625" style="66"/>
    <col min="8" max="8" width="9.33203125" style="66" customWidth="1"/>
    <col min="9" max="10" width="10.6640625" style="66"/>
    <col min="11" max="11" width="9.83203125" style="66" customWidth="1"/>
    <col min="12" max="14" width="10.6640625" style="66"/>
    <col min="15" max="15" width="18" style="66" bestFit="1" customWidth="1"/>
    <col min="16" max="16" width="19" style="66" customWidth="1"/>
    <col min="17" max="17" width="12.1640625" style="66" bestFit="1" customWidth="1"/>
    <col min="18" max="18" width="11" style="66" bestFit="1" customWidth="1"/>
    <col min="19" max="19" width="12.1640625" style="66" bestFit="1" customWidth="1"/>
    <col min="20" max="20" width="10.6640625" style="66"/>
    <col min="21" max="21" width="15.83203125" style="66" customWidth="1"/>
    <col min="22" max="22" width="12.1640625" style="66" bestFit="1" customWidth="1"/>
    <col min="23" max="23" width="10.6640625" style="66"/>
    <col min="24" max="24" width="15.83203125" style="66" customWidth="1"/>
    <col min="25" max="26" width="12.1640625" style="66" bestFit="1" customWidth="1"/>
    <col min="27" max="27" width="14.33203125" style="66" customWidth="1"/>
    <col min="28" max="16384" width="10.6640625" style="66"/>
  </cols>
  <sheetData>
    <row r="1" spans="1:28" x14ac:dyDescent="0.2">
      <c r="A1" s="1" t="s">
        <v>0</v>
      </c>
      <c r="B1" s="1" t="s">
        <v>1</v>
      </c>
      <c r="C1" s="121" t="s">
        <v>2</v>
      </c>
      <c r="D1" s="121"/>
      <c r="E1" s="121"/>
      <c r="F1" s="121" t="s">
        <v>3</v>
      </c>
      <c r="G1" s="121"/>
      <c r="H1" s="121"/>
      <c r="I1" s="121" t="s">
        <v>4</v>
      </c>
      <c r="J1" s="121"/>
      <c r="K1" s="121"/>
      <c r="L1" s="121" t="s">
        <v>5</v>
      </c>
      <c r="M1" s="121"/>
      <c r="N1" s="121"/>
      <c r="O1" s="53"/>
      <c r="P1" s="121" t="s">
        <v>2</v>
      </c>
      <c r="Q1" s="121"/>
      <c r="R1" s="121"/>
      <c r="S1" s="121" t="s">
        <v>3</v>
      </c>
      <c r="T1" s="121"/>
      <c r="U1" s="121"/>
      <c r="V1" s="121" t="s">
        <v>4</v>
      </c>
      <c r="W1" s="121"/>
      <c r="X1" s="121"/>
      <c r="Y1" s="121" t="s">
        <v>5</v>
      </c>
      <c r="Z1" s="121"/>
      <c r="AA1" s="121"/>
      <c r="AB1"/>
    </row>
    <row r="2" spans="1:28" ht="17" thickBot="1" x14ac:dyDescent="0.25">
      <c r="A2" s="2"/>
      <c r="B2" s="45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O2" s="52"/>
      <c r="P2" s="3" t="s">
        <v>25</v>
      </c>
      <c r="Q2" s="3" t="s">
        <v>26</v>
      </c>
      <c r="R2" s="3" t="s">
        <v>27</v>
      </c>
      <c r="S2" s="3" t="s">
        <v>25</v>
      </c>
      <c r="T2" s="3" t="s">
        <v>26</v>
      </c>
      <c r="U2" s="3" t="s">
        <v>27</v>
      </c>
      <c r="V2" s="3" t="s">
        <v>25</v>
      </c>
      <c r="W2" s="3" t="s">
        <v>26</v>
      </c>
      <c r="X2" s="3" t="s">
        <v>27</v>
      </c>
      <c r="Y2" s="3" t="s">
        <v>25</v>
      </c>
      <c r="Z2" s="3" t="s">
        <v>26</v>
      </c>
      <c r="AA2" s="3" t="s">
        <v>27</v>
      </c>
      <c r="AB2"/>
    </row>
    <row r="3" spans="1:28" x14ac:dyDescent="0.2">
      <c r="A3" s="122" t="s">
        <v>15</v>
      </c>
      <c r="B3" s="125" t="s">
        <v>9</v>
      </c>
      <c r="C3" s="8">
        <v>4.9230412344068997E-3</v>
      </c>
      <c r="D3" s="8">
        <v>5.1192299581544701E-3</v>
      </c>
      <c r="E3" s="11">
        <v>1.65202463976945</v>
      </c>
      <c r="F3" s="8">
        <v>5.2521018957918299E-3</v>
      </c>
      <c r="G3" s="8">
        <v>5.4274881049535999E-3</v>
      </c>
      <c r="H3" s="37">
        <v>1.51719230655156</v>
      </c>
      <c r="I3" s="8">
        <v>6.9497331494147198E-3</v>
      </c>
      <c r="J3" s="8">
        <v>7.2819216116593597E-3</v>
      </c>
      <c r="K3" s="11">
        <v>1.9843021552244999</v>
      </c>
      <c r="L3" s="8">
        <v>1.71856134853706E-2</v>
      </c>
      <c r="M3" s="8">
        <v>1.7120512643244001E-2</v>
      </c>
      <c r="N3" s="11">
        <v>0.78621218851776997</v>
      </c>
      <c r="O3" s="53"/>
      <c r="P3" s="106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118" t="s">
        <v>15</v>
      </c>
    </row>
    <row r="4" spans="1:28" x14ac:dyDescent="0.2">
      <c r="A4" s="123"/>
      <c r="B4" s="125"/>
      <c r="C4" s="9">
        <v>6.6451627788250596E-3</v>
      </c>
      <c r="D4" s="9">
        <v>6.6021155109428197E-3</v>
      </c>
      <c r="E4" s="12">
        <v>0.54278963774910605</v>
      </c>
      <c r="F4" s="9">
        <v>7.1067812987365099E-3</v>
      </c>
      <c r="G4" s="9">
        <v>7.1050715836657096E-3</v>
      </c>
      <c r="H4" s="12">
        <v>0.51030911617329699</v>
      </c>
      <c r="I4" s="9">
        <v>9.4922968431620895E-3</v>
      </c>
      <c r="J4" s="9">
        <v>9.4667569346243794E-3</v>
      </c>
      <c r="K4" s="12">
        <v>0.710739017578782</v>
      </c>
      <c r="L4" s="9">
        <v>2.3766713933831101E-2</v>
      </c>
      <c r="M4" s="9">
        <v>2.38466039367001E-2</v>
      </c>
      <c r="N4" s="12">
        <v>0.15324771017635799</v>
      </c>
      <c r="O4" s="52"/>
      <c r="P4" s="109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9"/>
    </row>
    <row r="5" spans="1:28" x14ac:dyDescent="0.2">
      <c r="A5" s="123"/>
      <c r="B5" s="125" t="s">
        <v>10</v>
      </c>
      <c r="C5" s="8">
        <v>1.6760877295156701E-4</v>
      </c>
      <c r="D5" s="8">
        <v>2.6605983295145002E-4</v>
      </c>
      <c r="E5" s="37">
        <v>1.5933830793821699</v>
      </c>
      <c r="F5" s="8">
        <v>1.51607702772621E-4</v>
      </c>
      <c r="G5" s="8">
        <v>2.36378427707994E-4</v>
      </c>
      <c r="H5" s="11">
        <v>1.5631976546144499</v>
      </c>
      <c r="I5" s="36">
        <v>1.64195193629471E-4</v>
      </c>
      <c r="J5" s="36">
        <v>2.8686645593744398E-4</v>
      </c>
      <c r="K5" s="37">
        <v>1.7485099446422301</v>
      </c>
      <c r="L5" s="8">
        <v>2.637031142412E-4</v>
      </c>
      <c r="M5" s="36">
        <v>1.6631494295300201E-4</v>
      </c>
      <c r="N5" s="37">
        <v>0.62977972942831995</v>
      </c>
      <c r="O5" s="54" t="s">
        <v>10</v>
      </c>
      <c r="P5" s="112">
        <f>IF(C5&gt;artigo!C5, ((C5-artigo!C5)/artigo!C5), ((artigo!C5 - C5)/C5))</f>
        <v>0.46770360326595373</v>
      </c>
      <c r="Q5" s="112">
        <f>IF(D5&gt;artigo!D5, ((D5-artigo!D5)/artigo!D5), ((artigo!D5 - D5)/D5))</f>
        <v>0.22904685150151988</v>
      </c>
      <c r="R5" s="112">
        <f>IF(E5&gt;artigo!E5, ((E5-artigo!E5)/artigo!E5), ((artigo!E5 - E5)/E5))</f>
        <v>0.19803239051290966</v>
      </c>
      <c r="S5" s="112">
        <f>IF(F5&gt;artigo!F5, ((F5-artigo!F5)/artigo!F5), ((artigo!F5 - F5)/F5))</f>
        <v>0.56324511001561117</v>
      </c>
      <c r="T5" s="112">
        <f>IF(G5&gt;artigo!G5, ((G5-artigo!G5)/artigo!G5), ((artigo!G5 - G5)/G5))</f>
        <v>0.17608024850483595</v>
      </c>
      <c r="U5" s="112">
        <f>IF(H5&gt;artigo!H5, ((H5-artigo!H5)/artigo!H5), ((artigo!H5 - H5)/H5))</f>
        <v>0.33606637146534191</v>
      </c>
      <c r="V5" s="112">
        <f>IF(I5&gt;artigo!I5, ((I5-artigo!I5)/artigo!I5), ((artigo!I5 - I5)/I5))</f>
        <v>0.68701649467942738</v>
      </c>
      <c r="W5" s="112">
        <f>IF(J5&gt;artigo!J5, ((J5-artigo!J5)/artigo!J5), ((artigo!J5 - J5)/J5))</f>
        <v>0.99212816623224986</v>
      </c>
      <c r="X5" s="112">
        <f>IF(K5&gt;artigo!K5, ((K5-artigo!K5)/artigo!K5), ((artigo!K5 - K5)/K5))</f>
        <v>2.362519124311981</v>
      </c>
      <c r="Y5" s="112">
        <f>IF(L5&gt;artigo!L5, ((L5-artigo!L5)/artigo!L5), ((artigo!L5 - L5)/L5))</f>
        <v>6.5004360351144123E-3</v>
      </c>
      <c r="Z5" s="112">
        <f>IF(M5&gt;artigo!M5, ((M5-artigo!M5)/artigo!M5), ((artigo!M5 - M5)/M5))</f>
        <v>0.35886767591210395</v>
      </c>
      <c r="AA5" s="112">
        <f>IF(N5&gt;artigo!N5, ((N5-artigo!N5)/artigo!N5), ((artigo!N5 - N5)/N5))</f>
        <v>0.3655568126663295</v>
      </c>
      <c r="AB5" s="119"/>
    </row>
    <row r="6" spans="1:28" x14ac:dyDescent="0.2">
      <c r="A6" s="123"/>
      <c r="B6" s="125"/>
      <c r="C6" s="9">
        <v>8.8575021285790999E-6</v>
      </c>
      <c r="D6" s="9">
        <v>1.8353899499745601E-5</v>
      </c>
      <c r="E6" s="12">
        <v>0.15918000926991599</v>
      </c>
      <c r="F6" s="9">
        <v>2.3839193102311502E-5</v>
      </c>
      <c r="G6" s="9">
        <v>3.3083204181228201E-5</v>
      </c>
      <c r="H6" s="12">
        <v>2.58845897919277E-2</v>
      </c>
      <c r="I6" s="9">
        <v>4.43595664082924E-6</v>
      </c>
      <c r="J6" s="9">
        <v>2.21039527024517E-5</v>
      </c>
      <c r="K6" s="12">
        <v>0.14593108495571699</v>
      </c>
      <c r="L6" s="9">
        <v>3.4339311435161403E-5</v>
      </c>
      <c r="M6" s="9">
        <v>2.7409072501780199E-5</v>
      </c>
      <c r="N6" s="12">
        <v>4.5886772388352599E-2</v>
      </c>
      <c r="O6" s="54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9"/>
    </row>
    <row r="7" spans="1:28" ht="17" thickBot="1" x14ac:dyDescent="0.25">
      <c r="A7" s="123"/>
      <c r="B7" s="126" t="s">
        <v>11</v>
      </c>
      <c r="C7" s="35">
        <v>1.12414003433599E-4</v>
      </c>
      <c r="D7" s="35">
        <v>1.8207709211132001E-4</v>
      </c>
      <c r="E7" s="42">
        <v>1.6234864484890701</v>
      </c>
      <c r="F7" s="35">
        <v>1.13048424586664E-4</v>
      </c>
      <c r="G7" s="35">
        <v>1.7596833070036399E-4</v>
      </c>
      <c r="H7" s="42">
        <v>1.5592524635675999</v>
      </c>
      <c r="I7" s="43">
        <v>1.9250022409276099E-4</v>
      </c>
      <c r="J7" s="31">
        <v>3.9511923055475599E-4</v>
      </c>
      <c r="K7" s="29">
        <v>2.0614340364810899</v>
      </c>
      <c r="L7" s="35">
        <v>1.9855743764058499E-4</v>
      </c>
      <c r="M7" s="31">
        <v>2.2574976923121499E-4</v>
      </c>
      <c r="N7" s="29">
        <v>1.1354760842865099</v>
      </c>
      <c r="O7" s="54" t="s">
        <v>11</v>
      </c>
      <c r="P7" s="112">
        <f>IF(C7&gt;artigo!C7, ((C7-artigo!C7)/artigo!C7), ((artigo!C7 - C7)/C7))</f>
        <v>0.21870937619371877</v>
      </c>
      <c r="Q7" s="112">
        <f>IF(D7&gt;artigo!D7, ((D7-artigo!D7)/artigo!D7), ((artigo!D7 - D7)/D7))</f>
        <v>0.13091361559826084</v>
      </c>
      <c r="R7" s="112">
        <f>IF(E7&gt;artigo!E7, ((E7-artigo!E7)/artigo!E7), ((artigo!E7 - E7)/E7))</f>
        <v>0.37583597329582219</v>
      </c>
      <c r="S7" s="112">
        <f>IF(F7&gt;artigo!F7, ((F7-artigo!F7)/artigo!F7), ((artigo!F7 - F7)/F7))</f>
        <v>0.16764121643117241</v>
      </c>
      <c r="T7" s="112">
        <f>IF(G7&gt;artigo!G7, ((G7-artigo!G7)/artigo!G7), ((artigo!G7 - G7)/G7))</f>
        <v>0.47872546807028554</v>
      </c>
      <c r="U7" s="112">
        <f>IF(H7&gt;artigo!H7, ((H7-artigo!H7)/artigo!H7), ((artigo!H7 - H7)/H7))</f>
        <v>0.71346424567868116</v>
      </c>
      <c r="V7" s="112">
        <f>IF(I7&gt;artigo!I7, ((I7-artigo!I7)/artigo!I7), ((artigo!I7 - I7)/I7))</f>
        <v>0.33680711175528466</v>
      </c>
      <c r="W7" s="112">
        <f>IF(J7&gt;artigo!J7, ((J7-artigo!J7)/artigo!J7), ((artigo!J7 - J7)/J7))</f>
        <v>3.8840448770674407</v>
      </c>
      <c r="X7" s="112">
        <f>IF(K7&gt;artigo!K7, ((K7-artigo!K7)/artigo!K7), ((artigo!K7 - K7)/K7))</f>
        <v>2.6811322080019457</v>
      </c>
      <c r="Y7" s="112">
        <f>IF(L7&gt;artigo!L7, ((L7-artigo!L7)/artigo!L7), ((artigo!L7 - L7)/L7))</f>
        <v>0.53920494295027133</v>
      </c>
      <c r="Z7" s="112">
        <f>IF(M7&gt;artigo!M7, ((M7-artigo!M7)/artigo!M7), ((artigo!M7 - M7)/M7))</f>
        <v>1.4118565088805022</v>
      </c>
      <c r="AA7" s="112">
        <f>IF(N7&gt;artigo!N7, ((N7-artigo!N7)/artigo!N7), ((artigo!N7 - N7)/N7))</f>
        <v>0.55544669080343834</v>
      </c>
      <c r="AB7" s="119"/>
    </row>
    <row r="8" spans="1:28" ht="17" thickBot="1" x14ac:dyDescent="0.25">
      <c r="A8" s="124"/>
      <c r="B8" s="126"/>
      <c r="C8" s="32">
        <v>8.21602401458898E-6</v>
      </c>
      <c r="D8" s="32">
        <v>8.4452219098802093E-6</v>
      </c>
      <c r="E8" s="30">
        <v>8.4452219098802093E-6</v>
      </c>
      <c r="F8" s="32">
        <v>1.5920494934212598E-5</v>
      </c>
      <c r="G8" s="32">
        <v>2.2477552922297098E-5</v>
      </c>
      <c r="H8" s="30">
        <v>2.2477552922297098E-5</v>
      </c>
      <c r="I8" s="32">
        <v>3.5027704322344603E-5</v>
      </c>
      <c r="J8" s="32">
        <v>6.2957898518892604E-5</v>
      </c>
      <c r="K8" s="30">
        <v>6.2957898518892604E-5</v>
      </c>
      <c r="L8" s="32">
        <v>5.07762590330988E-5</v>
      </c>
      <c r="M8" s="32">
        <v>7.5117814690674995E-5</v>
      </c>
      <c r="N8" s="30">
        <v>7.5117814690674995E-5</v>
      </c>
      <c r="O8" s="55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20"/>
    </row>
    <row r="9" spans="1:28" x14ac:dyDescent="0.2">
      <c r="A9" s="122" t="s">
        <v>13</v>
      </c>
      <c r="B9" s="125" t="s">
        <v>9</v>
      </c>
      <c r="C9" s="13">
        <v>1.9667E-4</v>
      </c>
      <c r="D9" s="13">
        <v>1.9704999999999999E-4</v>
      </c>
      <c r="E9" s="15">
        <v>1.2274691099999999</v>
      </c>
      <c r="F9" s="21">
        <v>2.4560000000000001E-4</v>
      </c>
      <c r="G9" s="21">
        <v>2.4625999999999999E-4</v>
      </c>
      <c r="H9" s="16">
        <v>1.32408141</v>
      </c>
      <c r="I9" s="21">
        <v>3.3183000000000003E-4</v>
      </c>
      <c r="J9" s="21">
        <v>3.3304999999999999E-4</v>
      </c>
      <c r="K9" s="16">
        <v>1.4547282100000001</v>
      </c>
      <c r="L9" s="21">
        <v>1.1432700000000001E-3</v>
      </c>
      <c r="M9" s="21">
        <v>1.1449400000000001E-3</v>
      </c>
      <c r="N9" s="16">
        <v>1.3694528100000001</v>
      </c>
      <c r="O9" s="56"/>
      <c r="P9" s="106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8"/>
      <c r="AB9" s="118" t="s">
        <v>13</v>
      </c>
    </row>
    <row r="10" spans="1:28" x14ac:dyDescent="0.2">
      <c r="A10" s="123"/>
      <c r="B10" s="125"/>
      <c r="C10" s="22">
        <v>1.5647999999999999E-4</v>
      </c>
      <c r="D10" s="22">
        <v>1.5668999999999999E-4</v>
      </c>
      <c r="E10" s="19">
        <v>0.31972932999999998</v>
      </c>
      <c r="F10" s="23">
        <v>1.9539000000000001E-4</v>
      </c>
      <c r="G10" s="23">
        <v>1.9577E-4</v>
      </c>
      <c r="H10" s="20">
        <v>0.45570387000000001</v>
      </c>
      <c r="I10" s="23">
        <v>2.6396999999999998E-4</v>
      </c>
      <c r="J10" s="23">
        <v>2.6458999999999999E-4</v>
      </c>
      <c r="K10" s="20">
        <v>0.63963451999999998</v>
      </c>
      <c r="L10" s="23">
        <v>9.1007999999999996E-4</v>
      </c>
      <c r="M10" s="23">
        <v>9.1109000000000003E-4</v>
      </c>
      <c r="N10" s="20">
        <v>0.52115953999999998</v>
      </c>
      <c r="O10" s="54"/>
      <c r="P10" s="109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1"/>
      <c r="AB10" s="119"/>
    </row>
    <row r="11" spans="1:28" x14ac:dyDescent="0.2">
      <c r="A11" s="123"/>
      <c r="B11" s="125" t="s">
        <v>10</v>
      </c>
      <c r="C11" s="8">
        <v>2.1988408232694201E-5</v>
      </c>
      <c r="D11" s="8">
        <v>2.3719940342938699E-5</v>
      </c>
      <c r="E11" s="11">
        <v>1.4870353219668</v>
      </c>
      <c r="F11" s="8">
        <v>1.26396642513666E-4</v>
      </c>
      <c r="G11" s="8">
        <v>1.32624354344444E-4</v>
      </c>
      <c r="H11" s="11">
        <v>1.0592840097146099</v>
      </c>
      <c r="I11" s="8">
        <v>1.30595555702856E-4</v>
      </c>
      <c r="J11" s="8">
        <v>1.3947803815631899E-4</v>
      </c>
      <c r="K11" s="11">
        <v>1.09729774684813</v>
      </c>
      <c r="L11" s="8">
        <v>2.48689535857419E-4</v>
      </c>
      <c r="M11" s="8">
        <v>2.40219494656325E-4</v>
      </c>
      <c r="N11" s="11">
        <v>0.91236937343718305</v>
      </c>
      <c r="O11" s="54" t="s">
        <v>10</v>
      </c>
      <c r="P11" s="112">
        <f>IF(C11&gt;artigo!C11, ((C11-artigo!C11)/artigo!C11), ((artigo!C11 - C11)/C11))</f>
        <v>0.28704177676314002</v>
      </c>
      <c r="Q11" s="112">
        <f>IF(D11&gt;artigo!D11, ((D11-artigo!D11)/artigo!D11), ((artigo!D11 - D11)/D11))</f>
        <v>0.17200969302926236</v>
      </c>
      <c r="R11" s="112">
        <f>IF(E11&gt;artigo!E11, ((E11-artigo!E11)/artigo!E11), ((artigo!E11 - E11)/E11))</f>
        <v>0.50205588077454544</v>
      </c>
      <c r="S11" s="112">
        <f>IF(F11&gt;artigo!F11, ((F11-artigo!F11)/artigo!F11), ((artigo!F11 - F11)/F11))</f>
        <v>3.0642007239120903</v>
      </c>
      <c r="T11" s="112">
        <f>IF(G11&gt;artigo!G11, ((G11-artigo!G11)/artigo!G11), ((artigo!G11 - G11)/G11))</f>
        <v>3.9120131238682965</v>
      </c>
      <c r="U11" s="112">
        <f>IF(H11&gt;artigo!H11, ((H11-artigo!H11)/artigo!H11), ((artigo!H11 - H11)/H11))</f>
        <v>0.23172559269140688</v>
      </c>
      <c r="V11" s="112">
        <f>IF(I11&gt;artigo!I11, ((I11-artigo!I11)/artigo!I11), ((artigo!I11 - I11)/I11))</f>
        <v>2.8752390416277742</v>
      </c>
      <c r="W11" s="112">
        <f>IF(J11&gt;artigo!J11, ((J11-artigo!J11)/artigo!J11), ((artigo!J11 - J11)/J11))</f>
        <v>3.7930597304576974</v>
      </c>
      <c r="X11" s="112">
        <f>IF(K11&gt;artigo!K11, ((K11-artigo!K11)/artigo!K11), ((artigo!K11 - K11)/K11))</f>
        <v>0.27592761261410464</v>
      </c>
      <c r="Y11" s="112">
        <f>IF(L11&gt;artigo!L11, ((L11-artigo!L11)/artigo!L11), ((artigo!L11 - L11)/L11))</f>
        <v>3.7459835087293705</v>
      </c>
      <c r="Z11" s="112">
        <f>IF(M11&gt;artigo!M11, ((M11-artigo!M11)/artigo!M11), ((artigo!M11 - M11)/M11))</f>
        <v>4.1219508455506393</v>
      </c>
      <c r="AA11" s="112">
        <f>IF(N11&gt;artigo!N11, ((N11-artigo!N11)/artigo!N11), ((artigo!N11 - N11)/N11))</f>
        <v>2.513412745750903E-2</v>
      </c>
      <c r="AB11" s="119"/>
    </row>
    <row r="12" spans="1:28" x14ac:dyDescent="0.2">
      <c r="A12" s="123"/>
      <c r="B12" s="125"/>
      <c r="C12" s="9">
        <v>2.95383340656075E-5</v>
      </c>
      <c r="D12" s="9">
        <v>2.9458149149185801E-5</v>
      </c>
      <c r="E12" s="12">
        <v>2.9458149149185801E-5</v>
      </c>
      <c r="F12" s="9">
        <v>1.19485474859177E-4</v>
      </c>
      <c r="G12" s="9">
        <v>1.2383121743699099E-4</v>
      </c>
      <c r="H12" s="12">
        <v>1.2383121743699099E-4</v>
      </c>
      <c r="I12" s="9">
        <v>1.0830147818460899E-4</v>
      </c>
      <c r="J12" s="9">
        <v>1.12360312929689E-4</v>
      </c>
      <c r="K12" s="12">
        <v>1.12360312929689E-4</v>
      </c>
      <c r="L12" s="9">
        <v>3.4693178305297199E-4</v>
      </c>
      <c r="M12" s="9">
        <v>3.4035454317020902E-4</v>
      </c>
      <c r="N12" s="12">
        <v>3.4035454317020902E-4</v>
      </c>
      <c r="O12" s="54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9"/>
    </row>
    <row r="13" spans="1:28" ht="17" thickBot="1" x14ac:dyDescent="0.25">
      <c r="A13" s="123"/>
      <c r="B13" s="126" t="s">
        <v>11</v>
      </c>
      <c r="C13" s="5"/>
      <c r="D13" s="5"/>
      <c r="E13" s="5"/>
      <c r="F13" s="5"/>
      <c r="G13" s="6"/>
      <c r="H13" s="5"/>
      <c r="I13"/>
      <c r="J13"/>
      <c r="K13"/>
      <c r="L13" s="5"/>
      <c r="M13" s="5"/>
      <c r="N13" s="5"/>
      <c r="O13" s="54" t="s">
        <v>11</v>
      </c>
      <c r="P13" s="112" t="e">
        <f>IF(C13&gt;artigo!C13, ((C13-artigo!C13)/artigo!C13), ((artigo!C13 - C13)/C13))</f>
        <v>#DIV/0!</v>
      </c>
      <c r="Q13" s="112" t="e">
        <f>IF(D13&gt;artigo!D13, ((D13-artigo!D13)/artigo!D13), ((artigo!D13 - D13)/D13))</f>
        <v>#DIV/0!</v>
      </c>
      <c r="R13" s="112" t="e">
        <f>IF(E13&gt;artigo!E13, ((E13-artigo!E13)/artigo!E13), ((artigo!E13 - E13)/E13))</f>
        <v>#DIV/0!</v>
      </c>
      <c r="S13" s="112" t="e">
        <f>IF(F13&gt;artigo!F13, ((F13-artigo!F13)/artigo!F13), ((artigo!F13 - F13)/F13))</f>
        <v>#DIV/0!</v>
      </c>
      <c r="T13" s="112" t="e">
        <f>IF(G13&gt;artigo!G13, ((G13-artigo!G13)/artigo!G13), ((artigo!G13 - G13)/G13))</f>
        <v>#DIV/0!</v>
      </c>
      <c r="U13" s="112" t="e">
        <f>IF(H13&gt;artigo!H13, ((H13-artigo!H13)/artigo!H13), ((artigo!H13 - H13)/H13))</f>
        <v>#DIV/0!</v>
      </c>
      <c r="V13" s="112" t="e">
        <f>IF(I13&gt;artigo!I13, ((I13-artigo!I13)/artigo!I13), ((artigo!I13 - I13)/I13))</f>
        <v>#DIV/0!</v>
      </c>
      <c r="W13" s="112" t="e">
        <f>IF(J13&gt;artigo!J13, ((J13-artigo!J13)/artigo!J13), ((artigo!J13 - J13)/J13))</f>
        <v>#DIV/0!</v>
      </c>
      <c r="X13" s="112" t="e">
        <f>IF(K13&gt;artigo!K13, ((K13-artigo!K13)/artigo!K13), ((artigo!K13 - K13)/K13))</f>
        <v>#DIV/0!</v>
      </c>
      <c r="Y13" s="112" t="e">
        <f>IF(L13&gt;artigo!L13, ((L13-artigo!L13)/artigo!L13), ((artigo!L13 - L13)/L13))</f>
        <v>#DIV/0!</v>
      </c>
      <c r="Z13" s="112" t="e">
        <f>IF(M13&gt;artigo!M13, ((M13-artigo!M13)/artigo!M13), ((artigo!M13 - M13)/M13))</f>
        <v>#DIV/0!</v>
      </c>
      <c r="AA13" s="112" t="e">
        <f>IF(N13&gt;artigo!N13, ((N13-artigo!N13)/artigo!N13), ((artigo!N13 - N13)/N13))</f>
        <v>#DIV/0!</v>
      </c>
      <c r="AB13" s="119"/>
    </row>
    <row r="14" spans="1:28" ht="17" thickBot="1" x14ac:dyDescent="0.25">
      <c r="A14" s="124"/>
      <c r="B14" s="126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55"/>
      <c r="P14" s="115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20"/>
    </row>
    <row r="15" spans="1:28" x14ac:dyDescent="0.2">
      <c r="A15" s="122" t="s">
        <v>18</v>
      </c>
      <c r="B15" s="125" t="s">
        <v>9</v>
      </c>
      <c r="C15" s="21">
        <v>1.4477699999999999E-3</v>
      </c>
      <c r="D15" s="21">
        <v>1.4479199999999999E-3</v>
      </c>
      <c r="E15" s="16">
        <v>1.0120148</v>
      </c>
      <c r="F15" s="8">
        <v>1.5197435197237799E-3</v>
      </c>
      <c r="G15" s="8">
        <v>1.51986929868757E-3</v>
      </c>
      <c r="H15" s="11">
        <v>1.01105429525298</v>
      </c>
      <c r="I15" s="21">
        <v>2.1774199999999998E-3</v>
      </c>
      <c r="J15" s="21">
        <v>2.18016E-3</v>
      </c>
      <c r="K15" s="16">
        <v>1.04843478</v>
      </c>
      <c r="L15" s="21">
        <v>3.76502E-3</v>
      </c>
      <c r="M15" s="21">
        <v>3.7657799999999998E-3</v>
      </c>
      <c r="N15" s="16">
        <v>1.02233985</v>
      </c>
      <c r="O15" s="56"/>
      <c r="P15" s="106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8"/>
      <c r="AB15" s="118" t="s">
        <v>18</v>
      </c>
    </row>
    <row r="16" spans="1:28" x14ac:dyDescent="0.2">
      <c r="A16" s="123"/>
      <c r="B16" s="125"/>
      <c r="C16" s="23">
        <v>1.9987899999999999E-3</v>
      </c>
      <c r="D16" s="23">
        <v>1.9982200000000002E-3</v>
      </c>
      <c r="E16" s="20">
        <v>1.200617E-2</v>
      </c>
      <c r="F16" s="9">
        <v>2.0635455519010101E-3</v>
      </c>
      <c r="G16" s="9">
        <v>2.0630789824853499E-3</v>
      </c>
      <c r="H16" s="12">
        <v>1.6603961063527399E-2</v>
      </c>
      <c r="I16" s="23">
        <v>2.9355900000000001E-3</v>
      </c>
      <c r="J16" s="23">
        <v>2.9350000000000001E-3</v>
      </c>
      <c r="K16" s="20">
        <v>6.2374819999999997E-2</v>
      </c>
      <c r="L16" s="23">
        <v>5.1547700000000004E-3</v>
      </c>
      <c r="M16" s="23">
        <v>5.1529000000000002E-3</v>
      </c>
      <c r="N16" s="20">
        <v>2.5576109999999999E-2</v>
      </c>
      <c r="O16" s="54"/>
      <c r="P16" s="109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1"/>
      <c r="AB16" s="119"/>
    </row>
    <row r="17" spans="1:28" x14ac:dyDescent="0.2">
      <c r="A17" s="123"/>
      <c r="B17" s="125" t="s">
        <v>10</v>
      </c>
      <c r="C17" s="26">
        <v>1.40308939926549E-5</v>
      </c>
      <c r="D17" s="26">
        <v>1.4503785455440501E-5</v>
      </c>
      <c r="E17" s="27">
        <v>1.0338280317575901</v>
      </c>
      <c r="F17" s="26">
        <v>1.3720888484315401E-5</v>
      </c>
      <c r="G17" s="26">
        <v>1.4401314966939199E-5</v>
      </c>
      <c r="H17" s="27">
        <v>1.04958141421218</v>
      </c>
      <c r="I17" s="26">
        <v>1.4604408947974299E-5</v>
      </c>
      <c r="J17" s="26">
        <v>1.67870960570265E-5</v>
      </c>
      <c r="K17" s="27">
        <v>1.15108993373975</v>
      </c>
      <c r="L17" s="26">
        <v>1.47635230219294E-5</v>
      </c>
      <c r="M17" s="26">
        <v>1.5715527474986999E-5</v>
      </c>
      <c r="N17" s="27">
        <v>1.0663147222829299</v>
      </c>
      <c r="O17" s="54" t="s">
        <v>10</v>
      </c>
      <c r="P17" s="112">
        <f>IF(C17&gt;artigo!C17, ((C17-artigo!C17)/artigo!C17), ((artigo!C17 - C17)/C17))</f>
        <v>0.43968018079066062</v>
      </c>
      <c r="Q17" s="112">
        <f>IF(D17&gt;artigo!D17, ((D17-artigo!D17)/artigo!D17), ((artigo!D17 - D17)/D17))</f>
        <v>0.42031885836209426</v>
      </c>
      <c r="R17" s="112">
        <f>IF(E17&gt;artigo!E17, ((E17-artigo!E17)/artigo!E17), ((artigo!E17 - E17)/E17))</f>
        <v>1.355689387999026E-2</v>
      </c>
      <c r="S17" s="112">
        <f>IF(F17&gt;artigo!F17, ((F17-artigo!F17)/artigo!F17), ((artigo!F17 - F17)/F17))</f>
        <v>0.15881708521832108</v>
      </c>
      <c r="T17" s="112">
        <f>IF(G17&gt;artigo!G17, ((G17-artigo!G17)/artigo!G17), ((artigo!G17 - G17)/G17))</f>
        <v>0.11795346723271</v>
      </c>
      <c r="U17" s="112">
        <f>IF(H17&gt;artigo!H17, ((H17-artigo!H17)/artigo!H17), ((artigo!H17 - H17)/H17))</f>
        <v>2.9001386482529382E-2</v>
      </c>
      <c r="V17" s="112">
        <f>IF(I17&gt;artigo!I17, ((I17-artigo!I17)/artigo!I17), ((artigo!I17 - I17)/I17))</f>
        <v>0.19826828065009308</v>
      </c>
      <c r="W17" s="112">
        <f>IF(J17&gt;artigo!J17, ((J17-artigo!J17)/artigo!J17), ((artigo!J17 - J17)/J17))</f>
        <v>0.19139128840742478</v>
      </c>
      <c r="X17" s="112">
        <f>IF(K17&gt;artigo!K17, ((K17-artigo!K17)/artigo!K17), ((artigo!K17 - K17)/K17))</f>
        <v>7.7405474577492087E-3</v>
      </c>
      <c r="Y17" s="112">
        <f>IF(L17&gt;artigo!L17, ((L17-artigo!L17)/artigo!L17), ((artigo!L17 - L17)/L17))</f>
        <v>0.36146365404408687</v>
      </c>
      <c r="Z17" s="112">
        <f>IF(M17&gt;artigo!M17, ((M17-artigo!M17)/artigo!M17), ((artigo!M17 - M17)/M17))</f>
        <v>0.31080550956925745</v>
      </c>
      <c r="AA17" s="112">
        <f>IF(N17&gt;artigo!N17, ((N17-artigo!N17)/artigo!N17), ((artigo!N17 - N17)/N17))</f>
        <v>3.5257011925174629E-2</v>
      </c>
      <c r="AB17" s="119"/>
    </row>
    <row r="18" spans="1:28" x14ac:dyDescent="0.2">
      <c r="A18" s="123"/>
      <c r="B18" s="125"/>
      <c r="C18" s="23">
        <v>3.7136436167447402E-7</v>
      </c>
      <c r="D18" s="23">
        <v>3.6205185067253101E-7</v>
      </c>
      <c r="E18" s="20">
        <v>1.32599339943312E-2</v>
      </c>
      <c r="F18" s="23">
        <v>6.4204484920714997E-7</v>
      </c>
      <c r="G18" s="23">
        <v>7.2252910320190404E-7</v>
      </c>
      <c r="H18" s="20">
        <v>1.7684293467620099E-2</v>
      </c>
      <c r="I18" s="23">
        <v>4.3195048454322802E-7</v>
      </c>
      <c r="J18" s="23">
        <v>2.98595184582963E-7</v>
      </c>
      <c r="K18" s="20">
        <v>5.5315098145298898E-2</v>
      </c>
      <c r="L18" s="23">
        <v>1.0274035455950499E-6</v>
      </c>
      <c r="M18" s="23">
        <v>9.4488462866257499E-7</v>
      </c>
      <c r="N18" s="20">
        <v>5.2452707599146803E-2</v>
      </c>
      <c r="O18" s="54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9"/>
    </row>
    <row r="19" spans="1:28" ht="17" thickBot="1" x14ac:dyDescent="0.25">
      <c r="A19" s="123"/>
      <c r="B19" s="126" t="s">
        <v>11</v>
      </c>
      <c r="C19"/>
      <c r="D19"/>
      <c r="E19"/>
      <c r="F19"/>
      <c r="G19"/>
      <c r="H19"/>
      <c r="I19"/>
      <c r="J19"/>
      <c r="K19"/>
      <c r="L19" s="7"/>
      <c r="M19" s="7"/>
      <c r="N19" s="7"/>
      <c r="O19" s="54" t="s">
        <v>11</v>
      </c>
      <c r="P19" s="112" t="e">
        <f>IF(C19&gt;artigo!C19, ((C19-artigo!C19)/artigo!C19), ((artigo!C19 - C19)/C19))</f>
        <v>#DIV/0!</v>
      </c>
      <c r="Q19" s="112" t="e">
        <f>IF(D19&gt;artigo!D19, ((D19-artigo!D19)/artigo!D19), ((artigo!D19 - D19)/D19))</f>
        <v>#DIV/0!</v>
      </c>
      <c r="R19" s="112" t="e">
        <f>IF(E19&gt;artigo!E19, ((E19-artigo!E19)/artigo!E19), ((artigo!E19 - E19)/E19))</f>
        <v>#DIV/0!</v>
      </c>
      <c r="S19" s="112" t="e">
        <f>IF(F19&gt;artigo!F19, ((F19-artigo!F19)/artigo!F19), ((artigo!F19 - F19)/F19))</f>
        <v>#DIV/0!</v>
      </c>
      <c r="T19" s="112" t="e">
        <f>IF(G19&gt;artigo!G19, ((G19-artigo!G19)/artigo!G19), ((artigo!G19 - G19)/G19))</f>
        <v>#DIV/0!</v>
      </c>
      <c r="U19" s="112" t="e">
        <f>IF(H19&gt;artigo!H19, ((H19-artigo!H19)/artigo!H19), ((artigo!H19 - H19)/H19))</f>
        <v>#DIV/0!</v>
      </c>
      <c r="V19" s="112" t="e">
        <f>IF(I19&gt;artigo!I19, ((I19-artigo!I19)/artigo!I19), ((artigo!I19 - I19)/I19))</f>
        <v>#DIV/0!</v>
      </c>
      <c r="W19" s="112" t="e">
        <f>IF(J19&gt;artigo!J19, ((J19-artigo!J19)/artigo!J19), ((artigo!J19 - J19)/J19))</f>
        <v>#DIV/0!</v>
      </c>
      <c r="X19" s="112" t="e">
        <f>IF(K19&gt;artigo!K19, ((K19-artigo!K19)/artigo!K19), ((artigo!K19 - K19)/K19))</f>
        <v>#DIV/0!</v>
      </c>
      <c r="Y19" s="112" t="e">
        <f>IF(L19&gt;artigo!L19, ((L19-artigo!L19)/artigo!L19), ((artigo!L19 - L19)/L19))</f>
        <v>#DIV/0!</v>
      </c>
      <c r="Z19" s="112" t="e">
        <f>IF(M19&gt;artigo!M19, ((M19-artigo!M19)/artigo!M19), ((artigo!M19 - M19)/M19))</f>
        <v>#DIV/0!</v>
      </c>
      <c r="AA19" s="112" t="e">
        <f>IF(N19&gt;artigo!N19, ((N19-artigo!N19)/artigo!N19), ((artigo!N19 - N19)/N19))</f>
        <v>#DIV/0!</v>
      </c>
      <c r="AB19" s="119"/>
    </row>
    <row r="20" spans="1:28" ht="17" thickBot="1" x14ac:dyDescent="0.25">
      <c r="A20" s="124"/>
      <c r="B20" s="126"/>
      <c r="C20" s="84"/>
      <c r="D20" s="2"/>
      <c r="E20" s="2"/>
      <c r="F20" s="2"/>
      <c r="G20" s="2"/>
      <c r="H20" s="2"/>
      <c r="I20" s="28"/>
      <c r="J20" s="28"/>
      <c r="K20" s="28"/>
      <c r="L20" s="28"/>
      <c r="M20" s="28"/>
      <c r="N20" s="28"/>
      <c r="O20" s="55"/>
      <c r="P20" s="115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20"/>
    </row>
    <row r="21" spans="1:28" x14ac:dyDescent="0.2">
      <c r="A21" s="122" t="s">
        <v>16</v>
      </c>
      <c r="B21" s="125" t="s">
        <v>9</v>
      </c>
      <c r="C21" s="21">
        <v>8.7499999999999999E-5</v>
      </c>
      <c r="D21" s="21">
        <v>1.9599E-4</v>
      </c>
      <c r="E21" s="16">
        <v>2.2419175899999999</v>
      </c>
      <c r="F21" s="21">
        <v>1.0911E-4</v>
      </c>
      <c r="G21" s="21">
        <v>2.9657000000000002E-4</v>
      </c>
      <c r="H21" s="15">
        <v>2.6733357</v>
      </c>
      <c r="I21" s="24">
        <v>1.3642999999999999E-4</v>
      </c>
      <c r="J21" s="24">
        <v>3.9661999999999998E-4</v>
      </c>
      <c r="K21" s="25">
        <v>2.9093903600000002</v>
      </c>
      <c r="L21" s="21">
        <v>1.5458E-4</v>
      </c>
      <c r="M21" s="21">
        <v>5.7605000000000004E-4</v>
      </c>
      <c r="N21" s="16">
        <v>4.1389451299999998</v>
      </c>
      <c r="O21" s="56"/>
      <c r="P21" s="106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  <c r="AB21" s="118" t="s">
        <v>16</v>
      </c>
    </row>
    <row r="22" spans="1:28" x14ac:dyDescent="0.2">
      <c r="A22" s="123"/>
      <c r="B22" s="125"/>
      <c r="C22" s="23">
        <v>8.6000000000000007E-6</v>
      </c>
      <c r="D22" s="23">
        <v>1.98E-5</v>
      </c>
      <c r="E22" s="20">
        <v>8.5047079999999997E-2</v>
      </c>
      <c r="F22" s="23">
        <v>2.0299999999999999E-5</v>
      </c>
      <c r="G22" s="23">
        <v>7.9300000000000003E-5</v>
      </c>
      <c r="H22" s="19">
        <v>0.27193675</v>
      </c>
      <c r="I22" s="23">
        <v>3.4499999999999998E-5</v>
      </c>
      <c r="J22" s="23">
        <v>1.2342000000000001E-4</v>
      </c>
      <c r="K22" s="20">
        <v>0.59633473000000004</v>
      </c>
      <c r="L22" s="23">
        <v>7.7799999999999994E-5</v>
      </c>
      <c r="M22" s="23">
        <v>1.9975E-4</v>
      </c>
      <c r="N22" s="20">
        <v>0.94447886999999997</v>
      </c>
      <c r="O22" s="54"/>
      <c r="P22" s="109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1"/>
      <c r="AB22" s="119"/>
    </row>
    <row r="23" spans="1:28" x14ac:dyDescent="0.2">
      <c r="A23" s="123"/>
      <c r="B23" s="125" t="s">
        <v>10</v>
      </c>
      <c r="C23" s="26">
        <v>1.4035271051007699E-4</v>
      </c>
      <c r="D23" s="26">
        <v>1.49969077937537E-4</v>
      </c>
      <c r="E23" s="41">
        <v>1.10615949257471</v>
      </c>
      <c r="F23" s="38">
        <v>6.1040294317405203E-5</v>
      </c>
      <c r="G23" s="38">
        <v>8.9690576486613197E-5</v>
      </c>
      <c r="H23" s="15">
        <v>1.4662723949446701</v>
      </c>
      <c r="I23" s="14">
        <v>9.03834076373133E-5</v>
      </c>
      <c r="J23" s="14">
        <v>1.3704180478637E-4</v>
      </c>
      <c r="K23" s="15">
        <v>1.5629091442041101</v>
      </c>
      <c r="L23" s="14">
        <v>5.8513717308925603E-5</v>
      </c>
      <c r="M23" s="14">
        <v>1.78445115979431E-4</v>
      </c>
      <c r="N23" s="15">
        <v>3.0428762586210101</v>
      </c>
      <c r="O23" s="54" t="s">
        <v>10</v>
      </c>
      <c r="P23" s="112">
        <f>IF(C23&gt;artigo!C23, ((C23-artigo!C23)/artigo!C23), ((artigo!C23 - C23)/C23))</f>
        <v>3.1894452758558089</v>
      </c>
      <c r="Q23" s="112">
        <f>IF(D23&gt;artigo!D23, ((D23-artigo!D23)/artigo!D23), ((artigo!D23 - D23)/D23))</f>
        <v>4.0343711542619607</v>
      </c>
      <c r="R23" s="112">
        <f>IF(E23&gt;artigo!E23, ((E23-artigo!E23)/artigo!E23), ((artigo!E23 - E23)/E23))</f>
        <v>0.211398545141985</v>
      </c>
      <c r="S23" s="112">
        <f>IF(F23&gt;artigo!F23, ((F23-artigo!F23)/artigo!F23), ((artigo!F23 - F23)/F23))</f>
        <v>8.9278682512381558</v>
      </c>
      <c r="T23" s="112">
        <f>IF(G23&gt;artigo!G23, ((G23-artigo!G23)/artigo!G23), ((artigo!G23 - G23)/G23))</f>
        <v>7.5627724793878217</v>
      </c>
      <c r="U23" s="112">
        <f>IF(H23&gt;artigo!H23, ((H23-artigo!H23)/artigo!H23), ((artigo!H23 - H23)/H23))</f>
        <v>0.13664526739896904</v>
      </c>
      <c r="V23" s="112">
        <f>IF(I23&gt;artigo!I23, ((I23-artigo!I23)/artigo!I23), ((artigo!I23 - I23)/I23))</f>
        <v>4.2443253954536324</v>
      </c>
      <c r="W23" s="112">
        <f>IF(J23&gt;artigo!J23, ((J23-artigo!J23)/artigo!J23), ((artigo!J23 - J23)/J23))</f>
        <v>4.3852180445991955</v>
      </c>
      <c r="X23" s="112">
        <f>IF(K23&gt;artigo!K23, ((K23-artigo!K23)/artigo!K23), ((artigo!K23 - K23)/K23))</f>
        <v>1.8648360282756645E-3</v>
      </c>
      <c r="Y23" s="112">
        <f>IF(L23&gt;artigo!L23, ((L23-artigo!L23)/artigo!L23), ((artigo!L23 - L23)/L23))</f>
        <v>6.9126745196442103</v>
      </c>
      <c r="Z23" s="112">
        <f>IF(M23&gt;artigo!M23, ((M23-artigo!M23)/artigo!M23), ((artigo!M23 - M23)/M23))</f>
        <v>2.3623783800794005</v>
      </c>
      <c r="AA23" s="112">
        <f>IF(N23&gt;artigo!N23, ((N23-artigo!N23)/artigo!N23), ((artigo!N23 - N23)/N23))</f>
        <v>0.83305798712109047</v>
      </c>
      <c r="AB23" s="119"/>
    </row>
    <row r="24" spans="1:28" x14ac:dyDescent="0.2">
      <c r="A24" s="123"/>
      <c r="B24" s="125"/>
      <c r="C24" s="23">
        <v>5.4028177487628298E-5</v>
      </c>
      <c r="D24" s="23">
        <v>4.98377262084471E-5</v>
      </c>
      <c r="E24" s="20">
        <v>9.8639243428347498E-2</v>
      </c>
      <c r="F24" s="18">
        <v>5.84353583194093E-6</v>
      </c>
      <c r="G24" s="18">
        <v>1.18148111084596E-5</v>
      </c>
      <c r="H24" s="19">
        <v>8.12448295497913E-2</v>
      </c>
      <c r="I24" s="18">
        <v>4.2678949591544401E-5</v>
      </c>
      <c r="J24" s="18">
        <v>5.5285495357014498E-5</v>
      </c>
      <c r="K24" s="19">
        <v>0.241144346009879</v>
      </c>
      <c r="L24" s="18">
        <v>4.86905324966416E-6</v>
      </c>
      <c r="M24" s="18">
        <v>2.1555128381287602E-5</v>
      </c>
      <c r="N24" s="19">
        <v>0.16316583402424401</v>
      </c>
      <c r="O24" s="54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9"/>
    </row>
    <row r="25" spans="1:28" ht="17" thickBot="1" x14ac:dyDescent="0.25">
      <c r="A25" s="123"/>
      <c r="B25" s="126" t="s">
        <v>11</v>
      </c>
      <c r="C25" s="35">
        <v>6.6026835768670994E-5</v>
      </c>
      <c r="D25" s="35">
        <v>8.9595193622148898E-5</v>
      </c>
      <c r="E25" s="29">
        <v>1.3542878227991899</v>
      </c>
      <c r="F25" s="31">
        <v>8.1359178131461301E-5</v>
      </c>
      <c r="G25" s="31">
        <v>1.07220092354029E-4</v>
      </c>
      <c r="H25" s="39">
        <v>1.32362482266779</v>
      </c>
      <c r="I25" s="35">
        <v>4.7063138859345097E-5</v>
      </c>
      <c r="J25" s="35">
        <v>3.5038527691939101E-5</v>
      </c>
      <c r="K25" s="39">
        <v>0.73704823745916304</v>
      </c>
      <c r="L25" s="35">
        <v>2.9360490387901198E-5</v>
      </c>
      <c r="M25" s="35">
        <v>4.5045774186944099E-5</v>
      </c>
      <c r="N25" s="39">
        <v>1.52732524905834</v>
      </c>
      <c r="O25" s="54" t="s">
        <v>11</v>
      </c>
      <c r="P25" s="112">
        <f>IF(C25&gt;artigo!C25, ((C25-artigo!C25)/artigo!C25), ((artigo!C25 - C25)/C25))</f>
        <v>0.15104713280931095</v>
      </c>
      <c r="Q25" s="112">
        <f>IF(D25&gt;artigo!D25, ((D25-artigo!D25)/artigo!D25), ((artigo!D25 - D25)/D25))</f>
        <v>1.131810784465817</v>
      </c>
      <c r="R25" s="112">
        <f>IF(E25&gt;artigo!E25, ((E25-artigo!E25)/artigo!E25), ((artigo!E25 - E25)/E25))</f>
        <v>0.90506032511418022</v>
      </c>
      <c r="S25" s="112">
        <f>IF(F25&gt;artigo!F25, ((F25-artigo!F25)/artigo!F25), ((artigo!F25 - F25)/F25))</f>
        <v>8.4081747451838884E-2</v>
      </c>
      <c r="T25" s="112">
        <f>IF(G25&gt;artigo!G25, ((G25-artigo!G25)/artigo!G25), ((artigo!G25 - G25)/G25))</f>
        <v>1.0611808397840417</v>
      </c>
      <c r="U25" s="112">
        <f>IF(H25&gt;artigo!H25, ((H25-artigo!H25)/artigo!H25), ((artigo!H25 - H25)/H25))</f>
        <v>1.0096329068827234</v>
      </c>
      <c r="V25" s="112">
        <f>IF(I25&gt;artigo!I25, ((I25-artigo!I25)/artigo!I25), ((artigo!I25 - I25)/I25))</f>
        <v>1.2947895660502671</v>
      </c>
      <c r="W25" s="112">
        <f>IF(J25&gt;artigo!J25, ((J25-artigo!J25)/artigo!J25), ((artigo!J25 - J25)/J25))</f>
        <v>5.9923029344741634</v>
      </c>
      <c r="X25" s="112">
        <f>IF(K25&gt;artigo!K25, ((K25-artigo!K25)/artigo!K25), ((artigo!K25 - K25)/K25))</f>
        <v>2.2426642905206329</v>
      </c>
      <c r="Y25" s="112">
        <f>IF(L25&gt;artigo!L25, ((L25-artigo!L25)/artigo!L25), ((artigo!L25 - L25)/L25))</f>
        <v>1.3535029247493278</v>
      </c>
      <c r="Z25" s="112">
        <f>IF(M25&gt;artigo!M25, ((M25-artigo!M25)/artigo!M25), ((artigo!M25 - M25)/M25))</f>
        <v>2.8849371147165535</v>
      </c>
      <c r="AA25" s="112">
        <f>IF(N25&gt;artigo!N25, ((N25-artigo!N25)/artigo!N25), ((artigo!N25 - N25)/N25))</f>
        <v>1.4028935567343686</v>
      </c>
      <c r="AB25" s="119"/>
    </row>
    <row r="26" spans="1:28" ht="17" thickBot="1" x14ac:dyDescent="0.25">
      <c r="A26" s="124"/>
      <c r="B26" s="126"/>
      <c r="C26" s="32">
        <v>1.56675794937792E-5</v>
      </c>
      <c r="D26" s="32">
        <v>2.4092274891831698E-5</v>
      </c>
      <c r="E26" s="30">
        <v>2.4092274891831698E-5</v>
      </c>
      <c r="F26" s="32">
        <v>1.5295718242565499E-5</v>
      </c>
      <c r="G26" s="32">
        <v>1.6658748166596298E-5</v>
      </c>
      <c r="H26" s="30">
        <v>1.6658748166596298E-5</v>
      </c>
      <c r="I26" s="32">
        <v>3.1504374291735199E-6</v>
      </c>
      <c r="J26" s="32">
        <v>1.00478744231687E-5</v>
      </c>
      <c r="K26" s="30">
        <v>1.00478744231687E-5</v>
      </c>
      <c r="L26" s="32">
        <v>2.7178137327343101E-6</v>
      </c>
      <c r="M26" s="32">
        <v>7.7572018789252203E-6</v>
      </c>
      <c r="N26" s="30">
        <v>7.7572018789252203E-6</v>
      </c>
      <c r="O26" s="55"/>
      <c r="P26" s="115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20"/>
    </row>
    <row r="27" spans="1:28" x14ac:dyDescent="0.2">
      <c r="A27" s="122" t="s">
        <v>14</v>
      </c>
      <c r="B27" s="125" t="s">
        <v>9</v>
      </c>
      <c r="C27" s="8">
        <v>3.4946303889690001E-3</v>
      </c>
      <c r="D27" s="8">
        <v>3.8887713667850798E-3</v>
      </c>
      <c r="E27" s="11">
        <v>3.2511233546764999</v>
      </c>
      <c r="F27" s="8">
        <v>3.5274337524609399E-3</v>
      </c>
      <c r="G27" s="8">
        <v>3.8708033730676101E-3</v>
      </c>
      <c r="H27" s="11">
        <v>2.9583330688318301</v>
      </c>
      <c r="I27" s="8">
        <v>5.8797741995805803E-3</v>
      </c>
      <c r="J27" s="8">
        <v>6.5356842336714502E-3</v>
      </c>
      <c r="K27" s="11">
        <v>3.3974618909273002</v>
      </c>
      <c r="L27" s="8">
        <v>1.15697080477885E-2</v>
      </c>
      <c r="M27" s="8">
        <v>1.18667782878115E-2</v>
      </c>
      <c r="N27" s="11">
        <v>1.75080929739975</v>
      </c>
      <c r="O27" s="56"/>
      <c r="P27" s="106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8"/>
      <c r="AB27" s="118" t="s">
        <v>14</v>
      </c>
    </row>
    <row r="28" spans="1:28" x14ac:dyDescent="0.2">
      <c r="A28" s="123"/>
      <c r="B28" s="125"/>
      <c r="C28" s="9">
        <v>4.7760389996327904E-3</v>
      </c>
      <c r="D28" s="9">
        <v>4.78464566002486E-3</v>
      </c>
      <c r="E28" s="12">
        <v>1.7692627825507801</v>
      </c>
      <c r="F28" s="9">
        <v>4.8332741844318199E-3</v>
      </c>
      <c r="G28" s="9">
        <v>4.8748056623598001E-3</v>
      </c>
      <c r="H28" s="12">
        <v>1.62741275115257</v>
      </c>
      <c r="I28" s="9">
        <v>8.0039801835061503E-3</v>
      </c>
      <c r="J28" s="9">
        <v>7.8351233430007695E-3</v>
      </c>
      <c r="K28" s="12">
        <v>1.6816823550250299</v>
      </c>
      <c r="L28" s="9">
        <v>1.6107033021741299E-2</v>
      </c>
      <c r="M28" s="9">
        <v>1.6160616452741298E-2</v>
      </c>
      <c r="N28" s="12">
        <v>0.68520492584579495</v>
      </c>
      <c r="O28" s="54"/>
      <c r="P28" s="109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1"/>
      <c r="AB28" s="119"/>
    </row>
    <row r="29" spans="1:28" x14ac:dyDescent="0.2">
      <c r="A29" s="123"/>
      <c r="B29" s="125" t="s">
        <v>10</v>
      </c>
      <c r="C29" s="33">
        <v>8.9662304701598205E-5</v>
      </c>
      <c r="D29" s="33">
        <v>1.9787395597559401E-4</v>
      </c>
      <c r="E29" s="10">
        <v>2.2069934808792402</v>
      </c>
      <c r="F29" s="33">
        <v>6.1258477377967399E-5</v>
      </c>
      <c r="G29" s="33">
        <v>1.4295190864726699E-4</v>
      </c>
      <c r="H29" s="10">
        <v>2.3429390512432402</v>
      </c>
      <c r="I29" s="38">
        <v>6.5835466671303701E-5</v>
      </c>
      <c r="J29" s="38">
        <v>1.30838103774824E-4</v>
      </c>
      <c r="K29" s="44">
        <v>2.1700462596915502</v>
      </c>
      <c r="L29" s="38">
        <v>8.9662304701598205E-5</v>
      </c>
      <c r="M29" s="38">
        <v>1.9787395597559401E-4</v>
      </c>
      <c r="N29" s="10">
        <v>2.2069934808792402</v>
      </c>
      <c r="O29" s="54" t="s">
        <v>10</v>
      </c>
      <c r="P29" s="112">
        <f>IF(C29&gt;artigo!C29, ((C29-artigo!C29)/artigo!C29), ((artigo!C29 - C29)/C29))</f>
        <v>23.424980010144264</v>
      </c>
      <c r="Q29" s="112">
        <f>IF(D29&gt;artigo!D29, ((D29-artigo!D29)/artigo!D29), ((artigo!D29 - D29)/D29))</f>
        <v>10.724635455745126</v>
      </c>
      <c r="R29" s="112">
        <f>IF(E29&gt;artigo!E29, ((E29-artigo!E29)/artigo!E29), ((artigo!E29 - E29)/E29))</f>
        <v>1.0626107297936822</v>
      </c>
      <c r="S29" s="112">
        <f>IF(F29&gt;artigo!F29, ((F29-artigo!F29)/artigo!F29), ((artigo!F29 - F29)/F29))</f>
        <v>22.506950574614173</v>
      </c>
      <c r="T29" s="112">
        <f>IF(G29&gt;artigo!G29, ((G29-artigo!G29)/artigo!G29), ((artigo!G29 - G29)/G29))</f>
        <v>9.9827145006784495</v>
      </c>
      <c r="U29" s="112">
        <f>IF(H29&gt;artigo!H29, ((H29-artigo!H29)/artigo!H29), ((artigo!H29 - H29)/H29))</f>
        <v>1.1693880104104075</v>
      </c>
      <c r="V29" s="112">
        <f>IF(I29&gt;artigo!I29, ((I29-artigo!I29)/artigo!I29), ((artigo!I29 - I29)/I29))</f>
        <v>13.490669668417929</v>
      </c>
      <c r="W29" s="112">
        <f>IF(J29&gt;artigo!J29, ((J29-artigo!J29)/artigo!J29), ((artigo!J29 - J29)/J29))</f>
        <v>9.1652344510355075</v>
      </c>
      <c r="X29" s="112">
        <f>IF(K29&gt;artigo!K29, ((K29-artigo!K29)/artigo!K29), ((artigo!K29 - K29)/K29))</f>
        <v>0.49658362737348294</v>
      </c>
      <c r="Y29" s="112">
        <f>IF(L29&gt;artigo!L29, ((L29-artigo!L29)/artigo!L29), ((artigo!L29 - L29)/L29))</f>
        <v>11.93743233414034</v>
      </c>
      <c r="Z29" s="112">
        <f>IF(M29&gt;artigo!M29, ((M29-artigo!M29)/artigo!M29), ((artigo!M29 - M29)/M29))</f>
        <v>10.775172677537132</v>
      </c>
      <c r="AA29" s="112">
        <f>IF(N29&gt;artigo!N29, ((N29-artigo!N29)/artigo!N29), ((artigo!N29 - N29)/N29))</f>
        <v>9.2571030138237712E-2</v>
      </c>
      <c r="AB29" s="119"/>
    </row>
    <row r="30" spans="1:28" x14ac:dyDescent="0.2">
      <c r="A30" s="123"/>
      <c r="B30" s="125"/>
      <c r="C30" s="34">
        <v>2.5588429308401102E-6</v>
      </c>
      <c r="D30" s="34">
        <v>5.7091606897246497E-6</v>
      </c>
      <c r="E30" s="17">
        <v>2.3018964888438499E-2</v>
      </c>
      <c r="F30" s="34">
        <v>2.08915888350809E-6</v>
      </c>
      <c r="G30" s="34">
        <v>1.7462181920412199E-5</v>
      </c>
      <c r="H30" s="17">
        <v>0.34807486360673801</v>
      </c>
      <c r="I30" s="34">
        <v>3.1780921465992503E-5</v>
      </c>
      <c r="J30" s="34">
        <v>4.13112765401997E-5</v>
      </c>
      <c r="K30" s="17">
        <v>0.38585605742694301</v>
      </c>
      <c r="L30" s="34">
        <v>2.5588429308401102E-6</v>
      </c>
      <c r="M30" s="34">
        <v>5.7091606897246497E-6</v>
      </c>
      <c r="N30" s="17">
        <v>2.3018964888438499E-2</v>
      </c>
      <c r="O30" s="54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9"/>
    </row>
    <row r="31" spans="1:28" ht="17" thickBot="1" x14ac:dyDescent="0.25">
      <c r="A31" s="123"/>
      <c r="B31" s="126" t="s">
        <v>11</v>
      </c>
      <c r="C31" s="35">
        <v>7.9584664669286097E-5</v>
      </c>
      <c r="D31" s="35">
        <v>1.05401962809658E-4</v>
      </c>
      <c r="E31" s="39">
        <v>1.3678756515934001</v>
      </c>
      <c r="F31" s="35">
        <v>4.9139056773962401E-5</v>
      </c>
      <c r="G31" s="35">
        <v>8.0149371628692102E-5</v>
      </c>
      <c r="H31" s="39">
        <v>1.65290160160419</v>
      </c>
      <c r="I31" s="31">
        <v>1.01399641262142E-4</v>
      </c>
      <c r="J31" s="31">
        <v>2.5539176075175802E-4</v>
      </c>
      <c r="K31" s="42">
        <v>2.5474257300876801</v>
      </c>
      <c r="L31" s="31">
        <v>2.6325745082795898E-4</v>
      </c>
      <c r="M31" s="31">
        <v>4.5049092841403798E-4</v>
      </c>
      <c r="N31" s="39">
        <v>1.74123248468778</v>
      </c>
      <c r="O31" s="54" t="s">
        <v>11</v>
      </c>
      <c r="P31" s="112">
        <f>IF(C31&gt;artigo!C31, ((C31-artigo!C31)/artigo!C31), ((artigo!C31 - C31)/C31))</f>
        <v>0.28165395210070659</v>
      </c>
      <c r="Q31" s="112">
        <f>IF(D31&gt;artigo!D31, ((D31-artigo!D31)/artigo!D31), ((artigo!D31 - D31)/D31))</f>
        <v>0.14798621177966101</v>
      </c>
      <c r="R31" s="112">
        <f>IF(E31&gt;artigo!E31, ((E31-artigo!E31)/artigo!E31), ((artigo!E31 - E31)/E31))</f>
        <v>0.12120955048639354</v>
      </c>
      <c r="S31" s="112">
        <f>IF(F31&gt;artigo!F31, ((F31-artigo!F31)/artigo!F31), ((artigo!F31 - F31)/F31))</f>
        <v>0.79897632969709376</v>
      </c>
      <c r="T31" s="112">
        <f>IF(G31&gt;artigo!G31, ((G31-artigo!G31)/artigo!G31), ((artigo!G31 - G31)/G31))</f>
        <v>0.22022166877462182</v>
      </c>
      <c r="U31" s="112">
        <f>IF(H31&gt;artigo!H31, ((H31-artigo!H31)/artigo!H31), ((artigo!H31 - H31)/H31))</f>
        <v>0.53046444592980546</v>
      </c>
      <c r="V31" s="112">
        <f>IF(I31&gt;artigo!I31, ((I31-artigo!I31)/artigo!I31), ((artigo!I31 - I31)/I31))</f>
        <v>0.41026139954786683</v>
      </c>
      <c r="W31" s="112">
        <f>IF(J31&gt;artigo!J31, ((J31-artigo!J31)/artigo!J31), ((artigo!J31 - J31)/J31))</f>
        <v>0.58628422827178883</v>
      </c>
      <c r="X31" s="112">
        <f>IF(K31&gt;artigo!K31, ((K31-artigo!K31)/artigo!K31), ((artigo!K31 - K31)/K31))</f>
        <v>1.2345839737611231</v>
      </c>
      <c r="Y31" s="112">
        <f>IF(L31&gt;artigo!L31, ((L31-artigo!L31)/artigo!L31), ((artigo!L31 - L31)/L31))</f>
        <v>1.9546290777548707</v>
      </c>
      <c r="Z31" s="112">
        <f>IF(M31&gt;artigo!M31, ((M31-artigo!M31)/artigo!M31), ((artigo!M31 - M31)/M31))</f>
        <v>1.9833836318810458</v>
      </c>
      <c r="AA31" s="112">
        <f>IF(N31&gt;artigo!N31, ((N31-artigo!N31)/artigo!N31), ((artigo!N31 - N31)/N31))</f>
        <v>9.5114770243886759E-2</v>
      </c>
      <c r="AB31" s="119"/>
    </row>
    <row r="32" spans="1:28" ht="17" thickBot="1" x14ac:dyDescent="0.25">
      <c r="A32" s="124"/>
      <c r="B32" s="126"/>
      <c r="C32" s="32">
        <v>2.8849472823800401E-5</v>
      </c>
      <c r="D32" s="32">
        <v>3.3404268523559298E-5</v>
      </c>
      <c r="E32" s="30">
        <v>3.3404268523559298E-5</v>
      </c>
      <c r="F32" s="32">
        <v>1.01930362296783E-5</v>
      </c>
      <c r="G32" s="32">
        <v>8.5366664601888306E-6</v>
      </c>
      <c r="H32" s="30">
        <v>8.5366664601888306E-6</v>
      </c>
      <c r="I32" s="32">
        <v>2.74930765019028E-5</v>
      </c>
      <c r="J32" s="32">
        <v>6.8710143418469806E-5</v>
      </c>
      <c r="K32" s="30">
        <v>6.8710143418469806E-5</v>
      </c>
      <c r="L32" s="32">
        <v>4.7928798955539103E-5</v>
      </c>
      <c r="M32" s="32">
        <v>2.4790322463587199E-5</v>
      </c>
      <c r="N32" s="30">
        <v>2.4790322463587199E-5</v>
      </c>
      <c r="O32" s="55"/>
      <c r="P32" s="115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20"/>
    </row>
    <row r="33" spans="1:28" x14ac:dyDescent="0.2">
      <c r="A33" s="122" t="s">
        <v>12</v>
      </c>
      <c r="B33" s="125" t="s">
        <v>9</v>
      </c>
      <c r="C33" s="31">
        <v>1.81090769857507E-3</v>
      </c>
      <c r="D33" s="43">
        <v>2.0357113576834102E-3</v>
      </c>
      <c r="E33" s="44">
        <v>1.3468944548967401</v>
      </c>
      <c r="F33" s="14">
        <v>3.64423E-3</v>
      </c>
      <c r="G33" s="14">
        <v>3.7296999999999999E-3</v>
      </c>
      <c r="H33" s="15">
        <v>1.07883095</v>
      </c>
      <c r="I33" s="21">
        <v>4.72822E-3</v>
      </c>
      <c r="J33" s="21">
        <v>4.7923200000000001E-3</v>
      </c>
      <c r="K33" s="16">
        <v>1.1052929600000001</v>
      </c>
      <c r="L33" s="8">
        <v>5.3200928260484504E-3</v>
      </c>
      <c r="M33" s="8">
        <v>5.4533062938562898E-3</v>
      </c>
      <c r="N33" s="11">
        <v>1.1387199472679299</v>
      </c>
      <c r="O33" s="56"/>
      <c r="P33" s="106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8"/>
      <c r="AB33" s="118" t="s">
        <v>12</v>
      </c>
    </row>
    <row r="34" spans="1:28" x14ac:dyDescent="0.2">
      <c r="A34" s="123"/>
      <c r="B34" s="125"/>
      <c r="C34" s="34">
        <v>2.0086330012966001E-3</v>
      </c>
      <c r="D34" s="34">
        <v>2.0560623658355602E-3</v>
      </c>
      <c r="E34" s="17">
        <v>0.225670829802537</v>
      </c>
      <c r="F34" s="18">
        <v>4.2540099999999999E-3</v>
      </c>
      <c r="G34" s="18">
        <v>4.3063700000000003E-3</v>
      </c>
      <c r="H34" s="19">
        <v>0.15191544000000001</v>
      </c>
      <c r="I34" s="23">
        <v>5.6985300000000003E-3</v>
      </c>
      <c r="J34" s="23">
        <v>5.6810599999999999E-3</v>
      </c>
      <c r="K34" s="20">
        <v>0.15388360000000001</v>
      </c>
      <c r="L34" s="9">
        <v>6.4987898027130996E-3</v>
      </c>
      <c r="M34" s="9">
        <v>6.5019604631597304E-3</v>
      </c>
      <c r="N34" s="12">
        <v>0.14411731368783401</v>
      </c>
      <c r="O34" s="54"/>
      <c r="P34" s="109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1"/>
      <c r="AB34" s="119"/>
    </row>
    <row r="35" spans="1:28" x14ac:dyDescent="0.2">
      <c r="A35" s="123"/>
      <c r="B35" s="125" t="s">
        <v>10</v>
      </c>
      <c r="C35" s="31">
        <v>3.87158520575652E-4</v>
      </c>
      <c r="D35" s="43">
        <v>5.9106630779005495E-4</v>
      </c>
      <c r="E35" s="10">
        <v>1.5254933318885999</v>
      </c>
      <c r="F35" s="38">
        <v>3.32933481456374E-4</v>
      </c>
      <c r="G35" s="38">
        <v>3.3586981604002199E-4</v>
      </c>
      <c r="H35" s="44">
        <v>1.0187152931661201</v>
      </c>
      <c r="I35" s="36">
        <v>3.1026391172505599E-4</v>
      </c>
      <c r="J35" s="21">
        <v>4.0429433830089102E-4</v>
      </c>
      <c r="K35" s="16">
        <v>1.3002788099995</v>
      </c>
      <c r="L35" s="36">
        <v>3.6940094423410403E-4</v>
      </c>
      <c r="M35" s="36">
        <v>3.8577090516838498E-4</v>
      </c>
      <c r="N35" s="37">
        <v>1.04857102586837</v>
      </c>
      <c r="O35" s="54" t="s">
        <v>10</v>
      </c>
      <c r="P35" s="112">
        <f>IF(C35&gt;artigo!C35, ((C35-artigo!C35)/artigo!C35), ((artigo!C35 - C35)/C35))</f>
        <v>0.4412701008628972</v>
      </c>
      <c r="Q35" s="112">
        <f>IF(D35&gt;artigo!D35, ((D35-artigo!D35)/artigo!D35), ((artigo!D35 - D35)/D35))</f>
        <v>0.16738171488720005</v>
      </c>
      <c r="R35" s="112">
        <f>IF(E35&gt;artigo!E35, ((E35-artigo!E35)/artigo!E35), ((artigo!E35 - E35)/E35))</f>
        <v>0.23023655797467737</v>
      </c>
      <c r="S35" s="112">
        <f>IF(F35&gt;artigo!F35, ((F35-artigo!F35)/artigo!F35), ((artigo!F35 - F35)/F35))</f>
        <v>0.6369636289386359</v>
      </c>
      <c r="T35" s="112">
        <f>IF(G35&gt;artigo!G35, ((G35-artigo!G35)/artigo!G35), ((artigo!G35 - G35)/G35))</f>
        <v>1.6855643375006895</v>
      </c>
      <c r="U35" s="112">
        <f>IF(H35&gt;artigo!H35, ((H35-artigo!H35)/artigo!H35), ((artigo!H35 - H35)/H35))</f>
        <v>0.61968708143359286</v>
      </c>
      <c r="V35" s="112">
        <f>IF(I35&gt;artigo!I35, ((I35-artigo!I35)/artigo!I35), ((artigo!I35 - I35)/I35))</f>
        <v>1.0885445438921457</v>
      </c>
      <c r="W35" s="112">
        <f>IF(J35&gt;artigo!J35, ((J35-artigo!J35)/artigo!J35), ((artigo!J35 - J35)/J35))</f>
        <v>0.66957569288947028</v>
      </c>
      <c r="X35" s="112">
        <f>IF(K35&gt;artigo!K35, ((K35-artigo!K35)/artigo!K35), ((artigo!K35 - K35)/K35))</f>
        <v>0.25026808653798072</v>
      </c>
      <c r="Y35" s="112">
        <f>IF(L35&gt;artigo!L35, ((L35-artigo!L35)/artigo!L35), ((artigo!L35 - L35)/L35))</f>
        <v>0.89225287837113909</v>
      </c>
      <c r="Z35" s="112">
        <f>IF(M35&gt;artigo!M35, ((M35-artigo!M35)/artigo!M35), ((artigo!M35 - M35)/M35))</f>
        <v>1.9810438905392229</v>
      </c>
      <c r="AA35" s="112">
        <f>IF(N35&gt;artigo!N35, ((N35-artigo!N35)/artigo!N35), ((artigo!N35 - N35)/N35))</f>
        <v>0.5640332982134808</v>
      </c>
      <c r="AB35" s="119"/>
    </row>
    <row r="36" spans="1:28" x14ac:dyDescent="0.2">
      <c r="A36" s="123"/>
      <c r="B36" s="125"/>
      <c r="C36" s="34">
        <v>1.6166391652029598E-5</v>
      </c>
      <c r="D36" s="34">
        <v>3.6185320885109703E-5</v>
      </c>
      <c r="E36" s="17">
        <v>3.2801098447713797E-2</v>
      </c>
      <c r="F36" s="18">
        <v>3.4836485536311802E-5</v>
      </c>
      <c r="G36" s="18">
        <v>8.8915464712949293E-6</v>
      </c>
      <c r="H36" s="19">
        <v>9.8127177296178605E-2</v>
      </c>
      <c r="I36" s="23">
        <v>2.7690197744142899E-5</v>
      </c>
      <c r="J36" s="23">
        <v>6.1665426850420095E-5</v>
      </c>
      <c r="K36" s="20">
        <v>0.13264838962089601</v>
      </c>
      <c r="L36" s="9">
        <v>2.63647281826639E-5</v>
      </c>
      <c r="M36" s="9">
        <v>1.31863615663525E-5</v>
      </c>
      <c r="N36" s="12">
        <v>6.7749602293209699E-2</v>
      </c>
      <c r="O36" s="54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9"/>
    </row>
    <row r="37" spans="1:28" ht="17" thickBot="1" x14ac:dyDescent="0.25">
      <c r="A37" s="123"/>
      <c r="B37" s="126" t="s">
        <v>11</v>
      </c>
      <c r="C37" s="35">
        <v>3.5487360731569298E-4</v>
      </c>
      <c r="D37" s="35">
        <v>5.1423263104409002E-4</v>
      </c>
      <c r="E37" s="42">
        <v>1.4507809524155699</v>
      </c>
      <c r="F37" s="31">
        <v>3.73323042244894E-4</v>
      </c>
      <c r="G37" s="43">
        <v>5.7892103865152798E-4</v>
      </c>
      <c r="H37" s="42">
        <v>1.57448220187131</v>
      </c>
      <c r="I37" s="31">
        <v>3.3557730195012499E-4</v>
      </c>
      <c r="J37" s="35">
        <v>3.4288865346260002E-4</v>
      </c>
      <c r="K37" s="39">
        <v>1.02510981744656</v>
      </c>
      <c r="L37" s="31">
        <v>4.0536153134179898E-4</v>
      </c>
      <c r="M37" s="31">
        <v>7.1454912060079398E-4</v>
      </c>
      <c r="N37" s="42">
        <v>1.7532597946348001</v>
      </c>
      <c r="O37" s="54" t="s">
        <v>11</v>
      </c>
      <c r="P37" s="112">
        <f>IF(C37&gt;artigo!C37, ((C37-artigo!C37)/artigo!C37), ((artigo!C37 - C37)/C37))</f>
        <v>6.5167970250698246E-2</v>
      </c>
      <c r="Q37" s="112">
        <f>IF(D37&gt;artigo!D37, ((D37-artigo!D37)/artigo!D37), ((artigo!D37 - D37)/D37))</f>
        <v>8.1222712123705798E-2</v>
      </c>
      <c r="R37" s="112">
        <f>IF(E37&gt;artigo!E37, ((E37-artigo!E37)/artigo!E37), ((artigo!E37 - E37)/E37))</f>
        <v>6.3545413724106327E-3</v>
      </c>
      <c r="S37" s="112">
        <f>IF(F37&gt;artigo!F37, ((F37-artigo!F37)/artigo!F37), ((artigo!F37 - F37)/F37))</f>
        <v>9.0208623482218586E-2</v>
      </c>
      <c r="T37" s="112">
        <f>IF(G37&gt;artigo!G37, ((G37-artigo!G37)/artigo!G37), ((artigo!G37 - G37)/G37))</f>
        <v>0.21778265589059581</v>
      </c>
      <c r="U37" s="112">
        <f>IF(H37&gt;artigo!H37, ((H37-artigo!H37)/artigo!H37), ((artigo!H37 - H37)/H37))</f>
        <v>9.8773932118034286E-2</v>
      </c>
      <c r="V37" s="112">
        <f>IF(I37&gt;artigo!I37, ((I37-artigo!I37)/artigo!I37), ((artigo!I37 - I37)/I37))</f>
        <v>4.595870447807348E-2</v>
      </c>
      <c r="W37" s="112">
        <f>IF(J37&gt;artigo!J37, ((J37-artigo!J37)/artigo!J37), ((artigo!J37 - J37)/J37))</f>
        <v>0.77900316572165218</v>
      </c>
      <c r="X37" s="112">
        <f>IF(K37&gt;artigo!K37, ((K37-artigo!K37)/artigo!K37), ((artigo!K37 - K37)/K37))</f>
        <v>0.68762406774061213</v>
      </c>
      <c r="Y37" s="112">
        <f>IF(L37&gt;artigo!L37, ((L37-artigo!L37)/artigo!L37), ((artigo!L37 - L37)/L37))</f>
        <v>1.1442794393555505E-2</v>
      </c>
      <c r="Z37" s="112">
        <f>IF(M37&gt;artigo!M37, ((M37-artigo!M37)/artigo!M37), ((artigo!M37 - M37)/M37))</f>
        <v>0.16856906813898359</v>
      </c>
      <c r="AA37" s="112">
        <f>IF(N37&gt;artigo!N37, ((N37-artigo!N37)/artigo!N37), ((artigo!N37 - N37)/N37))</f>
        <v>0.15213957804853517</v>
      </c>
      <c r="AB37" s="119"/>
    </row>
    <row r="38" spans="1:28" ht="17" thickBot="1" x14ac:dyDescent="0.25">
      <c r="A38" s="124"/>
      <c r="B38" s="126"/>
      <c r="C38" s="32">
        <v>1.4034702355296499E-5</v>
      </c>
      <c r="D38" s="32">
        <v>3.54177192857716E-5</v>
      </c>
      <c r="E38" s="30">
        <v>3.54177192857716E-5</v>
      </c>
      <c r="F38" s="32">
        <v>3.8883768240519099E-5</v>
      </c>
      <c r="G38" s="32">
        <v>8.7288517263289705E-5</v>
      </c>
      <c r="H38" s="30">
        <v>8.7288517263289705E-5</v>
      </c>
      <c r="I38" s="32">
        <v>2.32029617280133E-5</v>
      </c>
      <c r="J38" s="32">
        <v>4.83887363636242E-6</v>
      </c>
      <c r="K38" s="30">
        <v>4.83887363636242E-6</v>
      </c>
      <c r="L38" s="32">
        <v>2.1418538220408299E-5</v>
      </c>
      <c r="M38" s="32">
        <v>1.60052862871465E-4</v>
      </c>
      <c r="N38" s="30">
        <v>1.60052862871465E-4</v>
      </c>
      <c r="O38" s="55"/>
      <c r="P38" s="115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20"/>
    </row>
    <row r="39" spans="1:28" x14ac:dyDescent="0.2">
      <c r="A39" s="122" t="s">
        <v>17</v>
      </c>
      <c r="B39" s="125" t="s">
        <v>9</v>
      </c>
      <c r="C39" s="24">
        <v>3.3403899999999999E-3</v>
      </c>
      <c r="D39" s="24">
        <v>3.87653E-3</v>
      </c>
      <c r="E39" s="25">
        <v>1.7027951100000001</v>
      </c>
      <c r="F39" s="24">
        <v>6.3249700000000001E-3</v>
      </c>
      <c r="G39" s="24">
        <v>7.03712E-3</v>
      </c>
      <c r="H39" s="25">
        <v>1.78119809</v>
      </c>
      <c r="I39" s="24">
        <v>1.02972689825998E-2</v>
      </c>
      <c r="J39" s="24">
        <v>1.07822542038081E-2</v>
      </c>
      <c r="K39" s="25">
        <v>1.26961669707474</v>
      </c>
      <c r="L39" s="24">
        <v>1.4910420000000001E-2</v>
      </c>
      <c r="M39" s="24">
        <v>1.553013E-2</v>
      </c>
      <c r="N39" s="25">
        <v>1.47667416</v>
      </c>
      <c r="O39" s="56"/>
      <c r="P39" s="106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8"/>
      <c r="AB39" s="118" t="s">
        <v>17</v>
      </c>
    </row>
    <row r="40" spans="1:28" x14ac:dyDescent="0.2">
      <c r="A40" s="123"/>
      <c r="B40" s="125"/>
      <c r="C40" s="23">
        <v>3.9822199999999999E-3</v>
      </c>
      <c r="D40" s="23">
        <v>3.9906300000000002E-3</v>
      </c>
      <c r="E40" s="20">
        <v>0.47952547000000001</v>
      </c>
      <c r="F40" s="23">
        <v>7.8981999999999993E-3</v>
      </c>
      <c r="G40" s="23">
        <v>7.7534300000000004E-3</v>
      </c>
      <c r="H40" s="20">
        <v>0.56755900999999997</v>
      </c>
      <c r="I40" s="23">
        <v>1.3297622074419599E-2</v>
      </c>
      <c r="J40" s="23">
        <v>1.35217933563013E-2</v>
      </c>
      <c r="K40" s="20">
        <v>0.19936786562718301</v>
      </c>
      <c r="L40" s="23">
        <v>1.9844770000000001E-2</v>
      </c>
      <c r="M40" s="23">
        <v>1.9886009999999999E-2</v>
      </c>
      <c r="N40" s="20">
        <v>0.35793878000000001</v>
      </c>
      <c r="O40" s="54"/>
      <c r="P40" s="109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1"/>
      <c r="AB40" s="119"/>
    </row>
    <row r="41" spans="1:28" x14ac:dyDescent="0.2">
      <c r="A41" s="123"/>
      <c r="B41" s="125" t="s">
        <v>10</v>
      </c>
      <c r="C41" s="40">
        <v>7.5558927465384001E-4</v>
      </c>
      <c r="D41" s="40">
        <v>1.08921869921723E-3</v>
      </c>
      <c r="E41" s="41">
        <v>1.4552932018865701</v>
      </c>
      <c r="F41" s="40">
        <v>1.0568553081958499E-3</v>
      </c>
      <c r="G41" s="40">
        <v>1.57319086220748E-3</v>
      </c>
      <c r="H41" s="41">
        <v>1.4839356629923</v>
      </c>
      <c r="I41" s="26">
        <v>9.0209640628401101E-4</v>
      </c>
      <c r="J41" s="40">
        <v>1.1730539364162901E-3</v>
      </c>
      <c r="K41" s="41">
        <v>1.29782423409181</v>
      </c>
      <c r="L41" s="26">
        <v>8.6482353894263295E-4</v>
      </c>
      <c r="M41" s="40">
        <v>1.1834463111414801E-3</v>
      </c>
      <c r="N41" s="41">
        <v>1.4154183163334699</v>
      </c>
      <c r="O41" s="54" t="s">
        <v>10</v>
      </c>
      <c r="P41" s="112">
        <f>IF(C41&gt;artigo!C41, ((C41-artigo!C41)/artigo!C41), ((artigo!C41 - C41)/C41))</f>
        <v>0.33969729548553185</v>
      </c>
      <c r="Q41" s="112">
        <f>IF(D41&gt;artigo!D41, ((D41-artigo!D41)/artigo!D41), ((artigo!D41 - D41)/D41))</f>
        <v>0.37527613537529048</v>
      </c>
      <c r="R41" s="112">
        <f>IF(E41&gt;artigo!E41, ((E41-artigo!E41)/artigo!E41), ((artigo!E41 - E41)/E41))</f>
        <v>1.0105728587452159E-2</v>
      </c>
      <c r="S41" s="112">
        <f>IF(F41&gt;artigo!F41, ((F41-artigo!F41)/artigo!F41), ((artigo!F41 - F41)/F41))</f>
        <v>0.7555736016542357</v>
      </c>
      <c r="T41" s="112">
        <f>IF(G41&gt;artigo!G41, ((G41-artigo!G41)/artigo!G41), ((artigo!G41 - G41)/G41))</f>
        <v>0.55761471505691085</v>
      </c>
      <c r="U41" s="112">
        <f>IF(H41&gt;artigo!H41, ((H41-artigo!H41)/artigo!H41), ((artigo!H41 - H41)/H41))</f>
        <v>0.15234106346083082</v>
      </c>
      <c r="V41" s="112">
        <f>IF(I41&gt;artigo!I41, ((I41-artigo!I41)/artigo!I41), ((artigo!I41 - I41)/I41))</f>
        <v>0.65522276382387334</v>
      </c>
      <c r="W41" s="112">
        <f>IF(J41&gt;artigo!J41, ((J41-artigo!J41)/artigo!J41), ((artigo!J41 - J41)/J41))</f>
        <v>0.3345323508717748</v>
      </c>
      <c r="X41" s="112">
        <f>IF(K41&gt;artigo!K41, ((K41-artigo!K41)/artigo!K41), ((artigo!K41 - K41)/K41))</f>
        <v>0.24053778447637331</v>
      </c>
      <c r="Y41" s="112">
        <f>IF(L41&gt;artigo!L41, ((L41-artigo!L41)/artigo!L41), ((artigo!L41 - L41)/L41))</f>
        <v>0.34707716346204509</v>
      </c>
      <c r="Z41" s="112">
        <f>IF(M41&gt;artigo!M41, ((M41-artigo!M41)/artigo!M41), ((artigo!M41 - M41)/M41))</f>
        <v>6.4687082242607982E-2</v>
      </c>
      <c r="AA41" s="112">
        <f>IF(N41&gt;artigo!N41, ((N41-artigo!N41)/artigo!N41), ((artigo!N41 - N41)/N41))</f>
        <v>0.39181468634878935</v>
      </c>
      <c r="AB41" s="119"/>
    </row>
    <row r="42" spans="1:28" x14ac:dyDescent="0.2">
      <c r="A42" s="123"/>
      <c r="B42" s="125"/>
      <c r="C42" s="23">
        <v>6.7940930305515406E-5</v>
      </c>
      <c r="D42" s="23">
        <v>1.8305525264626999E-5</v>
      </c>
      <c r="E42" s="20">
        <v>0.15500418695218099</v>
      </c>
      <c r="F42" s="23">
        <v>9.6771995589461904E-5</v>
      </c>
      <c r="G42" s="23">
        <v>3.3167851613079502E-4</v>
      </c>
      <c r="H42" s="20">
        <v>0.264079422560272</v>
      </c>
      <c r="I42" s="23">
        <v>2.4478520645034003E-4</v>
      </c>
      <c r="J42" s="23">
        <v>3.4864052691908399E-4</v>
      </c>
      <c r="K42" s="20">
        <v>0.14128896328787999</v>
      </c>
      <c r="L42" s="23">
        <v>3.7903024351363702E-4</v>
      </c>
      <c r="M42" s="23">
        <v>4.9458069293474398E-4</v>
      </c>
      <c r="N42" s="20">
        <v>0.26831842487476398</v>
      </c>
      <c r="O42" s="54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9"/>
    </row>
    <row r="43" spans="1:28" ht="17" thickBot="1" x14ac:dyDescent="0.25">
      <c r="A43" s="123"/>
      <c r="B43" s="126" t="s">
        <v>11</v>
      </c>
      <c r="C43" s="43">
        <v>8.2606294648772405E-4</v>
      </c>
      <c r="D43" s="31">
        <v>1.1962403066603101E-3</v>
      </c>
      <c r="E43" s="29">
        <v>1.4615975539660999</v>
      </c>
      <c r="F43" s="43">
        <v>1.0829796473005901E-3</v>
      </c>
      <c r="G43" s="31">
        <v>1.9641409997067098E-3</v>
      </c>
      <c r="H43" s="29">
        <v>1.8206182472580801</v>
      </c>
      <c r="I43" s="35">
        <v>8.1267511842045303E-4</v>
      </c>
      <c r="J43" s="31">
        <v>1.5485358140108301E-3</v>
      </c>
      <c r="K43" s="29">
        <v>1.8681295029160701</v>
      </c>
      <c r="L43" s="35">
        <v>6.3934292540978395E-4</v>
      </c>
      <c r="M43" s="31">
        <v>1.18820933355509E-3</v>
      </c>
      <c r="N43" s="29">
        <v>1.8873371109588</v>
      </c>
      <c r="O43" s="54" t="s">
        <v>11</v>
      </c>
      <c r="P43" s="112">
        <f>IF(C43&gt;artigo!C43, ((C43-artigo!C43)/artigo!C43), ((artigo!C43 - C43)/C43))</f>
        <v>1.3139018108899834</v>
      </c>
      <c r="Q43" s="112">
        <f>IF(D43&gt;artigo!D43, ((D43-artigo!D43)/artigo!D43), ((artigo!D43 - D43)/D43))</f>
        <v>1.0004018506025252</v>
      </c>
      <c r="R43" s="112">
        <f>IF(E43&gt;artigo!E43, ((E43-artigo!E43)/artigo!E43), ((artigo!E43 - E43)/E43))</f>
        <v>0.23837098323577308</v>
      </c>
      <c r="S43" s="112">
        <f>IF(F43&gt;artigo!F43, ((F43-artigo!F43)/artigo!F43), ((artigo!F43 - F43)/F43))</f>
        <v>1.3491966318884816</v>
      </c>
      <c r="T43" s="112">
        <f>IF(G43&gt;artigo!G43, ((G43-artigo!G43)/artigo!G43), ((artigo!G43 - G43)/G43))</f>
        <v>1.1703215466372485</v>
      </c>
      <c r="U43" s="112">
        <f>IF(H43&gt;artigo!H43, ((H43-artigo!H43)/artigo!H43), ((artigo!H43 - H43)/H43))</f>
        <v>8.754265370126596E-2</v>
      </c>
      <c r="V43" s="112">
        <f>IF(I43&gt;artigo!I43, ((I43-artigo!I43)/artigo!I43), ((artigo!I43 - I43)/I43))</f>
        <v>1.1163414542199297</v>
      </c>
      <c r="W43" s="112">
        <f>IF(J43&gt;artigo!J43, ((J43-artigo!J43)/artigo!J43), ((artigo!J43 - J43)/J43))</f>
        <v>1.51794441302574</v>
      </c>
      <c r="X43" s="112">
        <f>IF(K43&gt;artigo!K43, ((K43-artigo!K43)/artigo!K43), ((artigo!K43 - K43)/K43))</f>
        <v>0.1603288837988012</v>
      </c>
      <c r="Y43" s="112">
        <f>IF(L43&gt;artigo!L43, ((L43-artigo!L43)/artigo!L43), ((artigo!L43 - L43)/L43))</f>
        <v>0.28640427647843841</v>
      </c>
      <c r="Z43" s="112">
        <f>IF(M43&gt;artigo!M43, ((M43-artigo!M43)/artigo!M43), ((artigo!M43 - M43)/M43))</f>
        <v>0.13162793671913339</v>
      </c>
      <c r="AA43" s="112">
        <f>IF(N43&gt;artigo!N43, ((N43-artigo!N43)/artigo!N43), ((artigo!N43 - N43)/N43))</f>
        <v>0.1285742158261928</v>
      </c>
      <c r="AB43" s="119"/>
    </row>
    <row r="44" spans="1:28" ht="17" thickBot="1" x14ac:dyDescent="0.25">
      <c r="A44" s="124"/>
      <c r="B44" s="126"/>
      <c r="C44" s="32">
        <v>9.0175381045919003E-5</v>
      </c>
      <c r="D44" s="32">
        <v>3.8055430807441703E-5</v>
      </c>
      <c r="E44" s="30">
        <v>3.8055430807441703E-5</v>
      </c>
      <c r="F44" s="32">
        <v>2.9860317982458202E-4</v>
      </c>
      <c r="G44" s="32">
        <v>5.2737262778921701E-4</v>
      </c>
      <c r="H44" s="30">
        <v>5.2737262778921701E-4</v>
      </c>
      <c r="I44" s="32">
        <v>1.28068604986385E-4</v>
      </c>
      <c r="J44" s="32">
        <v>7.0004218809765096E-4</v>
      </c>
      <c r="K44" s="30">
        <v>7.0004218809765096E-4</v>
      </c>
      <c r="L44" s="32">
        <v>1.9161642385159201E-4</v>
      </c>
      <c r="M44" s="32">
        <v>2.9632070902587402E-4</v>
      </c>
      <c r="N44" s="30">
        <v>2.9632070902587402E-4</v>
      </c>
      <c r="O44" s="55"/>
      <c r="P44" s="115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20"/>
    </row>
  </sheetData>
  <mergeCells count="43">
    <mergeCell ref="F1:H1"/>
    <mergeCell ref="I1:K1"/>
    <mergeCell ref="L1:N1"/>
    <mergeCell ref="A3:A8"/>
    <mergeCell ref="B3:B4"/>
    <mergeCell ref="B5:B6"/>
    <mergeCell ref="B7:B8"/>
    <mergeCell ref="A33:A38"/>
    <mergeCell ref="B33:B34"/>
    <mergeCell ref="B35:B36"/>
    <mergeCell ref="B37:B38"/>
    <mergeCell ref="C1:E1"/>
    <mergeCell ref="A9:A14"/>
    <mergeCell ref="B9:B10"/>
    <mergeCell ref="B11:B12"/>
    <mergeCell ref="B13:B14"/>
    <mergeCell ref="A27:A32"/>
    <mergeCell ref="B27:B28"/>
    <mergeCell ref="B29:B30"/>
    <mergeCell ref="B31:B32"/>
    <mergeCell ref="P1:R1"/>
    <mergeCell ref="S1:U1"/>
    <mergeCell ref="V1:X1"/>
    <mergeCell ref="Y1:AA1"/>
    <mergeCell ref="A39:A44"/>
    <mergeCell ref="B39:B40"/>
    <mergeCell ref="B41:B42"/>
    <mergeCell ref="B43:B44"/>
    <mergeCell ref="A15:A20"/>
    <mergeCell ref="B15:B16"/>
    <mergeCell ref="B17:B18"/>
    <mergeCell ref="B19:B20"/>
    <mergeCell ref="A21:A26"/>
    <mergeCell ref="B21:B22"/>
    <mergeCell ref="B23:B24"/>
    <mergeCell ref="B25:B26"/>
    <mergeCell ref="AB33:AB38"/>
    <mergeCell ref="AB39:AB44"/>
    <mergeCell ref="AB3:AB8"/>
    <mergeCell ref="AB9:AB14"/>
    <mergeCell ref="AB15:AB20"/>
    <mergeCell ref="AB21:AB26"/>
    <mergeCell ref="AB27:AB3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05CD-DC0B-114C-9A64-CD28FB6A80DB}">
  <dimension ref="A1:N44"/>
  <sheetViews>
    <sheetView zoomScale="84" workbookViewId="0">
      <selection activeCell="L7" sqref="L7"/>
    </sheetView>
  </sheetViews>
  <sheetFormatPr baseColWidth="10" defaultRowHeight="16" x14ac:dyDescent="0.2"/>
  <cols>
    <col min="1" max="16384" width="10.83203125" style="66"/>
  </cols>
  <sheetData>
    <row r="1" spans="1:14" ht="17" thickBot="1" x14ac:dyDescent="0.25">
      <c r="A1" s="64"/>
      <c r="B1" s="71"/>
      <c r="C1" s="130" t="s">
        <v>2</v>
      </c>
      <c r="D1" s="130"/>
      <c r="E1" s="130"/>
      <c r="F1" s="130" t="s">
        <v>19</v>
      </c>
      <c r="G1" s="130"/>
      <c r="H1" s="130"/>
      <c r="I1" s="130" t="s">
        <v>20</v>
      </c>
      <c r="J1" s="130"/>
      <c r="K1" s="130"/>
      <c r="L1" s="130" t="s">
        <v>21</v>
      </c>
      <c r="M1" s="130"/>
      <c r="N1" s="132"/>
    </row>
    <row r="2" spans="1:14" ht="17" thickBot="1" x14ac:dyDescent="0.25">
      <c r="A2" s="78"/>
      <c r="B2" s="83"/>
      <c r="C2" s="70" t="s">
        <v>6</v>
      </c>
      <c r="D2" s="70" t="s">
        <v>7</v>
      </c>
      <c r="E2" s="70" t="s">
        <v>22</v>
      </c>
      <c r="F2" s="70" t="s">
        <v>6</v>
      </c>
      <c r="G2" s="70" t="s">
        <v>7</v>
      </c>
      <c r="H2" s="70" t="s">
        <v>22</v>
      </c>
      <c r="I2" s="70" t="s">
        <v>6</v>
      </c>
      <c r="J2" s="70" t="s">
        <v>7</v>
      </c>
      <c r="K2" s="70" t="s">
        <v>22</v>
      </c>
      <c r="L2" s="70" t="s">
        <v>6</v>
      </c>
      <c r="M2" s="70" t="s">
        <v>7</v>
      </c>
      <c r="N2" s="79" t="s">
        <v>22</v>
      </c>
    </row>
    <row r="3" spans="1:14" x14ac:dyDescent="0.2">
      <c r="A3" s="127" t="s">
        <v>15</v>
      </c>
      <c r="B3" s="133" t="s">
        <v>23</v>
      </c>
      <c r="C3" s="49">
        <v>1.8799999999999999E-4</v>
      </c>
      <c r="D3" s="49">
        <v>2.1699999999999999E-4</v>
      </c>
      <c r="E3" s="46">
        <v>1.17</v>
      </c>
      <c r="F3" s="49">
        <v>1.7699999999999999E-4</v>
      </c>
      <c r="G3" s="49">
        <v>2.05E-4</v>
      </c>
      <c r="H3" s="46">
        <v>1.18</v>
      </c>
      <c r="I3" s="49">
        <v>2.1699999999999999E-4</v>
      </c>
      <c r="J3" s="49">
        <v>2.7300000000000002E-4</v>
      </c>
      <c r="K3" s="46">
        <v>1.29</v>
      </c>
      <c r="L3" s="49">
        <v>3.8699999999999997E-4</v>
      </c>
      <c r="M3" s="49">
        <v>3.9199999999999999E-4</v>
      </c>
      <c r="N3" s="80">
        <v>1.02</v>
      </c>
    </row>
    <row r="4" spans="1:14" x14ac:dyDescent="0.2">
      <c r="A4" s="128"/>
      <c r="B4" s="131"/>
      <c r="C4" s="49">
        <v>-2.5299999999999998E-5</v>
      </c>
      <c r="D4" s="49">
        <v>-2.3900000000000002E-5</v>
      </c>
      <c r="E4" s="46">
        <v>-0.02</v>
      </c>
      <c r="F4" s="49">
        <v>-2.4899999999999999E-5</v>
      </c>
      <c r="G4" s="49">
        <v>-2.3600000000000001E-5</v>
      </c>
      <c r="H4" s="46">
        <v>-0.02</v>
      </c>
      <c r="I4" s="49">
        <v>-3.4499999999999998E-5</v>
      </c>
      <c r="J4" s="49">
        <v>-3.3200000000000001E-5</v>
      </c>
      <c r="K4" s="46">
        <v>-0.03</v>
      </c>
      <c r="L4" s="49">
        <v>-5.5600000000000003E-5</v>
      </c>
      <c r="M4" s="49">
        <v>-5.4200000000000003E-5</v>
      </c>
      <c r="N4" s="80">
        <v>-0.02</v>
      </c>
    </row>
    <row r="5" spans="1:14" x14ac:dyDescent="0.2">
      <c r="A5" s="128"/>
      <c r="B5" s="131" t="s">
        <v>10</v>
      </c>
      <c r="C5" s="49">
        <v>2.4600000000000002E-4</v>
      </c>
      <c r="D5" s="49">
        <v>3.2699999999999998E-4</v>
      </c>
      <c r="E5" s="46">
        <v>1.33</v>
      </c>
      <c r="F5" s="49">
        <v>2.3699999999999999E-4</v>
      </c>
      <c r="G5" s="49">
        <v>2.7799999999999998E-4</v>
      </c>
      <c r="H5" s="46">
        <v>1.17</v>
      </c>
      <c r="I5" s="49">
        <v>2.7700000000000001E-4</v>
      </c>
      <c r="J5" s="49">
        <v>1.44E-4</v>
      </c>
      <c r="K5" s="46">
        <v>0.52</v>
      </c>
      <c r="L5" s="49">
        <v>2.6200000000000003E-4</v>
      </c>
      <c r="M5" s="49">
        <v>2.2599999999999999E-4</v>
      </c>
      <c r="N5" s="80">
        <v>0.86</v>
      </c>
    </row>
    <row r="6" spans="1:14" x14ac:dyDescent="0.2">
      <c r="A6" s="128"/>
      <c r="B6" s="131"/>
      <c r="C6" s="49">
        <v>-9.0699999999999996E-6</v>
      </c>
      <c r="D6" s="49">
        <v>-1.8E-5</v>
      </c>
      <c r="E6" s="46">
        <v>-0.05</v>
      </c>
      <c r="F6" s="49">
        <v>-6.9999999999999999E-6</v>
      </c>
      <c r="G6" s="49">
        <v>-2.0000000000000002E-5</v>
      </c>
      <c r="H6" s="46">
        <v>-7.0000000000000007E-2</v>
      </c>
      <c r="I6" s="49">
        <v>-1.17E-5</v>
      </c>
      <c r="J6" s="49">
        <v>-1.11E-5</v>
      </c>
      <c r="K6" s="46">
        <v>-0.03</v>
      </c>
      <c r="L6" s="49">
        <v>-9.7399999999999999E-6</v>
      </c>
      <c r="M6" s="49">
        <v>-1.5099999999999999E-5</v>
      </c>
      <c r="N6" s="80">
        <v>-0.04</v>
      </c>
    </row>
    <row r="7" spans="1:14" x14ac:dyDescent="0.2">
      <c r="A7" s="128"/>
      <c r="B7" s="131" t="s">
        <v>11</v>
      </c>
      <c r="C7" s="49">
        <v>1.37E-4</v>
      </c>
      <c r="D7" s="49">
        <v>1.6100000000000001E-4</v>
      </c>
      <c r="E7" s="46">
        <v>1.18</v>
      </c>
      <c r="F7" s="49">
        <v>1.3200000000000001E-4</v>
      </c>
      <c r="G7" s="49">
        <v>1.1900000000000001E-4</v>
      </c>
      <c r="H7" s="46">
        <v>0.91</v>
      </c>
      <c r="I7" s="49">
        <v>1.44E-4</v>
      </c>
      <c r="J7" s="49">
        <v>8.0900000000000001E-5</v>
      </c>
      <c r="K7" s="46">
        <v>0.56000000000000005</v>
      </c>
      <c r="L7" s="49">
        <v>1.2899999999999999E-4</v>
      </c>
      <c r="M7" s="49">
        <v>9.3599999999999998E-5</v>
      </c>
      <c r="N7" s="80">
        <v>0.73</v>
      </c>
    </row>
    <row r="8" spans="1:14" ht="17" thickBot="1" x14ac:dyDescent="0.25">
      <c r="A8" s="129"/>
      <c r="B8" s="131"/>
      <c r="C8" s="50">
        <v>-3.7400000000000002E-6</v>
      </c>
      <c r="D8" s="50">
        <v>-5.1699999999999996E-6</v>
      </c>
      <c r="E8" s="47">
        <v>-0.01</v>
      </c>
      <c r="F8" s="50">
        <v>-2.7599999999999998E-6</v>
      </c>
      <c r="G8" s="50">
        <v>-2.1799999999999999E-6</v>
      </c>
      <c r="H8" s="47">
        <v>0</v>
      </c>
      <c r="I8" s="50">
        <v>-2.0099999999999998E-6</v>
      </c>
      <c r="J8" s="50">
        <v>-6.7199999999999998E-7</v>
      </c>
      <c r="K8" s="47">
        <v>-0.01</v>
      </c>
      <c r="L8" s="50">
        <v>-1.9700000000000002E-6</v>
      </c>
      <c r="M8" s="50">
        <v>-1.5600000000000001E-6</v>
      </c>
      <c r="N8" s="81">
        <v>0</v>
      </c>
    </row>
    <row r="9" spans="1:14" x14ac:dyDescent="0.2">
      <c r="A9" s="127" t="s">
        <v>13</v>
      </c>
      <c r="B9" s="131" t="s">
        <v>23</v>
      </c>
      <c r="C9" s="51">
        <v>2.42E-4</v>
      </c>
      <c r="D9" s="51">
        <v>2.41E-4</v>
      </c>
      <c r="E9" s="48">
        <v>1</v>
      </c>
      <c r="F9" s="51">
        <v>1.8799999999999999E-4</v>
      </c>
      <c r="G9" s="51">
        <v>1.84E-4</v>
      </c>
      <c r="H9" s="48">
        <v>0.99</v>
      </c>
      <c r="I9" s="51">
        <v>3.5199999999999999E-4</v>
      </c>
      <c r="J9" s="51">
        <v>3.4900000000000003E-4</v>
      </c>
      <c r="K9" s="48">
        <v>0.99</v>
      </c>
      <c r="L9" s="51">
        <v>6.0599999999999998E-4</v>
      </c>
      <c r="M9" s="51">
        <v>6.0599999999999998E-4</v>
      </c>
      <c r="N9" s="82">
        <v>1</v>
      </c>
    </row>
    <row r="10" spans="1:14" x14ac:dyDescent="0.2">
      <c r="A10" s="128"/>
      <c r="B10" s="131"/>
      <c r="C10" s="49">
        <v>-8.3599999999999999E-5</v>
      </c>
      <c r="D10" s="49">
        <v>-8.3300000000000005E-5</v>
      </c>
      <c r="E10" s="46">
        <v>-0.01</v>
      </c>
      <c r="F10" s="49">
        <v>-4.7800000000000003E-5</v>
      </c>
      <c r="G10" s="49">
        <v>-4.5899999999999998E-5</v>
      </c>
      <c r="H10" s="46">
        <v>-0.01</v>
      </c>
      <c r="I10" s="49">
        <v>-1.1E-4</v>
      </c>
      <c r="J10" s="49">
        <v>-1.0900000000000001E-4</v>
      </c>
      <c r="K10" s="46">
        <v>-0.01</v>
      </c>
      <c r="L10" s="49">
        <v>-1.94E-4</v>
      </c>
      <c r="M10" s="49">
        <v>-1.95E-4</v>
      </c>
      <c r="N10" s="80">
        <v>-0.01</v>
      </c>
    </row>
    <row r="11" spans="1:14" x14ac:dyDescent="0.2">
      <c r="A11" s="128"/>
      <c r="B11" s="131" t="s">
        <v>10</v>
      </c>
      <c r="C11" s="49">
        <v>2.83E-5</v>
      </c>
      <c r="D11" s="49">
        <v>2.7800000000000001E-5</v>
      </c>
      <c r="E11" s="46">
        <v>0.99</v>
      </c>
      <c r="F11" s="49">
        <v>3.1099999999999997E-5</v>
      </c>
      <c r="G11" s="49">
        <v>2.6999999999999999E-5</v>
      </c>
      <c r="H11" s="46">
        <v>0.86</v>
      </c>
      <c r="I11" s="49">
        <v>3.3699999999999999E-5</v>
      </c>
      <c r="J11" s="49">
        <v>2.9099999999999999E-5</v>
      </c>
      <c r="K11" s="46">
        <v>0.86</v>
      </c>
      <c r="L11" s="49">
        <v>5.24E-5</v>
      </c>
      <c r="M11" s="49">
        <v>4.6900000000000002E-5</v>
      </c>
      <c r="N11" s="80">
        <v>0.89</v>
      </c>
    </row>
    <row r="12" spans="1:14" x14ac:dyDescent="0.2">
      <c r="A12" s="128"/>
      <c r="B12" s="131"/>
      <c r="C12" s="49">
        <v>-4.3800000000000004E-6</v>
      </c>
      <c r="D12" s="49">
        <v>-4.3599999999999998E-6</v>
      </c>
      <c r="E12" s="46">
        <v>-0.02</v>
      </c>
      <c r="F12" s="49">
        <v>-5.9000000000000003E-6</v>
      </c>
      <c r="G12" s="49">
        <v>-5.4399999999999996E-6</v>
      </c>
      <c r="H12" s="46">
        <v>-0.02</v>
      </c>
      <c r="I12" s="49">
        <v>-2.8399999999999999E-6</v>
      </c>
      <c r="J12" s="49">
        <v>-2.9500000000000001E-6</v>
      </c>
      <c r="K12" s="46">
        <v>-0.02</v>
      </c>
      <c r="L12" s="49">
        <v>-5.8499999999999999E-6</v>
      </c>
      <c r="M12" s="49">
        <v>-5.6300000000000003E-6</v>
      </c>
      <c r="N12" s="80">
        <v>-0.02</v>
      </c>
    </row>
    <row r="13" spans="1:14" x14ac:dyDescent="0.2">
      <c r="A13" s="128"/>
      <c r="B13" s="131" t="s">
        <v>11</v>
      </c>
      <c r="C13" s="49">
        <v>4.5900000000000001E-6</v>
      </c>
      <c r="D13" s="49">
        <v>5.6200000000000004E-6</v>
      </c>
      <c r="E13" s="46">
        <v>1.22</v>
      </c>
      <c r="F13" s="49">
        <v>5.0100000000000003E-6</v>
      </c>
      <c r="G13" s="49">
        <v>4.6700000000000002E-6</v>
      </c>
      <c r="H13" s="46">
        <v>0.93</v>
      </c>
      <c r="I13" s="49">
        <v>5.5799999999999999E-6</v>
      </c>
      <c r="J13" s="49">
        <v>5.84E-6</v>
      </c>
      <c r="K13" s="46">
        <v>1.05</v>
      </c>
      <c r="L13" s="49">
        <v>6.7499999999999997E-6</v>
      </c>
      <c r="M13" s="49">
        <v>6.3799999999999999E-6</v>
      </c>
      <c r="N13" s="80">
        <v>0.95</v>
      </c>
    </row>
    <row r="14" spans="1:14" ht="17" thickBot="1" x14ac:dyDescent="0.25">
      <c r="A14" s="129"/>
      <c r="B14" s="131"/>
      <c r="C14" s="50">
        <v>-2.2499999999999999E-7</v>
      </c>
      <c r="D14" s="50">
        <v>-3.0499999999999999E-7</v>
      </c>
      <c r="E14" s="47">
        <v>-0.01</v>
      </c>
      <c r="F14" s="50">
        <v>-2.11E-7</v>
      </c>
      <c r="G14" s="50">
        <v>-1.86E-7</v>
      </c>
      <c r="H14" s="47">
        <v>0</v>
      </c>
      <c r="I14" s="50">
        <v>-2.0699999999999999E-7</v>
      </c>
      <c r="J14" s="50">
        <v>-2.0100000000000001E-7</v>
      </c>
      <c r="K14" s="47">
        <v>-0.01</v>
      </c>
      <c r="L14" s="50">
        <v>-5.0999999999999999E-7</v>
      </c>
      <c r="M14" s="50">
        <v>-4.2599999999999998E-7</v>
      </c>
      <c r="N14" s="81">
        <v>-0.01</v>
      </c>
    </row>
    <row r="15" spans="1:14" x14ac:dyDescent="0.2">
      <c r="A15" s="127" t="s">
        <v>18</v>
      </c>
      <c r="B15" s="131" t="s">
        <v>23</v>
      </c>
      <c r="C15" s="51">
        <v>4.28E-4</v>
      </c>
      <c r="D15" s="51">
        <v>4.2700000000000002E-4</v>
      </c>
      <c r="E15" s="48">
        <v>1</v>
      </c>
      <c r="F15" s="51">
        <v>1.46E-4</v>
      </c>
      <c r="G15" s="51">
        <v>1.47E-4</v>
      </c>
      <c r="H15" s="48">
        <v>1.01</v>
      </c>
      <c r="I15" s="51">
        <v>8.5400000000000002E-5</v>
      </c>
      <c r="J15" s="51">
        <v>8.7700000000000004E-5</v>
      </c>
      <c r="K15" s="48">
        <v>1.04</v>
      </c>
      <c r="L15" s="51">
        <v>2.7599999999999999E-4</v>
      </c>
      <c r="M15" s="51">
        <v>2.7500000000000002E-4</v>
      </c>
      <c r="N15" s="82">
        <v>1</v>
      </c>
    </row>
    <row r="16" spans="1:14" x14ac:dyDescent="0.2">
      <c r="A16" s="128"/>
      <c r="B16" s="131"/>
      <c r="C16" s="49">
        <v>-9.8900000000000005E-5</v>
      </c>
      <c r="D16" s="49">
        <v>-9.9199999999999999E-5</v>
      </c>
      <c r="E16" s="46">
        <v>-0.01</v>
      </c>
      <c r="F16" s="49">
        <v>-3.82E-5</v>
      </c>
      <c r="G16" s="49">
        <v>-3.8000000000000002E-5</v>
      </c>
      <c r="H16" s="46">
        <v>-0.01</v>
      </c>
      <c r="I16" s="49">
        <v>-2.0699999999999998E-5</v>
      </c>
      <c r="J16" s="49">
        <v>-2.0699999999999998E-5</v>
      </c>
      <c r="K16" s="46">
        <v>-0.01</v>
      </c>
      <c r="L16" s="49">
        <v>-9.5500000000000004E-5</v>
      </c>
      <c r="M16" s="49">
        <v>-9.4900000000000003E-5</v>
      </c>
      <c r="N16" s="80">
        <v>-0.01</v>
      </c>
    </row>
    <row r="17" spans="1:14" x14ac:dyDescent="0.2">
      <c r="A17" s="128"/>
      <c r="B17" s="131" t="s">
        <v>10</v>
      </c>
      <c r="C17" s="49">
        <v>2.02E-5</v>
      </c>
      <c r="D17" s="49">
        <v>2.0599999999999999E-5</v>
      </c>
      <c r="E17" s="46">
        <v>1.02</v>
      </c>
      <c r="F17" s="49">
        <v>1.59E-5</v>
      </c>
      <c r="G17" s="49">
        <v>1.6099999999999998E-5</v>
      </c>
      <c r="H17" s="46">
        <v>1.02</v>
      </c>
      <c r="I17" s="49">
        <v>1.7499999999999998E-5</v>
      </c>
      <c r="J17" s="49">
        <v>2.0000000000000002E-5</v>
      </c>
      <c r="K17" s="46">
        <v>1.1599999999999999</v>
      </c>
      <c r="L17" s="49">
        <v>2.0100000000000001E-5</v>
      </c>
      <c r="M17" s="49">
        <v>2.0599999999999999E-5</v>
      </c>
      <c r="N17" s="80">
        <v>1.03</v>
      </c>
    </row>
    <row r="18" spans="1:14" x14ac:dyDescent="0.2">
      <c r="A18" s="128"/>
      <c r="B18" s="131"/>
      <c r="C18" s="49">
        <v>-2.52E-6</v>
      </c>
      <c r="D18" s="49">
        <v>-2.6000000000000001E-6</v>
      </c>
      <c r="E18" s="46">
        <v>-0.02</v>
      </c>
      <c r="F18" s="49">
        <v>-2.8899999999999999E-6</v>
      </c>
      <c r="G18" s="49">
        <v>-2.6199999999999999E-6</v>
      </c>
      <c r="H18" s="46">
        <v>-0.01</v>
      </c>
      <c r="I18" s="49">
        <v>-2.9399999999999998E-6</v>
      </c>
      <c r="J18" s="49">
        <v>-2.9100000000000001E-6</v>
      </c>
      <c r="K18" s="46">
        <v>-0.02</v>
      </c>
      <c r="L18" s="49">
        <v>-2.4499999999999998E-6</v>
      </c>
      <c r="M18" s="49">
        <v>-2.4600000000000002E-6</v>
      </c>
      <c r="N18" s="80">
        <v>-0.02</v>
      </c>
    </row>
    <row r="19" spans="1:14" x14ac:dyDescent="0.2">
      <c r="A19" s="128"/>
      <c r="B19" s="131" t="s">
        <v>11</v>
      </c>
      <c r="C19" s="49">
        <v>1.1399999999999999E-5</v>
      </c>
      <c r="D19" s="49">
        <v>1.22E-5</v>
      </c>
      <c r="E19" s="46">
        <v>1.07</v>
      </c>
      <c r="F19" s="49">
        <v>1.1E-5</v>
      </c>
      <c r="G19" s="49">
        <v>1.17E-5</v>
      </c>
      <c r="H19" s="46">
        <v>1.06</v>
      </c>
      <c r="I19" s="49">
        <v>1.0699999999999999E-5</v>
      </c>
      <c r="J19" s="49">
        <v>1.2799999999999999E-5</v>
      </c>
      <c r="K19" s="46">
        <v>1.2</v>
      </c>
      <c r="L19" s="49">
        <v>1.0900000000000001E-5</v>
      </c>
      <c r="M19" s="49">
        <v>1.19E-5</v>
      </c>
      <c r="N19" s="80">
        <v>1.1000000000000001</v>
      </c>
    </row>
    <row r="20" spans="1:14" ht="17" thickBot="1" x14ac:dyDescent="0.25">
      <c r="A20" s="129"/>
      <c r="B20" s="131"/>
      <c r="C20" s="50">
        <v>-1.6E-7</v>
      </c>
      <c r="D20" s="50">
        <v>-2.05E-7</v>
      </c>
      <c r="E20" s="47">
        <v>-0.01</v>
      </c>
      <c r="F20" s="50">
        <v>-1.29E-7</v>
      </c>
      <c r="G20" s="50">
        <v>-1.3899999999999999E-7</v>
      </c>
      <c r="H20" s="47">
        <v>0</v>
      </c>
      <c r="I20" s="50">
        <v>-1.29E-7</v>
      </c>
      <c r="J20" s="50">
        <v>-1.6199999999999999E-7</v>
      </c>
      <c r="K20" s="47">
        <v>0</v>
      </c>
      <c r="L20" s="50">
        <v>-1.6E-7</v>
      </c>
      <c r="M20" s="50">
        <v>-2.1E-7</v>
      </c>
      <c r="N20" s="81">
        <v>0</v>
      </c>
    </row>
    <row r="21" spans="1:14" x14ac:dyDescent="0.2">
      <c r="A21" s="127" t="s">
        <v>24</v>
      </c>
      <c r="B21" s="131" t="s">
        <v>23</v>
      </c>
      <c r="C21" s="51">
        <v>1.9599999999999999E-4</v>
      </c>
      <c r="D21" s="51">
        <v>2.99E-4</v>
      </c>
      <c r="E21" s="48">
        <v>1.56</v>
      </c>
      <c r="F21" s="51">
        <v>1.9100000000000001E-4</v>
      </c>
      <c r="G21" s="51">
        <v>3.3100000000000002E-4</v>
      </c>
      <c r="H21" s="48">
        <v>1.76</v>
      </c>
      <c r="I21" s="51">
        <v>2.4899999999999998E-4</v>
      </c>
      <c r="J21" s="51">
        <v>3.7599999999999998E-4</v>
      </c>
      <c r="K21" s="48">
        <v>1.54</v>
      </c>
      <c r="L21" s="51">
        <v>4.26E-4</v>
      </c>
      <c r="M21" s="51">
        <v>5.53E-4</v>
      </c>
      <c r="N21" s="82">
        <v>1.32</v>
      </c>
    </row>
    <row r="22" spans="1:14" x14ac:dyDescent="0.2">
      <c r="A22" s="128"/>
      <c r="B22" s="131"/>
      <c r="C22" s="49">
        <v>-1.5400000000000002E-5</v>
      </c>
      <c r="D22" s="49">
        <v>-1.59E-5</v>
      </c>
      <c r="E22" s="46">
        <v>-7.0000000000000007E-2</v>
      </c>
      <c r="F22" s="49">
        <v>-1.47E-5</v>
      </c>
      <c r="G22" s="49">
        <v>-1.8E-5</v>
      </c>
      <c r="H22" s="46">
        <v>-7.0000000000000007E-2</v>
      </c>
      <c r="I22" s="49">
        <v>-2.2900000000000001E-5</v>
      </c>
      <c r="J22" s="49">
        <v>-2.7900000000000001E-5</v>
      </c>
      <c r="K22" s="46">
        <v>-0.06</v>
      </c>
      <c r="L22" s="49">
        <v>-4.0899999999999998E-5</v>
      </c>
      <c r="M22" s="49">
        <v>-4.5099999999999998E-5</v>
      </c>
      <c r="N22" s="80">
        <v>-0.04</v>
      </c>
    </row>
    <row r="23" spans="1:14" x14ac:dyDescent="0.2">
      <c r="A23" s="128"/>
      <c r="B23" s="131" t="s">
        <v>10</v>
      </c>
      <c r="C23" s="49">
        <v>5.8799999999999998E-4</v>
      </c>
      <c r="D23" s="49">
        <v>7.5500000000000003E-4</v>
      </c>
      <c r="E23" s="46">
        <v>1.34</v>
      </c>
      <c r="F23" s="49">
        <v>6.0599999999999998E-4</v>
      </c>
      <c r="G23" s="49">
        <v>7.6800000000000002E-4</v>
      </c>
      <c r="H23" s="46">
        <v>1.29</v>
      </c>
      <c r="I23" s="49">
        <v>4.7399999999999997E-4</v>
      </c>
      <c r="J23" s="49">
        <v>7.3800000000000005E-4</v>
      </c>
      <c r="K23" s="46">
        <v>1.56</v>
      </c>
      <c r="L23" s="49">
        <v>4.6299999999999998E-4</v>
      </c>
      <c r="M23" s="49">
        <v>5.9999999999999995E-4</v>
      </c>
      <c r="N23" s="80">
        <v>1.66</v>
      </c>
    </row>
    <row r="24" spans="1:14" x14ac:dyDescent="0.2">
      <c r="A24" s="128"/>
      <c r="B24" s="131"/>
      <c r="C24" s="49">
        <v>-9.2399999999999996E-5</v>
      </c>
      <c r="D24" s="49">
        <v>-1.0399999999999999E-4</v>
      </c>
      <c r="E24" s="46">
        <v>-0.05</v>
      </c>
      <c r="F24" s="49">
        <v>-7.2100000000000004E-5</v>
      </c>
      <c r="G24" s="49">
        <v>-8.1299999999999997E-5</v>
      </c>
      <c r="H24" s="46">
        <v>-0.03</v>
      </c>
      <c r="I24" s="49">
        <v>-3.96E-5</v>
      </c>
      <c r="J24" s="49">
        <v>-5.6100000000000002E-5</v>
      </c>
      <c r="K24" s="46">
        <v>-0.02</v>
      </c>
      <c r="L24" s="49">
        <v>-9.3700000000000001E-5</v>
      </c>
      <c r="M24" s="49">
        <v>-9.0000000000000006E-5</v>
      </c>
      <c r="N24" s="80">
        <v>-0.31</v>
      </c>
    </row>
    <row r="25" spans="1:14" x14ac:dyDescent="0.2">
      <c r="A25" s="128"/>
      <c r="B25" s="131" t="s">
        <v>11</v>
      </c>
      <c r="C25" s="49">
        <v>7.6000000000000004E-5</v>
      </c>
      <c r="D25" s="49">
        <v>1.9100000000000001E-4</v>
      </c>
      <c r="E25" s="46">
        <v>2.58</v>
      </c>
      <c r="F25" s="49">
        <v>8.8200000000000003E-5</v>
      </c>
      <c r="G25" s="49">
        <v>2.2100000000000001E-4</v>
      </c>
      <c r="H25" s="46">
        <v>2.66</v>
      </c>
      <c r="I25" s="49">
        <v>1.08E-4</v>
      </c>
      <c r="J25" s="49">
        <v>2.4499999999999999E-4</v>
      </c>
      <c r="K25" s="46">
        <v>2.39</v>
      </c>
      <c r="L25" s="49">
        <v>6.9099999999999999E-5</v>
      </c>
      <c r="M25" s="49">
        <v>1.75E-4</v>
      </c>
      <c r="N25" s="80">
        <v>3.67</v>
      </c>
    </row>
    <row r="26" spans="1:14" ht="17" thickBot="1" x14ac:dyDescent="0.25">
      <c r="A26" s="129"/>
      <c r="B26" s="131"/>
      <c r="C26" s="50">
        <v>-6.8800000000000002E-6</v>
      </c>
      <c r="D26" s="50">
        <v>-1.08E-5</v>
      </c>
      <c r="E26" s="47">
        <v>-0.11</v>
      </c>
      <c r="F26" s="50">
        <v>-1.0900000000000001E-5</v>
      </c>
      <c r="G26" s="50">
        <v>-1.31E-5</v>
      </c>
      <c r="H26" s="47">
        <v>-0.18</v>
      </c>
      <c r="I26" s="50">
        <v>-2.2399999999999999E-5</v>
      </c>
      <c r="J26" s="50">
        <v>-3.01E-5</v>
      </c>
      <c r="K26" s="47">
        <v>-0.11</v>
      </c>
      <c r="L26" s="50">
        <v>-1.7499999999999998E-5</v>
      </c>
      <c r="M26" s="50">
        <v>-8.2500000000000006E-6</v>
      </c>
      <c r="N26" s="81">
        <v>-0.66</v>
      </c>
    </row>
    <row r="27" spans="1:14" x14ac:dyDescent="0.2">
      <c r="A27" s="127" t="s">
        <v>14</v>
      </c>
      <c r="B27" s="131" t="s">
        <v>23</v>
      </c>
      <c r="C27" s="51">
        <v>9.6500000000000001E-5</v>
      </c>
      <c r="D27" s="51">
        <v>1.26E-4</v>
      </c>
      <c r="E27" s="48">
        <v>1.33</v>
      </c>
      <c r="F27" s="51">
        <v>9.7999999999999997E-5</v>
      </c>
      <c r="G27" s="51">
        <v>1.36E-4</v>
      </c>
      <c r="H27" s="48">
        <v>1.53</v>
      </c>
      <c r="I27" s="51">
        <v>1.4100000000000001E-4</v>
      </c>
      <c r="J27" s="51">
        <v>2.1100000000000001E-4</v>
      </c>
      <c r="K27" s="48">
        <v>1.71</v>
      </c>
      <c r="L27" s="51">
        <v>2.61E-4</v>
      </c>
      <c r="M27" s="51">
        <v>3.5799999999999997E-4</v>
      </c>
      <c r="N27" s="82">
        <v>1.52</v>
      </c>
    </row>
    <row r="28" spans="1:14" x14ac:dyDescent="0.2">
      <c r="A28" s="128"/>
      <c r="B28" s="131"/>
      <c r="C28" s="49">
        <v>-1.04E-5</v>
      </c>
      <c r="D28" s="49">
        <v>-1.0499999999999999E-5</v>
      </c>
      <c r="E28" s="46">
        <v>-0.05</v>
      </c>
      <c r="F28" s="49">
        <v>-2.27E-5</v>
      </c>
      <c r="G28" s="49">
        <v>-2.0999999999999999E-5</v>
      </c>
      <c r="H28" s="46">
        <v>-0.11</v>
      </c>
      <c r="I28" s="49">
        <v>-3.5299999999999997E-5</v>
      </c>
      <c r="J28" s="49">
        <v>-3.1199999999999999E-5</v>
      </c>
      <c r="K28" s="46">
        <v>-0.17</v>
      </c>
      <c r="L28" s="49">
        <v>-5.7200000000000001E-5</v>
      </c>
      <c r="M28" s="49">
        <v>-5.5999999999999999E-5</v>
      </c>
      <c r="N28" s="80">
        <v>-0.12</v>
      </c>
    </row>
    <row r="29" spans="1:14" x14ac:dyDescent="0.2">
      <c r="A29" s="128"/>
      <c r="B29" s="131" t="s">
        <v>10</v>
      </c>
      <c r="C29" s="49">
        <v>2.1900000000000001E-3</v>
      </c>
      <c r="D29" s="49">
        <v>2.32E-3</v>
      </c>
      <c r="E29" s="46">
        <v>1.07</v>
      </c>
      <c r="F29" s="49">
        <v>1.4400000000000001E-3</v>
      </c>
      <c r="G29" s="49">
        <v>1.57E-3</v>
      </c>
      <c r="H29" s="46">
        <v>1.08</v>
      </c>
      <c r="I29" s="49">
        <v>9.5399999999999999E-4</v>
      </c>
      <c r="J29" s="49">
        <v>1.33E-3</v>
      </c>
      <c r="K29" s="46">
        <v>1.45</v>
      </c>
      <c r="L29" s="49">
        <v>1.16E-3</v>
      </c>
      <c r="M29" s="49">
        <v>2.33E-3</v>
      </c>
      <c r="N29" s="80">
        <v>2.02</v>
      </c>
    </row>
    <row r="30" spans="1:14" x14ac:dyDescent="0.2">
      <c r="A30" s="128"/>
      <c r="B30" s="131"/>
      <c r="C30" s="49">
        <v>-5.0799999999999999E-4</v>
      </c>
      <c r="D30" s="49">
        <v>-5.2999999999999998E-4</v>
      </c>
      <c r="E30" s="46">
        <v>-0.01</v>
      </c>
      <c r="F30" s="49">
        <v>-2.03E-4</v>
      </c>
      <c r="G30" s="49">
        <v>-2.3000000000000001E-4</v>
      </c>
      <c r="H30" s="46">
        <v>-0.02</v>
      </c>
      <c r="I30" s="49">
        <v>-1.76E-4</v>
      </c>
      <c r="J30" s="49">
        <v>-2.41E-4</v>
      </c>
      <c r="K30" s="46">
        <v>-0.09</v>
      </c>
      <c r="L30" s="49">
        <v>-1.56E-4</v>
      </c>
      <c r="M30" s="49">
        <v>-2.8800000000000001E-4</v>
      </c>
      <c r="N30" s="80">
        <v>-0.03</v>
      </c>
    </row>
    <row r="31" spans="1:14" x14ac:dyDescent="0.2">
      <c r="A31" s="128"/>
      <c r="B31" s="131" t="s">
        <v>11</v>
      </c>
      <c r="C31" s="49">
        <v>1.02E-4</v>
      </c>
      <c r="D31" s="49">
        <v>1.21E-4</v>
      </c>
      <c r="E31" s="46">
        <v>1.22</v>
      </c>
      <c r="F31" s="49">
        <v>8.8399999999999994E-5</v>
      </c>
      <c r="G31" s="49">
        <v>9.7800000000000006E-5</v>
      </c>
      <c r="H31" s="46">
        <v>1.08</v>
      </c>
      <c r="I31" s="49">
        <v>1.4300000000000001E-4</v>
      </c>
      <c r="J31" s="49">
        <v>1.6100000000000001E-4</v>
      </c>
      <c r="K31" s="46">
        <v>1.1399999999999999</v>
      </c>
      <c r="L31" s="49">
        <v>8.9099999999999997E-5</v>
      </c>
      <c r="M31" s="49">
        <v>1.5100000000000001E-4</v>
      </c>
      <c r="N31" s="80">
        <v>1.59</v>
      </c>
    </row>
    <row r="32" spans="1:14" ht="17" thickBot="1" x14ac:dyDescent="0.25">
      <c r="A32" s="129"/>
      <c r="B32" s="131"/>
      <c r="C32" s="50">
        <v>-4.2200000000000003E-5</v>
      </c>
      <c r="D32" s="50">
        <v>-4.6199999999999998E-5</v>
      </c>
      <c r="E32" s="47">
        <v>-0.03</v>
      </c>
      <c r="F32" s="50">
        <v>-2.5000000000000001E-5</v>
      </c>
      <c r="G32" s="50">
        <v>-2.97E-5</v>
      </c>
      <c r="H32" s="47">
        <v>-0.06</v>
      </c>
      <c r="I32" s="50">
        <v>-4.5899999999999998E-5</v>
      </c>
      <c r="J32" s="50">
        <v>-5.49E-5</v>
      </c>
      <c r="K32" s="47">
        <v>-0.08</v>
      </c>
      <c r="L32" s="50">
        <v>-2.0400000000000001E-5</v>
      </c>
      <c r="M32" s="50">
        <v>-4.7500000000000003E-5</v>
      </c>
      <c r="N32" s="81">
        <v>-0.18</v>
      </c>
    </row>
    <row r="33" spans="1:14" x14ac:dyDescent="0.2">
      <c r="A33" s="127" t="s">
        <v>12</v>
      </c>
      <c r="B33" s="131" t="s">
        <v>23</v>
      </c>
      <c r="C33" s="51">
        <v>2.7900000000000001E-4</v>
      </c>
      <c r="D33" s="51">
        <v>4.7199999999999998E-4</v>
      </c>
      <c r="E33" s="48">
        <v>1.69</v>
      </c>
      <c r="F33" s="51">
        <v>3.8499999999999998E-4</v>
      </c>
      <c r="G33" s="51">
        <v>5.44E-4</v>
      </c>
      <c r="H33" s="48">
        <v>1.42</v>
      </c>
      <c r="I33" s="51">
        <v>3.8900000000000002E-4</v>
      </c>
      <c r="J33" s="51">
        <v>7.2900000000000005E-4</v>
      </c>
      <c r="K33" s="48">
        <v>1.89</v>
      </c>
      <c r="L33" s="51">
        <v>4.95E-4</v>
      </c>
      <c r="M33" s="51">
        <v>8.6700000000000004E-4</v>
      </c>
      <c r="N33" s="82">
        <v>1.77</v>
      </c>
    </row>
    <row r="34" spans="1:14" x14ac:dyDescent="0.2">
      <c r="A34" s="128"/>
      <c r="B34" s="131"/>
      <c r="C34" s="49">
        <v>-9.2499999999999995E-6</v>
      </c>
      <c r="D34" s="49">
        <v>-9.7000000000000003E-6</v>
      </c>
      <c r="E34" s="46">
        <v>-0.02</v>
      </c>
      <c r="F34" s="49">
        <v>-1.98E-5</v>
      </c>
      <c r="G34" s="49">
        <v>-1.95E-5</v>
      </c>
      <c r="H34" s="46">
        <v>-0.03</v>
      </c>
      <c r="I34" s="49">
        <v>-1.8899999999999999E-5</v>
      </c>
      <c r="J34" s="49">
        <v>-1.7E-5</v>
      </c>
      <c r="K34" s="46">
        <v>-0.05</v>
      </c>
      <c r="L34" s="49">
        <v>-3.0199999999999999E-5</v>
      </c>
      <c r="M34" s="49">
        <v>-3.18E-5</v>
      </c>
      <c r="N34" s="80">
        <v>-0.04</v>
      </c>
    </row>
    <row r="35" spans="1:14" x14ac:dyDescent="0.2">
      <c r="A35" s="128"/>
      <c r="B35" s="131" t="s">
        <v>10</v>
      </c>
      <c r="C35" s="49">
        <v>5.5800000000000001E-4</v>
      </c>
      <c r="D35" s="49">
        <v>6.8999999999999997E-4</v>
      </c>
      <c r="E35" s="46">
        <v>1.24</v>
      </c>
      <c r="F35" s="49">
        <v>5.4500000000000002E-4</v>
      </c>
      <c r="G35" s="49">
        <v>9.0200000000000002E-4</v>
      </c>
      <c r="H35" s="46">
        <v>1.65</v>
      </c>
      <c r="I35" s="49">
        <v>6.4800000000000003E-4</v>
      </c>
      <c r="J35" s="49">
        <v>6.7500000000000004E-4</v>
      </c>
      <c r="K35" s="46">
        <v>1.04</v>
      </c>
      <c r="L35" s="49">
        <v>6.9899999999999997E-4</v>
      </c>
      <c r="M35" s="49">
        <v>1.15E-3</v>
      </c>
      <c r="N35" s="80">
        <v>1.64</v>
      </c>
    </row>
    <row r="36" spans="1:14" x14ac:dyDescent="0.2">
      <c r="A36" s="128"/>
      <c r="B36" s="131"/>
      <c r="C36" s="49">
        <v>-1.9199999999999999E-5</v>
      </c>
      <c r="D36" s="49">
        <v>-2.5700000000000001E-5</v>
      </c>
      <c r="E36" s="46">
        <v>-0.02</v>
      </c>
      <c r="F36" s="49">
        <v>-1.49E-5</v>
      </c>
      <c r="G36" s="49">
        <v>-4.6999999999999997E-5</v>
      </c>
      <c r="H36" s="46">
        <v>-7.0000000000000007E-2</v>
      </c>
      <c r="I36" s="49">
        <v>-2.8099999999999999E-5</v>
      </c>
      <c r="J36" s="49">
        <v>-4.2400000000000001E-5</v>
      </c>
      <c r="K36" s="46">
        <v>-0.04</v>
      </c>
      <c r="L36" s="49">
        <v>-3.57E-5</v>
      </c>
      <c r="M36" s="49">
        <v>-8.8300000000000005E-5</v>
      </c>
      <c r="N36" s="80">
        <v>-0.06</v>
      </c>
    </row>
    <row r="37" spans="1:14" x14ac:dyDescent="0.2">
      <c r="A37" s="128"/>
      <c r="B37" s="131" t="s">
        <v>11</v>
      </c>
      <c r="C37" s="49">
        <v>3.7800000000000003E-4</v>
      </c>
      <c r="D37" s="49">
        <v>5.5599999999999996E-4</v>
      </c>
      <c r="E37" s="46">
        <v>1.46</v>
      </c>
      <c r="F37" s="49">
        <v>4.0700000000000003E-4</v>
      </c>
      <c r="G37" s="49">
        <v>7.0500000000000001E-4</v>
      </c>
      <c r="H37" s="46">
        <v>1.73</v>
      </c>
      <c r="I37" s="49">
        <v>3.5100000000000002E-4</v>
      </c>
      <c r="J37" s="49">
        <v>6.0999999999999997E-4</v>
      </c>
      <c r="K37" s="46">
        <v>1.73</v>
      </c>
      <c r="L37" s="49">
        <v>4.0999999999999999E-4</v>
      </c>
      <c r="M37" s="49">
        <v>8.3500000000000002E-4</v>
      </c>
      <c r="N37" s="80">
        <v>2.02</v>
      </c>
    </row>
    <row r="38" spans="1:14" ht="17" thickBot="1" x14ac:dyDescent="0.25">
      <c r="A38" s="129"/>
      <c r="B38" s="131"/>
      <c r="C38" s="50">
        <v>-1.66E-5</v>
      </c>
      <c r="D38" s="50">
        <v>-3.5800000000000003E-5</v>
      </c>
      <c r="E38" s="47">
        <v>-0.05</v>
      </c>
      <c r="F38" s="50">
        <v>-1.88E-5</v>
      </c>
      <c r="G38" s="50">
        <v>-4.0800000000000002E-5</v>
      </c>
      <c r="H38" s="47">
        <v>-0.02</v>
      </c>
      <c r="I38" s="50">
        <v>-1.4E-5</v>
      </c>
      <c r="J38" s="50">
        <v>-2.8900000000000001E-5</v>
      </c>
      <c r="K38" s="47">
        <v>-0.02</v>
      </c>
      <c r="L38" s="50">
        <v>-2.2200000000000001E-5</v>
      </c>
      <c r="M38" s="50">
        <v>-5.7299999999999997E-5</v>
      </c>
      <c r="N38" s="81">
        <v>-0.03</v>
      </c>
    </row>
    <row r="39" spans="1:14" x14ac:dyDescent="0.2">
      <c r="A39" s="127" t="s">
        <v>17</v>
      </c>
      <c r="B39" s="131" t="s">
        <v>23</v>
      </c>
      <c r="C39" s="51">
        <v>1.8799999999999999E-4</v>
      </c>
      <c r="D39" s="51">
        <v>1.16E-3</v>
      </c>
      <c r="E39" s="48">
        <v>7.33</v>
      </c>
      <c r="F39" s="51">
        <v>3.1799999999999998E-4</v>
      </c>
      <c r="G39" s="51">
        <v>1.1900000000000001E-3</v>
      </c>
      <c r="H39" s="48">
        <v>4.25</v>
      </c>
      <c r="I39" s="51">
        <v>4.6000000000000001E-4</v>
      </c>
      <c r="J39" s="51">
        <v>9.2500000000000004E-4</v>
      </c>
      <c r="K39" s="48">
        <v>2.2200000000000002</v>
      </c>
      <c r="L39" s="51">
        <v>5.6400000000000005E-4</v>
      </c>
      <c r="M39" s="51">
        <v>1.1900000000000001E-3</v>
      </c>
      <c r="N39" s="82">
        <v>2.69</v>
      </c>
    </row>
    <row r="40" spans="1:14" x14ac:dyDescent="0.2">
      <c r="A40" s="128"/>
      <c r="B40" s="131"/>
      <c r="C40" s="49">
        <v>-3.8699999999999999E-5</v>
      </c>
      <c r="D40" s="49">
        <v>-8.2700000000000004E-5</v>
      </c>
      <c r="E40" s="46">
        <v>-0.91</v>
      </c>
      <c r="F40" s="49">
        <v>-5.0500000000000001E-5</v>
      </c>
      <c r="G40" s="49">
        <v>-5.6700000000000003E-5</v>
      </c>
      <c r="H40" s="46">
        <v>-0.46</v>
      </c>
      <c r="I40" s="49">
        <v>-8.5900000000000001E-5</v>
      </c>
      <c r="J40" s="49">
        <v>-9.4199999999999999E-5</v>
      </c>
      <c r="K40" s="46">
        <v>-0.17</v>
      </c>
      <c r="L40" s="49">
        <v>-1.4300000000000001E-4</v>
      </c>
      <c r="M40" s="49">
        <v>-1.37E-4</v>
      </c>
      <c r="N40" s="80">
        <v>-0.34</v>
      </c>
    </row>
    <row r="41" spans="1:14" x14ac:dyDescent="0.2">
      <c r="A41" s="128"/>
      <c r="B41" s="131" t="s">
        <v>10</v>
      </c>
      <c r="C41" s="49">
        <v>5.6400000000000005E-4</v>
      </c>
      <c r="D41" s="49">
        <v>7.9199999999999995E-4</v>
      </c>
      <c r="E41" s="46">
        <v>1.47</v>
      </c>
      <c r="F41" s="49">
        <v>6.02E-4</v>
      </c>
      <c r="G41" s="49">
        <v>1.01E-3</v>
      </c>
      <c r="H41" s="46">
        <v>1.71</v>
      </c>
      <c r="I41" s="49">
        <v>5.4500000000000002E-4</v>
      </c>
      <c r="J41" s="49">
        <v>8.7900000000000001E-4</v>
      </c>
      <c r="K41" s="46">
        <v>1.61</v>
      </c>
      <c r="L41" s="49">
        <v>6.4199999999999999E-4</v>
      </c>
      <c r="M41" s="49">
        <v>1.2600000000000001E-3</v>
      </c>
      <c r="N41" s="80">
        <v>1.97</v>
      </c>
    </row>
    <row r="42" spans="1:14" x14ac:dyDescent="0.2">
      <c r="A42" s="128"/>
      <c r="B42" s="131"/>
      <c r="C42" s="49">
        <v>-5.9200000000000002E-5</v>
      </c>
      <c r="D42" s="49">
        <v>-5.5399999999999998E-5</v>
      </c>
      <c r="E42" s="46">
        <v>-0.12</v>
      </c>
      <c r="F42" s="49">
        <v>-4.5000000000000003E-5</v>
      </c>
      <c r="G42" s="49">
        <v>-7.5699999999999997E-5</v>
      </c>
      <c r="H42" s="46">
        <v>-0.11</v>
      </c>
      <c r="I42" s="49">
        <v>-2.34E-5</v>
      </c>
      <c r="J42" s="49">
        <v>-4.2200000000000003E-5</v>
      </c>
      <c r="K42" s="46">
        <v>-0.03</v>
      </c>
      <c r="L42" s="49">
        <v>-2.9600000000000001E-5</v>
      </c>
      <c r="M42" s="49">
        <v>-5.1900000000000001E-5</v>
      </c>
      <c r="N42" s="80">
        <v>-7.0000000000000007E-2</v>
      </c>
    </row>
    <row r="43" spans="1:14" x14ac:dyDescent="0.2">
      <c r="A43" s="128"/>
      <c r="B43" s="131" t="s">
        <v>11</v>
      </c>
      <c r="C43" s="49">
        <v>3.57E-4</v>
      </c>
      <c r="D43" s="49">
        <v>5.9800000000000001E-4</v>
      </c>
      <c r="E43" s="46">
        <v>1.81</v>
      </c>
      <c r="F43" s="49">
        <v>4.6099999999999998E-4</v>
      </c>
      <c r="G43" s="49">
        <v>9.0499999999999999E-4</v>
      </c>
      <c r="H43" s="46">
        <v>1.98</v>
      </c>
      <c r="I43" s="49">
        <v>3.8400000000000001E-4</v>
      </c>
      <c r="J43" s="49">
        <v>6.1499999999999999E-4</v>
      </c>
      <c r="K43" s="46">
        <v>1.61</v>
      </c>
      <c r="L43" s="49">
        <v>4.9700000000000005E-4</v>
      </c>
      <c r="M43" s="49">
        <v>1.0499999999999999E-3</v>
      </c>
      <c r="N43" s="80">
        <v>2.13</v>
      </c>
    </row>
    <row r="44" spans="1:14" ht="17" thickBot="1" x14ac:dyDescent="0.25">
      <c r="A44" s="129"/>
      <c r="B44" s="134"/>
      <c r="C44" s="50">
        <v>-5.0300000000000003E-5</v>
      </c>
      <c r="D44" s="50">
        <v>-2.6599999999999999E-5</v>
      </c>
      <c r="E44" s="47">
        <v>-0.15</v>
      </c>
      <c r="F44" s="50">
        <v>-1.9199999999999999E-5</v>
      </c>
      <c r="G44" s="50">
        <v>-5.3900000000000002E-5</v>
      </c>
      <c r="H44" s="47">
        <v>-0.12</v>
      </c>
      <c r="I44" s="50">
        <v>-1.8E-5</v>
      </c>
      <c r="J44" s="50">
        <v>-2.4000000000000001E-5</v>
      </c>
      <c r="K44" s="47">
        <v>-0.03</v>
      </c>
      <c r="L44" s="50">
        <v>-2.4700000000000001E-5</v>
      </c>
      <c r="M44" s="50">
        <v>-2.8099999999999999E-5</v>
      </c>
      <c r="N44" s="81">
        <v>-0.09</v>
      </c>
    </row>
  </sheetData>
  <mergeCells count="32">
    <mergeCell ref="B27:B28"/>
    <mergeCell ref="B29:B30"/>
    <mergeCell ref="B39:B40"/>
    <mergeCell ref="B41:B42"/>
    <mergeCell ref="B43:B44"/>
    <mergeCell ref="B31:B32"/>
    <mergeCell ref="B33:B34"/>
    <mergeCell ref="B35:B36"/>
    <mergeCell ref="B37:B38"/>
    <mergeCell ref="I1:K1"/>
    <mergeCell ref="L1:N1"/>
    <mergeCell ref="A3:A8"/>
    <mergeCell ref="B3:B4"/>
    <mergeCell ref="B5:B6"/>
    <mergeCell ref="B7:B8"/>
    <mergeCell ref="C1:E1"/>
    <mergeCell ref="A21:A26"/>
    <mergeCell ref="A27:A32"/>
    <mergeCell ref="A33:A38"/>
    <mergeCell ref="A39:A44"/>
    <mergeCell ref="F1:H1"/>
    <mergeCell ref="B15:B16"/>
    <mergeCell ref="B17:B18"/>
    <mergeCell ref="B19:B20"/>
    <mergeCell ref="A9:A14"/>
    <mergeCell ref="B9:B10"/>
    <mergeCell ref="B11:B12"/>
    <mergeCell ref="B13:B14"/>
    <mergeCell ref="A15:A20"/>
    <mergeCell ref="B21:B22"/>
    <mergeCell ref="B23:B24"/>
    <mergeCell ref="B25:B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0FB-7D34-3B46-8FB8-FC28241ED30C}">
  <dimension ref="A1:AB44"/>
  <sheetViews>
    <sheetView zoomScale="63" zoomScaleNormal="84" workbookViewId="0">
      <selection activeCell="C23" sqref="C23:N44"/>
    </sheetView>
  </sheetViews>
  <sheetFormatPr baseColWidth="10" defaultRowHeight="16" x14ac:dyDescent="0.2"/>
  <cols>
    <col min="1" max="2" width="10.83203125" style="66"/>
    <col min="3" max="4" width="12.5" style="66" bestFit="1" customWidth="1"/>
    <col min="5" max="5" width="11.1640625" style="66" bestFit="1" customWidth="1"/>
    <col min="6" max="6" width="12.5" style="66" bestFit="1" customWidth="1"/>
    <col min="7" max="8" width="11.1640625" style="66" bestFit="1" customWidth="1"/>
    <col min="9" max="10" width="12.6640625" style="66" bestFit="1" customWidth="1"/>
    <col min="11" max="14" width="11.1640625" style="66" bestFit="1" customWidth="1"/>
    <col min="15" max="15" width="15.6640625" style="66" customWidth="1"/>
    <col min="16" max="16" width="15.5" style="66" bestFit="1" customWidth="1"/>
    <col min="17" max="17" width="19.1640625" style="66" customWidth="1"/>
    <col min="18" max="18" width="25" style="66" customWidth="1"/>
    <col min="19" max="19" width="19" style="66" customWidth="1"/>
    <col min="20" max="20" width="18.83203125" style="66" customWidth="1"/>
    <col min="21" max="21" width="20.1640625" style="66" bestFit="1" customWidth="1"/>
    <col min="22" max="23" width="15.5" style="66" bestFit="1" customWidth="1"/>
    <col min="24" max="24" width="20.1640625" style="66" bestFit="1" customWidth="1"/>
    <col min="25" max="26" width="15.5" style="66" bestFit="1" customWidth="1"/>
    <col min="27" max="27" width="20.1640625" style="66" bestFit="1" customWidth="1"/>
    <col min="28" max="16384" width="10.83203125" style="66"/>
  </cols>
  <sheetData>
    <row r="1" spans="1:28" x14ac:dyDescent="0.2">
      <c r="A1" s="74" t="s">
        <v>0</v>
      </c>
      <c r="B1" s="76" t="s">
        <v>1</v>
      </c>
      <c r="C1" s="121" t="s">
        <v>2</v>
      </c>
      <c r="D1" s="121"/>
      <c r="E1" s="121"/>
      <c r="F1" s="121" t="s">
        <v>3</v>
      </c>
      <c r="G1" s="121"/>
      <c r="H1" s="121"/>
      <c r="I1" s="121" t="s">
        <v>4</v>
      </c>
      <c r="J1" s="121"/>
      <c r="K1" s="121"/>
      <c r="L1" s="121" t="s">
        <v>5</v>
      </c>
      <c r="M1" s="121"/>
      <c r="N1" s="121"/>
      <c r="O1" s="138"/>
      <c r="P1" s="135" t="s">
        <v>2</v>
      </c>
      <c r="Q1" s="136"/>
      <c r="R1" s="136"/>
      <c r="S1" s="136" t="s">
        <v>3</v>
      </c>
      <c r="T1" s="136"/>
      <c r="U1" s="136"/>
      <c r="V1" s="136" t="s">
        <v>4</v>
      </c>
      <c r="W1" s="136"/>
      <c r="X1" s="136"/>
      <c r="Y1" s="136" t="s">
        <v>5</v>
      </c>
      <c r="Z1" s="136"/>
      <c r="AA1" s="137"/>
      <c r="AB1" s="71"/>
    </row>
    <row r="2" spans="1:28" ht="17" thickBot="1" x14ac:dyDescent="0.25">
      <c r="A2" s="75"/>
      <c r="B2" s="77"/>
      <c r="C2" s="3" t="s">
        <v>6</v>
      </c>
      <c r="D2" s="3" t="s">
        <v>7</v>
      </c>
      <c r="E2" s="3" t="s">
        <v>8</v>
      </c>
      <c r="F2" s="3" t="s">
        <v>6</v>
      </c>
      <c r="G2" s="3" t="s">
        <v>7</v>
      </c>
      <c r="H2" s="3" t="s">
        <v>8</v>
      </c>
      <c r="I2" s="3" t="s">
        <v>6</v>
      </c>
      <c r="J2" s="3" t="s">
        <v>7</v>
      </c>
      <c r="K2" s="3" t="s">
        <v>8</v>
      </c>
      <c r="L2" s="3" t="s">
        <v>6</v>
      </c>
      <c r="M2" s="3" t="s">
        <v>7</v>
      </c>
      <c r="N2" s="3" t="s">
        <v>8</v>
      </c>
      <c r="O2" s="139"/>
      <c r="P2" s="65" t="s">
        <v>25</v>
      </c>
      <c r="Q2" s="3" t="s">
        <v>26</v>
      </c>
      <c r="R2" s="3" t="s">
        <v>27</v>
      </c>
      <c r="S2" s="3" t="s">
        <v>25</v>
      </c>
      <c r="T2" s="3" t="s">
        <v>26</v>
      </c>
      <c r="U2" s="3" t="s">
        <v>27</v>
      </c>
      <c r="V2" s="3" t="s">
        <v>25</v>
      </c>
      <c r="W2" s="3" t="s">
        <v>26</v>
      </c>
      <c r="X2" s="3" t="s">
        <v>27</v>
      </c>
      <c r="Y2" s="69" t="s">
        <v>25</v>
      </c>
      <c r="Z2" s="69" t="s">
        <v>26</v>
      </c>
      <c r="AA2" s="73" t="s">
        <v>27</v>
      </c>
      <c r="AB2" s="72"/>
    </row>
    <row r="3" spans="1:28" ht="17" thickBot="1" x14ac:dyDescent="0.25">
      <c r="A3" s="140" t="s">
        <v>15</v>
      </c>
      <c r="B3" s="141"/>
      <c r="O3" s="53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140" t="s">
        <v>15</v>
      </c>
    </row>
    <row r="4" spans="1:28" ht="17" thickBot="1" x14ac:dyDescent="0.25">
      <c r="A4" s="140"/>
      <c r="B4" s="141"/>
      <c r="O4" s="54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140"/>
    </row>
    <row r="5" spans="1:28" ht="17" thickBot="1" x14ac:dyDescent="0.25">
      <c r="A5" s="140"/>
      <c r="B5" s="142" t="s">
        <v>10</v>
      </c>
      <c r="C5" s="146">
        <v>2.7717170038524699E-5</v>
      </c>
      <c r="D5" s="146">
        <v>3.0678031939294898E-4</v>
      </c>
      <c r="E5" s="151">
        <v>11.068158029134899</v>
      </c>
      <c r="F5" s="146">
        <v>3.1740690034153797E-5</v>
      </c>
      <c r="G5" s="147">
        <v>3.2771076557420201E-4</v>
      </c>
      <c r="H5" s="148">
        <v>10.3210152389138</v>
      </c>
      <c r="I5" s="146">
        <v>3.4751016067570797E-5</v>
      </c>
      <c r="J5" s="147">
        <v>5.2590859804350996E-4</v>
      </c>
      <c r="K5" s="148">
        <v>15.1413392186882</v>
      </c>
      <c r="L5" s="147">
        <v>2.8476344966972901E-5</v>
      </c>
      <c r="M5" s="146">
        <v>1.40782005736997E-4</v>
      </c>
      <c r="N5" s="151">
        <v>4.9449316848082896</v>
      </c>
      <c r="O5" s="67" t="s">
        <v>29</v>
      </c>
      <c r="P5" s="167">
        <f>100*(C5-mlp!C5)/mlp!C5</f>
        <v>-83.463174659399257</v>
      </c>
      <c r="Q5" s="168">
        <f>100*(D5-mlp!D5)/mlp!D5</f>
        <v>15.305010902915788</v>
      </c>
      <c r="R5" s="168">
        <f>100*(E5-mlp!E5)/mlp!E5</f>
        <v>594.6325822304168</v>
      </c>
      <c r="S5" s="168">
        <f>100*(F5-mlp!F5)/mlp!F5</f>
        <v>-79.063933128940008</v>
      </c>
      <c r="T5" s="168">
        <f>100*(G5-mlp!G5)/mlp!G5</f>
        <v>38.638186551876821</v>
      </c>
      <c r="U5" s="168">
        <f>100*(H5-mlp!H5)/mlp!H5</f>
        <v>560.25017427878595</v>
      </c>
      <c r="V5" s="168">
        <f>100*(I5-mlp!I5)/mlp!I5</f>
        <v>-78.835546096439799</v>
      </c>
      <c r="W5" s="168">
        <f>100*(J5-mlp!J5)/mlp!J5</f>
        <v>83.328718697662268</v>
      </c>
      <c r="X5" s="168">
        <f>100*(K5-mlp!K5)/mlp!K5</f>
        <v>765.95671160373831</v>
      </c>
      <c r="Y5" s="168">
        <f>100*(L5-mlp!L5)/mlp!L5</f>
        <v>-89.201361899379549</v>
      </c>
      <c r="Z5" s="168">
        <f>100*(M5-mlp!M5)/mlp!M5</f>
        <v>-15.352160643328494</v>
      </c>
      <c r="AA5" s="169">
        <f>100*(N5-mlp!N5)/mlp!N5</f>
        <v>685.18431980925016</v>
      </c>
      <c r="AB5" s="140"/>
    </row>
    <row r="6" spans="1:28" ht="17" thickBot="1" x14ac:dyDescent="0.25">
      <c r="A6" s="140"/>
      <c r="B6" s="142"/>
      <c r="C6" s="149">
        <v>4.2448516781731501E-8</v>
      </c>
      <c r="D6" s="149">
        <v>2.7305862854806199E-6</v>
      </c>
      <c r="E6" s="150">
        <v>2.7305862854806199E-6</v>
      </c>
      <c r="F6" s="149">
        <v>5.6410845181527703E-7</v>
      </c>
      <c r="G6" s="149">
        <v>1.6355873681904101E-5</v>
      </c>
      <c r="H6" s="150">
        <v>1.6355873681904101E-5</v>
      </c>
      <c r="I6" s="149">
        <v>5.3451784313526296E-7</v>
      </c>
      <c r="J6" s="149">
        <v>2.0786275685545099E-5</v>
      </c>
      <c r="K6" s="150">
        <v>2.0786275685545099E-5</v>
      </c>
      <c r="L6" s="149">
        <v>4.1981015493561902E-7</v>
      </c>
      <c r="M6" s="149">
        <v>1.57818023611773E-6</v>
      </c>
      <c r="N6" s="150">
        <v>1.57818023611773E-6</v>
      </c>
      <c r="O6" s="67" t="s">
        <v>28</v>
      </c>
      <c r="P6" s="170">
        <f>100*(C6-artigo!C5)/artigo!C5</f>
        <v>-99.98274450537329</v>
      </c>
      <c r="Q6" s="171">
        <f>100*(D6-artigo!D5)/artigo!D5</f>
        <v>-99.164958322483002</v>
      </c>
      <c r="R6" s="171">
        <f>100*(E6-artigo!E5)/artigo!E5</f>
        <v>-99.999794692760489</v>
      </c>
      <c r="S6" s="171">
        <f>100*(F6-artigo!F5)/artigo!F5</f>
        <v>-99.761979556196081</v>
      </c>
      <c r="T6" s="171">
        <f>100*(G6-artigo!G5)/artigo!G5</f>
        <v>-94.116592200753914</v>
      </c>
      <c r="U6" s="171">
        <f>100*(H6-artigo!H5)/artigo!H5</f>
        <v>-99.998602062078476</v>
      </c>
      <c r="V6" s="171">
        <f>100*(I6-artigo!I5)/artigo!I5</f>
        <v>-99.80703326962626</v>
      </c>
      <c r="W6" s="171">
        <f>100*(J6-artigo!J5)/artigo!J5</f>
        <v>-85.565086329482568</v>
      </c>
      <c r="X6" s="171">
        <f>100*(K6-artigo!K5)/artigo!K5</f>
        <v>-99.996002639291234</v>
      </c>
      <c r="Y6" s="171">
        <f>100*(L6-artigo!L5)/artigo!L5</f>
        <v>-99.839767116436789</v>
      </c>
      <c r="Z6" s="171">
        <f>100*(M6-artigo!M5)/artigo!M5</f>
        <v>-99.301690161009859</v>
      </c>
      <c r="AA6" s="172">
        <f>100*(N6-artigo!N5)/artigo!N5</f>
        <v>-99.999816490670213</v>
      </c>
      <c r="AB6" s="140"/>
    </row>
    <row r="7" spans="1:28" ht="17" thickBot="1" x14ac:dyDescent="0.25">
      <c r="A7" s="140"/>
      <c r="B7" s="143" t="s">
        <v>11</v>
      </c>
      <c r="C7" s="152">
        <v>2.7710868642771001E-5</v>
      </c>
      <c r="D7" s="152">
        <v>3.06134141965033E-4</v>
      </c>
      <c r="E7" s="153">
        <v>11.047453279912</v>
      </c>
      <c r="F7" s="152">
        <v>3.0597647996487102E-5</v>
      </c>
      <c r="G7" s="156">
        <v>3.6888499926263503E-4</v>
      </c>
      <c r="H7" s="157">
        <v>12.0560365266156</v>
      </c>
      <c r="I7" s="152">
        <v>3.3444352352522898E-5</v>
      </c>
      <c r="J7" s="156">
        <v>5.9588422713175305E-4</v>
      </c>
      <c r="K7" s="157">
        <v>17.817633561833201</v>
      </c>
      <c r="L7" s="156">
        <v>2.8656686618875802E-5</v>
      </c>
      <c r="M7" s="152">
        <v>1.3976890908237201E-4</v>
      </c>
      <c r="N7" s="153">
        <v>4.8771055412492998</v>
      </c>
      <c r="O7" s="67" t="s">
        <v>29</v>
      </c>
      <c r="P7" s="167">
        <f>100*(C7-mlp!C7)/mlp!C7</f>
        <v>-75.349273403344867</v>
      </c>
      <c r="Q7" s="168">
        <f>100*(D7-mlp!D7)/mlp!D7</f>
        <v>68.134353649423304</v>
      </c>
      <c r="R7" s="168">
        <f>100*(E7-mlp!E7)/mlp!E7</f>
        <v>580.47708622351195</v>
      </c>
      <c r="S7" s="168">
        <f>100*(F7-mlp!F7)/mlp!F7</f>
        <v>-72.934034146552264</v>
      </c>
      <c r="T7" s="168">
        <f>100*(G7-mlp!G7)/mlp!G7</f>
        <v>109.63147050065865</v>
      </c>
      <c r="U7" s="168">
        <f>100*(H7-mlp!H7)/mlp!H7</f>
        <v>673.19336081285735</v>
      </c>
      <c r="V7" s="168">
        <f>100*(I7-mlp!I7)/mlp!I7</f>
        <v>-82.626330691227182</v>
      </c>
      <c r="W7" s="168">
        <f>100*(J7-mlp!J7)/mlp!J7</f>
        <v>50.811244062992991</v>
      </c>
      <c r="X7" s="168">
        <f>100*(K7-mlp!K7)/mlp!K7</f>
        <v>764.33197698861443</v>
      </c>
      <c r="Y7" s="168">
        <f>100*(L7-mlp!L7)/mlp!L7</f>
        <v>-85.567558204116139</v>
      </c>
      <c r="Z7" s="168">
        <f>100*(M7-mlp!M7)/mlp!M7</f>
        <v>-38.086798689384523</v>
      </c>
      <c r="AA7" s="169">
        <f>100*(N7-mlp!N7)/mlp!N7</f>
        <v>329.52076302988695</v>
      </c>
      <c r="AB7" s="140"/>
    </row>
    <row r="8" spans="1:28" ht="17" thickBot="1" x14ac:dyDescent="0.25">
      <c r="A8" s="140"/>
      <c r="B8" s="143"/>
      <c r="C8" s="154">
        <v>1.01748923758048E-7</v>
      </c>
      <c r="D8" s="154">
        <v>9.6692820919584392E-7</v>
      </c>
      <c r="E8" s="155">
        <v>9.6692820919584392E-7</v>
      </c>
      <c r="F8" s="154">
        <v>5.0420649924922897E-8</v>
      </c>
      <c r="G8" s="154">
        <v>3.47963134635899E-6</v>
      </c>
      <c r="H8" s="155">
        <v>3.47963134635899E-6</v>
      </c>
      <c r="I8" s="154">
        <v>1.2920003774257599E-7</v>
      </c>
      <c r="J8" s="154">
        <v>7.7533158915657893E-6</v>
      </c>
      <c r="K8" s="155">
        <v>7.7533158915657893E-6</v>
      </c>
      <c r="L8" s="154">
        <v>2.3284626844707401E-7</v>
      </c>
      <c r="M8" s="154">
        <v>2.8083908246801601E-6</v>
      </c>
      <c r="N8" s="155">
        <v>2.8083908246801601E-6</v>
      </c>
      <c r="O8" s="68" t="s">
        <v>28</v>
      </c>
      <c r="P8" s="173">
        <f>100*(C8-artigo!C7)/artigo!C7</f>
        <v>-99.925730712585363</v>
      </c>
      <c r="Q8" s="174">
        <f>100*(D8-artigo!D7)/artigo!D7</f>
        <v>-99.399423472549174</v>
      </c>
      <c r="R8" s="174">
        <f>100*(E8-artigo!E7)/artigo!E7</f>
        <v>-99.999918056931421</v>
      </c>
      <c r="S8" s="174">
        <f>100*(F8-artigo!F7)/artigo!F7</f>
        <v>-99.961802537935668</v>
      </c>
      <c r="T8" s="174">
        <f>100*(G8-artigo!G7)/artigo!G7</f>
        <v>-97.075940045076479</v>
      </c>
      <c r="U8" s="174">
        <f>100*(H8-artigo!H7)/artigo!H7</f>
        <v>-99.99961762292898</v>
      </c>
      <c r="V8" s="174">
        <f>100*(I8-artigo!I7)/artigo!I7</f>
        <v>-99.910277751567662</v>
      </c>
      <c r="W8" s="174">
        <f>100*(J8-artigo!J7)/artigo!J7</f>
        <v>-90.416173187186914</v>
      </c>
      <c r="X8" s="174">
        <f>100*(K8-artigo!K7)/artigo!K7</f>
        <v>-99.998615479305087</v>
      </c>
      <c r="Y8" s="174">
        <f>100*(L8-artigo!L7)/artigo!L7</f>
        <v>-99.819499016707695</v>
      </c>
      <c r="Z8" s="174">
        <f>100*(M8-artigo!M7)/artigo!M7</f>
        <v>-96.999582452264789</v>
      </c>
      <c r="AA8" s="175">
        <f>100*(N8-artigo!N7)/artigo!N7</f>
        <v>-99.99961528892814</v>
      </c>
      <c r="AB8" s="140"/>
    </row>
    <row r="9" spans="1:28" ht="17" thickBot="1" x14ac:dyDescent="0.25">
      <c r="A9" s="140" t="s">
        <v>13</v>
      </c>
      <c r="B9" s="141"/>
      <c r="C9" s="87"/>
      <c r="O9" s="53"/>
      <c r="P9" s="95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140" t="s">
        <v>13</v>
      </c>
    </row>
    <row r="10" spans="1:28" ht="17" thickBot="1" x14ac:dyDescent="0.25">
      <c r="A10" s="140"/>
      <c r="B10" s="141"/>
      <c r="L10" s="60"/>
      <c r="M10" s="60"/>
      <c r="N10" s="61"/>
      <c r="O10" s="54"/>
      <c r="P10" s="88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140"/>
    </row>
    <row r="11" spans="1:28" ht="17" thickBot="1" x14ac:dyDescent="0.25">
      <c r="A11" s="140"/>
      <c r="B11" s="142" t="s">
        <v>10</v>
      </c>
      <c r="C11" s="96">
        <v>1.5845735517217001E-11</v>
      </c>
      <c r="D11" s="96">
        <v>2.9449835049862299E-11</v>
      </c>
      <c r="E11" s="99">
        <v>1.8421111677783699</v>
      </c>
      <c r="F11" s="98">
        <v>1.7142520285385401E-11</v>
      </c>
      <c r="G11" s="98">
        <v>3.2073329968087503E-11</v>
      </c>
      <c r="H11" s="97">
        <v>1.8420720849140499</v>
      </c>
      <c r="I11" s="98">
        <v>2.37283787867554E-11</v>
      </c>
      <c r="J11" s="98">
        <v>4.2397612651198701E-11</v>
      </c>
      <c r="K11" s="97">
        <v>2.0354192168240699</v>
      </c>
      <c r="L11" s="96">
        <v>9.99613561015863E-11</v>
      </c>
      <c r="M11" s="96">
        <v>1.2763243568124899E-10</v>
      </c>
      <c r="N11" s="99">
        <v>1.3874268656201301</v>
      </c>
      <c r="O11" s="67" t="s">
        <v>29</v>
      </c>
      <c r="P11" s="160">
        <f>100*(C11-mlp!C11)/mlp!C11</f>
        <v>-99.999927935959036</v>
      </c>
      <c r="Q11" s="158">
        <f>100*(D11-mlp!D11)/mlp!D11</f>
        <v>-99.999875843553468</v>
      </c>
      <c r="R11" s="158">
        <f>100*(E11-mlp!E11)/mlp!E11</f>
        <v>23.878104344013519</v>
      </c>
      <c r="S11" s="158">
        <f>100*(F11-mlp!F11)/mlp!F11</f>
        <v>-99.999986437519269</v>
      </c>
      <c r="T11" s="158">
        <f>100*(G11-mlp!G11)/mlp!G11</f>
        <v>-99.9999758164101</v>
      </c>
      <c r="U11" s="158">
        <f>100*(H11-mlp!H11)/mlp!H11</f>
        <v>73.897846849433449</v>
      </c>
      <c r="V11" s="158">
        <f>100*(I11-mlp!I11)/mlp!I11</f>
        <v>-99.999981830638362</v>
      </c>
      <c r="W11" s="158">
        <f>100*(J11-mlp!J11)/mlp!J11</f>
        <v>-99.999969602660585</v>
      </c>
      <c r="X11" s="158">
        <f>100*(K11-mlp!K11)/mlp!K11</f>
        <v>85.493793518722995</v>
      </c>
      <c r="Y11" s="158">
        <f>100*(L11-mlp!L11)/mlp!L11</f>
        <v>-99.999959804759882</v>
      </c>
      <c r="Z11" s="158">
        <f>100*(M11-mlp!M11)/mlp!M11</f>
        <v>-99.999946868410547</v>
      </c>
      <c r="AA11" s="161">
        <f>100*(N11-mlp!N11)/mlp!N11</f>
        <v>52.06854877134419</v>
      </c>
      <c r="AB11" s="140"/>
    </row>
    <row r="12" spans="1:28" ht="17" thickBot="1" x14ac:dyDescent="0.25">
      <c r="A12" s="140"/>
      <c r="B12" s="142"/>
      <c r="C12" s="100">
        <v>1.05564386202222E-11</v>
      </c>
      <c r="D12" s="100">
        <v>6.6519262122447101E-11</v>
      </c>
      <c r="E12" s="101">
        <v>6.6519262122447101E-11</v>
      </c>
      <c r="F12" s="100">
        <v>1.0027784093458499E-11</v>
      </c>
      <c r="G12" s="100">
        <v>4.8339873158422202E-11</v>
      </c>
      <c r="H12" s="101">
        <v>4.8339873158422202E-11</v>
      </c>
      <c r="I12" s="100">
        <v>1.3958025465920099E-11</v>
      </c>
      <c r="J12" s="100">
        <v>5.77815363693036E-11</v>
      </c>
      <c r="K12" s="101">
        <v>5.77815363693036E-11</v>
      </c>
      <c r="L12" s="100">
        <v>4.4142692160218201E-11</v>
      </c>
      <c r="M12" s="100">
        <v>1.4405505113839901E-10</v>
      </c>
      <c r="N12" s="101">
        <v>1.4405505113839901E-10</v>
      </c>
      <c r="O12" s="67" t="s">
        <v>28</v>
      </c>
      <c r="P12" s="162">
        <f>100*(C12-artigo!C11)/artigo!C11</f>
        <v>-99.999962698096738</v>
      </c>
      <c r="Q12" s="159">
        <f>100*(D12-artigo!D11)/artigo!D11</f>
        <v>-99.99976072207869</v>
      </c>
      <c r="R12" s="159">
        <f>100*(E12-artigo!E11)/artigo!E11</f>
        <v>-99.999999993280881</v>
      </c>
      <c r="S12" s="159">
        <f>100*(F12-artigo!F11)/artigo!F11</f>
        <v>-99.999967756321254</v>
      </c>
      <c r="T12" s="159">
        <f>100*(G12-artigo!G11)/artigo!G11</f>
        <v>-99.999820963432754</v>
      </c>
      <c r="U12" s="159">
        <f>100*(H12-artigo!H11)/artigo!H11</f>
        <v>-99.999999994379081</v>
      </c>
      <c r="V12" s="159">
        <f>100*(I12-artigo!I11)/artigo!I11</f>
        <v>-99.999958581526812</v>
      </c>
      <c r="W12" s="159">
        <f>100*(J12-artigo!J11)/artigo!J11</f>
        <v>-99.999801438019361</v>
      </c>
      <c r="X12" s="159">
        <f>100*(K12-artigo!K11)/artigo!K11</f>
        <v>-99.999999993281207</v>
      </c>
      <c r="Y12" s="159">
        <f>100*(L12-artigo!L11)/artigo!L11</f>
        <v>-99.999915758221064</v>
      </c>
      <c r="Z12" s="159">
        <f>100*(M12-artigo!M11)/artigo!M11</f>
        <v>-99.999692846372838</v>
      </c>
      <c r="AA12" s="163">
        <f>100*(N12-artigo!N11)/artigo!N11</f>
        <v>-99.999999983814021</v>
      </c>
      <c r="AB12" s="140"/>
    </row>
    <row r="13" spans="1:28" ht="17" thickBot="1" x14ac:dyDescent="0.25">
      <c r="A13" s="140"/>
      <c r="B13" s="144" t="s">
        <v>11</v>
      </c>
      <c r="C13" s="86">
        <v>1.44881044325933E-11</v>
      </c>
      <c r="D13" s="86">
        <v>2.3394601896744201E-11</v>
      </c>
      <c r="E13" s="103">
        <v>1.69406819034124</v>
      </c>
      <c r="F13" s="85">
        <v>1.7161315163840499E-11</v>
      </c>
      <c r="G13" s="85">
        <v>3.2235532060471998E-11</v>
      </c>
      <c r="H13" s="103">
        <v>1.79420330905732</v>
      </c>
      <c r="I13" s="85">
        <v>2.6900713249553799E-11</v>
      </c>
      <c r="J13" s="85">
        <v>6.1849754479655902E-11</v>
      </c>
      <c r="K13" s="102">
        <v>2.08838506974514</v>
      </c>
      <c r="L13" s="86">
        <v>8.4721057293931395E-11</v>
      </c>
      <c r="M13" s="86">
        <v>1.058679488351E-10</v>
      </c>
      <c r="N13" s="103">
        <v>1.3773736531524901</v>
      </c>
      <c r="O13" s="67" t="s">
        <v>29</v>
      </c>
      <c r="P13" s="160" t="e">
        <f>100*(C13-mlp!C13)/mlp!C13</f>
        <v>#DIV/0!</v>
      </c>
      <c r="Q13" s="158" t="e">
        <f>100*(D13-mlp!D13)/mlp!D13</f>
        <v>#DIV/0!</v>
      </c>
      <c r="R13" s="158" t="e">
        <f>100*(E13-mlp!E13)/mlp!E13</f>
        <v>#DIV/0!</v>
      </c>
      <c r="S13" s="158" t="e">
        <f>100*(F13-mlp!F13)/mlp!F13</f>
        <v>#DIV/0!</v>
      </c>
      <c r="T13" s="158" t="e">
        <f>100*(G13-mlp!G13)/mlp!G13</f>
        <v>#DIV/0!</v>
      </c>
      <c r="U13" s="158" t="e">
        <f>100*(H13-mlp!H13)/mlp!H13</f>
        <v>#DIV/0!</v>
      </c>
      <c r="V13" s="158" t="e">
        <f>100*(I13-mlp!I13)/mlp!I13</f>
        <v>#DIV/0!</v>
      </c>
      <c r="W13" s="158" t="e">
        <f>100*(J13-mlp!J13)/mlp!J13</f>
        <v>#DIV/0!</v>
      </c>
      <c r="X13" s="158" t="e">
        <f>100*(K13-mlp!K13)/mlp!K13</f>
        <v>#DIV/0!</v>
      </c>
      <c r="Y13" s="158" t="e">
        <f>100*(L13-mlp!L13)/mlp!L13</f>
        <v>#DIV/0!</v>
      </c>
      <c r="Z13" s="158" t="e">
        <f>100*(M13-mlp!M13)/mlp!M13</f>
        <v>#DIV/0!</v>
      </c>
      <c r="AA13" s="161" t="e">
        <f>100*(N13-mlp!N13)/mlp!N13</f>
        <v>#DIV/0!</v>
      </c>
      <c r="AB13" s="140"/>
    </row>
    <row r="14" spans="1:28" ht="17" thickBot="1" x14ac:dyDescent="0.25">
      <c r="A14" s="140"/>
      <c r="B14" s="144"/>
      <c r="C14" s="104">
        <v>7.5452438806278906E-12</v>
      </c>
      <c r="D14" s="104">
        <v>3.0829041098884499E-11</v>
      </c>
      <c r="E14" s="105">
        <v>3.0829041098884499E-11</v>
      </c>
      <c r="F14" s="104">
        <v>7.7418513509801199E-12</v>
      </c>
      <c r="G14" s="104">
        <v>5.1073041390992102E-11</v>
      </c>
      <c r="H14" s="105">
        <v>5.1073041390992102E-11</v>
      </c>
      <c r="I14" s="104">
        <v>1.5096442294673299E-11</v>
      </c>
      <c r="J14" s="104">
        <v>1.13736092478847E-10</v>
      </c>
      <c r="K14" s="105">
        <v>1.13736092478847E-10</v>
      </c>
      <c r="L14" s="104">
        <v>4.48950948217691E-11</v>
      </c>
      <c r="M14" s="104">
        <v>8.5078905934951299E-11</v>
      </c>
      <c r="N14" s="105">
        <v>8.5078905934951299E-11</v>
      </c>
      <c r="O14" s="68" t="s">
        <v>28</v>
      </c>
      <c r="P14" s="164">
        <f>100*(C14-artigo!C13)/artigo!C13</f>
        <v>-99.999835615601725</v>
      </c>
      <c r="Q14" s="165">
        <f>100*(D14-artigo!D13)/artigo!D13</f>
        <v>-99.999451440549848</v>
      </c>
      <c r="R14" s="165">
        <f>100*(E14-artigo!E13)/artigo!E13</f>
        <v>-99.999999997473026</v>
      </c>
      <c r="S14" s="165">
        <f>100*(F14-artigo!F13)/artigo!F13</f>
        <v>-99.999845472028909</v>
      </c>
      <c r="T14" s="165">
        <f>100*(G14-artigo!G13)/artigo!G13</f>
        <v>-99.998906358856715</v>
      </c>
      <c r="U14" s="165">
        <f>100*(H14-artigo!H13)/artigo!H13</f>
        <v>-99.999999994508272</v>
      </c>
      <c r="V14" s="165">
        <f>100*(I14-artigo!I13)/artigo!I13</f>
        <v>-99.999729454439162</v>
      </c>
      <c r="W14" s="165">
        <f>100*(J14-artigo!J13)/artigo!J13</f>
        <v>-99.998052464169888</v>
      </c>
      <c r="X14" s="165">
        <f>100*(K14-artigo!K13)/artigo!K13</f>
        <v>-99.999999989167975</v>
      </c>
      <c r="Y14" s="165">
        <f>100*(L14-artigo!L13)/artigo!L13</f>
        <v>-99.99933488748411</v>
      </c>
      <c r="Z14" s="165">
        <f>100*(M14-artigo!M13)/artigo!M13</f>
        <v>-99.998666474828596</v>
      </c>
      <c r="AA14" s="166">
        <f>100*(N14-artigo!N13)/artigo!N13</f>
        <v>-99.999999991044319</v>
      </c>
      <c r="AB14" s="140"/>
    </row>
    <row r="15" spans="1:28" ht="17" thickBot="1" x14ac:dyDescent="0.25">
      <c r="A15" s="140" t="s">
        <v>18</v>
      </c>
      <c r="B15" s="141"/>
      <c r="C15" s="87"/>
      <c r="D15" s="57"/>
      <c r="E15" s="58"/>
      <c r="F15" s="57"/>
      <c r="G15" s="57"/>
      <c r="H15" s="59"/>
      <c r="I15" s="57"/>
      <c r="J15" s="57"/>
      <c r="O15" s="53"/>
      <c r="P15" s="90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140" t="s">
        <v>18</v>
      </c>
    </row>
    <row r="16" spans="1:28" ht="17" thickBot="1" x14ac:dyDescent="0.25">
      <c r="A16" s="140"/>
      <c r="B16" s="141"/>
      <c r="L16" s="60"/>
      <c r="M16" s="60"/>
      <c r="N16" s="61"/>
      <c r="O16" s="54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140"/>
    </row>
    <row r="17" spans="1:28" ht="17" thickBot="1" x14ac:dyDescent="0.25">
      <c r="A17" s="140"/>
      <c r="B17" s="142" t="s">
        <v>10</v>
      </c>
      <c r="C17" s="96">
        <v>1.39356203046191E-8</v>
      </c>
      <c r="D17" s="96">
        <v>1.86817013782885E-8</v>
      </c>
      <c r="E17" s="99">
        <v>1.34945789102078</v>
      </c>
      <c r="F17" s="98">
        <v>1.4397620564866901E-8</v>
      </c>
      <c r="G17" s="96">
        <v>1.9112748339277898E-8</v>
      </c>
      <c r="H17" s="99">
        <v>1.3332296257818399</v>
      </c>
      <c r="I17" s="96">
        <v>2.06640478322755E-8</v>
      </c>
      <c r="J17" s="96">
        <v>3.0573889220161499E-8</v>
      </c>
      <c r="K17" s="99">
        <v>1.4878925137471299</v>
      </c>
      <c r="L17" s="96">
        <v>3.6432292707841299E-8</v>
      </c>
      <c r="M17" s="96">
        <v>4.4882802272550197E-8</v>
      </c>
      <c r="N17" s="99">
        <v>1.25820667306901</v>
      </c>
      <c r="O17" s="67" t="s">
        <v>29</v>
      </c>
      <c r="P17" s="160">
        <f>100*(C17-mlp!C17)/mlp!C17</f>
        <v>-99.900679027922862</v>
      </c>
      <c r="Q17" s="158">
        <f>100*(D17-mlp!D17)/mlp!D17</f>
        <v>-99.871194306922945</v>
      </c>
      <c r="R17" s="158">
        <f>100*(E17-mlp!E17)/mlp!E17</f>
        <v>30.530209045173009</v>
      </c>
      <c r="S17" s="158">
        <f>100*(F17-mlp!F17)/mlp!F17</f>
        <v>-99.89506786982983</v>
      </c>
      <c r="T17" s="158">
        <f>100*(G17-mlp!G17)/mlp!G17</f>
        <v>-99.867284700159999</v>
      </c>
      <c r="U17" s="158">
        <f>100*(H17-mlp!H17)/mlp!H17</f>
        <v>27.024888944186134</v>
      </c>
      <c r="V17" s="158">
        <f>100*(I17-mlp!I17)/mlp!I17</f>
        <v>-99.858508153901425</v>
      </c>
      <c r="W17" s="158">
        <f>100*(J17-mlp!J17)/mlp!J17</f>
        <v>-99.817872673651834</v>
      </c>
      <c r="X17" s="158">
        <f>100*(K17-mlp!K17)/mlp!K17</f>
        <v>29.259449686363745</v>
      </c>
      <c r="Y17" s="158">
        <f>100*(L17-mlp!L17)/mlp!L17</f>
        <v>-99.753227649974008</v>
      </c>
      <c r="Z17" s="158">
        <f>100*(M17-mlp!M17)/mlp!M17</f>
        <v>-99.714404735418611</v>
      </c>
      <c r="AA17" s="161">
        <f>100*(N17-mlp!N17)/mlp!N17</f>
        <v>17.995808064550438</v>
      </c>
      <c r="AB17" s="140"/>
    </row>
    <row r="18" spans="1:28" ht="17" thickBot="1" x14ac:dyDescent="0.25">
      <c r="A18" s="140"/>
      <c r="B18" s="142"/>
      <c r="C18" s="100">
        <v>1.18376835655273E-9</v>
      </c>
      <c r="D18" s="100">
        <v>4.0717295210511401E-9</v>
      </c>
      <c r="E18" s="101">
        <v>4.0717295210511401E-9</v>
      </c>
      <c r="F18" s="100">
        <v>1.09093981712275E-9</v>
      </c>
      <c r="G18" s="100">
        <v>3.4519560853787201E-9</v>
      </c>
      <c r="H18" s="101">
        <v>3.4519560853787201E-9</v>
      </c>
      <c r="I18" s="100">
        <v>9.6463440378427103E-10</v>
      </c>
      <c r="J18" s="100">
        <v>5.2955275690679804E-9</v>
      </c>
      <c r="K18" s="101">
        <v>5.2955275690679804E-9</v>
      </c>
      <c r="L18" s="100">
        <v>3.5662550061690999E-9</v>
      </c>
      <c r="M18" s="100">
        <v>7.7228524177569704E-9</v>
      </c>
      <c r="N18" s="101">
        <v>7.7228524177569704E-9</v>
      </c>
      <c r="O18" s="67" t="s">
        <v>28</v>
      </c>
      <c r="P18" s="162">
        <f>100*(C18-artigo!C17)/artigo!C17</f>
        <v>-99.99413976061112</v>
      </c>
      <c r="Q18" s="159">
        <f>100*(D18-artigo!D17)/artigo!D17</f>
        <v>-99.980234322713343</v>
      </c>
      <c r="R18" s="159">
        <f>100*(E18-artigo!E17)/artigo!E17</f>
        <v>-99.999999600810824</v>
      </c>
      <c r="S18" s="159">
        <f>100*(F18-artigo!F17)/artigo!F17</f>
        <v>-99.993138743288526</v>
      </c>
      <c r="T18" s="159">
        <f>100*(G18-artigo!G17)/artigo!G17</f>
        <v>-99.978559278972796</v>
      </c>
      <c r="U18" s="159">
        <f>100*(H18-artigo!H17)/artigo!H17</f>
        <v>-99.999999661572943</v>
      </c>
      <c r="V18" s="159">
        <f>100*(I18-artigo!I17)/artigo!I17</f>
        <v>-99.99448780340694</v>
      </c>
      <c r="W18" s="159">
        <f>100*(J18-artigo!J17)/artigo!J17</f>
        <v>-99.973522362154668</v>
      </c>
      <c r="X18" s="159">
        <f>100*(K18-artigo!K17)/artigo!K17</f>
        <v>-99.999999543488997</v>
      </c>
      <c r="Y18" s="159">
        <f>100*(L18-artigo!L17)/artigo!L17</f>
        <v>-99.982257437780248</v>
      </c>
      <c r="Z18" s="159">
        <f>100*(M18-artigo!M17)/artigo!M17</f>
        <v>-99.962510425156523</v>
      </c>
      <c r="AA18" s="163">
        <f>100*(N18-artigo!N17)/artigo!N17</f>
        <v>-99.999999250208504</v>
      </c>
      <c r="AB18" s="140"/>
    </row>
    <row r="19" spans="1:28" ht="17" thickBot="1" x14ac:dyDescent="0.25">
      <c r="A19" s="140"/>
      <c r="B19" s="144" t="s">
        <v>11</v>
      </c>
      <c r="C19" s="86">
        <v>1.3866485558882901E-8</v>
      </c>
      <c r="D19" s="86">
        <v>1.8587463942297401E-8</v>
      </c>
      <c r="E19" s="102">
        <v>1.3492885418304299</v>
      </c>
      <c r="F19" s="85">
        <v>1.44067223705892E-8</v>
      </c>
      <c r="G19" s="86">
        <v>1.908651742218E-8</v>
      </c>
      <c r="H19" s="103">
        <v>1.3301300135560099</v>
      </c>
      <c r="I19" s="85">
        <v>2.0555194804404601E-8</v>
      </c>
      <c r="J19" s="86">
        <v>2.9954247516576001E-8</v>
      </c>
      <c r="K19" s="103">
        <v>1.46441490862947</v>
      </c>
      <c r="L19" s="86">
        <v>3.6384733804093302E-8</v>
      </c>
      <c r="M19" s="86">
        <v>4.4758546799007501E-8</v>
      </c>
      <c r="N19" s="103">
        <v>1.25650573316674</v>
      </c>
      <c r="O19" s="67" t="s">
        <v>29</v>
      </c>
      <c r="P19" s="160" t="e">
        <f>100*(C19-mlp!C19)/mlp!C19</f>
        <v>#DIV/0!</v>
      </c>
      <c r="Q19" s="158" t="e">
        <f>100*(D19-mlp!D19)/mlp!D19</f>
        <v>#DIV/0!</v>
      </c>
      <c r="R19" s="158" t="e">
        <f>100*(E19-mlp!E19)/mlp!E19</f>
        <v>#DIV/0!</v>
      </c>
      <c r="S19" s="158" t="e">
        <f>100*(F19-mlp!F19)/mlp!F19</f>
        <v>#DIV/0!</v>
      </c>
      <c r="T19" s="158" t="e">
        <f>100*(G19-mlp!G19)/mlp!G19</f>
        <v>#DIV/0!</v>
      </c>
      <c r="U19" s="158" t="e">
        <f>100*(H19-mlp!H19)/mlp!H19</f>
        <v>#DIV/0!</v>
      </c>
      <c r="V19" s="158" t="e">
        <f>100*(I19-mlp!I19)/mlp!I19</f>
        <v>#DIV/0!</v>
      </c>
      <c r="W19" s="158" t="e">
        <f>100*(J19-mlp!J19)/mlp!J19</f>
        <v>#DIV/0!</v>
      </c>
      <c r="X19" s="158" t="e">
        <f>100*(K19-mlp!K19)/mlp!K19</f>
        <v>#DIV/0!</v>
      </c>
      <c r="Y19" s="158" t="e">
        <f>100*(L19-mlp!L19)/mlp!L19</f>
        <v>#DIV/0!</v>
      </c>
      <c r="Z19" s="158" t="e">
        <f>100*(M19-mlp!M19)/mlp!M19</f>
        <v>#DIV/0!</v>
      </c>
      <c r="AA19" s="161" t="e">
        <f>100*(N19-mlp!N19)/mlp!N19</f>
        <v>#DIV/0!</v>
      </c>
      <c r="AB19" s="140"/>
    </row>
    <row r="20" spans="1:28" ht="17" thickBot="1" x14ac:dyDescent="0.25">
      <c r="A20" s="140"/>
      <c r="B20" s="144"/>
      <c r="C20" s="104">
        <v>1.17969833445388E-9</v>
      </c>
      <c r="D20" s="104">
        <v>3.98776711572226E-9</v>
      </c>
      <c r="E20" s="105">
        <v>3.98776711572226E-9</v>
      </c>
      <c r="F20" s="104">
        <v>1.09063942294841E-9</v>
      </c>
      <c r="G20" s="104">
        <v>3.5308551491946202E-9</v>
      </c>
      <c r="H20" s="105">
        <v>3.5308551491946202E-9</v>
      </c>
      <c r="I20" s="104">
        <v>1.01060304630296E-9</v>
      </c>
      <c r="J20" s="104">
        <v>5.3826395635851596E-9</v>
      </c>
      <c r="K20" s="105">
        <v>5.3826395635851596E-9</v>
      </c>
      <c r="L20" s="104">
        <v>3.5514048059058101E-9</v>
      </c>
      <c r="M20" s="104">
        <v>7.7122082604796397E-9</v>
      </c>
      <c r="N20" s="105">
        <v>7.7122082604796397E-9</v>
      </c>
      <c r="O20" s="68" t="s">
        <v>28</v>
      </c>
      <c r="P20" s="164">
        <f>100*(C20-artigo!C19)/artigo!C19</f>
        <v>-99.989651768996026</v>
      </c>
      <c r="Q20" s="165">
        <f>100*(D20-artigo!D19)/artigo!D19</f>
        <v>-99.967313384297356</v>
      </c>
      <c r="R20" s="165">
        <f>100*(E20-artigo!E19)/artigo!E19</f>
        <v>-99.999999627311496</v>
      </c>
      <c r="S20" s="165">
        <f>100*(F20-artigo!F19)/artigo!F19</f>
        <v>-99.990085096155013</v>
      </c>
      <c r="T20" s="165">
        <f>100*(G20-artigo!G19)/artigo!G19</f>
        <v>-99.96982175086157</v>
      </c>
      <c r="U20" s="165">
        <f>100*(H20-artigo!H19)/artigo!H19</f>
        <v>-99.99999966690045</v>
      </c>
      <c r="V20" s="165">
        <f>100*(I20-artigo!I19)/artigo!I19</f>
        <v>-99.990555111716787</v>
      </c>
      <c r="W20" s="165">
        <f>100*(J20-artigo!J19)/artigo!J19</f>
        <v>-99.957948128409498</v>
      </c>
      <c r="X20" s="165">
        <f>100*(K20-artigo!K19)/artigo!K19</f>
        <v>-99.999999551446692</v>
      </c>
      <c r="Y20" s="165">
        <f>100*(L20-artigo!L19)/artigo!L19</f>
        <v>-99.96741830453297</v>
      </c>
      <c r="Z20" s="165">
        <f>100*(M20-artigo!M19)/artigo!M19</f>
        <v>-99.935191527222855</v>
      </c>
      <c r="AA20" s="166">
        <f>100*(N20-artigo!N19)/artigo!N19</f>
        <v>-99.99999929889016</v>
      </c>
      <c r="AB20" s="140"/>
    </row>
    <row r="21" spans="1:28" ht="17" thickBot="1" x14ac:dyDescent="0.25">
      <c r="A21" s="140" t="s">
        <v>16</v>
      </c>
      <c r="B21" s="141"/>
      <c r="C21" s="87"/>
      <c r="D21" s="57"/>
      <c r="E21" s="58"/>
      <c r="F21" s="57"/>
      <c r="O21" s="53"/>
      <c r="P21" s="94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140" t="s">
        <v>16</v>
      </c>
    </row>
    <row r="22" spans="1:28" ht="17" thickBot="1" x14ac:dyDescent="0.25">
      <c r="A22" s="140"/>
      <c r="B22" s="141"/>
      <c r="O22" s="54"/>
      <c r="P22" s="180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140"/>
    </row>
    <row r="23" spans="1:28" ht="17" thickBot="1" x14ac:dyDescent="0.25">
      <c r="A23" s="140"/>
      <c r="B23" s="142" t="s">
        <v>10</v>
      </c>
      <c r="C23" s="146">
        <v>2.5746403497700899E-5</v>
      </c>
      <c r="D23" s="147">
        <v>5.0848891414249502E-5</v>
      </c>
      <c r="E23" s="148">
        <v>1.9750581455518501</v>
      </c>
      <c r="F23" s="147">
        <v>2.8256973692782501E-5</v>
      </c>
      <c r="G23" s="146">
        <v>3.7061878717341501E-5</v>
      </c>
      <c r="H23" s="151">
        <v>1.3118812981636201</v>
      </c>
      <c r="I23" s="147">
        <v>2.49002745137615E-5</v>
      </c>
      <c r="J23" s="146">
        <v>2.11738871082665E-5</v>
      </c>
      <c r="K23" s="151">
        <v>0.85034515658516396</v>
      </c>
      <c r="L23" s="147">
        <v>1.4754094393483499E-5</v>
      </c>
      <c r="M23" s="147">
        <v>3.9558169401205801E-5</v>
      </c>
      <c r="N23" s="176">
        <v>2.6810999188979601</v>
      </c>
      <c r="O23" s="67" t="s">
        <v>29</v>
      </c>
      <c r="P23" s="167">
        <f>100*(C23-mlp!C23)/mlp!C23</f>
        <v>-81.655927125217602</v>
      </c>
      <c r="Q23" s="168">
        <f>100*(D23-mlp!D23)/mlp!D23</f>
        <v>-66.093749382503802</v>
      </c>
      <c r="R23" s="168">
        <f>100*(E23-mlp!E23)/mlp!E23</f>
        <v>78.550937618831185</v>
      </c>
      <c r="S23" s="168">
        <f>100*(F23-mlp!F23)/mlp!F23</f>
        <v>-53.707671287021924</v>
      </c>
      <c r="T23" s="168">
        <f>100*(G23-mlp!G23)/mlp!G23</f>
        <v>-58.678068344367048</v>
      </c>
      <c r="U23" s="168">
        <f>100*(H23-mlp!H23)/mlp!H23</f>
        <v>-10.529496245946579</v>
      </c>
      <c r="V23" s="168">
        <f>100*(I23-mlp!I23)/mlp!I23</f>
        <v>-72.450391986015546</v>
      </c>
      <c r="W23" s="168">
        <f>100*(J23-mlp!J23)/mlp!J23</f>
        <v>-84.54932263824621</v>
      </c>
      <c r="X23" s="168">
        <f>100*(K23-mlp!K23)/mlp!K23</f>
        <v>-45.592156796920499</v>
      </c>
      <c r="Y23" s="168">
        <f>100*(L23-mlp!L23)/mlp!L23</f>
        <v>-74.785238279105315</v>
      </c>
      <c r="Z23" s="168">
        <f>100*(M23-mlp!M23)/mlp!M23</f>
        <v>-77.831744408311181</v>
      </c>
      <c r="AA23" s="169">
        <f>100*(N23-mlp!N23)/mlp!N23</f>
        <v>-11.889288586680884</v>
      </c>
      <c r="AB23" s="140"/>
    </row>
    <row r="24" spans="1:28" ht="17" thickBot="1" x14ac:dyDescent="0.25">
      <c r="A24" s="140"/>
      <c r="B24" s="142"/>
      <c r="C24" s="149">
        <v>6.6002518972282105E-8</v>
      </c>
      <c r="D24" s="149">
        <v>9.3614061575454804E-7</v>
      </c>
      <c r="E24" s="150">
        <v>9.3614061575454804E-7</v>
      </c>
      <c r="F24" s="149">
        <v>3.3718144246771401E-7</v>
      </c>
      <c r="G24" s="149">
        <v>6.03156589195339E-7</v>
      </c>
      <c r="H24" s="150">
        <v>6.03156589195339E-7</v>
      </c>
      <c r="I24" s="149">
        <v>1.05730881809366E-7</v>
      </c>
      <c r="J24" s="149">
        <v>2.20070510131478E-7</v>
      </c>
      <c r="K24" s="150">
        <v>2.20070510131478E-7</v>
      </c>
      <c r="L24" s="177">
        <v>3.1055643187867102E-8</v>
      </c>
      <c r="M24" s="177">
        <v>1.65477283549611E-6</v>
      </c>
      <c r="N24" s="178">
        <v>1.65477283549611E-6</v>
      </c>
      <c r="O24" s="67" t="s">
        <v>28</v>
      </c>
      <c r="P24" s="170">
        <f>100*(C24-artigo!C23)/artigo!C23</f>
        <v>-99.988775081807432</v>
      </c>
      <c r="Q24" s="171">
        <f>100*(D24-artigo!D23)/artigo!D23</f>
        <v>-99.876007865462967</v>
      </c>
      <c r="R24" s="171">
        <f>100*(E24-artigo!E23)/artigo!E23</f>
        <v>-99.999930138760021</v>
      </c>
      <c r="S24" s="171">
        <f>100*(F24-artigo!F23)/artigo!F23</f>
        <v>-99.944359497942614</v>
      </c>
      <c r="T24" s="171">
        <f>100*(G24-artigo!G23)/artigo!G23</f>
        <v>-99.921463985781855</v>
      </c>
      <c r="U24" s="171">
        <f>100*(H24-artigo!H23)/artigo!H23</f>
        <v>-99.999953243675265</v>
      </c>
      <c r="V24" s="171">
        <f>100*(I24-artigo!I23)/artigo!I23</f>
        <v>-99.977693906791274</v>
      </c>
      <c r="W24" s="171">
        <f>100*(J24-artigo!J23)/artigo!J23</f>
        <v>-99.970180147678661</v>
      </c>
      <c r="X24" s="171">
        <f>100*(K24-artigo!K23)/artigo!K23</f>
        <v>-99.999985892916015</v>
      </c>
      <c r="Y24" s="171">
        <f>100*(L24-artigo!L23)/artigo!L23</f>
        <v>-99.993292517670014</v>
      </c>
      <c r="Z24" s="171">
        <f>100*(M24-artigo!M23)/artigo!M23</f>
        <v>-99.724204527417314</v>
      </c>
      <c r="AA24" s="172">
        <f>100*(N24-artigo!N23)/artigo!N23</f>
        <v>-99.99990031488943</v>
      </c>
      <c r="AB24" s="140"/>
    </row>
    <row r="25" spans="1:28" ht="17" thickBot="1" x14ac:dyDescent="0.25">
      <c r="A25" s="140"/>
      <c r="B25" s="144" t="s">
        <v>11</v>
      </c>
      <c r="C25" s="152">
        <v>2.5626595642007598E-5</v>
      </c>
      <c r="D25" s="156">
        <v>5.2855962217816399E-5</v>
      </c>
      <c r="E25" s="157">
        <v>2.0625664726725299</v>
      </c>
      <c r="F25" s="156">
        <v>2.92212674609788E-5</v>
      </c>
      <c r="G25" s="152">
        <v>3.5984721673140301E-5</v>
      </c>
      <c r="H25" s="153">
        <v>1.23156473313691</v>
      </c>
      <c r="I25" s="156">
        <v>2.7745007704011301E-5</v>
      </c>
      <c r="J25" s="152">
        <v>2.0989022915393001E-5</v>
      </c>
      <c r="K25" s="153">
        <v>0.76280878734858903</v>
      </c>
      <c r="L25" s="156">
        <v>1.48729827800035E-5</v>
      </c>
      <c r="M25" s="156">
        <v>4.0974056264781799E-5</v>
      </c>
      <c r="N25" s="157">
        <v>2.75424622923734</v>
      </c>
      <c r="O25" s="67" t="s">
        <v>29</v>
      </c>
      <c r="P25" s="167">
        <f>100*(C25-mlp!C25)/mlp!C25</f>
        <v>-61.187606003425742</v>
      </c>
      <c r="Q25" s="168">
        <f>100*(D25-mlp!D25)/mlp!D25</f>
        <v>-41.005806136513741</v>
      </c>
      <c r="R25" s="168">
        <f>100*(E25-mlp!E25)/mlp!E25</f>
        <v>52.298974999966575</v>
      </c>
      <c r="S25" s="168">
        <f>100*(F25-mlp!F25)/mlp!F25</f>
        <v>-64.083625065923513</v>
      </c>
      <c r="T25" s="168">
        <f>100*(G25-mlp!G25)/mlp!G25</f>
        <v>-66.438453014643287</v>
      </c>
      <c r="U25" s="168">
        <f>100*(H25-mlp!H25)/mlp!H25</f>
        <v>-6.9551498245047476</v>
      </c>
      <c r="V25" s="168">
        <f>100*(I25-mlp!I25)/mlp!I25</f>
        <v>-41.04726463967647</v>
      </c>
      <c r="W25" s="168">
        <f>100*(J25-mlp!J25)/mlp!J25</f>
        <v>-40.097303459980431</v>
      </c>
      <c r="X25" s="168">
        <f>100*(K25-mlp!K25)/mlp!K25</f>
        <v>3.4950968715739301</v>
      </c>
      <c r="Y25" s="168">
        <f>100*(L25-mlp!L25)/mlp!L25</f>
        <v>-49.343547796693741</v>
      </c>
      <c r="Z25" s="168">
        <f>100*(M25-mlp!M25)/mlp!M25</f>
        <v>-9.0390674722656499</v>
      </c>
      <c r="AA25" s="169">
        <f>100*(N25-mlp!N25)/mlp!N25</f>
        <v>80.331349261426027</v>
      </c>
      <c r="AB25" s="140"/>
    </row>
    <row r="26" spans="1:28" ht="17" thickBot="1" x14ac:dyDescent="0.25">
      <c r="A26" s="140"/>
      <c r="B26" s="144"/>
      <c r="C26" s="154">
        <v>5.0223043931075301E-8</v>
      </c>
      <c r="D26" s="154">
        <v>4.4601672462984602E-7</v>
      </c>
      <c r="E26" s="155">
        <v>4.4601672462984602E-7</v>
      </c>
      <c r="F26" s="154">
        <v>3.9443295780752399E-7</v>
      </c>
      <c r="G26" s="154">
        <v>5.6739101106930695E-7</v>
      </c>
      <c r="H26" s="155">
        <v>5.6739101106930695E-7</v>
      </c>
      <c r="I26" s="154">
        <v>3.0407537730301299E-6</v>
      </c>
      <c r="J26" s="154">
        <v>5.6105318261458298E-7</v>
      </c>
      <c r="K26" s="155">
        <v>5.6105318261458298E-7</v>
      </c>
      <c r="L26" s="154">
        <v>1.2493813566969899E-7</v>
      </c>
      <c r="M26" s="154">
        <v>2.32739238045734E-6</v>
      </c>
      <c r="N26" s="155">
        <v>2.32739238045734E-6</v>
      </c>
      <c r="O26" s="68" t="s">
        <v>28</v>
      </c>
      <c r="P26" s="173">
        <f>100*(C26-artigo!C25)/artigo!C25</f>
        <v>-99.933917047459104</v>
      </c>
      <c r="Q26" s="174">
        <f>100*(D26-artigo!D25)/artigo!D25</f>
        <v>-99.766483390246151</v>
      </c>
      <c r="R26" s="174">
        <f>100*(E26-artigo!E25)/artigo!E25</f>
        <v>-99.99998271253007</v>
      </c>
      <c r="S26" s="174">
        <f>100*(F26-artigo!F25)/artigo!F25</f>
        <v>-99.552797099991466</v>
      </c>
      <c r="T26" s="174">
        <f>100*(G26-artigo!G25)/artigo!G25</f>
        <v>-99.743261985941487</v>
      </c>
      <c r="U26" s="174">
        <f>100*(H26-artigo!H25)/artigo!H25</f>
        <v>-99.999978669510867</v>
      </c>
      <c r="V26" s="174">
        <f>100*(I26-artigo!I25)/artigo!I25</f>
        <v>-97.184487247194326</v>
      </c>
      <c r="W26" s="174">
        <f>100*(J26-artigo!J25)/artigo!J25</f>
        <v>-99.770998700973649</v>
      </c>
      <c r="X26" s="174">
        <f>100*(K26-artigo!K25)/artigo!K25</f>
        <v>-99.999976524971444</v>
      </c>
      <c r="Y26" s="174">
        <f>100*(L26-artigo!L25)/artigo!L25</f>
        <v>-99.819192278336189</v>
      </c>
      <c r="Z26" s="174">
        <f>100*(M26-artigo!M25)/artigo!M25</f>
        <v>-98.67006149688153</v>
      </c>
      <c r="AA26" s="175">
        <f>100*(N26-artigo!N25)/artigo!N25</f>
        <v>-99.999936583313882</v>
      </c>
      <c r="AB26" s="140"/>
    </row>
    <row r="27" spans="1:28" ht="17" thickBot="1" x14ac:dyDescent="0.25">
      <c r="A27" s="140" t="s">
        <v>14</v>
      </c>
      <c r="B27" s="141"/>
      <c r="C27" s="87"/>
      <c r="D27" s="57"/>
      <c r="E27" s="58"/>
      <c r="F27" s="57"/>
      <c r="O27" s="53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140" t="s">
        <v>14</v>
      </c>
    </row>
    <row r="28" spans="1:28" ht="17" thickBot="1" x14ac:dyDescent="0.25">
      <c r="A28" s="140"/>
      <c r="B28" s="145"/>
      <c r="O28" s="54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140"/>
    </row>
    <row r="29" spans="1:28" ht="17" thickBot="1" x14ac:dyDescent="0.25">
      <c r="A29" s="140"/>
      <c r="B29" s="142" t="s">
        <v>10</v>
      </c>
      <c r="C29" s="146">
        <v>2.9519795448901501E-6</v>
      </c>
      <c r="D29" s="146">
        <v>1.2529316483898001E-4</v>
      </c>
      <c r="E29" s="148">
        <v>42.456131009987601</v>
      </c>
      <c r="F29" s="147">
        <v>2.9678822398281501E-6</v>
      </c>
      <c r="G29" s="147">
        <v>7.2729882479536699E-5</v>
      </c>
      <c r="H29" s="151">
        <v>24.549493391742502</v>
      </c>
      <c r="I29" s="147">
        <v>2.8724254604703699E-6</v>
      </c>
      <c r="J29" s="147">
        <v>5.5760563200497301E-5</v>
      </c>
      <c r="K29" s="151">
        <v>19.447429386644401</v>
      </c>
      <c r="L29" s="146">
        <v>2.49206990506787E-6</v>
      </c>
      <c r="M29" s="146">
        <v>2.82625970361736E-4</v>
      </c>
      <c r="N29" s="176">
        <v>113.439948458864</v>
      </c>
      <c r="O29" s="67" t="s">
        <v>29</v>
      </c>
      <c r="P29" s="167">
        <f>100*(C29-mlp!C29)/mlp!C29</f>
        <v>-96.707669343639424</v>
      </c>
      <c r="Q29" s="168">
        <f>100*(D29-mlp!D29)/mlp!D29</f>
        <v>-36.680315395102419</v>
      </c>
      <c r="R29" s="168">
        <f>100*(E29-mlp!E29)/mlp!E29</f>
        <v>1823.7089451244585</v>
      </c>
      <c r="S29" s="168">
        <f>100*(F29-mlp!F29)/mlp!F29</f>
        <v>-95.15514853313087</v>
      </c>
      <c r="T29" s="168">
        <f>100*(G29-mlp!G29)/mlp!G29</f>
        <v>-49.122832169385532</v>
      </c>
      <c r="U29" s="168">
        <f>100*(H29-mlp!H29)/mlp!H29</f>
        <v>947.80759784236534</v>
      </c>
      <c r="V29" s="168">
        <f>100*(I29-mlp!I29)/mlp!I29</f>
        <v>-95.636963470143669</v>
      </c>
      <c r="W29" s="168">
        <f>100*(J29-mlp!J29)/mlp!J29</f>
        <v>-57.382015183846768</v>
      </c>
      <c r="X29" s="168">
        <f>100*(K29-mlp!K29)/mlp!K29</f>
        <v>796.1757980868415</v>
      </c>
      <c r="Y29" s="168">
        <f>100*(L29-mlp!L29)/mlp!L29</f>
        <v>-97.220604675106628</v>
      </c>
      <c r="Z29" s="168">
        <f>100*(M29-mlp!M29)/mlp!M29</f>
        <v>42.831313483516446</v>
      </c>
      <c r="AA29" s="169">
        <f>100*(N29-mlp!N29)/mlp!N29</f>
        <v>5040.0219095196808</v>
      </c>
      <c r="AB29" s="140"/>
    </row>
    <row r="30" spans="1:28" ht="17" thickBot="1" x14ac:dyDescent="0.25">
      <c r="A30" s="140"/>
      <c r="B30" s="142"/>
      <c r="C30" s="149">
        <v>4.1125555315001701E-8</v>
      </c>
      <c r="D30" s="149">
        <v>2.73184652278225E-6</v>
      </c>
      <c r="E30" s="150">
        <v>2.73184652278225E-6</v>
      </c>
      <c r="F30" s="149">
        <v>1.2591353687848001E-7</v>
      </c>
      <c r="G30" s="149">
        <v>1.43096307306932E-6</v>
      </c>
      <c r="H30" s="150">
        <v>1.43096307306932E-6</v>
      </c>
      <c r="I30" s="149">
        <v>1.85061923148913E-7</v>
      </c>
      <c r="J30" s="149">
        <v>1.5144143756444599E-6</v>
      </c>
      <c r="K30" s="150">
        <v>1.5144143756444599E-6</v>
      </c>
      <c r="L30" s="177">
        <v>5.79144728564784E-8</v>
      </c>
      <c r="M30" s="177">
        <v>1.9857514318628498E-6</v>
      </c>
      <c r="N30" s="178">
        <v>1.9857514318628498E-6</v>
      </c>
      <c r="O30" s="67" t="s">
        <v>28</v>
      </c>
      <c r="P30" s="170">
        <f>100*(C30-artigo!C29)/artigo!C29</f>
        <v>-99.998122120761877</v>
      </c>
      <c r="Q30" s="171">
        <f>100*(D30-artigo!D29)/artigo!D29</f>
        <v>-99.882247994707654</v>
      </c>
      <c r="R30" s="171">
        <f>100*(E30-artigo!E29)/artigo!E29</f>
        <v>-99.999744687240863</v>
      </c>
      <c r="S30" s="171">
        <f>100*(F30-artigo!F29)/artigo!F29</f>
        <v>-99.99125600438343</v>
      </c>
      <c r="T30" s="171">
        <f>100*(G30-artigo!G29)/artigo!G29</f>
        <v>-99.908855855218505</v>
      </c>
      <c r="U30" s="171">
        <f>100*(H30-artigo!H29)/artigo!H29</f>
        <v>-99.999867503419154</v>
      </c>
      <c r="V30" s="171">
        <f>100*(I30-artigo!I29)/artigo!I29</f>
        <v>-99.980601475560917</v>
      </c>
      <c r="W30" s="171">
        <f>100*(J30-artigo!J29)/artigo!J29</f>
        <v>-99.886134257470331</v>
      </c>
      <c r="X30" s="171">
        <f>100*(K30-artigo!K29)/artigo!K29</f>
        <v>-99.999895557629273</v>
      </c>
      <c r="Y30" s="171">
        <f>100*(L30-artigo!L29)/artigo!L29</f>
        <v>-99.995007373029608</v>
      </c>
      <c r="Z30" s="171">
        <f>100*(M30-artigo!M29)/artigo!M29</f>
        <v>-99.914774616658249</v>
      </c>
      <c r="AA30" s="172">
        <f>100*(N30-artigo!N29)/artigo!N29</f>
        <v>-99.999901695473682</v>
      </c>
      <c r="AB30" s="140"/>
    </row>
    <row r="31" spans="1:28" ht="17" thickBot="1" x14ac:dyDescent="0.25">
      <c r="A31" s="140"/>
      <c r="B31" s="144" t="s">
        <v>11</v>
      </c>
      <c r="C31" s="152">
        <v>2.7566453709786801E-6</v>
      </c>
      <c r="D31" s="152">
        <v>1.22738845376958E-4</v>
      </c>
      <c r="E31" s="157">
        <v>44.527126825914401</v>
      </c>
      <c r="F31" s="156">
        <v>3.3522176897613801E-6</v>
      </c>
      <c r="G31" s="156">
        <v>7.7863463551751898E-5</v>
      </c>
      <c r="H31" s="153">
        <v>23.303048989081901</v>
      </c>
      <c r="I31" s="156">
        <v>7.5346730127507803E-6</v>
      </c>
      <c r="J31" s="156">
        <v>8.0336624865034496E-5</v>
      </c>
      <c r="K31" s="153">
        <v>14.255996327794</v>
      </c>
      <c r="L31" s="152">
        <v>2.4427684408823398E-6</v>
      </c>
      <c r="M31" s="152">
        <v>2.82448353904125E-4</v>
      </c>
      <c r="N31" s="157">
        <v>115.864145129455</v>
      </c>
      <c r="O31" s="67" t="s">
        <v>29</v>
      </c>
      <c r="P31" s="167">
        <f>100*(C31-mlp!C31)/mlp!C31</f>
        <v>-96.536210358573598</v>
      </c>
      <c r="Q31" s="168">
        <f>100*(D31-mlp!D31)/mlp!D31</f>
        <v>16.448348878102127</v>
      </c>
      <c r="R31" s="168">
        <f>100*(E31-mlp!E31)/mlp!E31</f>
        <v>3155.2028230085093</v>
      </c>
      <c r="S31" s="168">
        <f>100*(F31-mlp!F31)/mlp!F31</f>
        <v>-93.178099235438225</v>
      </c>
      <c r="T31" s="168">
        <f>100*(G31-mlp!G31)/mlp!G31</f>
        <v>-2.8520598857968933</v>
      </c>
      <c r="U31" s="168">
        <f>100*(H31-mlp!H31)/mlp!H31</f>
        <v>1309.8267535384807</v>
      </c>
      <c r="V31" s="168">
        <f>100*(I31-mlp!I31)/mlp!I31</f>
        <v>-92.569329714617155</v>
      </c>
      <c r="W31" s="168">
        <f>100*(J31-mlp!J31)/mlp!J31</f>
        <v>-68.54376796316383</v>
      </c>
      <c r="X31" s="168">
        <f>100*(K31-mlp!K31)/mlp!K31</f>
        <v>459.62362943171348</v>
      </c>
      <c r="Y31" s="168">
        <f>100*(L31-mlp!L31)/mlp!L31</f>
        <v>-99.072099029600224</v>
      </c>
      <c r="Z31" s="168">
        <f>100*(M31-mlp!M31)/mlp!M31</f>
        <v>-37.302099534281439</v>
      </c>
      <c r="AA31" s="169">
        <f>100*(N31-mlp!N31)/mlp!N31</f>
        <v>6554.1456208951076</v>
      </c>
      <c r="AB31" s="140"/>
    </row>
    <row r="32" spans="1:28" ht="17" thickBot="1" x14ac:dyDescent="0.25">
      <c r="A32" s="140"/>
      <c r="B32" s="144"/>
      <c r="C32" s="154">
        <v>2.6586714307605901E-8</v>
      </c>
      <c r="D32" s="154">
        <v>4.9106415503875995E-7</v>
      </c>
      <c r="E32" s="155">
        <v>4.9106415503875995E-7</v>
      </c>
      <c r="F32" s="154">
        <v>1.8459594827142699E-7</v>
      </c>
      <c r="G32" s="154">
        <v>3.2660710532488399E-6</v>
      </c>
      <c r="H32" s="155">
        <v>3.2660710532488399E-6</v>
      </c>
      <c r="I32" s="154">
        <v>4.3638968819762197E-6</v>
      </c>
      <c r="J32" s="154">
        <v>1.46398564923125E-5</v>
      </c>
      <c r="K32" s="155">
        <v>1.46398564923125E-5</v>
      </c>
      <c r="L32" s="154">
        <v>1.2582048512890699E-7</v>
      </c>
      <c r="M32" s="154">
        <v>7.1042654049368703E-6</v>
      </c>
      <c r="N32" s="155">
        <v>7.1042654049368703E-6</v>
      </c>
      <c r="O32" s="68" t="s">
        <v>28</v>
      </c>
      <c r="P32" s="173">
        <f>100*(C32-artigo!C31)/artigo!C31</f>
        <v>-99.973934593816082</v>
      </c>
      <c r="Q32" s="174">
        <f>100*(D32-artigo!D31)/artigo!D31</f>
        <v>-99.594161855339863</v>
      </c>
      <c r="R32" s="174">
        <f>100*(E32-artigo!E31)/artigo!E31</f>
        <v>-99.999959748839743</v>
      </c>
      <c r="S32" s="174">
        <f>100*(F32-artigo!F31)/artigo!F31</f>
        <v>-99.791181053991593</v>
      </c>
      <c r="T32" s="174">
        <f>100*(G32-artigo!G31)/artigo!G31</f>
        <v>-96.660459045757833</v>
      </c>
      <c r="U32" s="174">
        <f>100*(H32-artigo!H31)/artigo!H31</f>
        <v>-99.999697586013596</v>
      </c>
      <c r="V32" s="174">
        <f>100*(I32-artigo!I31)/artigo!I31</f>
        <v>-96.948323858757874</v>
      </c>
      <c r="W32" s="174">
        <f>100*(J32-artigo!J31)/artigo!J31</f>
        <v>-90.90692143334627</v>
      </c>
      <c r="X32" s="174">
        <f>100*(K32-artigo!K31)/artigo!K31</f>
        <v>-99.998715802062065</v>
      </c>
      <c r="Y32" s="174">
        <f>100*(L32-artigo!L31)/artigo!L31</f>
        <v>-99.858787334310989</v>
      </c>
      <c r="Z32" s="174">
        <f>100*(M32-artigo!M31)/artigo!M31</f>
        <v>-95.295188473551747</v>
      </c>
      <c r="AA32" s="175">
        <f>100*(N32-artigo!N31)/artigo!N31</f>
        <v>-99.999553190855039</v>
      </c>
      <c r="AB32" s="140"/>
    </row>
    <row r="33" spans="1:28" ht="17" thickBot="1" x14ac:dyDescent="0.25">
      <c r="A33" s="140" t="s">
        <v>12</v>
      </c>
      <c r="B33" s="141"/>
      <c r="N33" s="141"/>
      <c r="O33" s="53"/>
      <c r="P33" s="94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140" t="s">
        <v>12</v>
      </c>
    </row>
    <row r="34" spans="1:28" ht="17" thickBot="1" x14ac:dyDescent="0.25">
      <c r="A34" s="140"/>
      <c r="B34" s="145"/>
      <c r="N34" s="141"/>
      <c r="O34" s="54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140"/>
    </row>
    <row r="35" spans="1:28" ht="17" thickBot="1" x14ac:dyDescent="0.25">
      <c r="A35" s="140"/>
      <c r="B35" s="142" t="s">
        <v>10</v>
      </c>
      <c r="C35" s="147">
        <v>1.6183608542472399E-5</v>
      </c>
      <c r="D35" s="146">
        <v>1.6759457408415E-3</v>
      </c>
      <c r="E35" s="151">
        <v>11930.7118700835</v>
      </c>
      <c r="F35" s="146">
        <v>2.6832768129519599E-5</v>
      </c>
      <c r="G35" s="146">
        <v>6.5864979864644203E-4</v>
      </c>
      <c r="H35" s="148">
        <v>24.8867106585427</v>
      </c>
      <c r="I35" s="147">
        <v>1.35207190245796E-5</v>
      </c>
      <c r="J35" s="147">
        <v>2.69192209817994E-4</v>
      </c>
      <c r="K35" s="148">
        <v>28.077465338020598</v>
      </c>
      <c r="L35" s="146">
        <v>2.9473081739508398E-5</v>
      </c>
      <c r="M35" s="147">
        <v>5.5450107215661499E-4</v>
      </c>
      <c r="N35" s="176">
        <v>23.277416583463399</v>
      </c>
      <c r="O35" s="67" t="s">
        <v>29</v>
      </c>
      <c r="P35" s="167">
        <f>100*(C35-mlp!C35)/mlp!C35</f>
        <v>-95.819901233631754</v>
      </c>
      <c r="Q35" s="168">
        <f>100*(D35-mlp!D35)/mlp!D35</f>
        <v>183.54614681180425</v>
      </c>
      <c r="R35" s="168">
        <f>100*(E35-mlp!E35)/mlp!E35</f>
        <v>781988.7591368868</v>
      </c>
      <c r="S35" s="168">
        <f>100*(F35-mlp!F35)/mlp!F35</f>
        <v>-91.940501744629842</v>
      </c>
      <c r="T35" s="168">
        <f>100*(G35-mlp!G35)/mlp!G35</f>
        <v>96.102706224711127</v>
      </c>
      <c r="U35" s="168">
        <f>100*(H35-mlp!H35)/mlp!H35</f>
        <v>2342.9505304858976</v>
      </c>
      <c r="V35" s="168">
        <f>100*(I35-mlp!I35)/mlp!I35</f>
        <v>-95.642187662301779</v>
      </c>
      <c r="W35" s="168">
        <f>100*(J35-mlp!J35)/mlp!J35</f>
        <v>-33.416774781137036</v>
      </c>
      <c r="X35" s="168">
        <f>100*(K35-mlp!K35)/mlp!K35</f>
        <v>2059.3419136032367</v>
      </c>
      <c r="Y35" s="168">
        <f>100*(L35-mlp!L35)/mlp!L35</f>
        <v>-92.021384298132674</v>
      </c>
      <c r="Z35" s="168">
        <f>100*(M35-mlp!M35)/mlp!M35</f>
        <v>43.738437691297911</v>
      </c>
      <c r="AA35" s="169">
        <f>100*(N35-mlp!N35)/mlp!N35</f>
        <v>2119.9179654221607</v>
      </c>
      <c r="AB35" s="140"/>
    </row>
    <row r="36" spans="1:28" ht="17" thickBot="1" x14ac:dyDescent="0.25">
      <c r="A36" s="140"/>
      <c r="B36" s="142"/>
      <c r="C36" s="149">
        <v>2.78802740150473E-5</v>
      </c>
      <c r="D36" s="149">
        <v>2.13960982393685E-4</v>
      </c>
      <c r="E36" s="150">
        <v>2.13960982393685E-4</v>
      </c>
      <c r="F36" s="149">
        <v>3.8894150380372196E-6</v>
      </c>
      <c r="G36" s="149">
        <v>8.7292946210628595E-6</v>
      </c>
      <c r="H36" s="150">
        <v>8.7292946210628595E-6</v>
      </c>
      <c r="I36" s="149">
        <v>7.5237540609471697E-6</v>
      </c>
      <c r="J36" s="149">
        <v>2.8899966628279902E-6</v>
      </c>
      <c r="K36" s="150">
        <v>2.8899966628279902E-6</v>
      </c>
      <c r="L36" s="177">
        <v>1.50424390420712E-5</v>
      </c>
      <c r="M36" s="177">
        <v>7.3077324194305399E-5</v>
      </c>
      <c r="N36" s="178">
        <v>7.3077324194305399E-5</v>
      </c>
      <c r="O36" s="67" t="s">
        <v>28</v>
      </c>
      <c r="P36" s="170">
        <f>100*(C36-artigo!C35)/artigo!C35</f>
        <v>-95.003535122751387</v>
      </c>
      <c r="Q36" s="171">
        <f>100*(D36-artigo!D35)/artigo!D35</f>
        <v>-68.991161971929714</v>
      </c>
      <c r="R36" s="171">
        <f>100*(E36-artigo!E35)/artigo!E35</f>
        <v>-99.982745082065023</v>
      </c>
      <c r="S36" s="171">
        <f>100*(F36-artigo!F35)/artigo!F35</f>
        <v>-99.286345864580326</v>
      </c>
      <c r="T36" s="171">
        <f>100*(G36-artigo!G35)/artigo!G35</f>
        <v>-99.03222897770921</v>
      </c>
      <c r="U36" s="171">
        <f>100*(H36-artigo!H35)/artigo!H35</f>
        <v>-99.999470951841133</v>
      </c>
      <c r="V36" s="171">
        <f>100*(I36-artigo!I35)/artigo!I35</f>
        <v>-98.838926842446426</v>
      </c>
      <c r="W36" s="171">
        <f>100*(J36-artigo!J35)/artigo!J35</f>
        <v>-99.571852346247724</v>
      </c>
      <c r="X36" s="171">
        <f>100*(K36-artigo!K35)/artigo!K35</f>
        <v>-99.999722115705495</v>
      </c>
      <c r="Y36" s="171">
        <f>100*(L36-artigo!L35)/artigo!L35</f>
        <v>-97.848005859503402</v>
      </c>
      <c r="Z36" s="171">
        <f>100*(M36-artigo!M35)/artigo!M35</f>
        <v>-93.645450070060392</v>
      </c>
      <c r="AA36" s="172">
        <f>100*(N36-artigo!N35)/artigo!N35</f>
        <v>-99.995544065597912</v>
      </c>
      <c r="AB36" s="140"/>
    </row>
    <row r="37" spans="1:28" ht="17" thickBot="1" x14ac:dyDescent="0.25">
      <c r="A37" s="140"/>
      <c r="B37" s="144" t="s">
        <v>11</v>
      </c>
      <c r="C37" s="156">
        <v>2.0559976677971599E-5</v>
      </c>
      <c r="D37" s="152">
        <v>5.4627952916317399E-4</v>
      </c>
      <c r="E37" s="153">
        <v>28.2807795026165</v>
      </c>
      <c r="F37" s="152">
        <v>2.24438197659216E-5</v>
      </c>
      <c r="G37" s="152">
        <v>6.5185707371062695E-4</v>
      </c>
      <c r="H37" s="157">
        <v>29.312112668211999</v>
      </c>
      <c r="I37" s="156">
        <v>1.46826824489667E-5</v>
      </c>
      <c r="J37" s="156">
        <v>2.7139079587406401E-4</v>
      </c>
      <c r="K37" s="157">
        <v>29.551782117993099</v>
      </c>
      <c r="L37" s="152">
        <v>2.80298370068077E-5</v>
      </c>
      <c r="M37" s="156">
        <v>5.56258721944964E-4</v>
      </c>
      <c r="N37" s="157">
        <v>25.945746366137801</v>
      </c>
      <c r="O37" s="67" t="s">
        <v>29</v>
      </c>
      <c r="P37" s="167">
        <f>100*(C37-mlp!C37)/mlp!C37</f>
        <v>-94.206394543260132</v>
      </c>
      <c r="Q37" s="168">
        <f>100*(D37-mlp!D37)/mlp!D37</f>
        <v>6.2319845502640394</v>
      </c>
      <c r="R37" s="168">
        <f>100*(E37-mlp!E37)/mlp!E37</f>
        <v>1849.3486908225959</v>
      </c>
      <c r="S37" s="168">
        <f>100*(F37-mlp!F37)/mlp!F37</f>
        <v>-93.988096842091295</v>
      </c>
      <c r="T37" s="168">
        <f>100*(G37-mlp!G37)/mlp!G37</f>
        <v>12.598615387858034</v>
      </c>
      <c r="U37" s="168">
        <f>100*(H37-mlp!H37)/mlp!H37</f>
        <v>1761.6985719733032</v>
      </c>
      <c r="V37" s="168">
        <f>100*(I37-mlp!I37)/mlp!I37</f>
        <v>-95.624649711514479</v>
      </c>
      <c r="W37" s="168">
        <f>100*(J37-mlp!J37)/mlp!J37</f>
        <v>-20.851625408577281</v>
      </c>
      <c r="X37" s="168">
        <f>100*(K37-mlp!K37)/mlp!K37</f>
        <v>2782.7918350839186</v>
      </c>
      <c r="Y37" s="168">
        <f>100*(L37-mlp!L37)/mlp!L37</f>
        <v>-93.085225202789871</v>
      </c>
      <c r="Z37" s="168">
        <f>100*(M37-mlp!M37)/mlp!M37</f>
        <v>-22.152486664981012</v>
      </c>
      <c r="AA37" s="169">
        <f>100*(N37-mlp!N37)/mlp!N37</f>
        <v>1379.8574886354613</v>
      </c>
      <c r="AB37" s="140"/>
    </row>
    <row r="38" spans="1:28" ht="17" thickBot="1" x14ac:dyDescent="0.25">
      <c r="A38" s="140"/>
      <c r="B38" s="144"/>
      <c r="C38" s="154">
        <v>6.3126991587966102E-6</v>
      </c>
      <c r="D38" s="154">
        <v>2.1778381324661399E-5</v>
      </c>
      <c r="E38" s="155">
        <v>2.1778381324661399E-5</v>
      </c>
      <c r="F38" s="154">
        <v>2.6201355813705099E-6</v>
      </c>
      <c r="G38" s="154">
        <v>3.29494887148876E-6</v>
      </c>
      <c r="H38" s="155">
        <v>3.29494887148876E-6</v>
      </c>
      <c r="I38" s="154">
        <v>1.21524958286264E-5</v>
      </c>
      <c r="J38" s="154">
        <v>6.5669650706636199E-7</v>
      </c>
      <c r="K38" s="155">
        <v>6.5669650706636199E-7</v>
      </c>
      <c r="L38" s="154">
        <v>1.6220567121239802E-5</v>
      </c>
      <c r="M38" s="154">
        <v>7.8671197090408399E-5</v>
      </c>
      <c r="N38" s="155">
        <v>7.8671197090408399E-5</v>
      </c>
      <c r="O38" s="68" t="s">
        <v>28</v>
      </c>
      <c r="P38" s="173">
        <f>100*(C38-artigo!C37)/artigo!C37</f>
        <v>-98.329973767514119</v>
      </c>
      <c r="Q38" s="174">
        <f>100*(D38-artigo!D37)/artigo!D37</f>
        <v>-96.083024941607675</v>
      </c>
      <c r="R38" s="174">
        <f>100*(E38-artigo!E37)/artigo!E37</f>
        <v>-99.998508330046263</v>
      </c>
      <c r="S38" s="174">
        <f>100*(F38-artigo!F37)/artigo!F37</f>
        <v>-99.356232043889307</v>
      </c>
      <c r="T38" s="174">
        <f>100*(G38-artigo!G37)/artigo!G37</f>
        <v>-99.532631365746283</v>
      </c>
      <c r="U38" s="174">
        <f>100*(H38-artigo!H37)/artigo!H37</f>
        <v>-99.999809540527664</v>
      </c>
      <c r="V38" s="174">
        <f>100*(I38-artigo!I37)/artigo!I37</f>
        <v>-96.537750476174821</v>
      </c>
      <c r="W38" s="174">
        <f>100*(J38-artigo!J37)/artigo!J37</f>
        <v>-99.892344834907149</v>
      </c>
      <c r="X38" s="174">
        <f>100*(K38-artigo!K37)/artigo!K37</f>
        <v>-99.999962040664329</v>
      </c>
      <c r="Y38" s="174">
        <f>100*(L38-artigo!L37)/artigo!L37</f>
        <v>-96.043764116770788</v>
      </c>
      <c r="Z38" s="174">
        <f>100*(M38-artigo!M37)/artigo!M37</f>
        <v>-90.578299749651691</v>
      </c>
      <c r="AA38" s="175">
        <f>100*(N38-artigo!N37)/artigo!N37</f>
        <v>-99.996105386282636</v>
      </c>
      <c r="AB38" s="140"/>
    </row>
    <row r="39" spans="1:28" ht="17" thickBot="1" x14ac:dyDescent="0.25">
      <c r="A39" s="140" t="s">
        <v>17</v>
      </c>
      <c r="B39" s="141"/>
      <c r="N39" s="141"/>
      <c r="O39" s="53"/>
      <c r="P39" s="94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140" t="s">
        <v>17</v>
      </c>
    </row>
    <row r="40" spans="1:28" ht="17" thickBot="1" x14ac:dyDescent="0.25">
      <c r="A40" s="140"/>
      <c r="B40" s="141"/>
      <c r="N40" s="141"/>
      <c r="O40" s="54"/>
      <c r="P40" s="92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140"/>
    </row>
    <row r="41" spans="1:28" ht="17" thickBot="1" x14ac:dyDescent="0.25">
      <c r="A41" s="140"/>
      <c r="B41" s="142" t="s">
        <v>10</v>
      </c>
      <c r="C41" s="147">
        <v>1.3300657289257801E-6</v>
      </c>
      <c r="D41" s="146">
        <v>1.14853035508692E-3</v>
      </c>
      <c r="E41" s="151">
        <v>9025.0952014352406</v>
      </c>
      <c r="F41" s="147">
        <v>7.7359507788979694E-6</v>
      </c>
      <c r="G41" s="147">
        <v>1.5092206823852201E-3</v>
      </c>
      <c r="H41" s="148">
        <v>11533.5988352984</v>
      </c>
      <c r="I41" s="147">
        <v>1.8690352396244E-5</v>
      </c>
      <c r="J41" s="146">
        <v>1.8456083175474999E-3</v>
      </c>
      <c r="K41" s="151">
        <v>14928.6014509408</v>
      </c>
      <c r="L41" s="147">
        <v>8.5860977964716303E-8</v>
      </c>
      <c r="M41" s="147">
        <v>6.3989271516847E-4</v>
      </c>
      <c r="N41" s="179">
        <v>7511.1601449790496</v>
      </c>
      <c r="O41" s="67" t="s">
        <v>29</v>
      </c>
      <c r="P41" s="167">
        <f>100*(C41-mlp!C41)/mlp!C41</f>
        <v>-99.823969744735308</v>
      </c>
      <c r="Q41" s="168">
        <f>100*(D41-mlp!D41)/mlp!D41</f>
        <v>5.4453394816224199</v>
      </c>
      <c r="R41" s="168">
        <f>100*(E41-mlp!E41)/mlp!E41</f>
        <v>620056.48734808585</v>
      </c>
      <c r="S41" s="168">
        <f>100*(F41-mlp!F41)/mlp!F41</f>
        <v>-99.268021769971156</v>
      </c>
      <c r="T41" s="168">
        <f>100*(G41-mlp!G41)/mlp!G41</f>
        <v>-4.0662694755611444</v>
      </c>
      <c r="U41" s="168">
        <f>100*(H41-mlp!H41)/mlp!H41</f>
        <v>777130.3828887929</v>
      </c>
      <c r="V41" s="168">
        <f>100*(I41-mlp!I41)/mlp!I41</f>
        <v>-97.928120291129986</v>
      </c>
      <c r="W41" s="168">
        <f>100*(J41-mlp!J41)/mlp!J41</f>
        <v>57.333628084134034</v>
      </c>
      <c r="X41" s="168">
        <f>100*(K41-mlp!K41)/mlp!K41</f>
        <v>1150179.1409491224</v>
      </c>
      <c r="Y41" s="168">
        <f>100*(L41-mlp!L41)/mlp!L41</f>
        <v>-99.99007185002506</v>
      </c>
      <c r="Z41" s="168">
        <f>100*(M41-mlp!M41)/mlp!M41</f>
        <v>-45.929721598331859</v>
      </c>
      <c r="AA41" s="169">
        <f>100*(N41-mlp!N41)/mlp!N41</f>
        <v>530567.15742637275</v>
      </c>
      <c r="AB41" s="140"/>
    </row>
    <row r="42" spans="1:28" ht="17" thickBot="1" x14ac:dyDescent="0.25">
      <c r="A42" s="140"/>
      <c r="B42" s="142"/>
      <c r="C42" s="149">
        <v>2.1561420534191801E-6</v>
      </c>
      <c r="D42" s="149">
        <v>1.52808611687726E-5</v>
      </c>
      <c r="E42" s="150">
        <v>1.52808611687726E-5</v>
      </c>
      <c r="F42" s="149">
        <v>1.3243005072784E-5</v>
      </c>
      <c r="G42" s="149">
        <v>7.9581429846426407E-5</v>
      </c>
      <c r="H42" s="150">
        <v>7.9581429846426407E-5</v>
      </c>
      <c r="I42" s="149">
        <v>3.22137820701076E-5</v>
      </c>
      <c r="J42" s="149">
        <v>3.5541694683237699E-4</v>
      </c>
      <c r="K42" s="150">
        <v>3.5541694683237699E-4</v>
      </c>
      <c r="L42" s="177">
        <v>9.4469480463325998E-9</v>
      </c>
      <c r="M42" s="177">
        <v>1.5970906149378702E-5</v>
      </c>
      <c r="N42" s="178">
        <v>1.5970906149378702E-5</v>
      </c>
      <c r="O42" s="67" t="s">
        <v>28</v>
      </c>
      <c r="P42" s="170">
        <f>100*(C42-artigo!C41)/artigo!C41</f>
        <v>-99.617705309677447</v>
      </c>
      <c r="Q42" s="171">
        <f>100*(D42-artigo!D41)/artigo!D41</f>
        <v>-98.070598337276195</v>
      </c>
      <c r="R42" s="171">
        <f>100*(E42-artigo!E41)/artigo!E41</f>
        <v>-99.998960485634782</v>
      </c>
      <c r="S42" s="171">
        <f>100*(F42-artigo!F41)/artigo!F41</f>
        <v>-97.800165270301662</v>
      </c>
      <c r="T42" s="171">
        <f>100*(G42-artigo!G41)/artigo!G41</f>
        <v>-92.120650510254819</v>
      </c>
      <c r="U42" s="171">
        <f>100*(H42-artigo!H41)/artigo!H41</f>
        <v>-99.995346115213664</v>
      </c>
      <c r="V42" s="171">
        <f>100*(I42-artigo!I41)/artigo!I41</f>
        <v>-94.089214299062832</v>
      </c>
      <c r="W42" s="171">
        <f>100*(J42-artigo!J41)/artigo!J41</f>
        <v>-59.565762590173271</v>
      </c>
      <c r="X42" s="171">
        <f>100*(K42-artigo!K41)/artigo!K41</f>
        <v>-99.977924413240231</v>
      </c>
      <c r="Y42" s="171">
        <f>100*(L42-artigo!L41)/artigo!L41</f>
        <v>-99.998528512765375</v>
      </c>
      <c r="Z42" s="171">
        <f>100*(M42-artigo!M41)/artigo!M41</f>
        <v>-98.732467765922323</v>
      </c>
      <c r="AA42" s="172">
        <f>100*(N42-artigo!N41)/artigo!N41</f>
        <v>-99.999189294104085</v>
      </c>
      <c r="AB42" s="140"/>
    </row>
    <row r="43" spans="1:28" ht="17" thickBot="1" x14ac:dyDescent="0.25">
      <c r="A43" s="140"/>
      <c r="B43" s="144" t="s">
        <v>11</v>
      </c>
      <c r="C43" s="156">
        <v>4.70584261467246E-5</v>
      </c>
      <c r="D43" s="152">
        <v>1.05950442196389E-3</v>
      </c>
      <c r="E43" s="153">
        <v>2402.5027326170198</v>
      </c>
      <c r="F43" s="156">
        <v>1.6183608542472399E-5</v>
      </c>
      <c r="G43" s="156">
        <v>1.6759457408415E-3</v>
      </c>
      <c r="H43" s="157">
        <v>11930.7118700835</v>
      </c>
      <c r="I43" s="156">
        <v>6.0215859085186302E-5</v>
      </c>
      <c r="J43" s="152">
        <v>1.8306234326536199E-3</v>
      </c>
      <c r="K43" s="153">
        <v>81.710997336946406</v>
      </c>
      <c r="L43" s="156">
        <v>2.3847990282752299E-7</v>
      </c>
      <c r="M43" s="156">
        <v>6.5446278981994704E-4</v>
      </c>
      <c r="N43" s="153">
        <v>4782.7731113549498</v>
      </c>
      <c r="O43" s="67" t="s">
        <v>29</v>
      </c>
      <c r="P43" s="167">
        <f>100*(C43-mlp!C43)/mlp!C43</f>
        <v>-94.303288103308745</v>
      </c>
      <c r="Q43" s="168">
        <f>100*(D43-mlp!D43)/mlp!D43</f>
        <v>-11.430469608415248</v>
      </c>
      <c r="R43" s="168">
        <f>100*(E43-mlp!E43)/mlp!E43</f>
        <v>164275.11995677184</v>
      </c>
      <c r="S43" s="168">
        <f>100*(F43-mlp!F43)/mlp!F43</f>
        <v>-98.505640564639307</v>
      </c>
      <c r="T43" s="168">
        <f>100*(G43-mlp!G43)/mlp!G43</f>
        <v>-14.672839623440673</v>
      </c>
      <c r="U43" s="168">
        <f>100*(H43-mlp!H43)/mlp!H43</f>
        <v>655211.01251190924</v>
      </c>
      <c r="V43" s="168">
        <f>100*(I43-mlp!I43)/mlp!I43</f>
        <v>-92.590414334054657</v>
      </c>
      <c r="W43" s="168">
        <f>100*(J43-mlp!J43)/mlp!J43</f>
        <v>18.216409080792303</v>
      </c>
      <c r="X43" s="168">
        <f>100*(K43-mlp!K43)/mlp!K43</f>
        <v>4273.9471599479075</v>
      </c>
      <c r="Y43" s="168">
        <f>100*(L43-mlp!L43)/mlp!L43</f>
        <v>-99.962699219253153</v>
      </c>
      <c r="Z43" s="168">
        <f>100*(M43-mlp!M43)/mlp!M43</f>
        <v>-44.920244999101953</v>
      </c>
      <c r="AA43" s="169">
        <f>100*(N43-mlp!N43)/mlp!N43</f>
        <v>253313.8222357753</v>
      </c>
      <c r="AB43" s="140"/>
    </row>
    <row r="44" spans="1:28" ht="17" thickBot="1" x14ac:dyDescent="0.25">
      <c r="A44" s="140"/>
      <c r="B44" s="144"/>
      <c r="C44" s="154">
        <v>6.7065134026693995E-5</v>
      </c>
      <c r="D44" s="154">
        <v>2.5099483409875799E-4</v>
      </c>
      <c r="E44" s="155">
        <v>2.5099483409875799E-4</v>
      </c>
      <c r="F44" s="154">
        <v>2.78802740150473E-5</v>
      </c>
      <c r="G44" s="154">
        <v>2.13960982393685E-4</v>
      </c>
      <c r="H44" s="155">
        <v>2.13960982393685E-4</v>
      </c>
      <c r="I44" s="154">
        <v>6.5128965601791102E-5</v>
      </c>
      <c r="J44" s="154">
        <v>2.7480809553040198E-4</v>
      </c>
      <c r="K44" s="155">
        <v>2.7480809553040198E-4</v>
      </c>
      <c r="L44" s="154">
        <v>1.75024509787117E-7</v>
      </c>
      <c r="M44" s="154">
        <v>1.2127244295295099E-5</v>
      </c>
      <c r="N44" s="155">
        <v>1.2127244295295099E-5</v>
      </c>
      <c r="O44" s="68" t="s">
        <v>28</v>
      </c>
      <c r="P44" s="173">
        <f>100*(C44-artigo!C43)/artigo!C43</f>
        <v>-81.214248171794395</v>
      </c>
      <c r="Q44" s="174">
        <f>100*(D44-artigo!D43)/artigo!D43</f>
        <v>-58.027619715926754</v>
      </c>
      <c r="R44" s="174">
        <f>100*(E44-artigo!E43)/artigo!E43</f>
        <v>-99.986132882093997</v>
      </c>
      <c r="S44" s="174">
        <f>100*(F44-artigo!F43)/artigo!F43</f>
        <v>-93.952218217994087</v>
      </c>
      <c r="T44" s="174">
        <f>100*(G44-artigo!G43)/artigo!G43</f>
        <v>-76.357902497935356</v>
      </c>
      <c r="U44" s="174">
        <f>100*(H44-artigo!H43)/artigo!H43</f>
        <v>-99.989193889778093</v>
      </c>
      <c r="V44" s="174">
        <f>100*(I44-artigo!I43)/artigo!I43</f>
        <v>-83.039331874533573</v>
      </c>
      <c r="W44" s="174">
        <f>100*(J44-artigo!J43)/artigo!J43</f>
        <v>-55.315756824324879</v>
      </c>
      <c r="X44" s="174">
        <f>100*(K44-artigo!K43)/artigo!K43</f>
        <v>-99.982931174190668</v>
      </c>
      <c r="Y44" s="174">
        <f>100*(L44-artigo!L43)/artigo!L43</f>
        <v>-99.964783800847655</v>
      </c>
      <c r="Z44" s="174">
        <f>100*(M44-artigo!M43)/artigo!M43</f>
        <v>-98.845024352829029</v>
      </c>
      <c r="AA44" s="175">
        <f>100*(N44-artigo!N43)/artigo!N43</f>
        <v>-99.99943064580772</v>
      </c>
      <c r="AB44" s="140"/>
    </row>
  </sheetData>
  <mergeCells count="46">
    <mergeCell ref="AB3:AB8"/>
    <mergeCell ref="AB9:AB14"/>
    <mergeCell ref="AB15:AB20"/>
    <mergeCell ref="AB21:AB26"/>
    <mergeCell ref="AB27:AB32"/>
    <mergeCell ref="AB33:AB38"/>
    <mergeCell ref="AB39:AB44"/>
    <mergeCell ref="A27:A32"/>
    <mergeCell ref="B27:B28"/>
    <mergeCell ref="B29:B30"/>
    <mergeCell ref="B31:B32"/>
    <mergeCell ref="A33:A38"/>
    <mergeCell ref="B33:B34"/>
    <mergeCell ref="B35:B36"/>
    <mergeCell ref="B37:B38"/>
    <mergeCell ref="N33:N34"/>
    <mergeCell ref="N39:N40"/>
    <mergeCell ref="A39:A44"/>
    <mergeCell ref="B39:B40"/>
    <mergeCell ref="B41:B42"/>
    <mergeCell ref="B43:B44"/>
    <mergeCell ref="A15:A20"/>
    <mergeCell ref="B15:B16"/>
    <mergeCell ref="B17:B18"/>
    <mergeCell ref="B19:B20"/>
    <mergeCell ref="A21:A26"/>
    <mergeCell ref="B21:B22"/>
    <mergeCell ref="B23:B24"/>
    <mergeCell ref="B25:B26"/>
    <mergeCell ref="A3:A8"/>
    <mergeCell ref="B3:B4"/>
    <mergeCell ref="B5:B6"/>
    <mergeCell ref="B7:B8"/>
    <mergeCell ref="A9:A14"/>
    <mergeCell ref="B9:B10"/>
    <mergeCell ref="B11:B12"/>
    <mergeCell ref="B13:B14"/>
    <mergeCell ref="P1:R1"/>
    <mergeCell ref="S1:U1"/>
    <mergeCell ref="V1:X1"/>
    <mergeCell ref="Y1:AA1"/>
    <mergeCell ref="C1:E1"/>
    <mergeCell ref="F1:H1"/>
    <mergeCell ref="I1:K1"/>
    <mergeCell ref="L1:N1"/>
    <mergeCell ref="O1:O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42F3-4B85-0747-A122-EDD42C4D30A7}">
  <dimension ref="A1:G32"/>
  <sheetViews>
    <sheetView zoomScale="91" workbookViewId="0">
      <selection activeCell="H17" sqref="H17"/>
    </sheetView>
  </sheetViews>
  <sheetFormatPr baseColWidth="10" defaultRowHeight="16" x14ac:dyDescent="0.2"/>
  <cols>
    <col min="1" max="3" width="10.83203125" style="66"/>
    <col min="4" max="6" width="12.6640625" style="66" bestFit="1" customWidth="1"/>
    <col min="7" max="7" width="11" style="66" customWidth="1"/>
    <col min="8" max="16384" width="10.83203125" style="66"/>
  </cols>
  <sheetData>
    <row r="1" spans="1:7" x14ac:dyDescent="0.2">
      <c r="A1" s="185" t="s">
        <v>31</v>
      </c>
      <c r="B1" s="185" t="s">
        <v>1</v>
      </c>
      <c r="C1" s="185" t="s">
        <v>30</v>
      </c>
      <c r="D1" s="186" t="s">
        <v>32</v>
      </c>
      <c r="E1" s="186"/>
      <c r="F1" s="186"/>
      <c r="G1" s="186"/>
    </row>
    <row r="2" spans="1:7" x14ac:dyDescent="0.2">
      <c r="A2" s="185"/>
      <c r="B2" s="185"/>
      <c r="C2" s="185"/>
      <c r="D2" s="184">
        <v>1</v>
      </c>
      <c r="E2" s="184">
        <v>2</v>
      </c>
      <c r="F2" s="184">
        <v>3</v>
      </c>
      <c r="G2" s="184">
        <v>4</v>
      </c>
    </row>
    <row r="3" spans="1:7" x14ac:dyDescent="0.2">
      <c r="A3" s="185" t="s">
        <v>15</v>
      </c>
      <c r="B3" s="182" t="s">
        <v>10</v>
      </c>
      <c r="C3" s="183">
        <v>1</v>
      </c>
      <c r="D3" s="187">
        <v>33.3333333333333</v>
      </c>
      <c r="E3" s="188">
        <v>59.9</v>
      </c>
      <c r="F3" s="187">
        <v>40.933333333333302</v>
      </c>
      <c r="G3" s="187">
        <v>33.3333333333333</v>
      </c>
    </row>
    <row r="4" spans="1:7" x14ac:dyDescent="0.2">
      <c r="A4" s="185"/>
      <c r="B4" s="182"/>
      <c r="C4" s="183">
        <v>2</v>
      </c>
      <c r="D4" s="187">
        <v>27.904761904761902</v>
      </c>
      <c r="E4" s="187">
        <v>38</v>
      </c>
      <c r="F4" s="187">
        <v>25.066666666666599</v>
      </c>
      <c r="G4" s="188">
        <v>66.6666666666666</v>
      </c>
    </row>
    <row r="5" spans="1:7" x14ac:dyDescent="0.2">
      <c r="A5" s="185"/>
      <c r="B5" s="182"/>
      <c r="C5" s="183">
        <v>3</v>
      </c>
      <c r="D5" s="187">
        <v>38.095238095238003</v>
      </c>
      <c r="E5" s="187">
        <v>48.3</v>
      </c>
      <c r="F5" s="187">
        <v>36.533333333333303</v>
      </c>
      <c r="G5" s="187">
        <v>33.3333333333333</v>
      </c>
    </row>
    <row r="6" spans="1:7" x14ac:dyDescent="0.2">
      <c r="A6" s="185"/>
      <c r="B6" s="182" t="s">
        <v>11</v>
      </c>
      <c r="C6" s="183">
        <v>1</v>
      </c>
      <c r="D6" s="188">
        <v>57.0066730219256</v>
      </c>
      <c r="E6" s="187">
        <v>49.949949949949897</v>
      </c>
      <c r="F6" s="187">
        <v>40.053404539385802</v>
      </c>
      <c r="G6" s="187">
        <v>33.444816053511701</v>
      </c>
    </row>
    <row r="7" spans="1:7" x14ac:dyDescent="0.2">
      <c r="A7" s="185"/>
      <c r="B7" s="182"/>
      <c r="C7" s="183">
        <v>2</v>
      </c>
      <c r="D7" s="188">
        <v>52.335557673975202</v>
      </c>
      <c r="E7" s="188">
        <v>69.769769769769695</v>
      </c>
      <c r="F7" s="187">
        <v>40.186915887850397</v>
      </c>
      <c r="G7" s="187">
        <v>1.33779264214046</v>
      </c>
    </row>
    <row r="8" spans="1:7" x14ac:dyDescent="0.2">
      <c r="A8" s="185"/>
      <c r="B8" s="182"/>
      <c r="C8" s="183">
        <v>3</v>
      </c>
      <c r="D8" s="188">
        <v>52.430886558627201</v>
      </c>
      <c r="E8" s="188">
        <v>79.779779779779801</v>
      </c>
      <c r="F8" s="187">
        <v>40.053404539385802</v>
      </c>
      <c r="G8" s="188">
        <v>67.892976588628699</v>
      </c>
    </row>
    <row r="9" spans="1:7" x14ac:dyDescent="0.2">
      <c r="A9" s="185" t="s">
        <v>16</v>
      </c>
      <c r="B9" s="182" t="s">
        <v>10</v>
      </c>
      <c r="C9" s="183">
        <v>1</v>
      </c>
      <c r="D9" s="187">
        <v>6.25</v>
      </c>
      <c r="E9" s="187">
        <v>50</v>
      </c>
      <c r="F9" s="187">
        <v>50</v>
      </c>
      <c r="G9" s="187">
        <v>20</v>
      </c>
    </row>
    <row r="10" spans="1:7" x14ac:dyDescent="0.2">
      <c r="A10" s="185"/>
      <c r="B10" s="182"/>
      <c r="C10" s="183">
        <v>2</v>
      </c>
      <c r="D10" s="187">
        <v>12.5</v>
      </c>
      <c r="E10" s="187">
        <v>43.75</v>
      </c>
      <c r="F10" s="187">
        <v>12.5</v>
      </c>
      <c r="G10" s="187">
        <v>20</v>
      </c>
    </row>
    <row r="11" spans="1:7" x14ac:dyDescent="0.2">
      <c r="A11" s="185"/>
      <c r="B11" s="182"/>
      <c r="C11" s="183">
        <v>3</v>
      </c>
      <c r="D11" s="187">
        <v>18.75</v>
      </c>
      <c r="E11" s="187">
        <v>18.75</v>
      </c>
      <c r="F11" s="187">
        <v>50</v>
      </c>
      <c r="G11" s="188">
        <v>60</v>
      </c>
    </row>
    <row r="12" spans="1:7" x14ac:dyDescent="0.2">
      <c r="A12" s="185"/>
      <c r="B12" s="182" t="s">
        <v>11</v>
      </c>
      <c r="C12" s="183">
        <v>1</v>
      </c>
      <c r="D12" s="187">
        <v>37.25</v>
      </c>
      <c r="E12" s="187">
        <v>25.0625</v>
      </c>
      <c r="F12" s="187">
        <v>47</v>
      </c>
      <c r="G12" s="188">
        <v>54.2</v>
      </c>
    </row>
    <row r="13" spans="1:7" x14ac:dyDescent="0.2">
      <c r="A13" s="185"/>
      <c r="B13" s="182"/>
      <c r="C13" s="183">
        <v>2</v>
      </c>
      <c r="D13" s="187">
        <v>25</v>
      </c>
      <c r="E13" s="187">
        <v>12.562499999999901</v>
      </c>
      <c r="F13" s="187">
        <v>48.9166666666666</v>
      </c>
      <c r="G13" s="187">
        <v>48</v>
      </c>
    </row>
    <row r="14" spans="1:7" x14ac:dyDescent="0.2">
      <c r="A14" s="185"/>
      <c r="B14" s="182"/>
      <c r="C14" s="183">
        <v>3</v>
      </c>
      <c r="D14" s="187">
        <v>37.25</v>
      </c>
      <c r="E14" s="187">
        <v>13.625</v>
      </c>
      <c r="F14" s="187">
        <v>25</v>
      </c>
      <c r="G14" s="188">
        <v>77</v>
      </c>
    </row>
    <row r="15" spans="1:7" x14ac:dyDescent="0.2">
      <c r="A15" s="185" t="s">
        <v>14</v>
      </c>
      <c r="B15" s="182" t="s">
        <v>10</v>
      </c>
      <c r="C15" s="183">
        <v>1</v>
      </c>
      <c r="D15" s="188">
        <v>54.9</v>
      </c>
      <c r="E15" s="187">
        <v>38.4</v>
      </c>
      <c r="F15" s="187">
        <v>30.1666666666666</v>
      </c>
      <c r="G15" s="188">
        <v>60.3333333333333</v>
      </c>
    </row>
    <row r="16" spans="1:7" x14ac:dyDescent="0.2">
      <c r="A16" s="185"/>
      <c r="B16" s="182"/>
      <c r="C16" s="183">
        <v>2</v>
      </c>
      <c r="D16" s="187">
        <v>35</v>
      </c>
      <c r="E16" s="187">
        <v>20</v>
      </c>
      <c r="F16" s="187">
        <v>29.1666666666666</v>
      </c>
      <c r="G16" s="187">
        <v>39</v>
      </c>
    </row>
    <row r="17" spans="1:7" x14ac:dyDescent="0.2">
      <c r="A17" s="185"/>
      <c r="B17" s="182"/>
      <c r="C17" s="183">
        <v>3</v>
      </c>
      <c r="D17" s="187">
        <v>25</v>
      </c>
      <c r="E17" s="187">
        <v>30</v>
      </c>
      <c r="F17" s="187">
        <v>48.6666666666666</v>
      </c>
      <c r="G17" s="187">
        <v>35</v>
      </c>
    </row>
    <row r="18" spans="1:7" x14ac:dyDescent="0.2">
      <c r="A18" s="185"/>
      <c r="B18" s="182" t="s">
        <v>11</v>
      </c>
      <c r="C18" s="183">
        <v>1</v>
      </c>
      <c r="D18" s="188">
        <v>65</v>
      </c>
      <c r="E18" s="187">
        <v>49.8</v>
      </c>
      <c r="F18" s="187">
        <v>25</v>
      </c>
      <c r="G18" s="187">
        <v>35.6666666666666</v>
      </c>
    </row>
    <row r="19" spans="1:7" x14ac:dyDescent="0.2">
      <c r="A19" s="185"/>
      <c r="B19" s="182"/>
      <c r="C19" s="183">
        <v>2</v>
      </c>
      <c r="D19" s="188">
        <v>50.6</v>
      </c>
      <c r="E19" s="189">
        <v>47.6</v>
      </c>
      <c r="F19" s="187">
        <v>25</v>
      </c>
      <c r="G19" s="187">
        <v>34</v>
      </c>
    </row>
    <row r="20" spans="1:7" x14ac:dyDescent="0.2">
      <c r="A20" s="185"/>
      <c r="B20" s="182"/>
      <c r="C20" s="183">
        <v>3</v>
      </c>
      <c r="D20" s="187">
        <v>45</v>
      </c>
      <c r="E20" s="187">
        <v>36.299999999999997</v>
      </c>
      <c r="F20" s="187">
        <v>16.8333333333333</v>
      </c>
      <c r="G20" s="188">
        <v>52.6666666666666</v>
      </c>
    </row>
    <row r="21" spans="1:7" x14ac:dyDescent="0.2">
      <c r="A21" s="185" t="s">
        <v>12</v>
      </c>
      <c r="B21" s="182" t="s">
        <v>10</v>
      </c>
      <c r="C21" s="183">
        <v>1</v>
      </c>
      <c r="D21" s="187">
        <v>48.615384615384599</v>
      </c>
      <c r="E21" s="188">
        <v>83.1666666666666</v>
      </c>
      <c r="F21" s="187">
        <v>33.3333333333333</v>
      </c>
      <c r="G21" s="188">
        <v>98.75</v>
      </c>
    </row>
    <row r="22" spans="1:7" x14ac:dyDescent="0.2">
      <c r="A22" s="185"/>
      <c r="B22" s="182"/>
      <c r="C22" s="183">
        <v>2</v>
      </c>
      <c r="D22" s="188">
        <v>57.230769230769198</v>
      </c>
      <c r="E22" s="188">
        <v>83.3333333333333</v>
      </c>
      <c r="F22" s="187">
        <v>33.3333333333333</v>
      </c>
      <c r="G22" s="188">
        <v>94.25</v>
      </c>
    </row>
    <row r="23" spans="1:7" x14ac:dyDescent="0.2">
      <c r="A23" s="185"/>
      <c r="B23" s="182"/>
      <c r="C23" s="183">
        <v>3</v>
      </c>
      <c r="D23" s="189">
        <v>34.846153846153797</v>
      </c>
      <c r="E23" s="188">
        <v>100</v>
      </c>
      <c r="F23" s="187">
        <v>33.3333333333333</v>
      </c>
      <c r="G23" s="188">
        <v>74.75</v>
      </c>
    </row>
    <row r="24" spans="1:7" x14ac:dyDescent="0.2">
      <c r="A24" s="185"/>
      <c r="B24" s="182" t="s">
        <v>11</v>
      </c>
      <c r="C24" s="183">
        <v>1</v>
      </c>
      <c r="D24" s="188">
        <v>55.307692307692299</v>
      </c>
      <c r="E24" s="187">
        <v>49.8333333333333</v>
      </c>
      <c r="F24" s="187">
        <v>0</v>
      </c>
      <c r="G24" s="188">
        <v>75</v>
      </c>
    </row>
    <row r="25" spans="1:7" x14ac:dyDescent="0.2">
      <c r="A25" s="185"/>
      <c r="B25" s="182"/>
      <c r="C25" s="183">
        <v>2</v>
      </c>
      <c r="D25" s="187">
        <v>50</v>
      </c>
      <c r="E25" s="188">
        <v>66.5</v>
      </c>
      <c r="F25" s="187">
        <v>33.3333333333333</v>
      </c>
      <c r="G25" s="187">
        <v>0</v>
      </c>
    </row>
    <row r="26" spans="1:7" x14ac:dyDescent="0.2">
      <c r="A26" s="185"/>
      <c r="B26" s="182"/>
      <c r="C26" s="183">
        <v>3</v>
      </c>
      <c r="D26" s="188">
        <v>57.692307692307601</v>
      </c>
      <c r="E26" s="188">
        <v>83.1666666666666</v>
      </c>
      <c r="F26" s="188">
        <v>61.1111111111111</v>
      </c>
      <c r="G26" s="187">
        <v>25</v>
      </c>
    </row>
    <row r="27" spans="1:7" x14ac:dyDescent="0.2">
      <c r="A27" s="185" t="s">
        <v>17</v>
      </c>
      <c r="B27" s="182" t="s">
        <v>10</v>
      </c>
      <c r="C27" s="183">
        <v>1</v>
      </c>
      <c r="D27" s="187">
        <v>44.9</v>
      </c>
      <c r="E27" s="188">
        <v>79.8</v>
      </c>
      <c r="F27" s="188">
        <v>100</v>
      </c>
      <c r="G27" s="187">
        <v>49.5</v>
      </c>
    </row>
    <row r="28" spans="1:7" x14ac:dyDescent="0.2">
      <c r="A28" s="185"/>
      <c r="B28" s="182"/>
      <c r="C28" s="183">
        <v>2</v>
      </c>
      <c r="D28" s="188">
        <v>62.1</v>
      </c>
      <c r="E28" s="188">
        <v>57.4</v>
      </c>
      <c r="F28" s="188">
        <v>93.3333333333333</v>
      </c>
      <c r="G28" s="187">
        <v>0</v>
      </c>
    </row>
    <row r="29" spans="1:7" x14ac:dyDescent="0.2">
      <c r="A29" s="185"/>
      <c r="B29" s="182"/>
      <c r="C29" s="183">
        <v>3</v>
      </c>
      <c r="D29" s="188">
        <v>54.9</v>
      </c>
      <c r="E29" s="188">
        <v>58.6</v>
      </c>
      <c r="F29" s="188">
        <v>93</v>
      </c>
      <c r="G29" s="187">
        <v>0</v>
      </c>
    </row>
    <row r="30" spans="1:7" x14ac:dyDescent="0.2">
      <c r="A30" s="185"/>
      <c r="B30" s="182" t="s">
        <v>11</v>
      </c>
      <c r="C30" s="183">
        <v>1</v>
      </c>
      <c r="D30" s="187">
        <v>36.9</v>
      </c>
      <c r="E30" s="188">
        <v>57.4</v>
      </c>
      <c r="F30" s="187">
        <v>49.6666666666666</v>
      </c>
      <c r="G30" s="187">
        <v>47.5</v>
      </c>
    </row>
    <row r="31" spans="1:7" x14ac:dyDescent="0.2">
      <c r="A31" s="185"/>
      <c r="B31" s="182"/>
      <c r="C31" s="183">
        <v>2</v>
      </c>
      <c r="D31" s="187">
        <v>49.8</v>
      </c>
      <c r="E31" s="187">
        <v>40.200000000000003</v>
      </c>
      <c r="F31" s="187">
        <v>49.6666666666666</v>
      </c>
      <c r="G31" s="187">
        <v>48</v>
      </c>
    </row>
    <row r="32" spans="1:7" x14ac:dyDescent="0.2">
      <c r="A32" s="185"/>
      <c r="B32" s="182"/>
      <c r="C32" s="183">
        <v>3</v>
      </c>
      <c r="D32" s="187">
        <v>49.7</v>
      </c>
      <c r="E32" s="188">
        <v>59.8</v>
      </c>
      <c r="F32" s="188">
        <v>99.6666666666666</v>
      </c>
      <c r="G32" s="187">
        <v>14.499999999999901</v>
      </c>
    </row>
  </sheetData>
  <mergeCells count="19">
    <mergeCell ref="A1:A2"/>
    <mergeCell ref="B1:B2"/>
    <mergeCell ref="C1:C2"/>
    <mergeCell ref="B18:B20"/>
    <mergeCell ref="B21:B23"/>
    <mergeCell ref="B24:B26"/>
    <mergeCell ref="B27:B29"/>
    <mergeCell ref="B30:B32"/>
    <mergeCell ref="D1:G1"/>
    <mergeCell ref="A27:A32"/>
    <mergeCell ref="B3:B5"/>
    <mergeCell ref="B6:B8"/>
    <mergeCell ref="B9:B11"/>
    <mergeCell ref="B12:B14"/>
    <mergeCell ref="B15:B17"/>
    <mergeCell ref="A3:A8"/>
    <mergeCell ref="A9:A14"/>
    <mergeCell ref="A15:A20"/>
    <mergeCell ref="A21:A2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2891-2785-3141-BBE4-B17079EB92A3}">
  <dimension ref="A1:AC46"/>
  <sheetViews>
    <sheetView topLeftCell="H1" zoomScale="89" workbookViewId="0">
      <selection activeCell="R19" sqref="R19"/>
    </sheetView>
  </sheetViews>
  <sheetFormatPr baseColWidth="10" defaultRowHeight="16" x14ac:dyDescent="0.2"/>
  <cols>
    <col min="3" max="4" width="11.5" bestFit="1" customWidth="1"/>
    <col min="6" max="7" width="11.5" bestFit="1" customWidth="1"/>
    <col min="9" max="10" width="11.5" bestFit="1" customWidth="1"/>
    <col min="12" max="13" width="11.5" bestFit="1" customWidth="1"/>
    <col min="27" max="27" width="12" bestFit="1" customWidth="1"/>
  </cols>
  <sheetData>
    <row r="1" spans="1:29" x14ac:dyDescent="0.2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P1" t="s">
        <v>35</v>
      </c>
    </row>
    <row r="2" spans="1:29" x14ac:dyDescent="0.2">
      <c r="A2" s="117" t="s">
        <v>0</v>
      </c>
      <c r="B2" s="117" t="s">
        <v>1</v>
      </c>
      <c r="C2" s="123" t="s">
        <v>2</v>
      </c>
      <c r="D2" s="123"/>
      <c r="E2" s="123"/>
      <c r="F2" s="123" t="s">
        <v>3</v>
      </c>
      <c r="G2" s="123"/>
      <c r="H2" s="123"/>
      <c r="I2" s="123" t="s">
        <v>4</v>
      </c>
      <c r="J2" s="123"/>
      <c r="K2" s="123"/>
      <c r="L2" s="123" t="s">
        <v>5</v>
      </c>
      <c r="M2" s="123"/>
      <c r="N2" s="123"/>
      <c r="P2" s="1" t="s">
        <v>0</v>
      </c>
      <c r="Q2" s="1" t="s">
        <v>1</v>
      </c>
      <c r="R2" s="211" t="s">
        <v>2</v>
      </c>
      <c r="S2" s="211"/>
      <c r="T2" s="211"/>
      <c r="U2" s="211" t="s">
        <v>3</v>
      </c>
      <c r="V2" s="211"/>
      <c r="W2" s="211"/>
      <c r="X2" s="211" t="s">
        <v>4</v>
      </c>
      <c r="Y2" s="211"/>
      <c r="Z2" s="211"/>
      <c r="AA2" s="211" t="s">
        <v>5</v>
      </c>
      <c r="AB2" s="211"/>
      <c r="AC2" s="211"/>
    </row>
    <row r="3" spans="1:29" x14ac:dyDescent="0.2">
      <c r="A3" s="202"/>
      <c r="B3" s="203"/>
      <c r="C3" s="204" t="s">
        <v>6</v>
      </c>
      <c r="D3" s="204" t="s">
        <v>7</v>
      </c>
      <c r="E3" s="204" t="s">
        <v>8</v>
      </c>
      <c r="F3" s="204" t="s">
        <v>6</v>
      </c>
      <c r="G3" s="204" t="s">
        <v>7</v>
      </c>
      <c r="H3" s="204" t="s">
        <v>8</v>
      </c>
      <c r="I3" s="204" t="s">
        <v>6</v>
      </c>
      <c r="J3" s="204" t="s">
        <v>7</v>
      </c>
      <c r="K3" s="204" t="s">
        <v>8</v>
      </c>
      <c r="L3" s="204" t="s">
        <v>6</v>
      </c>
      <c r="M3" s="204" t="s">
        <v>7</v>
      </c>
      <c r="N3" s="204" t="s">
        <v>8</v>
      </c>
      <c r="P3" s="202"/>
      <c r="Q3" s="203"/>
      <c r="R3" s="204" t="s">
        <v>6</v>
      </c>
      <c r="S3" s="204" t="s">
        <v>7</v>
      </c>
      <c r="T3" s="204" t="s">
        <v>8</v>
      </c>
      <c r="U3" s="204" t="s">
        <v>6</v>
      </c>
      <c r="V3" s="204" t="s">
        <v>7</v>
      </c>
      <c r="W3" s="204" t="s">
        <v>8</v>
      </c>
      <c r="X3" s="204" t="s">
        <v>6</v>
      </c>
      <c r="Y3" s="204" t="s">
        <v>7</v>
      </c>
      <c r="Z3" s="204" t="s">
        <v>8</v>
      </c>
      <c r="AA3" s="204" t="s">
        <v>6</v>
      </c>
      <c r="AB3" s="204" t="s">
        <v>7</v>
      </c>
      <c r="AC3" s="204" t="s">
        <v>8</v>
      </c>
    </row>
    <row r="4" spans="1:29" x14ac:dyDescent="0.2">
      <c r="A4" s="190" t="s">
        <v>15</v>
      </c>
      <c r="B4" s="191" t="s">
        <v>10</v>
      </c>
      <c r="C4" s="49">
        <v>1.6760877295156701E-4</v>
      </c>
      <c r="D4" s="49">
        <v>2.6605983295145002E-4</v>
      </c>
      <c r="E4" s="41">
        <v>1.5933830793821699</v>
      </c>
      <c r="F4" s="49">
        <v>1.51607702772621E-4</v>
      </c>
      <c r="G4" s="49">
        <v>2.36378427707994E-4</v>
      </c>
      <c r="H4" s="46">
        <v>1.5631976546144499</v>
      </c>
      <c r="I4" s="40">
        <v>1.64195193629471E-4</v>
      </c>
      <c r="J4" s="40">
        <v>2.8686645593744398E-4</v>
      </c>
      <c r="K4" s="41">
        <v>1.7485099446422301</v>
      </c>
      <c r="L4" s="49">
        <v>2.637031142412E-4</v>
      </c>
      <c r="M4" s="40">
        <v>1.6631494295300201E-4</v>
      </c>
      <c r="N4" s="41">
        <v>0.62977972942831995</v>
      </c>
      <c r="P4" s="210" t="s">
        <v>15</v>
      </c>
      <c r="Q4" s="192" t="s">
        <v>10</v>
      </c>
      <c r="R4" s="212">
        <f>100*((C4/C27) - 1)</f>
        <v>504.64925307203112</v>
      </c>
      <c r="S4" s="212">
        <f t="shared" ref="S4:AC4" si="0">100*((D4/D27) - 1)</f>
        <v>-13.279063575146665</v>
      </c>
      <c r="T4" s="212">
        <f t="shared" si="0"/>
        <v>-85.603694620688742</v>
      </c>
      <c r="U4" s="212">
        <f t="shared" si="0"/>
        <v>377.65501818721179</v>
      </c>
      <c r="V4" s="212">
        <f t="shared" si="0"/>
        <v>-27.867431276169054</v>
      </c>
      <c r="W4" s="212">
        <f t="shared" si="0"/>
        <v>-84.854203520836649</v>
      </c>
      <c r="X4" s="212">
        <f t="shared" si="0"/>
        <v>372.50415432941298</v>
      </c>
      <c r="Y4" s="212">
        <f t="shared" si="0"/>
        <v>-45.452280673617807</v>
      </c>
      <c r="Z4" s="212">
        <f t="shared" si="0"/>
        <v>-88.451819928391586</v>
      </c>
      <c r="AA4" s="212">
        <f t="shared" si="0"/>
        <v>825.92385618398885</v>
      </c>
      <c r="AB4" s="212">
        <f t="shared" si="0"/>
        <v>18.121408347302559</v>
      </c>
      <c r="AC4" s="212">
        <f t="shared" si="0"/>
        <v>-87.26431285281457</v>
      </c>
    </row>
    <row r="5" spans="1:29" x14ac:dyDescent="0.2">
      <c r="A5" s="190"/>
      <c r="B5" s="191"/>
      <c r="C5" s="205">
        <v>8.8575021285790999E-6</v>
      </c>
      <c r="D5" s="205">
        <v>1.8353899499745601E-5</v>
      </c>
      <c r="E5" s="206">
        <v>0.15918000926991599</v>
      </c>
      <c r="F5" s="205">
        <v>2.3839193102311502E-5</v>
      </c>
      <c r="G5" s="205">
        <v>3.3083204181228201E-5</v>
      </c>
      <c r="H5" s="206">
        <v>2.58845897919277E-2</v>
      </c>
      <c r="I5" s="205">
        <v>4.43595664082924E-6</v>
      </c>
      <c r="J5" s="205">
        <v>2.21039527024517E-5</v>
      </c>
      <c r="K5" s="206">
        <v>0.14593108495571699</v>
      </c>
      <c r="L5" s="205">
        <v>3.4339311435161403E-5</v>
      </c>
      <c r="M5" s="205">
        <v>2.7409072501780199E-5</v>
      </c>
      <c r="N5" s="206">
        <v>4.5886772388352599E-2</v>
      </c>
      <c r="P5" s="190"/>
      <c r="Q5" s="192" t="s">
        <v>11</v>
      </c>
      <c r="R5" s="212">
        <f>100*((C6/C29) - 1)</f>
        <v>305.68027222518583</v>
      </c>
      <c r="S5" s="212">
        <f>100*((D6/D29) - 1)</f>
        <v>-40.517121165854299</v>
      </c>
      <c r="T5" s="212">
        <f>100*((E6/E29) - 1)</f>
        <v>-85.303825034044806</v>
      </c>
      <c r="U5" s="212">
        <f>100*((F6/F29) - 1)</f>
        <v>269.43929603484969</v>
      </c>
      <c r="V5" s="212">
        <f>100*((G6/G29) - 1)</f>
        <v>-52.299178449345632</v>
      </c>
      <c r="W5" s="212">
        <f>100*((H6/H29) - 1)</f>
        <v>-87.066585405046453</v>
      </c>
      <c r="X5" s="212">
        <f>100*((I6/I29) - 1)</f>
        <v>475.65856487069675</v>
      </c>
      <c r="Y5" s="212">
        <f>100*((J6/J29) - 1)</f>
        <v>-33.693701870321199</v>
      </c>
      <c r="Z5" s="212">
        <f>100*((K6/K29) - 1)</f>
        <v>-88.430609291272361</v>
      </c>
      <c r="AA5" s="212">
        <f>100*((L6/L29) - 1)</f>
        <v>592.80334138375781</v>
      </c>
      <c r="AB5" s="212">
        <f>100*((M6/M29) - 1)</f>
        <v>61.480521624617303</v>
      </c>
      <c r="AC5" s="212">
        <f>100*((N6/N29) - 1)</f>
        <v>-76.717734585062331</v>
      </c>
    </row>
    <row r="6" spans="1:29" x14ac:dyDescent="0.2">
      <c r="A6" s="190"/>
      <c r="B6" s="191" t="s">
        <v>11</v>
      </c>
      <c r="C6" s="35">
        <v>1.12414003433599E-4</v>
      </c>
      <c r="D6" s="35">
        <v>1.8207709211132001E-4</v>
      </c>
      <c r="E6" s="42">
        <v>1.6234864484890701</v>
      </c>
      <c r="F6" s="35">
        <v>1.13048424586664E-4</v>
      </c>
      <c r="G6" s="35">
        <v>1.7596833070036399E-4</v>
      </c>
      <c r="H6" s="39">
        <v>1.5592524635675999</v>
      </c>
      <c r="I6" s="43">
        <v>1.9250022409276099E-4</v>
      </c>
      <c r="J6" s="31">
        <v>3.9511923055475599E-4</v>
      </c>
      <c r="K6" s="29">
        <v>2.0614340364810899</v>
      </c>
      <c r="L6" s="35">
        <v>1.9855743764058499E-4</v>
      </c>
      <c r="M6" s="31">
        <v>2.2574976923121499E-4</v>
      </c>
      <c r="N6" s="29">
        <v>1.1354760842865099</v>
      </c>
      <c r="P6" s="190" t="s">
        <v>16</v>
      </c>
      <c r="Q6" s="192" t="s">
        <v>10</v>
      </c>
      <c r="R6" s="212">
        <f>100*((C8/C31) - 1)</f>
        <v>445.13520897243063</v>
      </c>
      <c r="S6" s="212">
        <f>100*((D8/D31) - 1)</f>
        <v>194.9308702047943</v>
      </c>
      <c r="T6" s="212">
        <f>100*((E8/E31) - 1)</f>
        <v>-43.993573299805888</v>
      </c>
      <c r="U6" s="212">
        <f>100*((F8/F31) - 1)</f>
        <v>116.01851274326779</v>
      </c>
      <c r="V6" s="212">
        <f>100*((G8/G31) - 1)</f>
        <v>142.00223947267511</v>
      </c>
      <c r="W6" s="212">
        <f>100*((H8/H31) - 1)</f>
        <v>11.768678842908088</v>
      </c>
      <c r="X6" s="212">
        <f>100*((I8/I31) - 1)</f>
        <v>262.98157109618046</v>
      </c>
      <c r="Y6" s="212">
        <f>100*((J8/J31) - 1)</f>
        <v>547.22081536397479</v>
      </c>
      <c r="Z6" s="212">
        <f>100*((K8/K31) - 1)</f>
        <v>83.797030194242225</v>
      </c>
      <c r="AA6" s="212">
        <f>100*((L8/L31) - 1)</f>
        <v>296.59307950998056</v>
      </c>
      <c r="AB6" s="212">
        <f>100*((M8/M31) - 1)</f>
        <v>351.09548465099527</v>
      </c>
      <c r="AC6" s="212">
        <f>100*((N8/N31) - 1)</f>
        <v>13.493579152833469</v>
      </c>
    </row>
    <row r="7" spans="1:29" x14ac:dyDescent="0.2">
      <c r="A7" s="190"/>
      <c r="B7" s="191"/>
      <c r="C7" s="205">
        <v>8.21602401458898E-6</v>
      </c>
      <c r="D7" s="205">
        <v>8.4452219098802093E-6</v>
      </c>
      <c r="E7" s="206">
        <v>8.4452219098802093E-6</v>
      </c>
      <c r="F7" s="205">
        <v>1.5920494934212598E-5</v>
      </c>
      <c r="G7" s="205">
        <v>2.2477552922297098E-5</v>
      </c>
      <c r="H7" s="206">
        <v>2.2477552922297098E-5</v>
      </c>
      <c r="I7" s="205">
        <v>3.5027704322344603E-5</v>
      </c>
      <c r="J7" s="205">
        <v>6.2957898518892604E-5</v>
      </c>
      <c r="K7" s="206">
        <v>6.2957898518892604E-5</v>
      </c>
      <c r="L7" s="205">
        <v>5.07762590330988E-5</v>
      </c>
      <c r="M7" s="205">
        <v>7.5117814690674995E-5</v>
      </c>
      <c r="N7" s="206">
        <v>7.5117814690674995E-5</v>
      </c>
      <c r="P7" s="190"/>
      <c r="Q7" s="192" t="s">
        <v>11</v>
      </c>
      <c r="R7" s="212">
        <f>100*((C10/C33) - 1)</f>
        <v>157.64965698541153</v>
      </c>
      <c r="S7" s="212">
        <f>100*((D10/D33) - 1)</f>
        <v>69.508206572670517</v>
      </c>
      <c r="T7" s="212">
        <f>100*((E10/E33) - 1)</f>
        <v>-34.339676284740626</v>
      </c>
      <c r="U7" s="212">
        <f>100*((F10/F33) - 1)</f>
        <v>178.42453528104451</v>
      </c>
      <c r="V7" s="212">
        <f>100*((G10/G33) - 1)</f>
        <v>197.96004350941021</v>
      </c>
      <c r="W7" s="212">
        <f>100*((H10/H33) - 1)</f>
        <v>7.4750508076335098</v>
      </c>
      <c r="X7" s="212">
        <f>100*((I10/I33) - 1)</f>
        <v>69.627413195999338</v>
      </c>
      <c r="Y7" s="212">
        <f>100*((J10/J33) - 1)</f>
        <v>66.937393099144344</v>
      </c>
      <c r="Z7" s="212">
        <f>100*((K10/K33) - 1)</f>
        <v>-3.3770651723829648</v>
      </c>
      <c r="AA7" s="212">
        <f>100*((L10/L33) - 1)</f>
        <v>97.408218796406686</v>
      </c>
      <c r="AB7" s="212">
        <f>100*((M10/M33) - 1)</f>
        <v>9.9373073923902489</v>
      </c>
      <c r="AC7" s="212">
        <f>100*((N10/N33) - 1)</f>
        <v>-44.546524822464349</v>
      </c>
    </row>
    <row r="8" spans="1:29" x14ac:dyDescent="0.2">
      <c r="A8" s="190" t="s">
        <v>16</v>
      </c>
      <c r="B8" s="191" t="s">
        <v>10</v>
      </c>
      <c r="C8" s="26">
        <v>1.4035271051007699E-4</v>
      </c>
      <c r="D8" s="26">
        <v>1.49969077937537E-4</v>
      </c>
      <c r="E8" s="41">
        <v>1.10615949257471</v>
      </c>
      <c r="F8" s="35">
        <v>6.1040294317405203E-5</v>
      </c>
      <c r="G8" s="35">
        <v>8.9690576486613197E-5</v>
      </c>
      <c r="H8" s="42">
        <v>1.4662723949446701</v>
      </c>
      <c r="I8" s="43">
        <v>9.03834076373133E-5</v>
      </c>
      <c r="J8" s="43">
        <v>1.3704180478637E-4</v>
      </c>
      <c r="K8" s="42">
        <v>1.5629091442041101</v>
      </c>
      <c r="L8" s="43">
        <v>5.8513717308925603E-5</v>
      </c>
      <c r="M8" s="43">
        <v>1.78445115979431E-4</v>
      </c>
      <c r="N8" s="42">
        <v>3.0428762586210101</v>
      </c>
      <c r="P8" s="190" t="s">
        <v>14</v>
      </c>
      <c r="Q8" s="192" t="s">
        <v>10</v>
      </c>
      <c r="R8" s="212">
        <f>100*((C12/C35) - 1)</f>
        <v>2937.3619917794767</v>
      </c>
      <c r="S8" s="212">
        <f>100*((D12/D35) - 1)</f>
        <v>57.9287714775909</v>
      </c>
      <c r="T8" s="212">
        <f>100*((E12/E35) - 1)</f>
        <v>-94.801708426139783</v>
      </c>
      <c r="U8" s="212">
        <f>100*((F12/F35) - 1)</f>
        <v>1964.0467655992463</v>
      </c>
      <c r="V8" s="212">
        <f>100*((G12/G35) - 1)</f>
        <v>96.551821306033276</v>
      </c>
      <c r="W8" s="212">
        <f>100*((H12/H35) - 1)</f>
        <v>-90.456263134002938</v>
      </c>
      <c r="X8" s="212">
        <f>100*((I12/I35) - 1)</f>
        <v>2191.9817268477668</v>
      </c>
      <c r="Y8" s="212">
        <f>100*((J12/J35) - 1)</f>
        <v>134.64272285839667</v>
      </c>
      <c r="Z8" s="212">
        <f>100*((K12/K35) - 1)</f>
        <v>-88.841475052832237</v>
      </c>
      <c r="AA8" s="212">
        <f>100*((L12/L35) - 1)</f>
        <v>3497.9048789627072</v>
      </c>
      <c r="AB8" s="212">
        <f>100*((M12/M35) - 1)</f>
        <v>-29.987341318162297</v>
      </c>
      <c r="AC8" s="212">
        <f>100*((N12/N35) - 1)</f>
        <v>-98.0544830010395</v>
      </c>
    </row>
    <row r="9" spans="1:29" x14ac:dyDescent="0.2">
      <c r="A9" s="190"/>
      <c r="B9" s="191"/>
      <c r="C9" s="205">
        <v>5.4028177487628298E-5</v>
      </c>
      <c r="D9" s="205">
        <v>4.98377262084471E-5</v>
      </c>
      <c r="E9" s="206">
        <v>9.8639243428347498E-2</v>
      </c>
      <c r="F9" s="205">
        <v>5.84353583194093E-6</v>
      </c>
      <c r="G9" s="205">
        <v>1.18148111084596E-5</v>
      </c>
      <c r="H9" s="206">
        <v>8.12448295497913E-2</v>
      </c>
      <c r="I9" s="205">
        <v>4.2678949591544401E-5</v>
      </c>
      <c r="J9" s="205">
        <v>5.5285495357014498E-5</v>
      </c>
      <c r="K9" s="206">
        <v>0.241144346009879</v>
      </c>
      <c r="L9" s="205">
        <v>4.86905324966416E-6</v>
      </c>
      <c r="M9" s="205">
        <v>2.1555128381287602E-5</v>
      </c>
      <c r="N9" s="206">
        <v>0.16316583402424401</v>
      </c>
      <c r="P9" s="190"/>
      <c r="Q9" s="192" t="s">
        <v>11</v>
      </c>
      <c r="R9" s="212">
        <f>100*((C14/C37) - 1)</f>
        <v>2787.0113474564009</v>
      </c>
      <c r="S9" s="212">
        <f>100*((D14/D37) - 1)</f>
        <v>-14.125016830698234</v>
      </c>
      <c r="T9" s="212">
        <f>100*((E14/E37) - 1)</f>
        <v>-96.927994799796267</v>
      </c>
      <c r="U9" s="212">
        <f>100*((F14/F37) - 1)</f>
        <v>1365.8671160899535</v>
      </c>
      <c r="V9" s="212">
        <f>100*((G14/G37) - 1)</f>
        <v>2.9357903857190726</v>
      </c>
      <c r="W9" s="212">
        <f>100*((H14/H37) - 1)</f>
        <v>-92.906929894115493</v>
      </c>
      <c r="X9" s="212">
        <f>100*((I14/I37) - 1)</f>
        <v>1245.7736134075808</v>
      </c>
      <c r="Y9" s="212">
        <f>100*((J14/J37) - 1)</f>
        <v>217.90202934317455</v>
      </c>
      <c r="Z9" s="212">
        <f>100*((K14/K37) - 1)</f>
        <v>-82.130847458755809</v>
      </c>
      <c r="AA9" s="212">
        <f>100*((L14/L37) - 1)</f>
        <v>10677.012115518781</v>
      </c>
      <c r="AB9" s="212">
        <f>100*((M14/M37) - 1)</f>
        <v>59.494973926084114</v>
      </c>
      <c r="AC9" s="212">
        <f>100*((N14/N37) - 1)</f>
        <v>-98.497177463535152</v>
      </c>
    </row>
    <row r="10" spans="1:29" x14ac:dyDescent="0.2">
      <c r="A10" s="190"/>
      <c r="B10" s="191" t="s">
        <v>11</v>
      </c>
      <c r="C10" s="35">
        <v>6.6026835768670994E-5</v>
      </c>
      <c r="D10" s="35">
        <v>8.9595193622148898E-5</v>
      </c>
      <c r="E10" s="29">
        <v>1.3542878227991899</v>
      </c>
      <c r="F10" s="31">
        <v>8.1359178131461301E-5</v>
      </c>
      <c r="G10" s="31">
        <v>1.07220092354029E-4</v>
      </c>
      <c r="H10" s="39">
        <v>1.32362482266779</v>
      </c>
      <c r="I10" s="35">
        <v>4.7063138859345097E-5</v>
      </c>
      <c r="J10" s="35">
        <v>3.5038527691939101E-5</v>
      </c>
      <c r="K10" s="39">
        <v>0.73704823745916304</v>
      </c>
      <c r="L10" s="35">
        <v>2.9360490387901198E-5</v>
      </c>
      <c r="M10" s="35">
        <v>4.5045774186944099E-5</v>
      </c>
      <c r="N10" s="39">
        <v>1.52732524905834</v>
      </c>
      <c r="P10" s="190" t="s">
        <v>12</v>
      </c>
      <c r="Q10" s="192" t="s">
        <v>10</v>
      </c>
      <c r="R10" s="212">
        <f>100*((C16/C39) - 1)</f>
        <v>2292.2879718672748</v>
      </c>
      <c r="S10" s="212">
        <f>100*((D16/D39) - 1)</f>
        <v>-64.732372093784022</v>
      </c>
      <c r="T10" s="212">
        <f>100*((E16/E39) - 1)</f>
        <v>-99.987213727491707</v>
      </c>
      <c r="U10" s="212">
        <f>100*((F16/F39) - 1)</f>
        <v>1140.7720286231038</v>
      </c>
      <c r="V10" s="212">
        <f>100*((G16/G39) - 1)</f>
        <v>-49.006313107473645</v>
      </c>
      <c r="W10" s="212">
        <f>100*((H16/H39) - 1)</f>
        <v>-95.906589234940014</v>
      </c>
      <c r="X10" s="212">
        <f>100*((I16/I39) - 1)</f>
        <v>2194.729379118231</v>
      </c>
      <c r="Y10" s="212">
        <f>100*((J16/J39) - 1)</f>
        <v>50.187978535575816</v>
      </c>
      <c r="Z10" s="212">
        <f>100*((K16/K39) - 1)</f>
        <v>-95.368959432962953</v>
      </c>
      <c r="AA10" s="212">
        <f>100*((L16/L39) - 1)</f>
        <v>1153.3502519314952</v>
      </c>
      <c r="AB10" s="212">
        <f>100*((M16/M39) - 1)</f>
        <v>-30.429186788041651</v>
      </c>
      <c r="AC10" s="212">
        <f>100*((N16/N39) - 1)</f>
        <v>-95.495329036585233</v>
      </c>
    </row>
    <row r="11" spans="1:29" x14ac:dyDescent="0.2">
      <c r="A11" s="190"/>
      <c r="B11" s="191"/>
      <c r="C11" s="205">
        <v>1.56675794937792E-5</v>
      </c>
      <c r="D11" s="205">
        <v>2.4092274891831698E-5</v>
      </c>
      <c r="E11" s="206">
        <v>2.4092274891831698E-5</v>
      </c>
      <c r="F11" s="205">
        <v>1.5295718242565499E-5</v>
      </c>
      <c r="G11" s="205">
        <v>1.6658748166596298E-5</v>
      </c>
      <c r="H11" s="206">
        <v>1.6658748166596298E-5</v>
      </c>
      <c r="I11" s="205">
        <v>3.1504374291735199E-6</v>
      </c>
      <c r="J11" s="205">
        <v>1.00478744231687E-5</v>
      </c>
      <c r="K11" s="206">
        <v>1.00478744231687E-5</v>
      </c>
      <c r="L11" s="205">
        <v>2.7178137327343101E-6</v>
      </c>
      <c r="M11" s="205">
        <v>7.7572018789252203E-6</v>
      </c>
      <c r="N11" s="206">
        <v>7.7572018789252203E-6</v>
      </c>
      <c r="P11" s="190"/>
      <c r="Q11" s="192" t="s">
        <v>11</v>
      </c>
      <c r="R11" s="212">
        <f>100*((C18/C41) - 1)</f>
        <v>1626.0409040050722</v>
      </c>
      <c r="S11" s="212">
        <f>100*((D18/D41) - 1)</f>
        <v>-5.8663919126121122</v>
      </c>
      <c r="T11" s="212">
        <f>100*((E18/E41) - 1)</f>
        <v>-94.870081454857541</v>
      </c>
      <c r="U11" s="212">
        <f>100*((F18/F41) - 1)</f>
        <v>1563.3667804254194</v>
      </c>
      <c r="V11" s="212">
        <f>100*((G18/G41) - 1)</f>
        <v>-11.188961200331594</v>
      </c>
      <c r="W11" s="212">
        <f>100*((H18/H41) - 1)</f>
        <v>-94.628561169598726</v>
      </c>
      <c r="X11" s="212">
        <f>100*((I18/I41) - 1)</f>
        <v>2185.5312925039893</v>
      </c>
      <c r="Y11" s="212">
        <f>100*((J18/J41) - 1)</f>
        <v>26.344982466433308</v>
      </c>
      <c r="Z11" s="212">
        <f>100*((K18/K41) - 1)</f>
        <v>-96.531140445765516</v>
      </c>
      <c r="AA11" s="212">
        <f>100*((L18/L41) - 1)</f>
        <v>1346.1786960921231</v>
      </c>
      <c r="AB11" s="212">
        <f>100*((M18/M41) - 1)</f>
        <v>28.456254690688908</v>
      </c>
      <c r="AC11" s="212">
        <f>100*((N18/N41) - 1)</f>
        <v>-93.242592562598219</v>
      </c>
    </row>
    <row r="12" spans="1:29" x14ac:dyDescent="0.2">
      <c r="A12" s="190" t="s">
        <v>14</v>
      </c>
      <c r="B12" s="191" t="s">
        <v>10</v>
      </c>
      <c r="C12" s="49">
        <v>8.9662304701598205E-5</v>
      </c>
      <c r="D12" s="49">
        <v>1.9787395597559401E-4</v>
      </c>
      <c r="E12" s="27">
        <v>2.2069934808792402</v>
      </c>
      <c r="F12" s="49">
        <v>6.1258477377967399E-5</v>
      </c>
      <c r="G12" s="49">
        <v>1.4295190864726699E-4</v>
      </c>
      <c r="H12" s="46">
        <v>2.3429390512432402</v>
      </c>
      <c r="I12" s="40">
        <v>6.5835466671303701E-5</v>
      </c>
      <c r="J12" s="40">
        <v>1.30838103774824E-4</v>
      </c>
      <c r="K12" s="41">
        <v>2.1700462596915502</v>
      </c>
      <c r="L12" s="40">
        <v>8.9662304701598205E-5</v>
      </c>
      <c r="M12" s="40">
        <v>1.9787395597559401E-4</v>
      </c>
      <c r="N12" s="27">
        <v>2.2069934808792402</v>
      </c>
      <c r="P12" s="190" t="s">
        <v>17</v>
      </c>
      <c r="Q12" s="192" t="s">
        <v>10</v>
      </c>
      <c r="R12" s="213">
        <f>100*((C20/C43) - 1)</f>
        <v>56708.416172341153</v>
      </c>
      <c r="S12" s="213">
        <f>100*((D20/D43) - 1)</f>
        <v>-5.1641348099329303</v>
      </c>
      <c r="T12" s="213">
        <f>100*((E20/E43) - 1)</f>
        <v>-99.98387503766547</v>
      </c>
      <c r="U12" s="213">
        <f>100*((F20/F43) - 1)</f>
        <v>13561.608487462547</v>
      </c>
      <c r="V12" s="213">
        <f>100*((G20/G43) - 1)</f>
        <v>4.238623321882895</v>
      </c>
      <c r="W12" s="213">
        <f>100*((H20/H43) - 1)</f>
        <v>-99.987133801997246</v>
      </c>
      <c r="X12" s="213">
        <f>100*((I20/I43) - 1)</f>
        <v>4726.5350334715768</v>
      </c>
      <c r="Y12" s="213">
        <f>100*((J20/J43) - 1)</f>
        <v>-36.440797038936211</v>
      </c>
      <c r="Z12" s="213">
        <f>100*((K20/K43) - 1)</f>
        <v>-99.991306458020489</v>
      </c>
      <c r="AA12" s="213">
        <f>100*((L20/L43) - 1)</f>
        <v>1007137.0003728858</v>
      </c>
      <c r="AB12" s="213">
        <f>100*((M20/M43) - 1)</f>
        <v>84.944488831991791</v>
      </c>
      <c r="AC12" s="213">
        <f>100*((N20/N43) - 1)</f>
        <v>-99.981155796321559</v>
      </c>
    </row>
    <row r="13" spans="1:29" x14ac:dyDescent="0.2">
      <c r="A13" s="190"/>
      <c r="B13" s="191"/>
      <c r="C13" s="205">
        <v>2.5588429308401102E-6</v>
      </c>
      <c r="D13" s="205">
        <v>5.7091606897246497E-6</v>
      </c>
      <c r="E13" s="206">
        <v>2.3018964888438499E-2</v>
      </c>
      <c r="F13" s="205">
        <v>2.08915888350809E-6</v>
      </c>
      <c r="G13" s="205">
        <v>1.7462181920412199E-5</v>
      </c>
      <c r="H13" s="206">
        <v>0.34807486360673801</v>
      </c>
      <c r="I13" s="205">
        <v>3.1780921465992503E-5</v>
      </c>
      <c r="J13" s="205">
        <v>4.13112765401997E-5</v>
      </c>
      <c r="K13" s="206">
        <v>0.38585605742694301</v>
      </c>
      <c r="L13" s="205">
        <v>2.5588429308401102E-6</v>
      </c>
      <c r="M13" s="205">
        <v>5.7091606897246497E-6</v>
      </c>
      <c r="N13" s="206">
        <v>2.3018964888438499E-2</v>
      </c>
      <c r="P13" s="200"/>
      <c r="Q13" s="203" t="s">
        <v>11</v>
      </c>
      <c r="R13" s="214">
        <f>100*((C22/C45) - 1)</f>
        <v>1655.3985845428031</v>
      </c>
      <c r="S13" s="214">
        <f>100*((D22/D45) - 1)</f>
        <v>12.905645494425343</v>
      </c>
      <c r="T13" s="214">
        <f>100*((E22/E45) - 1)</f>
        <v>-99.939163542495791</v>
      </c>
      <c r="U13" s="214">
        <f>100*((F22/F45) - 1)</f>
        <v>6591.8304682074404</v>
      </c>
      <c r="V13" s="214">
        <f>100*((G22/G45) - 1)</f>
        <v>17.195977879361756</v>
      </c>
      <c r="W13" s="214">
        <f>100*((H22/H45) - 1)</f>
        <v>-99.984740070273403</v>
      </c>
      <c r="X13" s="214">
        <f>100*((I22/I45) - 1)</f>
        <v>1249.6031290872659</v>
      </c>
      <c r="Y13" s="214">
        <f>100*((J22/J45) - 1)</f>
        <v>-15.409374402789311</v>
      </c>
      <c r="Z13" s="214">
        <f>100*((K22/K45) - 1)</f>
        <v>-97.713735526672636</v>
      </c>
      <c r="AA13" s="214">
        <f>100*((L22/L45) - 1)</f>
        <v>267990.90318699903</v>
      </c>
      <c r="AB13" s="214">
        <f>100*((M22/M45) - 1)</f>
        <v>81.554910689725375</v>
      </c>
      <c r="AC13" s="214">
        <f>100*((N22/N45) - 1)</f>
        <v>-99.960538853359409</v>
      </c>
    </row>
    <row r="14" spans="1:29" x14ac:dyDescent="0.2">
      <c r="A14" s="190"/>
      <c r="B14" s="191" t="s">
        <v>11</v>
      </c>
      <c r="C14" s="35">
        <v>7.9584664669286097E-5</v>
      </c>
      <c r="D14" s="35">
        <v>1.05401962809658E-4</v>
      </c>
      <c r="E14" s="39">
        <v>1.3678756515934001</v>
      </c>
      <c r="F14" s="35">
        <v>4.9139056773962401E-5</v>
      </c>
      <c r="G14" s="35">
        <v>8.0149371628692102E-5</v>
      </c>
      <c r="H14" s="39">
        <v>1.65290160160419</v>
      </c>
      <c r="I14" s="43">
        <v>1.01399641262142E-4</v>
      </c>
      <c r="J14" s="31">
        <v>2.5539176075175802E-4</v>
      </c>
      <c r="K14" s="29">
        <v>2.5474257300876801</v>
      </c>
      <c r="L14" s="43">
        <v>2.6325745082795898E-4</v>
      </c>
      <c r="M14" s="31">
        <v>4.5049092841403798E-4</v>
      </c>
      <c r="N14" s="39">
        <v>1.74123248468778</v>
      </c>
      <c r="P14" s="209"/>
    </row>
    <row r="15" spans="1:29" x14ac:dyDescent="0.2">
      <c r="A15" s="190"/>
      <c r="B15" s="191"/>
      <c r="C15" s="205">
        <v>2.8849472823800401E-5</v>
      </c>
      <c r="D15" s="205">
        <v>3.3404268523559298E-5</v>
      </c>
      <c r="E15" s="206">
        <v>3.3404268523559298E-5</v>
      </c>
      <c r="F15" s="205">
        <v>1.01930362296783E-5</v>
      </c>
      <c r="G15" s="205">
        <v>8.5366664601888306E-6</v>
      </c>
      <c r="H15" s="206">
        <v>8.5366664601888306E-6</v>
      </c>
      <c r="I15" s="205">
        <v>2.74930765019028E-5</v>
      </c>
      <c r="J15" s="205">
        <v>6.8710143418469806E-5</v>
      </c>
      <c r="K15" s="206">
        <v>6.8710143418469806E-5</v>
      </c>
      <c r="L15" s="205">
        <v>4.7928798955539103E-5</v>
      </c>
      <c r="M15" s="205">
        <v>2.4790322463587199E-5</v>
      </c>
      <c r="N15" s="206">
        <v>2.4790322463587199E-5</v>
      </c>
      <c r="P15" s="209"/>
      <c r="Q15" s="208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</row>
    <row r="16" spans="1:29" x14ac:dyDescent="0.2">
      <c r="A16" s="190" t="s">
        <v>12</v>
      </c>
      <c r="B16" s="191" t="s">
        <v>10</v>
      </c>
      <c r="C16" s="26">
        <v>3.87158520575652E-4</v>
      </c>
      <c r="D16" s="26">
        <v>5.9106630779005495E-4</v>
      </c>
      <c r="E16" s="27">
        <v>1.5254933318885999</v>
      </c>
      <c r="F16" s="35">
        <v>3.32933481456374E-4</v>
      </c>
      <c r="G16" s="35">
        <v>3.3586981604002199E-4</v>
      </c>
      <c r="H16" s="39">
        <v>1.0187152931661201</v>
      </c>
      <c r="I16" s="35">
        <v>3.1026391172505599E-4</v>
      </c>
      <c r="J16" s="43">
        <v>4.0429433830089102E-4</v>
      </c>
      <c r="K16" s="42">
        <v>1.3002788099995</v>
      </c>
      <c r="L16" s="35">
        <v>3.6940094423410403E-4</v>
      </c>
      <c r="M16" s="35">
        <v>3.8577090516838498E-4</v>
      </c>
      <c r="N16" s="39">
        <v>1.04857102586837</v>
      </c>
      <c r="P16" s="181"/>
    </row>
    <row r="17" spans="1:14" x14ac:dyDescent="0.2">
      <c r="A17" s="190"/>
      <c r="B17" s="191"/>
      <c r="C17" s="205">
        <v>1.6166391652029598E-5</v>
      </c>
      <c r="D17" s="205">
        <v>3.6185320885109703E-5</v>
      </c>
      <c r="E17" s="206">
        <v>3.2801098447713797E-2</v>
      </c>
      <c r="F17" s="205">
        <v>3.4836485536311802E-5</v>
      </c>
      <c r="G17" s="205">
        <v>8.8915464712949293E-6</v>
      </c>
      <c r="H17" s="206">
        <v>9.8127177296178605E-2</v>
      </c>
      <c r="I17" s="205">
        <v>2.7690197744142899E-5</v>
      </c>
      <c r="J17" s="205">
        <v>6.1665426850420095E-5</v>
      </c>
      <c r="K17" s="206">
        <v>0.13264838962089601</v>
      </c>
      <c r="L17" s="205">
        <v>2.63647281826639E-5</v>
      </c>
      <c r="M17" s="205">
        <v>1.31863615663525E-5</v>
      </c>
      <c r="N17" s="206">
        <v>6.7749602293209699E-2</v>
      </c>
    </row>
    <row r="18" spans="1:14" x14ac:dyDescent="0.2">
      <c r="A18" s="190"/>
      <c r="B18" s="191" t="s">
        <v>11</v>
      </c>
      <c r="C18" s="35">
        <v>3.5487360731569298E-4</v>
      </c>
      <c r="D18" s="35">
        <v>5.1423263104409002E-4</v>
      </c>
      <c r="E18" s="39">
        <v>1.4507809524155699</v>
      </c>
      <c r="F18" s="31">
        <v>3.73323042244894E-4</v>
      </c>
      <c r="G18" s="31">
        <v>5.7892103865152798E-4</v>
      </c>
      <c r="H18" s="42">
        <v>1.57448220187131</v>
      </c>
      <c r="I18" s="43">
        <v>3.3557730195012499E-4</v>
      </c>
      <c r="J18" s="35">
        <v>3.4288865346260002E-4</v>
      </c>
      <c r="K18" s="39">
        <v>1.02510981744656</v>
      </c>
      <c r="L18" s="43">
        <v>4.0536153134179898E-4</v>
      </c>
      <c r="M18" s="43">
        <v>7.1454912060079398E-4</v>
      </c>
      <c r="N18" s="42">
        <v>1.7532597946348001</v>
      </c>
    </row>
    <row r="19" spans="1:14" x14ac:dyDescent="0.2">
      <c r="A19" s="190"/>
      <c r="B19" s="191"/>
      <c r="C19" s="205">
        <v>1.4034702355296499E-5</v>
      </c>
      <c r="D19" s="205">
        <v>3.54177192857716E-5</v>
      </c>
      <c r="E19" s="206">
        <v>3.54177192857716E-5</v>
      </c>
      <c r="F19" s="205">
        <v>3.8883768240519099E-5</v>
      </c>
      <c r="G19" s="205">
        <v>8.7288517263289705E-5</v>
      </c>
      <c r="H19" s="206">
        <v>8.7288517263289705E-5</v>
      </c>
      <c r="I19" s="205">
        <v>2.32029617280133E-5</v>
      </c>
      <c r="J19" s="205">
        <v>4.83887363636242E-6</v>
      </c>
      <c r="K19" s="206">
        <v>4.83887363636242E-6</v>
      </c>
      <c r="L19" s="205">
        <v>2.1418538220408299E-5</v>
      </c>
      <c r="M19" s="205">
        <v>1.60052862871465E-4</v>
      </c>
      <c r="N19" s="206">
        <v>1.60052862871465E-4</v>
      </c>
    </row>
    <row r="20" spans="1:14" x14ac:dyDescent="0.2">
      <c r="A20" s="190" t="s">
        <v>17</v>
      </c>
      <c r="B20" s="191" t="s">
        <v>10</v>
      </c>
      <c r="C20" s="40">
        <v>7.5558927465384001E-4</v>
      </c>
      <c r="D20" s="40">
        <v>1.08921869921723E-3</v>
      </c>
      <c r="E20" s="41">
        <v>1.4552932018865701</v>
      </c>
      <c r="F20" s="40">
        <v>1.0568553081958499E-3</v>
      </c>
      <c r="G20" s="40">
        <v>1.57319086220748E-3</v>
      </c>
      <c r="H20" s="41">
        <v>1.4839356629923</v>
      </c>
      <c r="I20" s="26">
        <v>9.0209640628401101E-4</v>
      </c>
      <c r="J20" s="40">
        <v>1.1730539364162901E-3</v>
      </c>
      <c r="K20" s="41">
        <v>1.29782423409181</v>
      </c>
      <c r="L20" s="49">
        <v>8.6482353894263295E-4</v>
      </c>
      <c r="M20" s="40">
        <v>1.1834463111414801E-3</v>
      </c>
      <c r="N20" s="41">
        <v>1.4154183163334699</v>
      </c>
    </row>
    <row r="21" spans="1:14" x14ac:dyDescent="0.2">
      <c r="A21" s="190"/>
      <c r="B21" s="191"/>
      <c r="C21" s="205">
        <v>6.7940930305515406E-5</v>
      </c>
      <c r="D21" s="205">
        <v>1.8305525264626999E-5</v>
      </c>
      <c r="E21" s="206">
        <v>0.15500418695218099</v>
      </c>
      <c r="F21" s="205">
        <v>9.6771995589461904E-5</v>
      </c>
      <c r="G21" s="205">
        <v>3.3167851613079502E-4</v>
      </c>
      <c r="H21" s="206">
        <v>0.264079422560272</v>
      </c>
      <c r="I21" s="205">
        <v>2.4478520645034003E-4</v>
      </c>
      <c r="J21" s="205">
        <v>3.4864052691908399E-4</v>
      </c>
      <c r="K21" s="206">
        <v>0.14128896328787999</v>
      </c>
      <c r="L21" s="205">
        <v>3.7903024351363702E-4</v>
      </c>
      <c r="M21" s="205">
        <v>4.9458069293474398E-4</v>
      </c>
      <c r="N21" s="206">
        <v>0.26831842487476398</v>
      </c>
    </row>
    <row r="22" spans="1:14" x14ac:dyDescent="0.2">
      <c r="A22" s="190"/>
      <c r="B22" s="191" t="s">
        <v>11</v>
      </c>
      <c r="C22" s="43">
        <v>8.2606294648772405E-4</v>
      </c>
      <c r="D22" s="43">
        <v>1.1962403066603101E-3</v>
      </c>
      <c r="E22" s="42">
        <v>1.4615975539660999</v>
      </c>
      <c r="F22" s="43">
        <v>1.0829796473005901E-3</v>
      </c>
      <c r="G22" s="43">
        <v>1.9641409997067098E-3</v>
      </c>
      <c r="H22" s="42">
        <v>1.8206182472580801</v>
      </c>
      <c r="I22" s="35">
        <v>8.1267511842045303E-4</v>
      </c>
      <c r="J22" s="43">
        <v>1.5485358140108301E-3</v>
      </c>
      <c r="K22" s="29">
        <v>1.8681295029160701</v>
      </c>
      <c r="L22" s="35">
        <v>6.3934292540978395E-4</v>
      </c>
      <c r="M22" s="31">
        <v>1.18820933355509E-3</v>
      </c>
      <c r="N22" s="29">
        <v>1.8873371109588</v>
      </c>
    </row>
    <row r="23" spans="1:14" x14ac:dyDescent="0.2">
      <c r="A23" s="190"/>
      <c r="B23" s="191"/>
      <c r="C23" s="205">
        <v>9.0175381045919003E-5</v>
      </c>
      <c r="D23" s="205">
        <v>3.8055430807441703E-5</v>
      </c>
      <c r="E23" s="206">
        <v>3.8055430807441703E-5</v>
      </c>
      <c r="F23" s="205">
        <v>2.9860317982458202E-4</v>
      </c>
      <c r="G23" s="205">
        <v>5.2737262778921701E-4</v>
      </c>
      <c r="H23" s="206">
        <v>5.2737262778921701E-4</v>
      </c>
      <c r="I23" s="205">
        <v>1.28068604986385E-4</v>
      </c>
      <c r="J23" s="205">
        <v>7.0004218809765096E-4</v>
      </c>
      <c r="K23" s="206">
        <v>7.0004218809765096E-4</v>
      </c>
      <c r="L23" s="205">
        <v>1.9161642385159201E-4</v>
      </c>
      <c r="M23" s="205">
        <v>2.9632070902587402E-4</v>
      </c>
      <c r="N23" s="206">
        <v>2.9632070902587402E-4</v>
      </c>
    </row>
    <row r="24" spans="1:14" x14ac:dyDescent="0.2">
      <c r="A24" s="121" t="s">
        <v>33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</row>
    <row r="25" spans="1:14" x14ac:dyDescent="0.2">
      <c r="A25" s="117" t="s">
        <v>0</v>
      </c>
      <c r="B25" s="117" t="s">
        <v>1</v>
      </c>
      <c r="C25" s="123" t="s">
        <v>2</v>
      </c>
      <c r="D25" s="123"/>
      <c r="E25" s="123"/>
      <c r="F25" s="123" t="s">
        <v>3</v>
      </c>
      <c r="G25" s="123"/>
      <c r="H25" s="123"/>
      <c r="I25" s="123" t="s">
        <v>4</v>
      </c>
      <c r="J25" s="123"/>
      <c r="K25" s="123"/>
      <c r="L25" s="123" t="s">
        <v>5</v>
      </c>
      <c r="M25" s="123"/>
      <c r="N25" s="123"/>
    </row>
    <row r="26" spans="1:14" x14ac:dyDescent="0.2">
      <c r="A26" s="202"/>
      <c r="B26" s="203"/>
      <c r="C26" s="204" t="s">
        <v>6</v>
      </c>
      <c r="D26" s="204" t="s">
        <v>7</v>
      </c>
      <c r="E26" s="204" t="s">
        <v>8</v>
      </c>
      <c r="F26" s="204" t="s">
        <v>6</v>
      </c>
      <c r="G26" s="204" t="s">
        <v>7</v>
      </c>
      <c r="H26" s="204" t="s">
        <v>8</v>
      </c>
      <c r="I26" s="204" t="s">
        <v>6</v>
      </c>
      <c r="J26" s="204" t="s">
        <v>7</v>
      </c>
      <c r="K26" s="204" t="s">
        <v>8</v>
      </c>
      <c r="L26" s="204" t="s">
        <v>6</v>
      </c>
      <c r="M26" s="204" t="s">
        <v>7</v>
      </c>
      <c r="N26" s="204" t="s">
        <v>8</v>
      </c>
    </row>
    <row r="27" spans="1:14" x14ac:dyDescent="0.2">
      <c r="A27" s="190" t="s">
        <v>15</v>
      </c>
      <c r="B27" s="191" t="s">
        <v>10</v>
      </c>
      <c r="C27" s="193">
        <v>2.7719999999999999E-5</v>
      </c>
      <c r="D27" s="193">
        <v>3.0679999999999998E-4</v>
      </c>
      <c r="E27" s="194">
        <v>11.068</v>
      </c>
      <c r="F27" s="193">
        <v>3.1739999999999998E-5</v>
      </c>
      <c r="G27" s="195">
        <v>3.277E-4</v>
      </c>
      <c r="H27" s="196">
        <v>10.321</v>
      </c>
      <c r="I27" s="193">
        <v>3.4749999999999998E-5</v>
      </c>
      <c r="J27" s="195">
        <v>5.2590000000000004E-4</v>
      </c>
      <c r="K27" s="196">
        <v>15.141</v>
      </c>
      <c r="L27" s="195">
        <v>2.8479999999999998E-5</v>
      </c>
      <c r="M27" s="193">
        <v>1.4080000000000001E-4</v>
      </c>
      <c r="N27" s="194">
        <v>4.9450000000000003</v>
      </c>
    </row>
    <row r="28" spans="1:14" x14ac:dyDescent="0.2">
      <c r="A28" s="190"/>
      <c r="B28" s="191"/>
      <c r="C28" s="205">
        <v>4.245E-8</v>
      </c>
      <c r="D28" s="205">
        <v>2.7310000000000002E-6</v>
      </c>
      <c r="E28" s="206">
        <v>0</v>
      </c>
      <c r="F28" s="205">
        <v>5.6410000000000003E-7</v>
      </c>
      <c r="G28" s="205">
        <v>1.6359999999999999E-5</v>
      </c>
      <c r="H28" s="206">
        <v>0</v>
      </c>
      <c r="I28" s="205">
        <v>5.3450000000000003E-7</v>
      </c>
      <c r="J28" s="205">
        <v>2.0789999999999999E-5</v>
      </c>
      <c r="K28" s="206">
        <v>0</v>
      </c>
      <c r="L28" s="205">
        <v>4.1979999999999999E-7</v>
      </c>
      <c r="M28" s="205">
        <v>1.578E-6</v>
      </c>
      <c r="N28" s="206">
        <v>0</v>
      </c>
    </row>
    <row r="29" spans="1:14" x14ac:dyDescent="0.2">
      <c r="A29" s="190"/>
      <c r="B29" s="191" t="s">
        <v>11</v>
      </c>
      <c r="C29" s="195">
        <v>2.7710000000000001E-5</v>
      </c>
      <c r="D29" s="195">
        <v>3.0610000000000001E-4</v>
      </c>
      <c r="E29" s="197">
        <v>11.047000000000001</v>
      </c>
      <c r="F29" s="195">
        <v>3.0599999999999998E-5</v>
      </c>
      <c r="G29" s="193">
        <v>3.6890000000000002E-4</v>
      </c>
      <c r="H29" s="198">
        <v>12.055999999999999</v>
      </c>
      <c r="I29" s="195">
        <v>3.3439999999999998E-5</v>
      </c>
      <c r="J29" s="193">
        <v>5.9590000000000001E-4</v>
      </c>
      <c r="K29" s="198">
        <v>17.818000000000001</v>
      </c>
      <c r="L29" s="193">
        <v>2.866E-5</v>
      </c>
      <c r="M29" s="195">
        <v>1.3980000000000001E-4</v>
      </c>
      <c r="N29" s="197">
        <v>4.8769999999999998</v>
      </c>
    </row>
    <row r="30" spans="1:14" x14ac:dyDescent="0.2">
      <c r="A30" s="190"/>
      <c r="B30" s="191"/>
      <c r="C30" s="205">
        <v>1.017E-7</v>
      </c>
      <c r="D30" s="205">
        <v>9.6690000000000001E-7</v>
      </c>
      <c r="E30" s="206">
        <v>0</v>
      </c>
      <c r="F30" s="205">
        <v>5.0419999999999998E-8</v>
      </c>
      <c r="G30" s="205">
        <v>3.4800000000000001E-6</v>
      </c>
      <c r="H30" s="206">
        <v>0</v>
      </c>
      <c r="I30" s="205">
        <v>1.2919999999999999E-7</v>
      </c>
      <c r="J30" s="205">
        <v>7.7530000000000001E-6</v>
      </c>
      <c r="K30" s="206">
        <v>0</v>
      </c>
      <c r="L30" s="205">
        <v>2.3279999999999999E-7</v>
      </c>
      <c r="M30" s="205">
        <v>2.8080000000000001E-6</v>
      </c>
      <c r="N30" s="206">
        <v>0</v>
      </c>
    </row>
    <row r="31" spans="1:14" x14ac:dyDescent="0.2">
      <c r="A31" s="190" t="s">
        <v>16</v>
      </c>
      <c r="B31" s="191" t="s">
        <v>10</v>
      </c>
      <c r="C31" s="193">
        <v>2.5746403497700899E-5</v>
      </c>
      <c r="D31" s="195">
        <v>5.0848891414249502E-5</v>
      </c>
      <c r="E31" s="196">
        <v>1.9750581455518501</v>
      </c>
      <c r="F31" s="195">
        <v>2.8256973692782501E-5</v>
      </c>
      <c r="G31" s="193">
        <v>3.7061878717341501E-5</v>
      </c>
      <c r="H31" s="194">
        <v>1.3118812981636201</v>
      </c>
      <c r="I31" s="195">
        <v>2.49002745137615E-5</v>
      </c>
      <c r="J31" s="193">
        <v>2.11738871082665E-5</v>
      </c>
      <c r="K31" s="194">
        <v>0.85034515658516396</v>
      </c>
      <c r="L31" s="195">
        <v>1.4754094393483499E-5</v>
      </c>
      <c r="M31" s="195">
        <v>3.9558169401205801E-5</v>
      </c>
      <c r="N31" s="196">
        <v>2.6810999188979601</v>
      </c>
    </row>
    <row r="32" spans="1:14" x14ac:dyDescent="0.2">
      <c r="A32" s="190"/>
      <c r="B32" s="191"/>
      <c r="C32" s="205">
        <v>6.6002518972282105E-8</v>
      </c>
      <c r="D32" s="205">
        <v>9.3614061575454804E-7</v>
      </c>
      <c r="E32" s="206">
        <v>9.3614061575454804E-7</v>
      </c>
      <c r="F32" s="205">
        <v>3.3718144246771401E-7</v>
      </c>
      <c r="G32" s="205">
        <v>6.03156589195339E-7</v>
      </c>
      <c r="H32" s="206">
        <v>6.03156589195339E-7</v>
      </c>
      <c r="I32" s="205">
        <v>1.05730881809366E-7</v>
      </c>
      <c r="J32" s="205">
        <v>2.20070510131478E-7</v>
      </c>
      <c r="K32" s="206">
        <v>2.20070510131478E-7</v>
      </c>
      <c r="L32" s="205">
        <v>3.1055643187867102E-8</v>
      </c>
      <c r="M32" s="205">
        <v>1.65477283549611E-6</v>
      </c>
      <c r="N32" s="206">
        <v>1.65477283549611E-6</v>
      </c>
    </row>
    <row r="33" spans="1:14" x14ac:dyDescent="0.2">
      <c r="A33" s="190"/>
      <c r="B33" s="191" t="s">
        <v>11</v>
      </c>
      <c r="C33" s="195">
        <v>2.5626595642007598E-5</v>
      </c>
      <c r="D33" s="193">
        <v>5.2855962217816399E-5</v>
      </c>
      <c r="E33" s="198">
        <v>2.0625664726725299</v>
      </c>
      <c r="F33" s="193">
        <v>2.92212674609788E-5</v>
      </c>
      <c r="G33" s="195">
        <v>3.5984721673140301E-5</v>
      </c>
      <c r="H33" s="197">
        <v>1.23156473313691</v>
      </c>
      <c r="I33" s="193">
        <v>2.7745007704011301E-5</v>
      </c>
      <c r="J33" s="195">
        <v>2.0989022915393001E-5</v>
      </c>
      <c r="K33" s="197">
        <v>0.76280878734858903</v>
      </c>
      <c r="L33" s="193">
        <v>1.48729827800035E-5</v>
      </c>
      <c r="M33" s="193">
        <v>4.0974056264781799E-5</v>
      </c>
      <c r="N33" s="198">
        <v>2.75424622923734</v>
      </c>
    </row>
    <row r="34" spans="1:14" x14ac:dyDescent="0.2">
      <c r="A34" s="190"/>
      <c r="B34" s="191"/>
      <c r="C34" s="205">
        <v>5.0223043931075301E-8</v>
      </c>
      <c r="D34" s="205">
        <v>4.4601672462984602E-7</v>
      </c>
      <c r="E34" s="206">
        <v>4.4601672462984602E-7</v>
      </c>
      <c r="F34" s="205">
        <v>3.9443295780752399E-7</v>
      </c>
      <c r="G34" s="205">
        <v>5.6739101106930695E-7</v>
      </c>
      <c r="H34" s="206">
        <v>5.6739101106930695E-7</v>
      </c>
      <c r="I34" s="205">
        <v>3.0407537730301299E-6</v>
      </c>
      <c r="J34" s="205">
        <v>5.6105318261458298E-7</v>
      </c>
      <c r="K34" s="206">
        <v>5.6105318261458298E-7</v>
      </c>
      <c r="L34" s="205">
        <v>1.2493813566969899E-7</v>
      </c>
      <c r="M34" s="205">
        <v>2.32739238045734E-6</v>
      </c>
      <c r="N34" s="206">
        <v>2.32739238045734E-6</v>
      </c>
    </row>
    <row r="35" spans="1:14" x14ac:dyDescent="0.2">
      <c r="A35" s="190" t="s">
        <v>14</v>
      </c>
      <c r="B35" s="191" t="s">
        <v>10</v>
      </c>
      <c r="C35" s="193">
        <v>2.9519795448901501E-6</v>
      </c>
      <c r="D35" s="193">
        <v>1.2529316483898001E-4</v>
      </c>
      <c r="E35" s="196">
        <v>42.456131009987601</v>
      </c>
      <c r="F35" s="195">
        <v>2.9678822398281501E-6</v>
      </c>
      <c r="G35" s="195">
        <v>7.2729882479536699E-5</v>
      </c>
      <c r="H35" s="194">
        <v>24.549493391742502</v>
      </c>
      <c r="I35" s="195">
        <v>2.8724254604703699E-6</v>
      </c>
      <c r="J35" s="195">
        <v>5.5760563200497301E-5</v>
      </c>
      <c r="K35" s="194">
        <v>19.447429386644401</v>
      </c>
      <c r="L35" s="193">
        <v>2.49206990506787E-6</v>
      </c>
      <c r="M35" s="193">
        <v>2.82625970361736E-4</v>
      </c>
      <c r="N35" s="196">
        <v>113.439948458864</v>
      </c>
    </row>
    <row r="36" spans="1:14" x14ac:dyDescent="0.2">
      <c r="A36" s="190"/>
      <c r="B36" s="191"/>
      <c r="C36" s="205">
        <v>4.1125555315001701E-8</v>
      </c>
      <c r="D36" s="205">
        <v>2.73184652278225E-6</v>
      </c>
      <c r="E36" s="206">
        <v>2.73184652278225E-6</v>
      </c>
      <c r="F36" s="205">
        <v>1.2591353687848001E-7</v>
      </c>
      <c r="G36" s="205">
        <v>1.43096307306932E-6</v>
      </c>
      <c r="H36" s="206">
        <v>1.43096307306932E-6</v>
      </c>
      <c r="I36" s="205">
        <v>1.85061923148913E-7</v>
      </c>
      <c r="J36" s="205">
        <v>1.5144143756444599E-6</v>
      </c>
      <c r="K36" s="206">
        <v>1.5144143756444599E-6</v>
      </c>
      <c r="L36" s="205">
        <v>5.79144728564784E-8</v>
      </c>
      <c r="M36" s="205">
        <v>1.9857514318628498E-6</v>
      </c>
      <c r="N36" s="206">
        <v>1.9857514318628498E-6</v>
      </c>
    </row>
    <row r="37" spans="1:14" x14ac:dyDescent="0.2">
      <c r="A37" s="190"/>
      <c r="B37" s="191" t="s">
        <v>11</v>
      </c>
      <c r="C37" s="195">
        <v>2.7566453709786801E-6</v>
      </c>
      <c r="D37" s="195">
        <v>1.22738845376958E-4</v>
      </c>
      <c r="E37" s="198">
        <v>44.527126825914401</v>
      </c>
      <c r="F37" s="193">
        <v>3.3522176897613801E-6</v>
      </c>
      <c r="G37" s="193">
        <v>7.7863463551751898E-5</v>
      </c>
      <c r="H37" s="197">
        <v>23.303048989081901</v>
      </c>
      <c r="I37" s="193">
        <v>7.5346730127507803E-6</v>
      </c>
      <c r="J37" s="193">
        <v>8.0336624865034496E-5</v>
      </c>
      <c r="K37" s="197">
        <v>14.255996327794</v>
      </c>
      <c r="L37" s="195">
        <v>2.4427684408823398E-6</v>
      </c>
      <c r="M37" s="195">
        <v>2.82448353904125E-4</v>
      </c>
      <c r="N37" s="198">
        <v>115.864145129455</v>
      </c>
    </row>
    <row r="38" spans="1:14" x14ac:dyDescent="0.2">
      <c r="A38" s="190"/>
      <c r="B38" s="191"/>
      <c r="C38" s="205">
        <v>2.6586714307605901E-8</v>
      </c>
      <c r="D38" s="205">
        <v>4.9106415503875995E-7</v>
      </c>
      <c r="E38" s="206">
        <v>4.9106415503875995E-7</v>
      </c>
      <c r="F38" s="205">
        <v>1.8459594827142699E-7</v>
      </c>
      <c r="G38" s="205">
        <v>3.2660710532488399E-6</v>
      </c>
      <c r="H38" s="206">
        <v>3.2660710532488399E-6</v>
      </c>
      <c r="I38" s="205">
        <v>4.3638968819762197E-6</v>
      </c>
      <c r="J38" s="205">
        <v>1.46398564923125E-5</v>
      </c>
      <c r="K38" s="206">
        <v>1.46398564923125E-5</v>
      </c>
      <c r="L38" s="205">
        <v>1.2582048512890699E-7</v>
      </c>
      <c r="M38" s="205">
        <v>7.1042654049368703E-6</v>
      </c>
      <c r="N38" s="206">
        <v>7.1042654049368703E-6</v>
      </c>
    </row>
    <row r="39" spans="1:14" x14ac:dyDescent="0.2">
      <c r="A39" s="190" t="s">
        <v>12</v>
      </c>
      <c r="B39" s="191" t="s">
        <v>10</v>
      </c>
      <c r="C39" s="195">
        <v>1.6183608542472399E-5</v>
      </c>
      <c r="D39" s="193">
        <v>1.6759457408415E-3</v>
      </c>
      <c r="E39" s="194">
        <v>11930.7118700835</v>
      </c>
      <c r="F39" s="193">
        <v>2.6832768129519599E-5</v>
      </c>
      <c r="G39" s="193">
        <v>6.5864979864644203E-4</v>
      </c>
      <c r="H39" s="196">
        <v>24.8867106585427</v>
      </c>
      <c r="I39" s="195">
        <v>1.35207190245796E-5</v>
      </c>
      <c r="J39" s="195">
        <v>2.69192209817994E-4</v>
      </c>
      <c r="K39" s="196">
        <v>28.077465338020598</v>
      </c>
      <c r="L39" s="193">
        <v>2.9473081739508398E-5</v>
      </c>
      <c r="M39" s="195">
        <v>5.5450107215661499E-4</v>
      </c>
      <c r="N39" s="196">
        <v>23.277416583463399</v>
      </c>
    </row>
    <row r="40" spans="1:14" x14ac:dyDescent="0.2">
      <c r="A40" s="190"/>
      <c r="B40" s="191"/>
      <c r="C40" s="205">
        <v>2.78802740150473E-5</v>
      </c>
      <c r="D40" s="205">
        <v>2.13960982393685E-4</v>
      </c>
      <c r="E40" s="206">
        <v>2.13960982393685E-4</v>
      </c>
      <c r="F40" s="205">
        <v>3.8894150380372196E-6</v>
      </c>
      <c r="G40" s="205">
        <v>8.7292946210628595E-6</v>
      </c>
      <c r="H40" s="206">
        <v>8.7292946210628595E-6</v>
      </c>
      <c r="I40" s="205">
        <v>7.5237540609471697E-6</v>
      </c>
      <c r="J40" s="205">
        <v>2.8899966628279902E-6</v>
      </c>
      <c r="K40" s="206">
        <v>2.8899966628279902E-6</v>
      </c>
      <c r="L40" s="205">
        <v>1.50424390420712E-5</v>
      </c>
      <c r="M40" s="205">
        <v>7.3077324194305399E-5</v>
      </c>
      <c r="N40" s="206">
        <v>7.3077324194305399E-5</v>
      </c>
    </row>
    <row r="41" spans="1:14" x14ac:dyDescent="0.2">
      <c r="A41" s="190"/>
      <c r="B41" s="191" t="s">
        <v>11</v>
      </c>
      <c r="C41" s="193">
        <v>2.0559976677971599E-5</v>
      </c>
      <c r="D41" s="195">
        <v>5.4627952916317399E-4</v>
      </c>
      <c r="E41" s="197">
        <v>28.2807795026165</v>
      </c>
      <c r="F41" s="195">
        <v>2.24438197659216E-5</v>
      </c>
      <c r="G41" s="195">
        <v>6.5185707371062695E-4</v>
      </c>
      <c r="H41" s="198">
        <v>29.312112668211999</v>
      </c>
      <c r="I41" s="193">
        <v>1.46826824489667E-5</v>
      </c>
      <c r="J41" s="193">
        <v>2.7139079587406401E-4</v>
      </c>
      <c r="K41" s="198">
        <v>29.551782117993099</v>
      </c>
      <c r="L41" s="195">
        <v>2.80298370068077E-5</v>
      </c>
      <c r="M41" s="193">
        <v>5.56258721944964E-4</v>
      </c>
      <c r="N41" s="198">
        <v>25.945746366137801</v>
      </c>
    </row>
    <row r="42" spans="1:14" x14ac:dyDescent="0.2">
      <c r="A42" s="190"/>
      <c r="B42" s="191"/>
      <c r="C42" s="205">
        <v>6.3126991587966102E-6</v>
      </c>
      <c r="D42" s="205">
        <v>2.1778381324661399E-5</v>
      </c>
      <c r="E42" s="206">
        <v>2.1778381324661399E-5</v>
      </c>
      <c r="F42" s="205">
        <v>2.6201355813705099E-6</v>
      </c>
      <c r="G42" s="205">
        <v>3.29494887148876E-6</v>
      </c>
      <c r="H42" s="206">
        <v>3.29494887148876E-6</v>
      </c>
      <c r="I42" s="205">
        <v>1.21524958286264E-5</v>
      </c>
      <c r="J42" s="205">
        <v>6.5669650706636199E-7</v>
      </c>
      <c r="K42" s="206">
        <v>6.5669650706636199E-7</v>
      </c>
      <c r="L42" s="205">
        <v>1.6220567121239802E-5</v>
      </c>
      <c r="M42" s="205">
        <v>7.8671197090408399E-5</v>
      </c>
      <c r="N42" s="206">
        <v>7.8671197090408399E-5</v>
      </c>
    </row>
    <row r="43" spans="1:14" x14ac:dyDescent="0.2">
      <c r="A43" s="190" t="s">
        <v>17</v>
      </c>
      <c r="B43" s="191" t="s">
        <v>10</v>
      </c>
      <c r="C43" s="195">
        <v>1.3300657289257801E-6</v>
      </c>
      <c r="D43" s="193">
        <v>1.14853035508692E-3</v>
      </c>
      <c r="E43" s="194">
        <v>9025.0952014352406</v>
      </c>
      <c r="F43" s="195">
        <v>7.7359507788979694E-6</v>
      </c>
      <c r="G43" s="195">
        <v>1.5092206823852201E-3</v>
      </c>
      <c r="H43" s="196">
        <v>11533.5988352984</v>
      </c>
      <c r="I43" s="195">
        <v>1.8690352396244E-5</v>
      </c>
      <c r="J43" s="193">
        <v>1.8456083175474999E-3</v>
      </c>
      <c r="K43" s="194">
        <v>14928.6014509408</v>
      </c>
      <c r="L43" s="195">
        <v>8.5860977964716303E-8</v>
      </c>
      <c r="M43" s="195">
        <v>6.3989271516847E-4</v>
      </c>
      <c r="N43" s="194">
        <v>7511.1601449790496</v>
      </c>
    </row>
    <row r="44" spans="1:14" x14ac:dyDescent="0.2">
      <c r="A44" s="190"/>
      <c r="B44" s="191"/>
      <c r="C44" s="205">
        <v>2.1561420534191801E-6</v>
      </c>
      <c r="D44" s="205">
        <v>1.52808611687726E-5</v>
      </c>
      <c r="E44" s="206">
        <v>1.52808611687726E-5</v>
      </c>
      <c r="F44" s="205">
        <v>1.3243005072784E-5</v>
      </c>
      <c r="G44" s="205">
        <v>7.9581429846426407E-5</v>
      </c>
      <c r="H44" s="206">
        <v>7.9581429846426407E-5</v>
      </c>
      <c r="I44" s="205">
        <v>3.22137820701076E-5</v>
      </c>
      <c r="J44" s="205">
        <v>3.5541694683237699E-4</v>
      </c>
      <c r="K44" s="206">
        <v>3.5541694683237699E-4</v>
      </c>
      <c r="L44" s="205">
        <v>9.4469480463325998E-9</v>
      </c>
      <c r="M44" s="205">
        <v>1.5970906149378702E-5</v>
      </c>
      <c r="N44" s="206">
        <v>1.5970906149378702E-5</v>
      </c>
    </row>
    <row r="45" spans="1:14" x14ac:dyDescent="0.2">
      <c r="A45" s="190"/>
      <c r="B45" s="191" t="s">
        <v>11</v>
      </c>
      <c r="C45" s="193">
        <v>4.70584261467246E-5</v>
      </c>
      <c r="D45" s="195">
        <v>1.05950442196389E-3</v>
      </c>
      <c r="E45" s="197">
        <v>2402.5027326170198</v>
      </c>
      <c r="F45" s="193">
        <v>1.6183608542472399E-5</v>
      </c>
      <c r="G45" s="193">
        <v>1.6759457408415E-3</v>
      </c>
      <c r="H45" s="198">
        <v>11930.7118700835</v>
      </c>
      <c r="I45" s="193">
        <v>6.0215859085186302E-5</v>
      </c>
      <c r="J45" s="195">
        <v>1.8306234326536199E-3</v>
      </c>
      <c r="K45" s="197">
        <v>81.710997336946406</v>
      </c>
      <c r="L45" s="193">
        <v>2.3847990282752299E-7</v>
      </c>
      <c r="M45" s="193">
        <v>6.5446278981994704E-4</v>
      </c>
      <c r="N45" s="197">
        <v>4782.7731113549498</v>
      </c>
    </row>
    <row r="46" spans="1:14" x14ac:dyDescent="0.2">
      <c r="A46" s="200"/>
      <c r="B46" s="201"/>
      <c r="C46" s="205">
        <v>6.7065134026693995E-5</v>
      </c>
      <c r="D46" s="205">
        <v>2.5099483409875799E-4</v>
      </c>
      <c r="E46" s="206">
        <v>2.5099483409875799E-4</v>
      </c>
      <c r="F46" s="205">
        <v>2.78802740150473E-5</v>
      </c>
      <c r="G46" s="205">
        <v>2.13960982393685E-4</v>
      </c>
      <c r="H46" s="206">
        <v>2.13960982393685E-4</v>
      </c>
      <c r="I46" s="205">
        <v>6.5128965601791102E-5</v>
      </c>
      <c r="J46" s="205">
        <v>2.7480809553040198E-4</v>
      </c>
      <c r="K46" s="206">
        <v>2.7480809553040198E-4</v>
      </c>
      <c r="L46" s="205">
        <v>1.75024509787117E-7</v>
      </c>
      <c r="M46" s="205">
        <v>1.2127244295295099E-5</v>
      </c>
      <c r="N46" s="206">
        <v>1.2127244295295099E-5</v>
      </c>
    </row>
  </sheetData>
  <mergeCells count="49">
    <mergeCell ref="P4:P5"/>
    <mergeCell ref="P6:P7"/>
    <mergeCell ref="P8:P9"/>
    <mergeCell ref="P10:P11"/>
    <mergeCell ref="P12:P13"/>
    <mergeCell ref="R2:T2"/>
    <mergeCell ref="U2:W2"/>
    <mergeCell ref="X2:Z2"/>
    <mergeCell ref="AA2:AC2"/>
    <mergeCell ref="A39:A42"/>
    <mergeCell ref="B39:B40"/>
    <mergeCell ref="B41:B42"/>
    <mergeCell ref="A43:A46"/>
    <mergeCell ref="B43:B44"/>
    <mergeCell ref="B45:B46"/>
    <mergeCell ref="A31:A34"/>
    <mergeCell ref="B31:B32"/>
    <mergeCell ref="B33:B34"/>
    <mergeCell ref="A35:A38"/>
    <mergeCell ref="B35:B36"/>
    <mergeCell ref="B37:B38"/>
    <mergeCell ref="C25:E25"/>
    <mergeCell ref="F25:H25"/>
    <mergeCell ref="I25:K25"/>
    <mergeCell ref="L25:N25"/>
    <mergeCell ref="A27:A30"/>
    <mergeCell ref="B27:B28"/>
    <mergeCell ref="B29:B30"/>
    <mergeCell ref="C2:E2"/>
    <mergeCell ref="F2:H2"/>
    <mergeCell ref="I2:K2"/>
    <mergeCell ref="L2:N2"/>
    <mergeCell ref="A1:N1"/>
    <mergeCell ref="A24:N24"/>
    <mergeCell ref="B20:B21"/>
    <mergeCell ref="B22:B23"/>
    <mergeCell ref="A12:A15"/>
    <mergeCell ref="A16:A19"/>
    <mergeCell ref="A20:A23"/>
    <mergeCell ref="B12:B13"/>
    <mergeCell ref="B14:B15"/>
    <mergeCell ref="B18:B19"/>
    <mergeCell ref="B16:B17"/>
    <mergeCell ref="B4:B5"/>
    <mergeCell ref="B6:B7"/>
    <mergeCell ref="B8:B9"/>
    <mergeCell ref="B10:B11"/>
    <mergeCell ref="A4:A7"/>
    <mergeCell ref="A8:A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mlp</vt:lpstr>
      <vt:lpstr>artigo</vt:lpstr>
      <vt:lpstr>svr</vt:lpstr>
      <vt:lpstr>MLP VENCE %</vt:lpstr>
      <vt:lpstr>tabela para artigo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</dc:creator>
  <dc:description/>
  <cp:lastModifiedBy>Filipe</cp:lastModifiedBy>
  <cp:revision>42</cp:revision>
  <dcterms:created xsi:type="dcterms:W3CDTF">2020-08-08T00:30:04Z</dcterms:created>
  <dcterms:modified xsi:type="dcterms:W3CDTF">2020-10-09T21:21:20Z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