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8744" windowHeight="11700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E7" i="1" l="1"/>
  <c r="E9" i="1" s="1"/>
  <c r="D12" i="1" s="1"/>
  <c r="D15" i="1" s="1"/>
  <c r="B7" i="1"/>
  <c r="B9" i="1" s="1"/>
  <c r="A12" i="1" s="1"/>
  <c r="A15" i="1" s="1"/>
</calcChain>
</file>

<file path=xl/sharedStrings.xml><?xml version="1.0" encoding="utf-8"?>
<sst xmlns="http://schemas.openxmlformats.org/spreadsheetml/2006/main" count="19" uniqueCount="13">
  <si>
    <t>CÁLCULO DO BAUDRATE</t>
  </si>
  <si>
    <t>Freq. OSC. (Hz)</t>
  </si>
  <si>
    <t>Baudrate</t>
  </si>
  <si>
    <t>Modificar valor da frequência</t>
  </si>
  <si>
    <t>Modificar valor do Baudrate</t>
  </si>
  <si>
    <t>BRGH = 0 (baixa velocidade)</t>
  </si>
  <si>
    <t>BRGH = 1 (alta velocidade)</t>
  </si>
  <si>
    <t>Valor calculado para SPBRG</t>
  </si>
  <si>
    <t xml:space="preserve">Carregar no registrador SPBRG   = </t>
  </si>
  <si>
    <t>Baudrate Calculado</t>
  </si>
  <si>
    <t>bps</t>
  </si>
  <si>
    <t>ERRO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</si>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</sst>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right" vertical="center"/>
    </xf>
    <xf numFmtId="3" fontId="1" fillId="5" borderId="3" xfId="0" applyNumberFormat="1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8" borderId="0" xfId="0" applyFont="1" applyFill="1" applyAlignment="1">
      <alignment horizontal="right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right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3" fontId="0" fillId="3" borderId="6" xfId="0" applyNumberFormat="1" applyFill="1" applyBorder="1" applyAlignment="1">
      <alignment horizontal="right" vertical="center"/>
    </xf>
    <xf numFmtId="0" fontId="0" fillId="3" borderId="7" xfId="0" applyFill="1" applyBorder="1" applyAlignment="1">
      <alignment horizontal="left" vertical="center"/>
    </xf>
    <xf numFmtId="2" fontId="0" fillId="4" borderId="6" xfId="0" applyNumberFormat="1" applyFill="1" applyBorder="1" applyAlignment="1">
      <alignment horizontal="right" vertical="center"/>
    </xf>
    <xf numFmtId="0" fontId="0" fillId="4" borderId="7" xfId="0" applyFill="1" applyBorder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160" zoomScaleNormal="160" workbookViewId="0">
      <selection activeCell="B23" sqref="B23"/>
    </sheetView>
  </sheetViews>
  <sheetFormatPr defaultColWidth="10.77734375" defaultRowHeight="14.4" x14ac:dyDescent="0.3"/>
  <cols>
    <col min="1" max="1" width="31" customWidth="1"/>
    <col min="2" max="2" width="28.77734375" customWidth="1"/>
    <col min="3" max="3" width="2.21875" customWidth="1"/>
    <col min="4" max="4" width="31.21875" customWidth="1"/>
    <col min="5" max="5" width="26" customWidth="1"/>
    <col min="6" max="6" width="15" customWidth="1"/>
  </cols>
  <sheetData>
    <row r="1" spans="1:6" x14ac:dyDescent="0.3">
      <c r="A1" s="23" t="s">
        <v>0</v>
      </c>
      <c r="B1" s="23"/>
      <c r="C1" s="23"/>
      <c r="D1" s="23"/>
      <c r="E1" s="23"/>
    </row>
    <row r="3" spans="1:6" x14ac:dyDescent="0.3">
      <c r="B3" s="7" t="s">
        <v>1</v>
      </c>
      <c r="D3" s="1"/>
      <c r="E3" s="7" t="s">
        <v>2</v>
      </c>
      <c r="F3" s="1"/>
    </row>
    <row r="4" spans="1:6" x14ac:dyDescent="0.3">
      <c r="A4" s="6" t="s">
        <v>3</v>
      </c>
      <c r="B4" s="2">
        <v>18432000</v>
      </c>
      <c r="D4" s="8" t="s">
        <v>4</v>
      </c>
      <c r="E4" s="2">
        <v>9600</v>
      </c>
      <c r="F4" s="1"/>
    </row>
    <row r="5" spans="1:6" x14ac:dyDescent="0.3">
      <c r="A5" s="1"/>
      <c r="B5" s="1"/>
      <c r="C5" s="1"/>
      <c r="D5" s="1"/>
      <c r="E5" s="1"/>
      <c r="F5" s="1"/>
    </row>
    <row r="6" spans="1:6" x14ac:dyDescent="0.3">
      <c r="A6" s="21" t="s">
        <v>5</v>
      </c>
      <c r="B6" s="22"/>
      <c r="C6" s="1"/>
      <c r="D6" s="21" t="s">
        <v>6</v>
      </c>
      <c r="E6" s="22"/>
    </row>
    <row r="7" spans="1:6" x14ac:dyDescent="0.3">
      <c r="A7" s="9" t="s">
        <v>7</v>
      </c>
      <c r="B7" s="10">
        <f>(B4/(64*E4))-1</f>
        <v>29</v>
      </c>
      <c r="C7" s="1"/>
      <c r="D7" s="9" t="s">
        <v>7</v>
      </c>
      <c r="E7" s="11">
        <f>(B4/(16*E4))-1</f>
        <v>119</v>
      </c>
    </row>
    <row r="8" spans="1:6" x14ac:dyDescent="0.3">
      <c r="A8" s="12"/>
      <c r="B8" s="13"/>
      <c r="C8" s="12"/>
      <c r="D8" s="12"/>
      <c r="E8" s="12"/>
    </row>
    <row r="9" spans="1:6" x14ac:dyDescent="0.3">
      <c r="A9" s="3" t="s">
        <v>8</v>
      </c>
      <c r="B9" s="4">
        <f>ROUNDDOWN(B7,0)</f>
        <v>29</v>
      </c>
      <c r="C9" s="1"/>
      <c r="D9" s="3" t="s">
        <v>8</v>
      </c>
      <c r="E9" s="5">
        <f>ROUNDDOWN(E7,0)</f>
        <v>119</v>
      </c>
    </row>
    <row r="10" spans="1:6" x14ac:dyDescent="0.3">
      <c r="A10" s="1"/>
      <c r="B10" s="1"/>
      <c r="C10" s="1"/>
      <c r="D10" s="1"/>
      <c r="E10" s="1"/>
    </row>
    <row r="11" spans="1:6" x14ac:dyDescent="0.3">
      <c r="A11" s="26" t="s">
        <v>9</v>
      </c>
      <c r="B11" s="27"/>
      <c r="C11" s="1"/>
      <c r="D11" s="26" t="s">
        <v>9</v>
      </c>
      <c r="E11" s="27"/>
    </row>
    <row r="12" spans="1:6" x14ac:dyDescent="0.3">
      <c r="A12" s="14">
        <f>(B4/(64*(B9+1)))</f>
        <v>9600</v>
      </c>
      <c r="B12" s="15" t="s">
        <v>10</v>
      </c>
      <c r="C12" s="1"/>
      <c r="D12" s="14">
        <f>(B4/(16*(E9+1)))</f>
        <v>9600</v>
      </c>
      <c r="E12" s="15" t="s">
        <v>10</v>
      </c>
    </row>
    <row r="13" spans="1:6" x14ac:dyDescent="0.3">
      <c r="A13" s="1"/>
      <c r="B13" s="1"/>
      <c r="C13" s="1"/>
      <c r="D13" s="1"/>
      <c r="E13" s="1"/>
    </row>
    <row r="14" spans="1:6" x14ac:dyDescent="0.3">
      <c r="A14" s="24" t="s">
        <v>11</v>
      </c>
      <c r="B14" s="25"/>
      <c r="C14" s="1"/>
      <c r="D14" s="24" t="s">
        <v>11</v>
      </c>
      <c r="E14" s="25"/>
    </row>
    <row r="15" spans="1:6" x14ac:dyDescent="0.3">
      <c r="A15" s="16">
        <f>((A12-E4)/E4)*100</f>
        <v>0</v>
      </c>
      <c r="B15" s="17" t="s">
        <v>12</v>
      </c>
      <c r="C15" s="1"/>
      <c r="D15" s="16">
        <f>((D12-E4)/E4)*100</f>
        <v>0</v>
      </c>
      <c r="E15" s="17" t="s">
        <v>12</v>
      </c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8"/>
      <c r="E18" s="19"/>
      <c r="F18" s="18"/>
    </row>
    <row r="19" spans="1:6" x14ac:dyDescent="0.3">
      <c r="D19" s="20"/>
      <c r="E19" s="19"/>
      <c r="F19" s="18"/>
    </row>
    <row r="20" spans="1:6" x14ac:dyDescent="0.3">
      <c r="D20" s="20"/>
      <c r="E20" s="19"/>
      <c r="F20" s="18"/>
    </row>
    <row r="21" spans="1:6" x14ac:dyDescent="0.3">
      <c r="D21" s="18"/>
      <c r="E21" s="19"/>
      <c r="F21" s="18"/>
    </row>
    <row r="22" spans="1:6" x14ac:dyDescent="0.3">
      <c r="D22" s="18"/>
      <c r="E22" s="19"/>
      <c r="F22" s="18"/>
    </row>
    <row r="23" spans="1:6" x14ac:dyDescent="0.3">
      <c r="D23" s="18"/>
      <c r="E23" s="19"/>
      <c r="F23" s="18"/>
    </row>
    <row r="24" spans="1:6" x14ac:dyDescent="0.3">
      <c r="D24" s="18"/>
      <c r="E24" s="19"/>
      <c r="F24" s="18"/>
    </row>
    <row r="25" spans="1:6" x14ac:dyDescent="0.3">
      <c r="D25" s="18"/>
      <c r="E25" s="19"/>
      <c r="F25" s="18"/>
    </row>
    <row r="26" spans="1:6" x14ac:dyDescent="0.3">
      <c r="D26" s="19"/>
      <c r="E26" s="19"/>
      <c r="F26" s="19"/>
    </row>
  </sheetData>
  <mergeCells count="7">
    <mergeCell ref="D6:E6"/>
    <mergeCell ref="A6:B6"/>
    <mergeCell ref="A1:E1"/>
    <mergeCell ref="A14:B14"/>
    <mergeCell ref="A11:B11"/>
    <mergeCell ref="D11:E11"/>
    <mergeCell ref="D14:E1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2006-09-25T12:47:36Z</dcterms:created>
  <dcterms:modified xsi:type="dcterms:W3CDTF">2020-04-17T21:33:59Z</dcterms:modified>
  <cp:category/>
  <cp:contentStatus/>
</cp:coreProperties>
</file>