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20775" windowHeight="9660" activeTab="5"/>
  </bookViews>
  <sheets>
    <sheet name="descrição e releases" sheetId="1" r:id="rId1"/>
    <sheet name="Prod Backlog" sheetId="2" r:id="rId2"/>
    <sheet name="Cartões de detalhe" sheetId="3" r:id="rId3"/>
    <sheet name="Sprint 1" sheetId="4" r:id="rId4"/>
    <sheet name="Sprint 2" sheetId="5" r:id="rId5"/>
    <sheet name="Sprint 3" sheetId="6" r:id="rId6"/>
  </sheets>
  <calcPr calcId="145621"/>
  <fileRecoveryPr repairLoad="1"/>
</workbook>
</file>

<file path=xl/calcChain.xml><?xml version="1.0" encoding="utf-8"?>
<calcChain xmlns="http://schemas.openxmlformats.org/spreadsheetml/2006/main">
  <c r="I39" i="5" l="1"/>
  <c r="C3" i="4"/>
  <c r="C3" i="5"/>
  <c r="C4" i="5"/>
  <c r="C4" i="6"/>
  <c r="C3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H45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H27" i="6"/>
  <c r="H25" i="6"/>
  <c r="H24" i="6"/>
  <c r="H23" i="6"/>
  <c r="H21" i="6"/>
  <c r="D15" i="6"/>
  <c r="C15" i="6"/>
  <c r="H26" i="6" s="1"/>
  <c r="B15" i="6"/>
  <c r="D14" i="6"/>
  <c r="C14" i="6"/>
  <c r="B14" i="6"/>
  <c r="J13" i="6"/>
  <c r="D13" i="6"/>
  <c r="C13" i="6"/>
  <c r="B13" i="6"/>
  <c r="J12" i="6"/>
  <c r="D12" i="6"/>
  <c r="C12" i="6"/>
  <c r="B12" i="6"/>
  <c r="K11" i="6"/>
  <c r="J11" i="6"/>
  <c r="D11" i="6"/>
  <c r="C11" i="6"/>
  <c r="B11" i="6"/>
  <c r="K10" i="6"/>
  <c r="J10" i="6"/>
  <c r="D10" i="6"/>
  <c r="C10" i="6"/>
  <c r="H46" i="6" s="1"/>
  <c r="B10" i="6"/>
  <c r="J9" i="6"/>
  <c r="I9" i="6"/>
  <c r="H9" i="6"/>
  <c r="G9" i="6"/>
  <c r="F9" i="6"/>
  <c r="E9" i="6"/>
  <c r="D9" i="6"/>
  <c r="C9" i="6"/>
  <c r="H40" i="6" s="1"/>
  <c r="B9" i="6"/>
  <c r="J8" i="6"/>
  <c r="J16" i="6" s="1"/>
  <c r="J3" i="6" s="1"/>
  <c r="J4" i="6" s="1"/>
  <c r="I8" i="6"/>
  <c r="H8" i="6"/>
  <c r="G8" i="6"/>
  <c r="F8" i="6"/>
  <c r="E8" i="6"/>
  <c r="D8" i="6"/>
  <c r="C8" i="6"/>
  <c r="H34" i="6" s="1"/>
  <c r="B8" i="6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H58" i="5"/>
  <c r="H57" i="5"/>
  <c r="H56" i="5"/>
  <c r="H55" i="5"/>
  <c r="H54" i="5"/>
  <c r="H53" i="5"/>
  <c r="H52" i="5"/>
  <c r="H51" i="5"/>
  <c r="H50" i="5"/>
  <c r="I49" i="5"/>
  <c r="H49" i="5"/>
  <c r="I48" i="5"/>
  <c r="I47" i="5"/>
  <c r="H47" i="5"/>
  <c r="I46" i="5"/>
  <c r="I45" i="5"/>
  <c r="H45" i="5"/>
  <c r="I44" i="5"/>
  <c r="I43" i="5"/>
  <c r="H43" i="5"/>
  <c r="I42" i="5"/>
  <c r="I41" i="5"/>
  <c r="H41" i="5"/>
  <c r="I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H46" i="5" s="1"/>
  <c r="B13" i="5"/>
  <c r="J12" i="5"/>
  <c r="I12" i="5"/>
  <c r="H12" i="5"/>
  <c r="G12" i="5"/>
  <c r="F12" i="5"/>
  <c r="E12" i="5"/>
  <c r="D12" i="5"/>
  <c r="C12" i="5"/>
  <c r="H48" i="5" s="1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J16" i="5" s="1"/>
  <c r="J3" i="5" s="1"/>
  <c r="J4" i="5" s="1"/>
  <c r="I8" i="5"/>
  <c r="H8" i="5"/>
  <c r="G8" i="5"/>
  <c r="F8" i="5"/>
  <c r="E8" i="5"/>
  <c r="D8" i="5"/>
  <c r="C8" i="5"/>
  <c r="B8" i="5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J12" i="4"/>
  <c r="J11" i="4"/>
  <c r="D11" i="4"/>
  <c r="C11" i="4"/>
  <c r="B11" i="4"/>
  <c r="J10" i="4"/>
  <c r="D10" i="4"/>
  <c r="C10" i="4"/>
  <c r="B10" i="4"/>
  <c r="J9" i="4"/>
  <c r="D9" i="4"/>
  <c r="C9" i="4"/>
  <c r="B9" i="4"/>
  <c r="J8" i="4"/>
  <c r="E8" i="4"/>
  <c r="D8" i="4"/>
  <c r="C8" i="4"/>
  <c r="B8" i="4"/>
  <c r="C4" i="4"/>
  <c r="J3" i="4"/>
  <c r="J4" i="4" s="1"/>
  <c r="E173" i="3"/>
  <c r="E172" i="3"/>
  <c r="E171" i="3"/>
  <c r="E166" i="3"/>
  <c r="E165" i="3"/>
  <c r="E164" i="3"/>
  <c r="E160" i="3"/>
  <c r="E159" i="3"/>
  <c r="E158" i="3"/>
  <c r="E157" i="3"/>
  <c r="E152" i="3"/>
  <c r="E151" i="3"/>
  <c r="E150" i="3"/>
  <c r="E145" i="3"/>
  <c r="E144" i="3"/>
  <c r="E143" i="3"/>
  <c r="E138" i="3"/>
  <c r="E137" i="3"/>
  <c r="E136" i="3"/>
  <c r="E132" i="3"/>
  <c r="E131" i="3"/>
  <c r="E130" i="3"/>
  <c r="E129" i="3"/>
  <c r="E127" i="3"/>
  <c r="E123" i="3"/>
  <c r="E122" i="3"/>
  <c r="E117" i="3"/>
  <c r="E116" i="3"/>
  <c r="E115" i="3"/>
  <c r="E110" i="3"/>
  <c r="E109" i="3"/>
  <c r="E108" i="3"/>
  <c r="E103" i="3"/>
  <c r="E102" i="3"/>
  <c r="E101" i="3"/>
  <c r="E96" i="3"/>
  <c r="E95" i="3"/>
  <c r="E94" i="3"/>
  <c r="E92" i="3"/>
  <c r="E90" i="3"/>
  <c r="E89" i="3"/>
  <c r="E88" i="3"/>
  <c r="E87" i="3"/>
  <c r="E82" i="3"/>
  <c r="E81" i="3"/>
  <c r="E80" i="3"/>
  <c r="E75" i="3"/>
  <c r="E74" i="3"/>
  <c r="E73" i="3"/>
  <c r="E68" i="3"/>
  <c r="E67" i="3"/>
  <c r="E66" i="3"/>
  <c r="E61" i="3"/>
  <c r="E60" i="3"/>
  <c r="E59" i="3"/>
  <c r="E54" i="3"/>
  <c r="E53" i="3"/>
  <c r="E52" i="3"/>
  <c r="E47" i="3"/>
  <c r="E46" i="3"/>
  <c r="E45" i="3"/>
  <c r="E40" i="3"/>
  <c r="E39" i="3"/>
  <c r="E38" i="3"/>
  <c r="E33" i="3"/>
  <c r="E32" i="3"/>
  <c r="E31" i="3"/>
  <c r="E26" i="3"/>
  <c r="E25" i="3"/>
  <c r="E24" i="3"/>
  <c r="E19" i="3"/>
  <c r="E18" i="3"/>
  <c r="E17" i="3"/>
  <c r="E12" i="3"/>
  <c r="E11" i="3"/>
  <c r="E10" i="3"/>
  <c r="E19" i="2"/>
  <c r="E124" i="3" s="1"/>
  <c r="H40" i="5" l="1"/>
  <c r="H42" i="5"/>
  <c r="H44" i="5"/>
  <c r="H43" i="6"/>
  <c r="H22" i="6"/>
  <c r="H29" i="6"/>
  <c r="H31" i="6"/>
  <c r="H33" i="6"/>
  <c r="H35" i="6"/>
  <c r="H37" i="6"/>
  <c r="H39" i="6"/>
  <c r="H41" i="6"/>
  <c r="H44" i="6"/>
  <c r="H28" i="6"/>
  <c r="H30" i="6"/>
  <c r="H32" i="6"/>
  <c r="H36" i="6"/>
  <c r="H38" i="6"/>
  <c r="H42" i="6"/>
</calcChain>
</file>

<file path=xl/comments1.xml><?xml version="1.0" encoding="utf-8"?>
<comments xmlns="http://schemas.openxmlformats.org/spreadsheetml/2006/main">
  <authors>
    <author/>
  </authors>
  <commentList>
    <comment ref="F31" authorId="0">
      <text>
        <r>
          <rPr>
            <sz val="10"/>
            <color rgb="FF000000"/>
            <rFont val="Arial"/>
          </rPr>
          <t>Luis Melo: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</rPr>
          <t>Luis Melo: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J2" authorId="0">
      <text>
        <r>
          <rPr>
            <sz val="10"/>
            <color rgb="FF000000"/>
            <rFont val="Arial"/>
          </rPr>
          <t>Luis Melo: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J2" authorId="0">
      <text>
        <r>
          <rPr>
            <sz val="10"/>
            <color rgb="FF000000"/>
            <rFont val="Arial"/>
          </rPr>
          <t>Luis Melo: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J2" authorId="0">
      <text>
        <r>
          <rPr>
            <sz val="10"/>
            <color rgb="FF000000"/>
            <rFont val="Arial"/>
          </rPr>
          <t>Luis Melo: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<sst xmlns="http://schemas.openxmlformats.org/spreadsheetml/2006/main" count="1037" uniqueCount="313">
  <si>
    <t>Âmbito</t>
  </si>
  <si>
    <t>Descreva de forma sucinta as principais características do projecto, incluindo a necessidade que está na sua origem</t>
  </si>
  <si>
    <t>Grupo</t>
  </si>
  <si>
    <t>Turma</t>
  </si>
  <si>
    <t>2DA</t>
  </si>
  <si>
    <t>Prof</t>
  </si>
  <si>
    <t>JRT</t>
  </si>
  <si>
    <t>Código</t>
  </si>
  <si>
    <t>Numero</t>
  </si>
  <si>
    <t>Nome dos membros do grupo</t>
  </si>
  <si>
    <t>Gil Filipe Martins de Castro</t>
  </si>
  <si>
    <t>Ana Rita Dias Nogueira</t>
  </si>
  <si>
    <t>Filipe Silva</t>
  </si>
  <si>
    <t>Filipe Couto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</si>
  <si>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</si>
  <si>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</si>
  <si>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</si>
  <si>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</si>
  <si>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</si>
  <si>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</si>
  <si>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</si>
  <si>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</si>
  <si>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Realizado</t>
  </si>
  <si>
    <t>Início do projecto</t>
  </si>
  <si>
    <t>Fim do projecto</t>
  </si>
  <si>
    <t>Previsto</t>
  </si>
  <si>
    <t>A decorrer</t>
  </si>
  <si>
    <t>ISSUE</t>
  </si>
  <si>
    <t>codigo</t>
  </si>
  <si>
    <t>Stories</t>
  </si>
  <si>
    <t>Dimensão (dias)</t>
  </si>
  <si>
    <t>Prioridade</t>
  </si>
  <si>
    <t>%</t>
  </si>
  <si>
    <t>Story01</t>
  </si>
  <si>
    <t>Eu, cliente, quero poder exportar as minhas folhas de cálculo para tabelas em bases de dados.</t>
  </si>
  <si>
    <t>Imprescindivel</t>
  </si>
  <si>
    <t>Done</t>
  </si>
  <si>
    <t>O utilizador deve ser capaz de escolher uma determinada área a exportar.</t>
  </si>
  <si>
    <t>Story02</t>
  </si>
  <si>
    <t>Eu, cliente, quero armazenar dados de forma persistente em formato XML.</t>
  </si>
  <si>
    <t>É necessário validações a todo o nível.</t>
  </si>
  <si>
    <t>Story03</t>
  </si>
  <si>
    <t>Eu, cliente quero usar uma nova linguagem para fórmulas.</t>
  </si>
  <si>
    <t>É necessário uma linguagem de scripting</t>
  </si>
  <si>
    <t>Story04</t>
  </si>
  <si>
    <t>Eu, cliente, quero criar macros de forma a personalizar melhor o CleanSheets.</t>
  </si>
  <si>
    <t>Desejável</t>
  </si>
  <si>
    <t>Story05</t>
  </si>
  <si>
    <t>Eu cliente, quero poder partilhar qualquer instância de uma folha de cálculo.</t>
  </si>
  <si>
    <t>Permitir o utilizador restringir a área a partilhar.</t>
  </si>
  <si>
    <t>Story06</t>
  </si>
  <si>
    <t>Eu, cliente, quero importar folhas folhas de cálculo a partir de bases de dados.</t>
  </si>
  <si>
    <t>O utilizador deve ter a possibilidade de importar uma tabela da base de dados para uma folha.</t>
  </si>
  <si>
    <t>Story07</t>
  </si>
  <si>
    <t>Eu, cliente, quero definir chaves primárias nas tabelas de bases de dados e editar tabelas existentes.</t>
  </si>
  <si>
    <t>O utilizador deve ter a possibilidade de editar uma tabela já existente numa base de dados e de definir colunas para funcionar como chave primária.</t>
  </si>
  <si>
    <t>Story08</t>
  </si>
  <si>
    <t>Eu, cliente, quero utilizar o SGBD Derby.</t>
  </si>
  <si>
    <t>O utilizador deve ser capaz de escolher um novo SGBD para exportar/importar dados.</t>
  </si>
  <si>
    <t>Story09</t>
  </si>
  <si>
    <t>Eu, cliente quero poder ter várias versões de um documento no mesmo ficheiro XML e carregá-las para o programa.</t>
  </si>
  <si>
    <t>É necessária a utilização do Hibernate.</t>
  </si>
  <si>
    <t>Story10</t>
  </si>
  <si>
    <t>Eu, cliente, quero poder escrever várias expressões numa única fórmula.</t>
  </si>
  <si>
    <t>A alteração será feita estendendo a funcionalidade da nova linguagem de fórmulas (ver Story03).</t>
  </si>
  <si>
    <t>Story11</t>
  </si>
  <si>
    <t>Eu, cliente, quero poder usar ciclos while.</t>
  </si>
  <si>
    <t>O ciclo permite um número infinito de expressões.</t>
  </si>
  <si>
    <t>Story12</t>
  </si>
  <si>
    <t>Eu, cliente, quero poder partilhar em tempo real qualquer instância de uma folha de cálculo.</t>
  </si>
  <si>
    <t>É necessário haver coerência de partilha e sincronização em tempo real.</t>
  </si>
  <si>
    <t>Story13</t>
  </si>
  <si>
    <t>Eu, cliente, quero encontrar redes activas de partilha de cleansheets.</t>
  </si>
  <si>
    <t>Story14</t>
  </si>
  <si>
    <t>Eu, cliente, quero poder definir variáveis nas macros.</t>
  </si>
  <si>
    <t>Story15</t>
  </si>
  <si>
    <t>Eu, cliente, quero poder gerir diferentes versões dos meus documentos.</t>
  </si>
  <si>
    <t>Deve ser possível carregar versões antigas e substituir a actual por uma dessas.</t>
  </si>
  <si>
    <t>Story16</t>
  </si>
  <si>
    <t>Eu, cliente, quero poder anular e refazer acções no documento.</t>
  </si>
  <si>
    <t>Necessário</t>
  </si>
  <si>
    <t>Story17</t>
  </si>
  <si>
    <t>Eu, cliente quero poder utilizar fórmulas dowhile e fórmulas eval.</t>
  </si>
  <si>
    <t>Deve ser possível utilizar qualquer fórmula com o eval.</t>
  </si>
  <si>
    <t>Story18</t>
  </si>
  <si>
    <t>Eu, cliente, quero poder criar partilhas seguras e permitir que utilizadores se autentiquem.</t>
  </si>
  <si>
    <t>Deve ser possível criar uma partilha protegida com uma password e por consequência, ser pedida uma password ao ligar a uma partilha.</t>
  </si>
  <si>
    <t>Story19</t>
  </si>
  <si>
    <t>Eu, cliente, quero poder activar e desactivar a minha partilha.</t>
  </si>
  <si>
    <t>Deve ser possível activar e desactivar uma partilha a qualquer momento.</t>
  </si>
  <si>
    <t>Story20</t>
  </si>
  <si>
    <t>Eu, cliente, quero poder colocar uma partilha em modo de escrita ou apenas de leitura.</t>
  </si>
  <si>
    <t>Deve ser possível passar uma partilha do modo de escrita para o leitura e vice-versa.</t>
  </si>
  <si>
    <t>Story21</t>
  </si>
  <si>
    <t>Eu, cliente, quero poder ver todas as partilhas disponiveis independentemente da porta em que estão.</t>
  </si>
  <si>
    <t>Deve ser possível visualizar todas as partilhas disponíveis na rede.</t>
  </si>
  <si>
    <t>Story22</t>
  </si>
  <si>
    <t>Eu, cliente, quero poder visualizar numa janela auxiliar informações sobre as partilhas.</t>
  </si>
  <si>
    <t>Deve ser possível visualizar as partilhas criadas pelo utilizador e os utilizadores ligados a estas, assim como as partilhas a que se está ligado.</t>
  </si>
  <si>
    <t>Story23</t>
  </si>
  <si>
    <t>Eu cliente, quero que a minha folha de cálculo e a base de dados estejam sempre sincronizadas</t>
  </si>
  <si>
    <t>Deve ser possível que as sincronizaões sejam feitas dos dois lados (da base de dados para a folha e vice-versa)</t>
  </si>
  <si>
    <t>Story24</t>
  </si>
  <si>
    <t>Eu, cliente, quero poder executar macros e passar parâmetros para as mesmas.</t>
  </si>
  <si>
    <t>Story25</t>
  </si>
  <si>
    <t>Story26</t>
  </si>
  <si>
    <t>Story27</t>
  </si>
  <si>
    <t>Story28</t>
  </si>
  <si>
    <t>Story29</t>
  </si>
  <si>
    <t>Story30</t>
  </si>
  <si>
    <t>Em curso</t>
  </si>
  <si>
    <t>Removida</t>
  </si>
  <si>
    <t>Eliminada</t>
  </si>
  <si>
    <t>Introdução</t>
  </si>
  <si>
    <t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</t>
  </si>
  <si>
    <t>Identificação</t>
  </si>
  <si>
    <t>Descrição da história (quem, o quê e porquê)</t>
  </si>
  <si>
    <t>Requisitos, conteudos e Características</t>
  </si>
  <si>
    <t>A aplicação deve suportar diferentes bases de dados, permitindo ao utilizador escolher o formato.</t>
  </si>
  <si>
    <t>Exclusões</t>
  </si>
  <si>
    <t>As referências entre tabelas são quebradas</t>
  </si>
  <si>
    <t>Critérios de aceitação (done)</t>
  </si>
  <si>
    <t>São criadas tabelas nas bases de dados escolhida pelo utilizador, as tabelas contêm os dados selecionados pelo utilizador.</t>
  </si>
  <si>
    <t>O formato XML deve suportar as propriedades de cada célula. Deve ser criado um XML Schema para validação dos documentos XML gerados.</t>
  </si>
  <si>
    <t>A nova linguagem deve começar com o caracter #.
Tem que ter um ficheiro de gramática própria para a sua validação.
Tem de ter, no mínimo, todas as funcionalidades existentes.</t>
  </si>
  <si>
    <t>As fórmulas tem que ser em inglês.</t>
  </si>
  <si>
    <t>Validar a fórmula e devolver um resultado correcto.</t>
  </si>
  <si>
    <t>Criação e edição de macros. Adição de uma extensão que inclui um mini editor para uma execução mais rápida e simplificada de macros. Execução de macros em concorrência utilizando threads.</t>
  </si>
  <si>
    <t>Não suporta expressões diferentes das possíveis de usar nas fórmulas das células.</t>
  </si>
  <si>
    <t>As macros têm executar em concorrência com outros processos e produzir o resultado esperado.</t>
  </si>
  <si>
    <t>Deve ser possível seleccionar uma área da folha a partilhar. É preferível ser possível a edição em tempo real por vários utilizadores da aplicação.</t>
  </si>
  <si>
    <t>Não é possível a conversa em chat na mesma folha de cálculo.</t>
  </si>
  <si>
    <t>Deve ser possível visualizar a folha de cálculo do "servidor" nos "clientes". As alterações feitas por um utilizador devem ser visualizadas por todos os utilizadores com o documento.</t>
  </si>
  <si>
    <t>Deve ser possível importar dados de uma base de dados de qualquer tipo de SGBD para uma folha do CleanSheets.</t>
  </si>
  <si>
    <t>Fazer a importaçao de uma base de dados de qualquer tipo de SGBD suportado pela aplicação e colocar os dados correctos numa Spreadsheet.</t>
  </si>
  <si>
    <t>Deve ser possível editar uma base de dados já criada assim como poder definir um conjunto de colunas para funcionar como chave primária dessa aplicação.</t>
  </si>
  <si>
    <t>A edição da base de dados deve funcionar de forma correcta e as chaves primárias devem ficar bem definidas.</t>
  </si>
  <si>
    <t>Deve estar disponível na aplicação, para utilização do utilizador, um novo SGBD: Derby.</t>
  </si>
  <si>
    <t>Deve ser possivel exportar e importar dados de base dados que estão associadas ao SGBD Derby.</t>
  </si>
  <si>
    <t>É necessária a utilização do Hibernate e do dbunit.</t>
  </si>
  <si>
    <t>A aplicação carregar sempre a versão mais recente do ficheiro.</t>
  </si>
  <si>
    <t>A linguagem começa com #, tendo entre { } as várias expressões, separadas por ;</t>
  </si>
  <si>
    <t>Ser possível utilizar várias expressões numa só fórmula.</t>
  </si>
  <si>
    <t>O ciclo começa com uma condição de paragem, seguido de um número infinito de expressões.</t>
  </si>
  <si>
    <t>Ser feito o número de iterações esperado de acordo com o critério de paragem e executando todas as expressões introduzidas.</t>
  </si>
  <si>
    <t>Deve ser possível o cliente procurar todas as redes existentes e escolher uma para se ligar</t>
  </si>
  <si>
    <t>O cliente deve ser aceite pela pessoa que paritlhou a cleansheet</t>
  </si>
  <si>
    <t>As macros deverão ser capazes de obter e definir valores nas variáveis.</t>
  </si>
  <si>
    <t>Os identificadores das variáveis devem obdecer a uma expressão regular específica.</t>
  </si>
  <si>
    <t>Ser possível executar macros que utilizem variáveis.</t>
  </si>
  <si>
    <t>Apresentar barra lateral com as diferentes versões e permitir ao utilizador carregar qualquer versão dessa lista.</t>
  </si>
  <si>
    <t>Nem todos os formatos de ficheiro suportam esta função, no entanto esses formatos poderão implementar a funcionalidade posteriormente.</t>
  </si>
  <si>
    <t>Ser possível consultar versões anteriores do documento e reverter para versões anteriores.</t>
  </si>
  <si>
    <t>A implementação será feita estendendo a estrutura já preparada para esta funcionalidade.</t>
  </si>
  <si>
    <t>O histórico de acções não fica associado a cada Workbook, logo a troca de Workbook activo levará à limpeza do histórico.</t>
  </si>
  <si>
    <t>Ser possível anular acções efectuadas no ficheiro que causem a sua modificação e ser possível refazê-las.</t>
  </si>
  <si>
    <t>A actualização da gramática para suportar o dowhile e a criação de uma função eval que compila as funções que recebe como argumento.</t>
  </si>
  <si>
    <t/>
  </si>
  <si>
    <t>O cliente so deve ter acesso a uma partilha se inserir a password correcta.</t>
  </si>
  <si>
    <t>Através da sidebar das partilhas ao clicar com o botao direito em cima de uma partilha, sendo o dono desta, deve aparecer um menu de opções, sendo uma delas a de desactivar/activar a partilha.</t>
  </si>
  <si>
    <t>Uma partilha quando é desactivada não permite que mais nenhum cliente se ligue a esta.</t>
  </si>
  <si>
    <t>Através da sidebar das partilhas ao clicar com o botao direito em cima de uma partilha, sendo o dono desta, deve aparecer um menu de opções, sendo uma delas a de colocar a partilha em mode de escrita ou leitura.</t>
  </si>
  <si>
    <t>Em modo de leitura, apesar de a folha nao ser alterada no lado do servidor, podem ser feitas alterações no lado do cliente.</t>
  </si>
  <si>
    <t>Quando a partilha é colocada em modo de leitura, nenhum cliente deve poder alterar o conteudo da folha no lado do servidor. Quando é colocada em modo de escrita, os clientes podem novamente realizar alterações.</t>
  </si>
  <si>
    <t>Um cliente ao fazer "connect" deve ser apresentado de todas as partilhas existentes na rede.</t>
  </si>
  <si>
    <t>Ao clicar no Connect, o cliente deve poder ver todas as partilhas que estão disponíveis sem ter de indicar uma porta específica.</t>
  </si>
  <si>
    <t>Tem de cumprir os requisitos.</t>
  </si>
  <si>
    <t>Todas as sincronizações serão feitas automaticamente e para ambos os lados (da folha para a base de dados de cada vez que uma céclula é modificada e da base de dados para a folha de 30 em 30 segundos)</t>
  </si>
  <si>
    <t>As sincronizações são feitas sem qualquer controlo do utilizador</t>
  </si>
  <si>
    <t>Os valores que existem na folha de cálculo devem existir também na base de dados e devem ser actualizados de 30 em 30 segundos.</t>
  </si>
  <si>
    <t>Criação de uma nova função para execução de macros "EXEC". Deve possivel passar parâmetros para a macro da seguinte forma "EXEC(&lt;parametros&gt;)". Os parâmetros podem ser variáveis.</t>
  </si>
  <si>
    <t>As variáveis temporárias são locais às macros.</t>
  </si>
  <si>
    <t>Deve ser possível executar uma macro segundo a função implementada.</t>
  </si>
  <si>
    <t>Sprint nº</t>
  </si>
  <si>
    <t>Carga Disponível Estimada (dias)</t>
  </si>
  <si>
    <t>Carga Prevista a usar (dias)</t>
  </si>
  <si>
    <t>Variação (dias)</t>
  </si>
  <si>
    <t>User Stories deste Sprint</t>
  </si>
  <si>
    <t>commit final #</t>
  </si>
  <si>
    <t>ttt</t>
  </si>
  <si>
    <t>618f5bc</t>
  </si>
  <si>
    <t>4af75c6</t>
  </si>
  <si>
    <t>245fa58</t>
  </si>
  <si>
    <t>b476119</t>
  </si>
  <si>
    <t>Carga Prevista a Usar (dias)</t>
  </si>
  <si>
    <t>Plano</t>
  </si>
  <si>
    <t>Registo</t>
  </si>
  <si>
    <t>Tarefa</t>
  </si>
  <si>
    <t>ID Story</t>
  </si>
  <si>
    <t>carga</t>
  </si>
  <si>
    <t>Developer</t>
  </si>
  <si>
    <t>% realização</t>
  </si>
  <si>
    <t>Dia 1</t>
  </si>
  <si>
    <t>Dia 2</t>
  </si>
  <si>
    <t>Dia 3</t>
  </si>
  <si>
    <t>Dia 4</t>
  </si>
  <si>
    <t>Dia 5</t>
  </si>
  <si>
    <t>commit</t>
  </si>
  <si>
    <t>GC</t>
  </si>
  <si>
    <t>RN</t>
  </si>
  <si>
    <t>FS</t>
  </si>
  <si>
    <t>FC</t>
  </si>
  <si>
    <t>Planeamento informal de testes</t>
  </si>
  <si>
    <t>0.5h</t>
  </si>
  <si>
    <t>GC, FC</t>
  </si>
  <si>
    <t>Planeamento da estrutura de classes</t>
  </si>
  <si>
    <t>6h</t>
  </si>
  <si>
    <t>Implementação das classes de acordo com o planeamento</t>
  </si>
  <si>
    <t>Implementação das classes de teste de acordo com os casos definidos</t>
  </si>
  <si>
    <t>2h</t>
  </si>
  <si>
    <t>Implementação a nível da interface para o acesso às novas funcionalidades</t>
  </si>
  <si>
    <t>4h</t>
  </si>
  <si>
    <t>Implementação de outros formatos de exportação para base de dados diferentes</t>
  </si>
  <si>
    <t>1h</t>
  </si>
  <si>
    <t>Execução dos testes definidos e possíveis correcções</t>
  </si>
  <si>
    <t>Planeamento de testes</t>
  </si>
  <si>
    <t>RN, FS</t>
  </si>
  <si>
    <t>Planeamento da estrutura do ficheiro XML</t>
  </si>
  <si>
    <t>Criação do ficheiro XML Schema</t>
  </si>
  <si>
    <t>Criação das classes exportadora e importadora para XML</t>
  </si>
  <si>
    <t>Criação da classe de validação do XML</t>
  </si>
  <si>
    <t>Atualização da interface gráfica</t>
  </si>
  <si>
    <t>Execução dos testes definidos</t>
  </si>
  <si>
    <t>Planeamento da gramática da linguagem</t>
  </si>
  <si>
    <t>Implementação da gramática da linguagem</t>
  </si>
  <si>
    <t>a52f3bf</t>
  </si>
  <si>
    <t>Documentação da gramática</t>
  </si>
  <si>
    <t>Planeamento do protocolo de comunicação</t>
  </si>
  <si>
    <t>Planeamento da estrutura de classes de comunicação</t>
  </si>
  <si>
    <t>3h</t>
  </si>
  <si>
    <t>Planeamento da estrutura de eventos e mensagens</t>
  </si>
  <si>
    <t>Implementação da comunicação inicial</t>
  </si>
  <si>
    <t>Implementação das rotinas de comunicação</t>
  </si>
  <si>
    <t>Comunicação com a interface gráfica</t>
  </si>
  <si>
    <t>7h</t>
  </si>
  <si>
    <t/>
  </si>
  <si>
    <t>Atualização da interface gráfica/Implementação de novas classes para a GUI</t>
  </si>
  <si>
    <t>Execução de testes manuais definidos</t>
  </si>
  <si>
    <t>0.9h</t>
  </si>
  <si>
    <t>GC, FC, RN</t>
  </si>
  <si>
    <t>Imprevistos</t>
  </si>
  <si>
    <t>Equipa</t>
  </si>
  <si>
    <t>97ea066</t>
  </si>
  <si>
    <t>e4dd045</t>
  </si>
  <si>
    <t>13558e4</t>
  </si>
  <si>
    <t>b9546e8</t>
  </si>
  <si>
    <t>Planeamento de testes para importação</t>
  </si>
  <si>
    <t>Estudo da estrutura de classes para importação</t>
  </si>
  <si>
    <t>FS, FC</t>
  </si>
  <si>
    <t>ef46b28</t>
  </si>
  <si>
    <t>Documentação</t>
  </si>
  <si>
    <t>Implementação da importação a partir de base de dados diferentes</t>
  </si>
  <si>
    <t>8b51aa3</t>
  </si>
  <si>
    <t>e68f640</t>
  </si>
  <si>
    <t>Planeamento/Reestruturação de testes</t>
  </si>
  <si>
    <t>Planeamento/Reestruturação das classes</t>
  </si>
  <si>
    <t>Implementação das alterações necessárias de acordo com o planeamento</t>
  </si>
  <si>
    <t>5h</t>
  </si>
  <si>
    <t>Implementação das classes para novo SGBD de acordo com prévio planeamento</t>
  </si>
  <si>
    <t>Estudo do Hibernate e DBUnit</t>
  </si>
  <si>
    <t>FC, GC</t>
  </si>
  <si>
    <t>Criação e mapeamento de classes</t>
  </si>
  <si>
    <t>Actualização do sistema para utilizar o Hibernate e o DBUnit</t>
  </si>
  <si>
    <t>Planeamento de testes em relação às alterações</t>
  </si>
  <si>
    <t>Planeamento de testes aos ciclos while</t>
  </si>
  <si>
    <t>Estudo das classes existentes e possível reestruturação</t>
  </si>
  <si>
    <t>Estudo da necessidade de alguma reestruturação especial para o suporte a ciclos</t>
  </si>
  <si>
    <t>Estudo das alterações na gramática da linguagem</t>
  </si>
  <si>
    <t>Alteração da gramática da linguagem</t>
  </si>
  <si>
    <t>Implementação do suporte a múltiplas expressões por fórmula</t>
  </si>
  <si>
    <t>Implementação do suporte ao ciclo while</t>
  </si>
  <si>
    <t>Execução dos testes definidos em relação às alterações</t>
  </si>
  <si>
    <t>Execução dos testes aos ciclos while</t>
  </si>
  <si>
    <t>Estudo de documentação e decisão da melhor conecção a usar</t>
  </si>
  <si>
    <t>Criação de um projecto à parte para testes de coneção</t>
  </si>
  <si>
    <t>Implementação de classes para a propagação de informação do servidor e do cliente que
 processará essa informação</t>
  </si>
  <si>
    <t>RN,GC</t>
  </si>
  <si>
    <t>Criação de uma nova interface gráfica para a procura de servidores</t>
  </si>
  <si>
    <t>Testes das conexões no projecto de testes</t>
  </si>
  <si>
    <t>Implementação das classes de propagação da informação e da interface gráfica no projecto</t>
  </si>
  <si>
    <t>Testes das conexões no projecto</t>
  </si>
  <si>
    <t>RN,GC,FC</t>
  </si>
  <si>
    <t>Resolução de imprevistos relacionados com a iteração anterior</t>
  </si>
  <si>
    <t>RN, GC</t>
  </si>
  <si>
    <t>Criação e atualização de documentação</t>
  </si>
  <si>
    <t>c1dc87b</t>
  </si>
  <si>
    <t>c26920d</t>
  </si>
  <si>
    <t>07ec4bf</t>
  </si>
  <si>
    <t>c46b572</t>
  </si>
  <si>
    <t>Estudo e planeamento da estrutura a utilizar para as sincronizações</t>
  </si>
  <si>
    <t>Criação de classes e métodos para a sincronização entre a folha de cálculo e a base de dados</t>
  </si>
  <si>
    <t>RN,FC</t>
  </si>
  <si>
    <t>Criação de classes e métodos para a sincronização entre abase de dados e a folha de cálculo</t>
  </si>
  <si>
    <t>RN, FC</t>
  </si>
  <si>
    <t>Implementação dos testes definidos</t>
  </si>
  <si>
    <t>Documentação (diagramas)</t>
  </si>
  <si>
    <t>Estudo e planeamento da estrutura a utilizar para o controlo de versões</t>
  </si>
  <si>
    <t>Criação de classes e seus métodos</t>
  </si>
  <si>
    <t>Criação da interface do utilizador</t>
  </si>
  <si>
    <t>Reflexão de soluções para implementação</t>
  </si>
  <si>
    <t>Selecção da solução que modifique menos a base da aplicação</t>
  </si>
  <si>
    <t>Criação das classes e seus métodos</t>
  </si>
  <si>
    <t>Estudo da estrutura de classes</t>
  </si>
  <si>
    <t>Criação da gramática necessária para o whiledo</t>
  </si>
  <si>
    <t>Criação da função necessária para o eval</t>
  </si>
  <si>
    <t>FS, GC</t>
  </si>
  <si>
    <t>Implementação do mecanismo de segurança</t>
  </si>
  <si>
    <t>Implementação da função de activar/desactivar partilhas</t>
  </si>
  <si>
    <t>Implementação do modo de escrita e leitura de uma partilha</t>
  </si>
  <si>
    <t>Implementação da funcionalidade de detecção de todas as partilhas sem necessidade de saber a porta</t>
  </si>
  <si>
    <t>86h</t>
  </si>
  <si>
    <t>75h</t>
  </si>
  <si>
    <t>57h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</si>
</sst>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d\-mmm\-yyyy;@"/>
    <numFmt numFmtId="166" formatCode="dd\.mm\.yy;@"/>
  </numFmts>
  <fonts count="282" x14ac:knownFonts="1">
    <font>
      <sz val="10"/>
      <color rgb="FF000000"/>
      <name val="Arial"/>
    </font>
    <font>
      <sz val="9"/>
      <color rgb="FF000000"/>
      <name val="Arial"/>
    </font>
    <font>
      <sz val="9"/>
      <color rgb="FF4C113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741B47"/>
      <name val="Arial"/>
    </font>
    <font>
      <sz val="10"/>
      <color rgb="FF99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B45F06"/>
      <name val="Arial"/>
    </font>
    <font>
      <b/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B5394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4C1130"/>
      <name val="Arial"/>
    </font>
    <font>
      <sz val="9"/>
      <color rgb="FF000000"/>
      <name val="Arial"/>
    </font>
    <font>
      <sz val="9"/>
      <color rgb="FF4C1130"/>
      <name val="Arial"/>
    </font>
    <font>
      <sz val="9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741B47"/>
      <name val="Arial"/>
    </font>
    <font>
      <sz val="10"/>
      <color rgb="FF0B5394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4C113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4C113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B45F06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741B47"/>
      <name val="Arial"/>
    </font>
    <font>
      <sz val="9"/>
      <color rgb="FF000000"/>
      <name val="Arial"/>
    </font>
    <font>
      <sz val="10"/>
      <color rgb="FFB45F06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990000"/>
      <name val="Arial"/>
    </font>
    <font>
      <sz val="10"/>
      <color rgb="FFB45F06"/>
      <name val="Arial"/>
    </font>
    <font>
      <sz val="10"/>
      <color rgb="FFB45F06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99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B5394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B45F06"/>
      <name val="Arial"/>
    </font>
    <font>
      <sz val="9"/>
      <color rgb="FF4C113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4C1130"/>
      <name val="Arial"/>
    </font>
    <font>
      <sz val="10"/>
      <color rgb="FF000000"/>
      <name val="Arial"/>
    </font>
    <font>
      <sz val="10"/>
      <color rgb="FF0B5394"/>
      <name val="Arial"/>
    </font>
    <font>
      <sz val="9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741B47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B45F06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B45F06"/>
      <name val="Arial"/>
    </font>
    <font>
      <sz val="9"/>
      <color rgb="FF000000"/>
      <name val="Arial"/>
    </font>
    <font>
      <sz val="10"/>
      <color rgb="FFB45F06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i/>
      <sz val="10"/>
      <color rgb="FF000000"/>
      <name val="Arial"/>
    </font>
    <font>
      <sz val="10"/>
      <color rgb="FF4C113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B45F06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4C1130"/>
      <name val="Arial"/>
    </font>
    <font>
      <sz val="10"/>
      <color rgb="FF000000"/>
      <name val="Arial"/>
    </font>
    <font>
      <sz val="10"/>
      <color rgb="FFB45F06"/>
      <name val="Arial"/>
    </font>
    <font>
      <sz val="10"/>
      <color rgb="FF000000"/>
      <name val="Arial"/>
    </font>
    <font>
      <sz val="10"/>
      <color rgb="FF99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B5394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B45F06"/>
      <name val="Arial"/>
    </font>
    <font>
      <sz val="9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B45F06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99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4C1130"/>
      <name val="Arial"/>
    </font>
    <font>
      <sz val="10"/>
      <color rgb="FFB45F06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B45F06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990000"/>
      <name val="Arial"/>
    </font>
    <font>
      <sz val="9"/>
      <color rgb="FF000000"/>
      <name val="Arial"/>
    </font>
    <font>
      <sz val="10"/>
      <color rgb="FF4C113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B5394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B45F06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253">
    <fill>
      <patternFill patternType="none"/>
    </fill>
    <fill>
      <patternFill patternType="gray125"/>
    </fill>
    <fill>
      <patternFill patternType="solid">
        <fgColor rgb="FFC27BA0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4DBDB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DE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BE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DBE2"/>
        <bgColor indexed="64"/>
      </patternFill>
    </fill>
    <fill>
      <patternFill patternType="solid">
        <fgColor rgb="FFFCEDE0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CEDE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DE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8E6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DE0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4DBDB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8E6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DBD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DBE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8E6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DE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BFBFB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 applyAlignment="1">
      <alignment wrapText="1"/>
    </xf>
    <xf numFmtId="164" fontId="11" fillId="0" borderId="1" xfId="0" applyNumberFormat="1" applyFont="1" applyBorder="1"/>
    <xf numFmtId="0" fontId="14" fillId="0" borderId="2" xfId="0" applyFont="1" applyBorder="1" applyAlignment="1">
      <alignment wrapText="1"/>
    </xf>
    <xf numFmtId="0" fontId="27" fillId="0" borderId="4" xfId="0" applyFont="1" applyBorder="1"/>
    <xf numFmtId="0" fontId="35" fillId="32" borderId="6" xfId="0" applyFont="1" applyFill="1" applyBorder="1" applyAlignment="1">
      <alignment vertical="center" wrapText="1"/>
    </xf>
    <xf numFmtId="0" fontId="38" fillId="0" borderId="7" xfId="0" applyFont="1" applyBorder="1"/>
    <xf numFmtId="0" fontId="39" fillId="0" borderId="0" xfId="0" applyFont="1" applyAlignment="1">
      <alignment vertical="center"/>
    </xf>
    <xf numFmtId="0" fontId="48" fillId="0" borderId="9" xfId="0" applyFont="1" applyBorder="1"/>
    <xf numFmtId="0" fontId="71" fillId="0" borderId="11" xfId="0" applyFont="1" applyBorder="1"/>
    <xf numFmtId="0" fontId="72" fillId="0" borderId="0" xfId="0" applyFont="1" applyAlignment="1">
      <alignment horizontal="center" vertical="center"/>
    </xf>
    <xf numFmtId="0" fontId="89" fillId="0" borderId="13" xfId="0" applyFont="1" applyBorder="1" applyAlignment="1">
      <alignment vertical="center" wrapText="1"/>
    </xf>
    <xf numFmtId="0" fontId="90" fillId="0" borderId="14" xfId="0" applyFont="1" applyBorder="1"/>
    <xf numFmtId="0" fontId="94" fillId="84" borderId="0" xfId="0" applyFont="1" applyFill="1"/>
    <xf numFmtId="0" fontId="102" fillId="0" borderId="16" xfId="0" applyFont="1" applyBorder="1"/>
    <xf numFmtId="0" fontId="116" fillId="104" borderId="17" xfId="0" applyFont="1" applyFill="1" applyBorder="1" applyAlignment="1">
      <alignment horizontal="center" vertical="center" wrapText="1"/>
    </xf>
    <xf numFmtId="0" fontId="121" fillId="0" borderId="18" xfId="0" applyFont="1" applyBorder="1"/>
    <xf numFmtId="0" fontId="0" fillId="0" borderId="19" xfId="0" applyBorder="1" applyAlignment="1">
      <alignment vertical="center" wrapText="1"/>
    </xf>
    <xf numFmtId="165" fontId="171" fillId="0" borderId="25" xfId="0" applyNumberFormat="1" applyFont="1" applyBorder="1"/>
    <xf numFmtId="0" fontId="172" fillId="0" borderId="26" xfId="0" applyFont="1" applyBorder="1"/>
    <xf numFmtId="0" fontId="0" fillId="0" borderId="27" xfId="0" applyBorder="1" applyAlignment="1">
      <alignment wrapText="1"/>
    </xf>
    <xf numFmtId="49" fontId="173" fillId="0" borderId="28" xfId="0" applyNumberFormat="1" applyFont="1" applyBorder="1" applyAlignment="1">
      <alignment horizontal="center" vertical="center" wrapText="1"/>
    </xf>
    <xf numFmtId="0" fontId="175" fillId="0" borderId="29" xfId="0" applyFont="1" applyBorder="1"/>
    <xf numFmtId="0" fontId="0" fillId="0" borderId="34" xfId="0" applyBorder="1" applyAlignment="1">
      <alignment wrapText="1"/>
    </xf>
    <xf numFmtId="0" fontId="201" fillId="180" borderId="35" xfId="0" applyFont="1" applyFill="1" applyBorder="1"/>
    <xf numFmtId="0" fontId="202" fillId="0" borderId="36" xfId="0" applyFont="1" applyBorder="1"/>
    <xf numFmtId="0" fontId="206" fillId="0" borderId="37" xfId="0" applyFont="1" applyBorder="1" applyAlignment="1">
      <alignment horizontal="center" vertical="center" wrapText="1"/>
    </xf>
    <xf numFmtId="0" fontId="216" fillId="0" borderId="0" xfId="0" applyFont="1"/>
    <xf numFmtId="0" fontId="222" fillId="200" borderId="40" xfId="0" applyFont="1" applyFill="1" applyBorder="1" applyAlignment="1">
      <alignment vertical="center" wrapText="1"/>
    </xf>
    <xf numFmtId="0" fontId="232" fillId="209" borderId="41" xfId="0" applyFont="1" applyFill="1" applyBorder="1" applyAlignment="1">
      <alignment horizontal="center"/>
    </xf>
    <xf numFmtId="0" fontId="234" fillId="0" borderId="42" xfId="0" applyFont="1" applyBorder="1" applyAlignment="1">
      <alignment vertical="center"/>
    </xf>
    <xf numFmtId="166" fontId="238" fillId="0" borderId="43" xfId="0" applyNumberFormat="1" applyFont="1" applyBorder="1"/>
    <xf numFmtId="0" fontId="261" fillId="0" borderId="46" xfId="0" applyFont="1" applyBorder="1" applyAlignment="1">
      <alignment vertical="center"/>
    </xf>
    <xf numFmtId="0" fontId="262" fillId="0" borderId="47" xfId="0" applyFont="1" applyBorder="1"/>
    <xf numFmtId="0" fontId="267" fillId="239" borderId="50" xfId="0" applyFont="1" applyFill="1" applyBorder="1"/>
    <xf numFmtId="49" fontId="272" fillId="0" borderId="52" xfId="0" applyNumberFormat="1" applyFont="1" applyBorder="1" applyAlignment="1">
      <alignment vertical="center" wrapText="1"/>
    </xf>
    <xf numFmtId="0" fontId="146" fillId="132" borderId="21" xfId="0" applyFont="1" applyFill="1" applyBorder="1"/>
    <xf numFmtId="0" fontId="201" fillId="180" borderId="35" xfId="0" applyFont="1" applyFill="1" applyBorder="1"/>
    <xf numFmtId="0" fontId="268" fillId="0" borderId="51" xfId="0" applyFont="1" applyBorder="1" applyAlignment="1">
      <alignment horizontal="left" vertical="top"/>
    </xf>
    <xf numFmtId="0" fontId="246" fillId="0" borderId="44" xfId="0" applyFont="1" applyBorder="1" applyAlignment="1">
      <alignment horizontal="left"/>
    </xf>
    <xf numFmtId="0" fontId="264" fillId="236" borderId="48" xfId="0" applyFont="1" applyFill="1" applyBorder="1" applyAlignment="1">
      <alignment horizontal="center"/>
    </xf>
    <xf numFmtId="0" fontId="0" fillId="158" borderId="30" xfId="0" applyFill="1" applyBorder="1" applyAlignment="1">
      <alignment horizontal="left"/>
    </xf>
    <xf numFmtId="0" fontId="266" fillId="238" borderId="49" xfId="0" applyFont="1" applyFill="1" applyBorder="1"/>
    <xf numFmtId="0" fontId="77" fillId="69" borderId="12" xfId="0" applyFont="1" applyFill="1" applyBorder="1"/>
    <xf numFmtId="0" fontId="179" fillId="159" borderId="31" xfId="0" applyFont="1" applyFill="1" applyBorder="1"/>
    <xf numFmtId="0" fontId="116" fillId="104" borderId="17" xfId="0" applyFont="1" applyFill="1" applyBorder="1" applyAlignment="1">
      <alignment horizontal="center" vertical="center" wrapText="1"/>
    </xf>
    <xf numFmtId="0" fontId="187" fillId="167" borderId="32" xfId="0" applyFont="1" applyFill="1" applyBorder="1" applyAlignment="1">
      <alignment horizontal="center" vertical="center"/>
    </xf>
    <xf numFmtId="0" fontId="251" fillId="0" borderId="45" xfId="0" applyFont="1" applyBorder="1" applyAlignment="1">
      <alignment horizontal="center"/>
    </xf>
    <xf numFmtId="0" fontId="267" fillId="239" borderId="50" xfId="0" applyFont="1" applyFill="1" applyBorder="1"/>
    <xf numFmtId="0" fontId="151" fillId="136" borderId="22" xfId="0" applyFont="1" applyFill="1" applyBorder="1" applyAlignment="1">
      <alignment horizontal="left" vertical="top" wrapText="1"/>
    </xf>
    <xf numFmtId="0" fontId="207" fillId="184" borderId="38" xfId="0" applyFont="1" applyFill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189" fillId="0" borderId="33" xfId="0" applyFont="1" applyBorder="1" applyAlignment="1">
      <alignment horizontal="left" vertical="center" wrapText="1"/>
    </xf>
    <xf numFmtId="0" fontId="42" fillId="0" borderId="8" xfId="0" applyFont="1" applyBorder="1" applyAlignment="1">
      <alignment horizontal="left" vertical="center" wrapText="1"/>
    </xf>
    <xf numFmtId="0" fontId="164" fillId="0" borderId="24" xfId="0" applyFont="1" applyBorder="1" applyAlignment="1">
      <alignment horizontal="left" vertical="top" wrapText="1"/>
    </xf>
    <xf numFmtId="0" fontId="0" fillId="0" borderId="3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01" fillId="90" borderId="15" xfId="0" applyFont="1" applyFill="1" applyBorder="1" applyAlignment="1">
      <alignment horizontal="left"/>
    </xf>
    <xf numFmtId="0" fontId="143" fillId="129" borderId="20" xfId="0" applyFont="1" applyFill="1" applyBorder="1" applyAlignment="1">
      <alignment horizontal="left"/>
    </xf>
    <xf numFmtId="0" fontId="89" fillId="0" borderId="13" xfId="0" applyFont="1" applyBorder="1" applyAlignment="1">
      <alignment vertical="center" wrapText="1"/>
    </xf>
    <xf numFmtId="0" fontId="206" fillId="0" borderId="37" xfId="0" applyFont="1" applyBorder="1" applyAlignment="1">
      <alignment horizontal="center" vertical="center" wrapText="1"/>
    </xf>
    <xf numFmtId="0" fontId="160" fillId="0" borderId="23" xfId="0" applyFont="1" applyBorder="1" applyAlignment="1">
      <alignment horizontal="left" vertical="center" wrapText="1"/>
    </xf>
    <xf numFmtId="0" fontId="262" fillId="0" borderId="0" xfId="0" applyFont="1" applyBorder="1"/>
    <xf numFmtId="0" fontId="90" fillId="0" borderId="0" xfId="0" applyFont="1" applyBorder="1"/>
    <xf numFmtId="0" fontId="121" fillId="0" borderId="27" xfId="0" applyFont="1" applyBorder="1"/>
    <xf numFmtId="0" fontId="48" fillId="0" borderId="0" xfId="0" applyFont="1" applyBorder="1"/>
    <xf numFmtId="0" fontId="28" fillId="26" borderId="52" xfId="0" applyFont="1" applyFill="1" applyBorder="1" applyAlignment="1">
      <alignment horizontal="center"/>
    </xf>
    <xf numFmtId="0" fontId="134" fillId="121" borderId="52" xfId="0" applyFont="1" applyFill="1" applyBorder="1" applyAlignment="1">
      <alignment horizontal="center"/>
    </xf>
    <xf numFmtId="0" fontId="243" fillId="218" borderId="52" xfId="0" applyFont="1" applyFill="1" applyBorder="1" applyAlignment="1">
      <alignment horizontal="center"/>
    </xf>
    <xf numFmtId="0" fontId="227" fillId="204" borderId="52" xfId="0" applyFont="1" applyFill="1" applyBorder="1" applyAlignment="1">
      <alignment horizontal="center"/>
    </xf>
    <xf numFmtId="0" fontId="249" fillId="223" borderId="52" xfId="0" applyFont="1" applyFill="1" applyBorder="1" applyAlignment="1">
      <alignment horizontal="center"/>
    </xf>
    <xf numFmtId="0" fontId="149" fillId="134" borderId="52" xfId="0" applyFont="1" applyFill="1" applyBorder="1" applyAlignment="1">
      <alignment horizontal="center"/>
    </xf>
    <xf numFmtId="0" fontId="242" fillId="217" borderId="52" xfId="0" applyFont="1" applyFill="1" applyBorder="1" applyAlignment="1">
      <alignment horizontal="center" vertical="center"/>
    </xf>
    <xf numFmtId="0" fontId="212" fillId="190" borderId="52" xfId="0" applyFont="1" applyFill="1" applyBorder="1" applyAlignment="1">
      <alignment horizontal="center" vertical="center"/>
    </xf>
    <xf numFmtId="0" fontId="7" fillId="8" borderId="52" xfId="0" applyFont="1" applyFill="1" applyBorder="1" applyAlignment="1">
      <alignment horizontal="center" vertical="center"/>
    </xf>
    <xf numFmtId="0" fontId="6" fillId="7" borderId="52" xfId="0" applyFont="1" applyFill="1" applyBorder="1" applyAlignment="1">
      <alignment horizontal="center" vertical="center" wrapText="1"/>
    </xf>
    <xf numFmtId="0" fontId="63" fillId="57" borderId="52" xfId="0" applyFont="1" applyFill="1" applyBorder="1" applyAlignment="1">
      <alignment horizontal="center" vertical="center" wrapText="1"/>
    </xf>
    <xf numFmtId="0" fontId="229" fillId="206" borderId="52" xfId="0" applyFont="1" applyFill="1" applyBorder="1" applyAlignment="1">
      <alignment horizontal="center" vertical="center"/>
    </xf>
    <xf numFmtId="0" fontId="221" fillId="199" borderId="52" xfId="0" applyFont="1" applyFill="1" applyBorder="1" applyAlignment="1">
      <alignment horizontal="center" vertical="center"/>
    </xf>
    <xf numFmtId="0" fontId="124" fillId="111" borderId="52" xfId="0" applyFont="1" applyFill="1" applyBorder="1" applyAlignment="1">
      <alignment horizontal="center" vertical="center"/>
    </xf>
    <xf numFmtId="0" fontId="56" fillId="49" borderId="52" xfId="0" applyFont="1" applyFill="1" applyBorder="1" applyAlignment="1">
      <alignment horizontal="center" vertical="center"/>
    </xf>
    <xf numFmtId="0" fontId="17" fillId="16" borderId="52" xfId="0" applyFont="1" applyFill="1" applyBorder="1" applyAlignment="1">
      <alignment horizontal="center" vertical="center" wrapText="1"/>
    </xf>
    <xf numFmtId="0" fontId="182" fillId="162" borderId="52" xfId="0" applyFont="1" applyFill="1" applyBorder="1" applyAlignment="1">
      <alignment horizontal="center" vertical="center"/>
    </xf>
    <xf numFmtId="0" fontId="281" fillId="252" borderId="52" xfId="0" applyFont="1" applyFill="1" applyBorder="1" applyAlignment="1">
      <alignment horizontal="center" vertical="center" wrapText="1"/>
    </xf>
    <xf numFmtId="0" fontId="8" fillId="9" borderId="52" xfId="0" applyFont="1" applyFill="1" applyBorder="1" applyAlignment="1">
      <alignment horizontal="center" vertical="center" wrapText="1"/>
    </xf>
    <xf numFmtId="0" fontId="186" fillId="166" borderId="52" xfId="0" applyFont="1" applyFill="1" applyBorder="1" applyAlignment="1">
      <alignment vertical="center"/>
    </xf>
    <xf numFmtId="0" fontId="91" fillId="82" borderId="52" xfId="0" applyFont="1" applyFill="1" applyBorder="1" applyAlignment="1">
      <alignment vertical="center"/>
    </xf>
    <xf numFmtId="0" fontId="257" fillId="231" borderId="52" xfId="0" applyFont="1" applyFill="1" applyBorder="1" applyAlignment="1">
      <alignment vertical="center"/>
    </xf>
    <xf numFmtId="0" fontId="106" fillId="94" borderId="52" xfId="0" applyFont="1" applyFill="1" applyBorder="1" applyAlignment="1">
      <alignment horizontal="center" vertical="center" wrapText="1"/>
    </xf>
    <xf numFmtId="0" fontId="204" fillId="182" borderId="52" xfId="0" applyFont="1" applyFill="1" applyBorder="1" applyAlignment="1">
      <alignment horizontal="left"/>
    </xf>
    <xf numFmtId="0" fontId="279" fillId="249" borderId="52" xfId="0" applyFont="1" applyFill="1" applyBorder="1" applyAlignment="1">
      <alignment horizontal="left"/>
    </xf>
    <xf numFmtId="0" fontId="190" fillId="169" borderId="52" xfId="0" applyFont="1" applyFill="1" applyBorder="1"/>
    <xf numFmtId="0" fontId="162" fillId="146" borderId="52" xfId="0" applyFont="1" applyFill="1" applyBorder="1" applyAlignment="1">
      <alignment horizontal="right"/>
    </xf>
    <xf numFmtId="0" fontId="58" fillId="52" borderId="52" xfId="0" applyFont="1" applyFill="1" applyBorder="1"/>
    <xf numFmtId="0" fontId="100" fillId="89" borderId="52" xfId="0" applyFont="1" applyFill="1" applyBorder="1"/>
    <xf numFmtId="0" fontId="244" fillId="219" borderId="52" xfId="0" applyFont="1" applyFill="1" applyBorder="1" applyAlignment="1">
      <alignment horizontal="center"/>
    </xf>
    <xf numFmtId="0" fontId="18" fillId="17" borderId="52" xfId="0" applyFont="1" applyFill="1" applyBorder="1" applyAlignment="1">
      <alignment horizontal="center"/>
    </xf>
    <xf numFmtId="0" fontId="83" fillId="76" borderId="52" xfId="0" applyFont="1" applyFill="1" applyBorder="1" applyAlignment="1">
      <alignment horizontal="center"/>
    </xf>
    <xf numFmtId="0" fontId="76" fillId="68" borderId="52" xfId="0" applyFont="1" applyFill="1" applyBorder="1" applyAlignment="1">
      <alignment horizontal="center"/>
    </xf>
    <xf numFmtId="0" fontId="224" fillId="202" borderId="52" xfId="0" applyFont="1" applyFill="1" applyBorder="1" applyAlignment="1">
      <alignment horizontal="center"/>
    </xf>
    <xf numFmtId="0" fontId="275" fillId="245" borderId="52" xfId="0" applyFont="1" applyFill="1" applyBorder="1" applyAlignment="1">
      <alignment horizontal="center"/>
    </xf>
    <xf numFmtId="0" fontId="75" fillId="67" borderId="52" xfId="0" applyFont="1" applyFill="1" applyBorder="1" applyAlignment="1">
      <alignment horizontal="left"/>
    </xf>
    <xf numFmtId="0" fontId="109" fillId="97" borderId="52" xfId="0" applyFont="1" applyFill="1" applyBorder="1" applyAlignment="1">
      <alignment horizontal="left"/>
    </xf>
    <xf numFmtId="0" fontId="248" fillId="222" borderId="52" xfId="0" applyFont="1" applyFill="1" applyBorder="1"/>
    <xf numFmtId="0" fontId="141" fillId="128" borderId="52" xfId="0" applyFont="1" applyFill="1" applyBorder="1" applyAlignment="1">
      <alignment horizontal="right"/>
    </xf>
    <xf numFmtId="0" fontId="26" fillId="25" borderId="52" xfId="0" applyFont="1" applyFill="1" applyBorder="1" applyAlignment="1">
      <alignment horizontal="center" wrapText="1"/>
    </xf>
    <xf numFmtId="0" fontId="66" fillId="60" borderId="52" xfId="0" applyFont="1" applyFill="1" applyBorder="1" applyAlignment="1">
      <alignment horizontal="center" wrapText="1"/>
    </xf>
    <xf numFmtId="0" fontId="114" fillId="102" borderId="52" xfId="0" applyFont="1" applyFill="1" applyBorder="1" applyAlignment="1">
      <alignment horizontal="center" wrapText="1"/>
    </xf>
    <xf numFmtId="0" fontId="237" fillId="213" borderId="52" xfId="0" applyFont="1" applyFill="1" applyBorder="1" applyAlignment="1">
      <alignment wrapText="1"/>
    </xf>
    <xf numFmtId="0" fontId="70" fillId="64" borderId="52" xfId="0" applyFont="1" applyFill="1" applyBorder="1" applyAlignment="1">
      <alignment wrapText="1"/>
    </xf>
    <xf numFmtId="0" fontId="131" fillId="118" borderId="52" xfId="0" applyFont="1" applyFill="1" applyBorder="1" applyAlignment="1">
      <alignment wrapText="1"/>
    </xf>
    <xf numFmtId="0" fontId="181" fillId="161" borderId="52" xfId="0" applyFont="1" applyFill="1" applyBorder="1"/>
    <xf numFmtId="0" fontId="280" fillId="250" borderId="52" xfId="0" applyFont="1" applyFill="1" applyBorder="1" applyAlignment="1">
      <alignment horizontal="right"/>
    </xf>
    <xf numFmtId="0" fontId="73" fillId="65" borderId="52" xfId="0" applyFont="1" applyFill="1" applyBorder="1" applyAlignment="1">
      <alignment horizontal="left"/>
    </xf>
    <xf numFmtId="0" fontId="169" fillId="152" borderId="52" xfId="0" applyFont="1" applyFill="1" applyBorder="1" applyAlignment="1">
      <alignment horizontal="left"/>
    </xf>
    <xf numFmtId="0" fontId="117" fillId="105" borderId="52" xfId="0" applyFont="1" applyFill="1" applyBorder="1"/>
    <xf numFmtId="0" fontId="5" fillId="6" borderId="52" xfId="0" applyFont="1" applyFill="1" applyBorder="1" applyAlignment="1">
      <alignment horizontal="right"/>
    </xf>
    <xf numFmtId="0" fontId="230" fillId="207" borderId="52" xfId="0" applyFont="1" applyFill="1" applyBorder="1"/>
    <xf numFmtId="0" fontId="231" fillId="208" borderId="52" xfId="0" applyFont="1" applyFill="1" applyBorder="1"/>
    <xf numFmtId="0" fontId="163" fillId="147" borderId="52" xfId="0" applyFont="1" applyFill="1" applyBorder="1" applyAlignment="1">
      <alignment horizontal="center"/>
    </xf>
    <xf numFmtId="0" fontId="44" fillId="37" borderId="52" xfId="0" applyFont="1" applyFill="1" applyBorder="1" applyAlignment="1">
      <alignment horizontal="center"/>
    </xf>
    <xf numFmtId="0" fontId="213" fillId="191" borderId="52" xfId="0" applyFont="1" applyFill="1" applyBorder="1" applyAlignment="1">
      <alignment horizontal="center"/>
    </xf>
    <xf numFmtId="0" fontId="258" fillId="232" borderId="52" xfId="0" applyFont="1" applyFill="1" applyBorder="1"/>
    <xf numFmtId="0" fontId="0" fillId="115" borderId="52" xfId="0" applyFill="1" applyBorder="1" applyAlignment="1">
      <alignment horizontal="center" wrapText="1"/>
    </xf>
    <xf numFmtId="0" fontId="0" fillId="194" borderId="52" xfId="0" applyFill="1" applyBorder="1" applyAlignment="1">
      <alignment horizontal="center" wrapText="1"/>
    </xf>
    <xf numFmtId="0" fontId="154" fillId="139" borderId="52" xfId="0" applyFont="1" applyFill="1" applyBorder="1"/>
    <xf numFmtId="0" fontId="52" fillId="44" borderId="52" xfId="0" applyFont="1" applyFill="1" applyBorder="1"/>
    <xf numFmtId="0" fontId="184" fillId="164" borderId="52" xfId="0" applyFont="1" applyFill="1" applyBorder="1" applyAlignment="1">
      <alignment horizontal="left"/>
    </xf>
    <xf numFmtId="0" fontId="99" fillId="88" borderId="52" xfId="0" applyFont="1" applyFill="1" applyBorder="1" applyAlignment="1">
      <alignment horizontal="left"/>
    </xf>
    <xf numFmtId="0" fontId="276" fillId="246" borderId="52" xfId="0" applyFont="1" applyFill="1" applyBorder="1"/>
    <xf numFmtId="0" fontId="208" fillId="186" borderId="52" xfId="0" applyFont="1" applyFill="1" applyBorder="1" applyAlignment="1">
      <alignment horizontal="right"/>
    </xf>
    <xf numFmtId="0" fontId="178" fillId="157" borderId="52" xfId="0" applyFont="1" applyFill="1" applyBorder="1"/>
    <xf numFmtId="0" fontId="209" fillId="187" borderId="52" xfId="0" applyFont="1" applyFill="1" applyBorder="1"/>
    <xf numFmtId="0" fontId="40" fillId="34" borderId="52" xfId="0" applyFont="1" applyFill="1" applyBorder="1" applyAlignment="1">
      <alignment horizontal="center"/>
    </xf>
    <xf numFmtId="0" fontId="161" fillId="145" borderId="52" xfId="0" applyFont="1" applyFill="1" applyBorder="1" applyAlignment="1">
      <alignment horizontal="center"/>
    </xf>
    <xf numFmtId="0" fontId="269" fillId="240" borderId="52" xfId="0" applyFont="1" applyFill="1" applyBorder="1" applyAlignment="1">
      <alignment horizontal="center"/>
    </xf>
    <xf numFmtId="0" fontId="193" fillId="172" borderId="52" xfId="0" applyFont="1" applyFill="1" applyBorder="1" applyAlignment="1">
      <alignment horizontal="right"/>
    </xf>
    <xf numFmtId="0" fontId="68" fillId="62" borderId="52" xfId="0" applyFont="1" applyFill="1" applyBorder="1" applyAlignment="1">
      <alignment horizontal="left"/>
    </xf>
    <xf numFmtId="0" fontId="15" fillId="14" borderId="52" xfId="0" applyFont="1" applyFill="1" applyBorder="1"/>
    <xf numFmtId="0" fontId="139" fillId="126" borderId="52" xfId="0" applyFont="1" applyFill="1" applyBorder="1" applyAlignment="1">
      <alignment horizontal="right"/>
    </xf>
    <xf numFmtId="0" fontId="176" fillId="155" borderId="52" xfId="0" applyFont="1" applyFill="1" applyBorder="1" applyAlignment="1">
      <alignment horizontal="center"/>
    </xf>
    <xf numFmtId="0" fontId="19" fillId="18" borderId="52" xfId="0" applyFont="1" applyFill="1" applyBorder="1" applyAlignment="1">
      <alignment horizontal="center"/>
    </xf>
    <xf numFmtId="0" fontId="205" fillId="183" borderId="52" xfId="0" applyFont="1" applyFill="1" applyBorder="1" applyAlignment="1">
      <alignment horizontal="center"/>
    </xf>
    <xf numFmtId="0" fontId="64" fillId="58" borderId="52" xfId="0" applyFont="1" applyFill="1" applyBorder="1"/>
    <xf numFmtId="0" fontId="127" fillId="114" borderId="52" xfId="0" applyFont="1" applyFill="1" applyBorder="1"/>
    <xf numFmtId="0" fontId="246" fillId="0" borderId="52" xfId="0" applyFont="1" applyBorder="1" applyAlignment="1">
      <alignment horizontal="left"/>
    </xf>
    <xf numFmtId="0" fontId="27" fillId="0" borderId="52" xfId="0" applyFont="1" applyBorder="1"/>
    <xf numFmtId="0" fontId="148" fillId="0" borderId="52" xfId="0" applyFont="1" applyBorder="1" applyAlignment="1">
      <alignment horizontal="right"/>
    </xf>
    <xf numFmtId="0" fontId="128" fillId="0" borderId="52" xfId="0" applyFont="1" applyBorder="1"/>
    <xf numFmtId="0" fontId="142" fillId="0" borderId="52" xfId="0" applyFont="1" applyBorder="1" applyAlignment="1">
      <alignment horizontal="center"/>
    </xf>
    <xf numFmtId="0" fontId="170" fillId="153" borderId="0" xfId="0" applyFont="1" applyFill="1" applyBorder="1"/>
    <xf numFmtId="0" fontId="256" fillId="230" borderId="0" xfId="0" applyFont="1" applyFill="1" applyBorder="1"/>
    <xf numFmtId="0" fontId="145" fillId="131" borderId="52" xfId="0" applyFont="1" applyFill="1" applyBorder="1" applyAlignment="1">
      <alignment horizontal="center" vertical="center"/>
    </xf>
    <xf numFmtId="0" fontId="147" fillId="133" borderId="52" xfId="0" applyFont="1" applyFill="1" applyBorder="1" applyAlignment="1">
      <alignment horizontal="center" vertical="center"/>
    </xf>
    <xf numFmtId="0" fontId="81" fillId="73" borderId="52" xfId="0" applyFont="1" applyFill="1" applyBorder="1" applyAlignment="1">
      <alignment horizontal="center" vertical="center"/>
    </xf>
    <xf numFmtId="0" fontId="220" fillId="198" borderId="52" xfId="0" applyFont="1" applyFill="1" applyBorder="1" applyAlignment="1">
      <alignment horizontal="left" vertical="center"/>
    </xf>
    <xf numFmtId="0" fontId="211" fillId="189" borderId="52" xfId="0" applyFont="1" applyFill="1" applyBorder="1" applyAlignment="1">
      <alignment horizontal="left" vertical="center"/>
    </xf>
    <xf numFmtId="0" fontId="61" fillId="55" borderId="52" xfId="0" applyFont="1" applyFill="1" applyBorder="1" applyAlignment="1">
      <alignment vertical="center"/>
    </xf>
    <xf numFmtId="0" fontId="155" fillId="140" borderId="52" xfId="0" applyFont="1" applyFill="1" applyBorder="1" applyAlignment="1">
      <alignment horizontal="right" vertical="center"/>
    </xf>
    <xf numFmtId="0" fontId="22" fillId="21" borderId="52" xfId="0" applyFont="1" applyFill="1" applyBorder="1" applyAlignment="1">
      <alignment vertical="center"/>
    </xf>
    <xf numFmtId="0" fontId="253" fillId="226" borderId="52" xfId="0" applyFont="1" applyFill="1" applyBorder="1" applyAlignment="1">
      <alignment vertical="center"/>
    </xf>
    <xf numFmtId="0" fontId="33" fillId="30" borderId="52" xfId="0" applyFont="1" applyFill="1" applyBorder="1" applyAlignment="1">
      <alignment horizontal="center" vertical="center"/>
    </xf>
    <xf numFmtId="0" fontId="46" fillId="39" borderId="52" xfId="0" applyFont="1" applyFill="1" applyBorder="1" applyAlignment="1">
      <alignment horizontal="center" vertical="center"/>
    </xf>
    <xf numFmtId="0" fontId="80" fillId="72" borderId="52" xfId="0" applyFont="1" applyFill="1" applyBorder="1" applyAlignment="1">
      <alignment horizontal="center" vertical="center"/>
    </xf>
    <xf numFmtId="0" fontId="30" fillId="27" borderId="52" xfId="0" applyFont="1" applyFill="1" applyBorder="1" applyAlignment="1">
      <alignment horizontal="center" vertical="center"/>
    </xf>
    <xf numFmtId="0" fontId="199" fillId="178" borderId="52" xfId="0" applyFont="1" applyFill="1" applyBorder="1" applyAlignment="1">
      <alignment horizontal="center" vertical="center"/>
    </xf>
    <xf numFmtId="0" fontId="159" fillId="144" borderId="52" xfId="0" applyFont="1" applyFill="1" applyBorder="1" applyAlignment="1">
      <alignment horizontal="center" vertical="center"/>
    </xf>
    <xf numFmtId="0" fontId="228" fillId="205" borderId="52" xfId="0" applyFont="1" applyFill="1" applyBorder="1" applyAlignment="1">
      <alignment horizontal="center" vertical="center"/>
    </xf>
    <xf numFmtId="0" fontId="185" fillId="165" borderId="52" xfId="0" applyFont="1" applyFill="1" applyBorder="1" applyAlignment="1">
      <alignment horizontal="center" vertical="center"/>
    </xf>
    <xf numFmtId="0" fontId="74" fillId="66" borderId="52" xfId="0" applyFont="1" applyFill="1" applyBorder="1" applyAlignment="1">
      <alignment horizontal="left" vertical="center"/>
    </xf>
    <xf numFmtId="0" fontId="16" fillId="15" borderId="52" xfId="0" applyFont="1" applyFill="1" applyBorder="1" applyAlignment="1">
      <alignment horizontal="left" vertical="center"/>
    </xf>
    <xf numFmtId="0" fontId="34" fillId="31" borderId="52" xfId="0" applyFont="1" applyFill="1" applyBorder="1" applyAlignment="1">
      <alignment vertical="center"/>
    </xf>
    <xf numFmtId="0" fontId="157" fillId="142" borderId="52" xfId="0" applyFont="1" applyFill="1" applyBorder="1" applyAlignment="1">
      <alignment horizontal="right" vertical="center"/>
    </xf>
    <xf numFmtId="0" fontId="111" fillId="99" borderId="52" xfId="0" applyFont="1" applyFill="1" applyBorder="1" applyAlignment="1">
      <alignment horizontal="center" vertical="center" wrapText="1"/>
    </xf>
    <xf numFmtId="0" fontId="277" fillId="247" borderId="52" xfId="0" applyFont="1" applyFill="1" applyBorder="1" applyAlignment="1">
      <alignment horizontal="center" vertical="center" wrapText="1"/>
    </xf>
    <xf numFmtId="0" fontId="60" fillId="54" borderId="52" xfId="0" applyFont="1" applyFill="1" applyBorder="1" applyAlignment="1">
      <alignment horizontal="center" vertical="center" wrapText="1"/>
    </xf>
    <xf numFmtId="0" fontId="108" fillId="96" borderId="52" xfId="0" applyFont="1" applyFill="1" applyBorder="1" applyAlignment="1">
      <alignment horizontal="center" vertical="center"/>
    </xf>
    <xf numFmtId="0" fontId="13" fillId="13" borderId="52" xfId="0" applyFont="1" applyFill="1" applyBorder="1" applyAlignment="1">
      <alignment horizontal="left" vertical="center"/>
    </xf>
    <xf numFmtId="0" fontId="85" fillId="78" borderId="52" xfId="0" applyFont="1" applyFill="1" applyBorder="1" applyAlignment="1">
      <alignment horizontal="left" vertical="center"/>
    </xf>
    <xf numFmtId="0" fontId="239" fillId="214" borderId="52" xfId="0" applyFont="1" applyFill="1" applyBorder="1" applyAlignment="1">
      <alignment vertical="center"/>
    </xf>
    <xf numFmtId="0" fontId="82" fillId="74" borderId="52" xfId="0" applyFont="1" applyFill="1" applyBorder="1" applyAlignment="1">
      <alignment horizontal="right" vertical="center"/>
    </xf>
    <xf numFmtId="0" fontId="3" fillId="4" borderId="52" xfId="0" applyFont="1" applyFill="1" applyBorder="1" applyAlignment="1">
      <alignment horizontal="center" vertical="center"/>
    </xf>
    <xf numFmtId="0" fontId="226" fillId="203" borderId="52" xfId="0" applyFont="1" applyFill="1" applyBorder="1" applyAlignment="1">
      <alignment horizontal="center" vertical="center"/>
    </xf>
    <xf numFmtId="0" fontId="119" fillId="107" borderId="52" xfId="0" applyFont="1" applyFill="1" applyBorder="1" applyAlignment="1">
      <alignment horizontal="center" vertical="center"/>
    </xf>
    <xf numFmtId="0" fontId="107" fillId="95" borderId="52" xfId="0" applyFont="1" applyFill="1" applyBorder="1" applyAlignment="1">
      <alignment horizontal="center" vertical="center"/>
    </xf>
    <xf numFmtId="0" fontId="236" fillId="212" borderId="52" xfId="0" applyFont="1" applyFill="1" applyBorder="1" applyAlignment="1">
      <alignment horizontal="center" vertical="center"/>
    </xf>
    <xf numFmtId="0" fontId="24" fillId="23" borderId="52" xfId="0" applyFont="1" applyFill="1" applyBorder="1" applyAlignment="1">
      <alignment horizontal="center" vertical="center"/>
    </xf>
    <xf numFmtId="0" fontId="156" fillId="141" borderId="52" xfId="0" applyFont="1" applyFill="1" applyBorder="1" applyAlignment="1">
      <alignment vertical="center"/>
    </xf>
    <xf numFmtId="0" fontId="270" fillId="241" borderId="52" xfId="0" applyFont="1" applyFill="1" applyBorder="1" applyAlignment="1">
      <alignment vertical="center"/>
    </xf>
    <xf numFmtId="0" fontId="0" fillId="75" borderId="52" xfId="0" applyFill="1" applyBorder="1" applyAlignment="1">
      <alignment horizontal="center" vertical="center" wrapText="1"/>
    </xf>
    <xf numFmtId="0" fontId="0" fillId="185" borderId="52" xfId="0" applyFill="1" applyBorder="1" applyAlignment="1">
      <alignment horizontal="center" vertical="center" wrapText="1"/>
    </xf>
    <xf numFmtId="0" fontId="43" fillId="36" borderId="52" xfId="0" applyFont="1" applyFill="1" applyBorder="1" applyAlignment="1">
      <alignment vertical="center"/>
    </xf>
    <xf numFmtId="0" fontId="168" fillId="151" borderId="52" xfId="0" applyFont="1" applyFill="1" applyBorder="1" applyAlignment="1">
      <alignment vertical="center"/>
    </xf>
    <xf numFmtId="0" fontId="254" fillId="227" borderId="52" xfId="0" applyFont="1" applyFill="1" applyBorder="1" applyAlignment="1">
      <alignment horizontal="left" vertical="center"/>
    </xf>
    <xf numFmtId="0" fontId="214" fillId="192" borderId="52" xfId="0" applyFont="1" applyFill="1" applyBorder="1" applyAlignment="1">
      <alignment horizontal="left" vertical="center"/>
    </xf>
    <xf numFmtId="0" fontId="78" fillId="70" borderId="52" xfId="0" applyFont="1" applyFill="1" applyBorder="1" applyAlignment="1">
      <alignment vertical="center"/>
    </xf>
    <xf numFmtId="0" fontId="192" fillId="171" borderId="52" xfId="0" applyFont="1" applyFill="1" applyBorder="1" applyAlignment="1">
      <alignment horizontal="right" vertical="center"/>
    </xf>
    <xf numFmtId="0" fontId="105" fillId="93" borderId="52" xfId="0" applyFont="1" applyFill="1" applyBorder="1" applyAlignment="1">
      <alignment vertical="center"/>
    </xf>
    <xf numFmtId="0" fontId="158" fillId="143" borderId="52" xfId="0" applyFont="1" applyFill="1" applyBorder="1" applyAlignment="1">
      <alignment vertical="center"/>
    </xf>
    <xf numFmtId="0" fontId="0" fillId="228" borderId="52" xfId="0" applyFill="1" applyBorder="1" applyAlignment="1">
      <alignment horizontal="center" vertical="center" wrapText="1"/>
    </xf>
    <xf numFmtId="0" fontId="97" fillId="87" borderId="52" xfId="0" applyFont="1" applyFill="1" applyBorder="1" applyAlignment="1">
      <alignment horizontal="center" vertical="center"/>
    </xf>
    <xf numFmtId="0" fontId="0" fillId="43" borderId="52" xfId="0" applyFill="1" applyBorder="1" applyAlignment="1">
      <alignment horizontal="center" vertical="center" wrapText="1"/>
    </xf>
    <xf numFmtId="0" fontId="203" fillId="181" borderId="52" xfId="0" applyFont="1" applyFill="1" applyBorder="1" applyAlignment="1">
      <alignment horizontal="center" vertical="center"/>
    </xf>
    <xf numFmtId="0" fontId="183" fillId="163" borderId="52" xfId="0" applyFont="1" applyFill="1" applyBorder="1" applyAlignment="1">
      <alignment horizontal="center" vertical="center"/>
    </xf>
    <xf numFmtId="0" fontId="259" fillId="233" borderId="52" xfId="0" applyFont="1" applyFill="1" applyBorder="1"/>
    <xf numFmtId="0" fontId="79" fillId="71" borderId="52" xfId="0" applyFont="1" applyFill="1" applyBorder="1" applyAlignment="1">
      <alignment horizontal="center" vertical="center"/>
    </xf>
    <xf numFmtId="0" fontId="10" fillId="11" borderId="52" xfId="0" applyFont="1" applyFill="1" applyBorder="1" applyAlignment="1">
      <alignment horizontal="center" vertical="center"/>
    </xf>
    <xf numFmtId="0" fontId="104" fillId="92" borderId="52" xfId="0" applyFont="1" applyFill="1" applyBorder="1" applyAlignment="1">
      <alignment horizontal="center" vertical="center"/>
    </xf>
    <xf numFmtId="0" fontId="255" fillId="229" borderId="52" xfId="0" applyFont="1" applyFill="1" applyBorder="1" applyAlignment="1">
      <alignment horizontal="center" vertical="center"/>
    </xf>
    <xf numFmtId="0" fontId="55" fillId="48" borderId="52" xfId="0" applyFont="1" applyFill="1" applyBorder="1" applyAlignment="1">
      <alignment horizontal="center" vertical="center"/>
    </xf>
    <xf numFmtId="0" fontId="62" fillId="56" borderId="52" xfId="0" applyFont="1" applyFill="1" applyBorder="1" applyAlignment="1">
      <alignment horizontal="center" vertical="center"/>
    </xf>
    <xf numFmtId="0" fontId="0" fillId="251" borderId="52" xfId="0" applyFill="1" applyBorder="1"/>
    <xf numFmtId="0" fontId="122" fillId="109" borderId="52" xfId="0" applyFont="1" applyFill="1" applyBorder="1" applyAlignment="1">
      <alignment horizontal="left" vertical="center"/>
    </xf>
    <xf numFmtId="0" fontId="20" fillId="19" borderId="52" xfId="0" applyFont="1" applyFill="1" applyBorder="1" applyAlignment="1">
      <alignment horizontal="left" vertical="center"/>
    </xf>
    <xf numFmtId="0" fontId="57" fillId="51" borderId="52" xfId="0" applyFont="1" applyFill="1" applyBorder="1" applyAlignment="1">
      <alignment vertical="center"/>
    </xf>
    <xf numFmtId="0" fontId="152" fillId="137" borderId="52" xfId="0" applyFont="1" applyFill="1" applyBorder="1" applyAlignment="1">
      <alignment horizontal="right" vertical="center"/>
    </xf>
    <xf numFmtId="0" fontId="93" fillId="83" borderId="52" xfId="0" applyFont="1" applyFill="1" applyBorder="1" applyAlignment="1">
      <alignment vertical="center"/>
    </xf>
    <xf numFmtId="0" fontId="138" fillId="125" borderId="52" xfId="0" applyFont="1" applyFill="1" applyBorder="1" applyAlignment="1">
      <alignment vertical="center"/>
    </xf>
    <xf numFmtId="0" fontId="86" fillId="79" borderId="52" xfId="0" applyFont="1" applyFill="1" applyBorder="1" applyAlignment="1">
      <alignment horizontal="center" vertical="center"/>
    </xf>
    <xf numFmtId="0" fontId="274" fillId="244" borderId="52" xfId="0" applyFont="1" applyFill="1" applyBorder="1" applyAlignment="1">
      <alignment horizontal="center" vertical="center"/>
    </xf>
    <xf numFmtId="0" fontId="210" fillId="188" borderId="52" xfId="0" applyFont="1" applyFill="1" applyBorder="1" applyAlignment="1">
      <alignment horizontal="center" vertical="center"/>
    </xf>
    <xf numFmtId="0" fontId="150" fillId="135" borderId="52" xfId="0" applyFont="1" applyFill="1" applyBorder="1" applyAlignment="1">
      <alignment horizontal="center" vertical="center"/>
    </xf>
    <xf numFmtId="0" fontId="84" fillId="77" borderId="52" xfId="0" applyFont="1" applyFill="1" applyBorder="1" applyAlignment="1">
      <alignment horizontal="center" vertical="center"/>
    </xf>
    <xf numFmtId="0" fontId="188" fillId="168" borderId="52" xfId="0" applyFont="1" applyFill="1" applyBorder="1" applyAlignment="1">
      <alignment horizontal="center" vertical="center"/>
    </xf>
    <xf numFmtId="0" fontId="126" fillId="113" borderId="52" xfId="0" applyFont="1" applyFill="1" applyBorder="1" applyAlignment="1">
      <alignment horizontal="left" vertical="center"/>
    </xf>
    <xf numFmtId="0" fontId="180" fillId="160" borderId="52" xfId="0" applyFont="1" applyFill="1" applyBorder="1" applyAlignment="1">
      <alignment vertical="center"/>
    </xf>
    <xf numFmtId="0" fontId="47" fillId="40" borderId="52" xfId="0" applyFont="1" applyFill="1" applyBorder="1" applyAlignment="1">
      <alignment horizontal="right" vertical="center"/>
    </xf>
    <xf numFmtId="0" fontId="45" fillId="38" borderId="52" xfId="0" applyFont="1" applyFill="1" applyBorder="1" applyAlignment="1">
      <alignment horizontal="center" vertical="center"/>
    </xf>
    <xf numFmtId="0" fontId="250" fillId="224" borderId="52" xfId="0" applyFont="1" applyFill="1" applyBorder="1" applyAlignment="1">
      <alignment horizontal="center" vertical="center"/>
    </xf>
    <xf numFmtId="0" fontId="41" fillId="35" borderId="52" xfId="0" applyFont="1" applyFill="1" applyBorder="1" applyAlignment="1">
      <alignment horizontal="center" vertical="center"/>
    </xf>
    <xf numFmtId="0" fontId="87" fillId="80" borderId="52" xfId="0" applyFont="1" applyFill="1" applyBorder="1" applyAlignment="1">
      <alignment horizontal="center" vertical="center"/>
    </xf>
    <xf numFmtId="0" fontId="260" fillId="234" borderId="52" xfId="0" applyFont="1" applyFill="1" applyBorder="1" applyAlignment="1">
      <alignment horizontal="center" vertical="center"/>
    </xf>
    <xf numFmtId="0" fontId="95" fillId="85" borderId="52" xfId="0" applyFont="1" applyFill="1" applyBorder="1" applyAlignment="1">
      <alignment horizontal="center" vertical="center"/>
    </xf>
    <xf numFmtId="0" fontId="12" fillId="12" borderId="52" xfId="0" applyFont="1" applyFill="1" applyBorder="1" applyAlignment="1">
      <alignment horizontal="left" vertical="center"/>
    </xf>
    <xf numFmtId="0" fontId="133" fillId="120" borderId="52" xfId="0" applyFont="1" applyFill="1" applyBorder="1" applyAlignment="1">
      <alignment vertical="center"/>
    </xf>
    <xf numFmtId="0" fontId="132" fillId="119" borderId="52" xfId="0" applyFont="1" applyFill="1" applyBorder="1" applyAlignment="1">
      <alignment horizontal="right" vertical="center"/>
    </xf>
    <xf numFmtId="0" fontId="241" fillId="216" borderId="52" xfId="0" applyFont="1" applyFill="1" applyBorder="1" applyAlignment="1">
      <alignment horizontal="center" vertical="center"/>
    </xf>
    <xf numFmtId="0" fontId="67" fillId="61" borderId="52" xfId="0" applyFont="1" applyFill="1" applyBorder="1" applyAlignment="1">
      <alignment horizontal="center" vertical="center"/>
    </xf>
    <xf numFmtId="0" fontId="233" fillId="210" borderId="52" xfId="0" applyFont="1" applyFill="1" applyBorder="1" applyAlignment="1">
      <alignment horizontal="center" vertical="center"/>
    </xf>
    <xf numFmtId="0" fontId="197" fillId="176" borderId="52" xfId="0" applyFont="1" applyFill="1" applyBorder="1"/>
    <xf numFmtId="0" fontId="31" fillId="28" borderId="52" xfId="0" applyFont="1" applyFill="1" applyBorder="1" applyAlignment="1">
      <alignment horizontal="left" vertical="center"/>
    </xf>
    <xf numFmtId="0" fontId="265" fillId="237" borderId="52" xfId="0" applyFont="1" applyFill="1" applyBorder="1" applyAlignment="1">
      <alignment vertical="center"/>
    </xf>
    <xf numFmtId="0" fontId="9" fillId="10" borderId="52" xfId="0" applyFont="1" applyFill="1" applyBorder="1" applyAlignment="1">
      <alignment horizontal="right" vertical="center"/>
    </xf>
    <xf numFmtId="0" fontId="1" fillId="2" borderId="52" xfId="0" applyFont="1" applyFill="1" applyBorder="1" applyAlignment="1">
      <alignment horizontal="center" vertical="center"/>
    </xf>
    <xf numFmtId="0" fontId="69" fillId="63" borderId="52" xfId="0" applyFont="1" applyFill="1" applyBorder="1" applyAlignment="1">
      <alignment horizontal="center" vertical="center"/>
    </xf>
    <xf numFmtId="0" fontId="200" fillId="179" borderId="52" xfId="0" applyFont="1" applyFill="1" applyBorder="1" applyAlignment="1">
      <alignment horizontal="center" vertical="center"/>
    </xf>
    <xf numFmtId="0" fontId="88" fillId="81" borderId="52" xfId="0" applyFont="1" applyFill="1" applyBorder="1"/>
    <xf numFmtId="0" fontId="120" fillId="108" borderId="52" xfId="0" applyFont="1" applyFill="1" applyBorder="1" applyAlignment="1">
      <alignment horizontal="left" vertical="center" wrapText="1"/>
    </xf>
    <xf numFmtId="0" fontId="54" fillId="47" borderId="52" xfId="0" applyFont="1" applyFill="1" applyBorder="1" applyAlignment="1">
      <alignment vertical="center"/>
    </xf>
    <xf numFmtId="0" fontId="144" fillId="130" borderId="52" xfId="0" applyFont="1" applyFill="1" applyBorder="1" applyAlignment="1">
      <alignment horizontal="right" vertical="center"/>
    </xf>
    <xf numFmtId="0" fontId="110" fillId="98" borderId="52" xfId="0" applyFont="1" applyFill="1" applyBorder="1" applyAlignment="1">
      <alignment horizontal="center" vertical="center"/>
    </xf>
    <xf numFmtId="0" fontId="25" fillId="24" borderId="52" xfId="0" applyFont="1" applyFill="1" applyBorder="1" applyAlignment="1">
      <alignment horizontal="center" vertical="center"/>
    </xf>
    <xf numFmtId="0" fontId="165" fillId="148" borderId="52" xfId="0" applyFont="1" applyFill="1" applyBorder="1" applyAlignment="1">
      <alignment horizontal="center" vertical="center"/>
    </xf>
    <xf numFmtId="0" fontId="219" fillId="197" borderId="52" xfId="0" applyFont="1" applyFill="1" applyBorder="1" applyAlignment="1">
      <alignment horizontal="center" vertical="center"/>
    </xf>
    <xf numFmtId="0" fontId="59" fillId="53" borderId="5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3" fillId="22" borderId="52" xfId="0" applyFont="1" applyFill="1" applyBorder="1"/>
    <xf numFmtId="0" fontId="103" fillId="91" borderId="52" xfId="0" applyFont="1" applyFill="1" applyBorder="1" applyAlignment="1">
      <alignment horizontal="center"/>
    </xf>
    <xf numFmtId="0" fontId="113" fillId="101" borderId="52" xfId="0" applyFont="1" applyFill="1" applyBorder="1" applyAlignment="1">
      <alignment horizontal="center"/>
    </xf>
    <xf numFmtId="0" fontId="252" fillId="225" borderId="52" xfId="0" applyFont="1" applyFill="1" applyBorder="1" applyAlignment="1">
      <alignment horizontal="center"/>
    </xf>
    <xf numFmtId="0" fontId="49" fillId="41" borderId="0" xfId="0" applyFont="1" applyFill="1" applyBorder="1"/>
    <xf numFmtId="0" fontId="167" fillId="150" borderId="52" xfId="0" applyFont="1" applyFill="1" applyBorder="1" applyAlignment="1">
      <alignment wrapText="1"/>
    </xf>
    <xf numFmtId="0" fontId="153" fillId="138" borderId="52" xfId="0" applyFont="1" applyFill="1" applyBorder="1" applyAlignment="1">
      <alignment horizontal="left"/>
    </xf>
    <xf numFmtId="0" fontId="137" fillId="124" borderId="52" xfId="0" applyFont="1" applyFill="1" applyBorder="1" applyAlignment="1">
      <alignment horizontal="left"/>
    </xf>
    <xf numFmtId="0" fontId="166" fillId="149" borderId="52" xfId="0" applyFont="1" applyFill="1" applyBorder="1"/>
    <xf numFmtId="0" fontId="115" fillId="103" borderId="52" xfId="0" applyFont="1" applyFill="1" applyBorder="1" applyAlignment="1">
      <alignment horizontal="right"/>
    </xf>
    <xf numFmtId="0" fontId="194" fillId="173" borderId="52" xfId="0" applyFont="1" applyFill="1" applyBorder="1"/>
    <xf numFmtId="0" fontId="278" fillId="248" borderId="52" xfId="0" applyFont="1" applyFill="1" applyBorder="1"/>
    <xf numFmtId="0" fontId="235" fillId="211" borderId="52" xfId="0" applyFont="1" applyFill="1" applyBorder="1" applyAlignment="1">
      <alignment horizontal="center" wrapText="1"/>
    </xf>
    <xf numFmtId="0" fontId="136" fillId="123" borderId="52" xfId="0" applyFont="1" applyFill="1" applyBorder="1" applyAlignment="1">
      <alignment horizontal="center" wrapText="1"/>
    </xf>
    <xf numFmtId="0" fontId="125" fillId="112" borderId="52" xfId="0" applyFont="1" applyFill="1" applyBorder="1" applyAlignment="1">
      <alignment horizontal="center" wrapText="1"/>
    </xf>
    <xf numFmtId="0" fontId="217" fillId="195" borderId="52" xfId="0" applyFont="1" applyFill="1" applyBorder="1" applyAlignment="1">
      <alignment horizontal="center"/>
    </xf>
    <xf numFmtId="0" fontId="218" fillId="196" borderId="52" xfId="0" applyFont="1" applyFill="1" applyBorder="1" applyAlignment="1">
      <alignment horizontal="center"/>
    </xf>
    <xf numFmtId="0" fontId="177" fillId="156" borderId="52" xfId="0" applyFont="1" applyFill="1" applyBorder="1" applyAlignment="1">
      <alignment horizontal="center"/>
    </xf>
    <xf numFmtId="0" fontId="50" fillId="42" borderId="52" xfId="0" applyFont="1" applyFill="1" applyBorder="1"/>
    <xf numFmtId="0" fontId="174" fillId="154" borderId="52" xfId="0" applyFont="1" applyFill="1" applyBorder="1" applyAlignment="1">
      <alignment horizontal="right"/>
    </xf>
    <xf numFmtId="0" fontId="65" fillId="59" borderId="52" xfId="0" applyFont="1" applyFill="1" applyBorder="1" applyAlignment="1">
      <alignment horizontal="left"/>
    </xf>
    <xf numFmtId="0" fontId="135" fillId="122" borderId="52" xfId="0" applyFont="1" applyFill="1" applyBorder="1" applyAlignment="1">
      <alignment horizontal="left"/>
    </xf>
    <xf numFmtId="0" fontId="118" fillId="106" borderId="52" xfId="0" applyFont="1" applyFill="1" applyBorder="1"/>
    <xf numFmtId="0" fontId="112" fillId="100" borderId="52" xfId="0" applyFont="1" applyFill="1" applyBorder="1" applyAlignment="1">
      <alignment horizontal="right"/>
    </xf>
    <xf numFmtId="0" fontId="223" fillId="201" borderId="52" xfId="0" applyFont="1" applyFill="1" applyBorder="1"/>
    <xf numFmtId="0" fontId="129" fillId="116" borderId="52" xfId="0" applyFont="1" applyFill="1" applyBorder="1"/>
    <xf numFmtId="0" fontId="198" fillId="177" borderId="52" xfId="0" applyFont="1" applyFill="1" applyBorder="1" applyAlignment="1">
      <alignment horizontal="center" wrapText="1"/>
    </xf>
    <xf numFmtId="0" fontId="4" fillId="5" borderId="52" xfId="0" applyFont="1" applyFill="1" applyBorder="1" applyAlignment="1">
      <alignment horizontal="center" wrapText="1"/>
    </xf>
    <xf numFmtId="0" fontId="21" fillId="20" borderId="52" xfId="0" applyFont="1" applyFill="1" applyBorder="1" applyAlignment="1">
      <alignment horizontal="center" wrapText="1"/>
    </xf>
    <xf numFmtId="0" fontId="196" fillId="175" borderId="52" xfId="0" applyFont="1" applyFill="1" applyBorder="1" applyAlignment="1">
      <alignment horizontal="center"/>
    </xf>
    <xf numFmtId="0" fontId="123" fillId="110" borderId="52" xfId="0" applyFont="1" applyFill="1" applyBorder="1" applyAlignment="1">
      <alignment horizontal="center"/>
    </xf>
    <xf numFmtId="0" fontId="247" fillId="221" borderId="52" xfId="0" applyFont="1" applyFill="1" applyBorder="1" applyAlignment="1">
      <alignment horizontal="center"/>
    </xf>
    <xf numFmtId="0" fontId="96" fillId="86" borderId="52" xfId="0" applyFont="1" applyFill="1" applyBorder="1"/>
    <xf numFmtId="0" fontId="263" fillId="235" borderId="52" xfId="0" applyFont="1" applyFill="1" applyBorder="1" applyAlignment="1">
      <alignment horizontal="left"/>
    </xf>
    <xf numFmtId="0" fontId="32" fillId="29" borderId="52" xfId="0" applyFont="1" applyFill="1" applyBorder="1" applyAlignment="1">
      <alignment horizontal="left"/>
    </xf>
    <xf numFmtId="0" fontId="37" fillId="33" borderId="52" xfId="0" applyFont="1" applyFill="1" applyBorder="1"/>
    <xf numFmtId="0" fontId="195" fillId="174" borderId="52" xfId="0" applyFont="1" applyFill="1" applyBorder="1" applyAlignment="1">
      <alignment horizontal="right"/>
    </xf>
    <xf numFmtId="0" fontId="140" fillId="127" borderId="52" xfId="0" applyFont="1" applyFill="1" applyBorder="1"/>
    <xf numFmtId="0" fontId="191" fillId="170" borderId="52" xfId="0" applyFont="1" applyFill="1" applyBorder="1"/>
    <xf numFmtId="0" fontId="245" fillId="220" borderId="52" xfId="0" applyFont="1" applyFill="1" applyBorder="1" applyAlignment="1">
      <alignment horizontal="center"/>
    </xf>
    <xf numFmtId="0" fontId="273" fillId="243" borderId="52" xfId="0" applyFont="1" applyFill="1" applyBorder="1" applyAlignment="1">
      <alignment horizontal="center"/>
    </xf>
    <xf numFmtId="0" fontId="271" fillId="242" borderId="52" xfId="0" applyFont="1" applyFill="1" applyBorder="1" applyAlignment="1">
      <alignment horizontal="center"/>
    </xf>
    <xf numFmtId="0" fontId="0" fillId="46" borderId="52" xfId="0" applyFill="1" applyBorder="1"/>
    <xf numFmtId="0" fontId="53" fillId="45" borderId="52" xfId="0" applyFont="1" applyFill="1" applyBorder="1" applyAlignment="1">
      <alignment horizontal="center"/>
    </xf>
    <xf numFmtId="0" fontId="240" fillId="215" borderId="52" xfId="0" applyFont="1" applyFill="1" applyBorder="1" applyAlignment="1">
      <alignment horizontal="center"/>
    </xf>
    <xf numFmtId="0" fontId="215" fillId="193" borderId="52" xfId="0" applyFont="1" applyFill="1" applyBorder="1" applyAlignment="1">
      <alignment horizontal="center"/>
    </xf>
    <xf numFmtId="0" fontId="0" fillId="50" borderId="52" xfId="0" applyFill="1" applyBorder="1"/>
    <xf numFmtId="0" fontId="130" fillId="117" borderId="52" xfId="0" applyFont="1" applyFill="1" applyBorder="1" applyAlignment="1">
      <alignment vertical="center"/>
    </xf>
    <xf numFmtId="0" fontId="0" fillId="0" borderId="0" xfId="0" applyFill="1" applyAlignment="1">
      <alignment wrapText="1"/>
    </xf>
    <xf numFmtId="0" fontId="216" fillId="0" borderId="0" xfId="0" applyFont="1" applyFill="1"/>
    <xf numFmtId="0" fontId="72" fillId="0" borderId="0" xfId="0" applyFont="1" applyFill="1" applyAlignment="1">
      <alignment horizontal="center" vertical="center"/>
    </xf>
    <xf numFmtId="0" fontId="98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225" fillId="0" borderId="0" xfId="0" applyFont="1" applyFill="1"/>
    <xf numFmtId="0" fontId="92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104775</xdr:colOff>
      <xdr:row>56</xdr:row>
      <xdr:rowOff>152400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2143125</xdr:colOff>
      <xdr:row>30</xdr:row>
      <xdr:rowOff>257175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56</xdr:row>
      <xdr:rowOff>47625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257175</xdr:colOff>
      <xdr:row>53</xdr:row>
      <xdr:rowOff>47625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171450</xdr:colOff>
      <xdr:row>54</xdr:row>
      <xdr:rowOff>19050</xdr:rowOff>
    </xdr:to>
    <xdr:sp macro="" textlink="">
      <xdr:nvSpPr>
        <xdr:cNvPr id="512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workbookViewId="0">
      <selection activeCell="R29" sqref="R29"/>
    </sheetView>
  </sheetViews>
  <sheetFormatPr defaultColWidth="8.7109375" defaultRowHeight="12.75" customHeight="1" x14ac:dyDescent="0.2"/>
  <cols>
    <col min="1" max="1" width="2.140625" customWidth="1"/>
    <col min="3" max="3" width="11.7109375" customWidth="1"/>
    <col min="4" max="4" width="11.85546875" customWidth="1"/>
    <col min="8" max="8" width="11" customWidth="1"/>
  </cols>
  <sheetData>
    <row r="1" spans="1:15" ht="13.5" customHeight="1" x14ac:dyDescent="0.2">
      <c r="A1" s="26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.75" customHeight="1" x14ac:dyDescent="0.25">
      <c r="A2" s="11"/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x14ac:dyDescent="0.2">
      <c r="A3" s="11"/>
      <c r="B3" s="36" t="s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x14ac:dyDescent="0.2">
      <c r="A4" s="11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 x14ac:dyDescent="0.2">
      <c r="A5" s="11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1:15" x14ac:dyDescent="0.2">
      <c r="A6" s="11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">
      <c r="A7" s="11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">
      <c r="A8" s="11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">
      <c r="A9" s="11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">
      <c r="A10" s="11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">
      <c r="A11" s="11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">
      <c r="A12" s="11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">
      <c r="A13" s="11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">
      <c r="A14" s="11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ht="13.5" customHeight="1" x14ac:dyDescent="0.2">
      <c r="A15" s="26"/>
      <c r="B15" s="18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ht="15.75" customHeight="1" x14ac:dyDescent="0.25">
      <c r="A16" s="11"/>
      <c r="B16" s="35" t="s">
        <v>2</v>
      </c>
      <c r="C16" s="36"/>
      <c r="D16" s="36"/>
      <c r="E16" s="22"/>
    </row>
    <row r="17" spans="1:15" x14ac:dyDescent="0.2">
      <c r="A17" s="11"/>
      <c r="B17" s="33" t="s">
        <v>3</v>
      </c>
      <c r="C17" s="38" t="s">
        <v>4</v>
      </c>
      <c r="D17" s="38"/>
      <c r="E17" s="13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2">
      <c r="A18" s="11"/>
      <c r="B18" s="33" t="s">
        <v>5</v>
      </c>
      <c r="C18" s="38" t="s">
        <v>6</v>
      </c>
      <c r="D18" s="38"/>
      <c r="E18" s="13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2">
      <c r="A19" s="11"/>
      <c r="B19" s="33" t="s">
        <v>7</v>
      </c>
      <c r="C19" s="38">
        <v>3</v>
      </c>
      <c r="D19" s="38"/>
      <c r="E19" s="13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2">
      <c r="A20" s="26"/>
      <c r="B20" s="18"/>
      <c r="C20" s="18"/>
      <c r="D20" s="18"/>
      <c r="E20" s="8"/>
      <c r="F20" s="8"/>
      <c r="G20" s="8"/>
      <c r="H20" s="26"/>
      <c r="I20" s="26"/>
      <c r="J20" s="26"/>
      <c r="K20" s="26"/>
      <c r="L20" s="26"/>
      <c r="M20" s="26"/>
      <c r="N20" s="26"/>
      <c r="O20" s="26"/>
    </row>
    <row r="21" spans="1:15" x14ac:dyDescent="0.2">
      <c r="A21" s="11"/>
      <c r="B21" s="33" t="s">
        <v>8</v>
      </c>
      <c r="C21" s="39" t="s">
        <v>9</v>
      </c>
      <c r="D21" s="39"/>
      <c r="E21" s="39"/>
      <c r="F21" s="39"/>
      <c r="G21" s="39"/>
      <c r="H21" s="13"/>
      <c r="I21" s="26"/>
      <c r="J21" s="26"/>
      <c r="K21" s="26"/>
      <c r="L21" s="26"/>
      <c r="M21" s="26"/>
      <c r="N21" s="26"/>
      <c r="O21" s="26"/>
    </row>
    <row r="22" spans="1:15" x14ac:dyDescent="0.2">
      <c r="A22" s="11"/>
      <c r="B22" s="3">
        <v>1110484</v>
      </c>
      <c r="C22" s="38" t="s">
        <v>10</v>
      </c>
      <c r="D22" s="38"/>
      <c r="E22" s="38"/>
      <c r="F22" s="38"/>
      <c r="G22" s="38"/>
      <c r="H22" s="13"/>
      <c r="I22" s="26"/>
      <c r="J22" s="26"/>
      <c r="K22" s="26"/>
      <c r="L22" s="26"/>
      <c r="M22" s="26"/>
      <c r="N22" s="26"/>
      <c r="O22" s="26"/>
    </row>
    <row r="23" spans="1:15" x14ac:dyDescent="0.2">
      <c r="A23" s="11"/>
      <c r="B23" s="3">
        <v>1110494</v>
      </c>
      <c r="C23" s="40" t="s">
        <v>11</v>
      </c>
      <c r="D23" s="40"/>
      <c r="E23" s="40"/>
      <c r="F23" s="40"/>
      <c r="G23" s="40"/>
      <c r="H23" s="13"/>
      <c r="I23" s="26"/>
      <c r="J23" s="26"/>
      <c r="K23" s="26"/>
      <c r="L23" s="26"/>
      <c r="M23" s="26"/>
      <c r="N23" s="26"/>
      <c r="O23" s="26"/>
    </row>
    <row r="24" spans="1:15" x14ac:dyDescent="0.2">
      <c r="A24" s="11"/>
      <c r="B24" s="3">
        <v>1110687</v>
      </c>
      <c r="C24" s="38" t="s">
        <v>12</v>
      </c>
      <c r="D24" s="38"/>
      <c r="E24" s="38"/>
      <c r="F24" s="38"/>
      <c r="G24" s="38"/>
      <c r="H24" s="13"/>
      <c r="I24" s="26"/>
      <c r="J24" s="26"/>
      <c r="K24" s="26"/>
      <c r="L24" s="26"/>
      <c r="M24" s="26"/>
      <c r="N24" s="26"/>
      <c r="O24" s="26"/>
    </row>
    <row r="25" spans="1:15" x14ac:dyDescent="0.2">
      <c r="A25" s="11"/>
      <c r="B25" s="3">
        <v>1110688</v>
      </c>
      <c r="C25" s="38" t="s">
        <v>13</v>
      </c>
      <c r="D25" s="38"/>
      <c r="E25" s="38"/>
      <c r="F25" s="38"/>
      <c r="G25" s="38"/>
      <c r="H25" s="13"/>
      <c r="I25" s="26"/>
      <c r="J25" s="26"/>
      <c r="K25" s="26"/>
      <c r="L25" s="26"/>
      <c r="M25" s="26"/>
      <c r="N25" s="26"/>
      <c r="O25" s="26"/>
    </row>
    <row r="26" spans="1:15" ht="13.5" customHeight="1" x14ac:dyDescent="0.2">
      <c r="A26" s="26"/>
      <c r="B26" s="15"/>
      <c r="C26" s="15"/>
      <c r="D26" s="15"/>
      <c r="E26" s="15"/>
      <c r="F26" s="15"/>
      <c r="G26" s="15"/>
      <c r="H26" s="7"/>
      <c r="I26" s="7"/>
      <c r="J26" s="7"/>
      <c r="K26" s="7"/>
      <c r="L26" s="7"/>
      <c r="M26" s="7"/>
      <c r="N26" s="7"/>
      <c r="O26" s="7"/>
    </row>
    <row r="27" spans="1:15" ht="15.75" customHeight="1" x14ac:dyDescent="0.25">
      <c r="A27" s="32"/>
      <c r="B27" s="41" t="s">
        <v>14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</row>
    <row r="28" spans="1:15" x14ac:dyDescent="0.2">
      <c r="A28" s="2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25.5" customHeight="1" x14ac:dyDescent="0.2">
      <c r="A29" s="11"/>
      <c r="B29" s="14" t="s">
        <v>15</v>
      </c>
      <c r="C29" s="14" t="s">
        <v>16</v>
      </c>
      <c r="D29" s="14" t="s">
        <v>17</v>
      </c>
      <c r="E29" s="14" t="s">
        <v>18</v>
      </c>
      <c r="F29" s="44" t="s">
        <v>19</v>
      </c>
      <c r="G29" s="44"/>
      <c r="H29" s="14" t="s">
        <v>20</v>
      </c>
      <c r="I29" s="45" t="s">
        <v>21</v>
      </c>
      <c r="J29" s="45"/>
      <c r="K29" s="45"/>
      <c r="L29" s="45"/>
      <c r="M29" s="45"/>
      <c r="N29" s="45"/>
      <c r="O29" s="45"/>
    </row>
    <row r="30" spans="1:15" x14ac:dyDescent="0.2">
      <c r="A30" s="11"/>
      <c r="B30" s="28">
        <v>1</v>
      </c>
      <c r="C30" s="17">
        <v>41421</v>
      </c>
      <c r="D30" s="17">
        <v>41425</v>
      </c>
      <c r="E30" s="3">
        <v>5</v>
      </c>
      <c r="F30" s="46">
        <v>20</v>
      </c>
      <c r="G30" s="46"/>
      <c r="H30" s="3" t="s">
        <v>22</v>
      </c>
      <c r="I30" s="38" t="s">
        <v>23</v>
      </c>
      <c r="J30" s="38"/>
      <c r="K30" s="38"/>
      <c r="L30" s="38"/>
      <c r="M30" s="38"/>
      <c r="N30" s="38"/>
      <c r="O30" s="38"/>
    </row>
    <row r="31" spans="1:15" x14ac:dyDescent="0.2">
      <c r="A31" s="11"/>
      <c r="B31" s="28">
        <v>2</v>
      </c>
      <c r="C31" s="17">
        <v>41428</v>
      </c>
      <c r="D31" s="17">
        <v>41432</v>
      </c>
      <c r="E31" s="3">
        <v>5</v>
      </c>
      <c r="F31" s="46">
        <v>20</v>
      </c>
      <c r="G31" s="46"/>
      <c r="H31" s="3" t="s">
        <v>22</v>
      </c>
      <c r="I31" s="38"/>
      <c r="J31" s="38"/>
      <c r="K31" s="38"/>
      <c r="L31" s="38"/>
      <c r="M31" s="38"/>
      <c r="N31" s="38"/>
      <c r="O31" s="38"/>
    </row>
    <row r="32" spans="1:15" x14ac:dyDescent="0.2">
      <c r="A32" s="11"/>
      <c r="B32" s="28">
        <v>3</v>
      </c>
      <c r="C32" s="17">
        <v>41436</v>
      </c>
      <c r="D32" s="17">
        <v>41439</v>
      </c>
      <c r="E32" s="3">
        <v>4</v>
      </c>
      <c r="F32" s="46">
        <v>16</v>
      </c>
      <c r="G32" s="46"/>
      <c r="H32" s="3" t="s">
        <v>22</v>
      </c>
      <c r="I32" s="38" t="s">
        <v>24</v>
      </c>
      <c r="J32" s="38"/>
      <c r="K32" s="38"/>
      <c r="L32" s="38"/>
      <c r="M32" s="38"/>
      <c r="N32" s="38"/>
      <c r="O32" s="38"/>
    </row>
    <row r="33" spans="1:15" x14ac:dyDescent="0.2">
      <c r="A33" s="11"/>
      <c r="B33" s="28">
        <v>4</v>
      </c>
      <c r="C33" s="1"/>
      <c r="D33" s="1"/>
      <c r="E33" s="3"/>
      <c r="F33" s="46"/>
      <c r="G33" s="46"/>
      <c r="H33" s="3"/>
      <c r="I33" s="38"/>
      <c r="J33" s="38"/>
      <c r="K33" s="38"/>
      <c r="L33" s="38"/>
      <c r="M33" s="38"/>
      <c r="N33" s="38"/>
      <c r="O33" s="38"/>
    </row>
    <row r="34" spans="1:15" x14ac:dyDescent="0.2">
      <c r="A34" s="11"/>
      <c r="B34" s="28">
        <v>5</v>
      </c>
      <c r="C34" s="1"/>
      <c r="D34" s="1"/>
      <c r="E34" s="3"/>
      <c r="F34" s="46"/>
      <c r="G34" s="46"/>
      <c r="H34" s="3"/>
      <c r="I34" s="38"/>
      <c r="J34" s="38"/>
      <c r="K34" s="38"/>
      <c r="L34" s="38"/>
      <c r="M34" s="38"/>
      <c r="N34" s="38"/>
      <c r="O34" s="38"/>
    </row>
    <row r="35" spans="1:15" x14ac:dyDescent="0.2">
      <c r="A35" s="11"/>
      <c r="B35" s="28">
        <v>6</v>
      </c>
      <c r="C35" s="30"/>
      <c r="D35" s="30"/>
      <c r="E35" s="3"/>
      <c r="F35" s="46"/>
      <c r="G35" s="46"/>
      <c r="H35" s="3"/>
      <c r="I35" s="38"/>
      <c r="J35" s="38"/>
      <c r="K35" s="38"/>
      <c r="L35" s="38"/>
      <c r="M35" s="38"/>
      <c r="N35" s="38"/>
      <c r="O35" s="38"/>
    </row>
    <row r="36" spans="1:15" x14ac:dyDescent="0.2">
      <c r="A36" s="11"/>
      <c r="B36" s="28">
        <v>7</v>
      </c>
      <c r="C36" s="30"/>
      <c r="D36" s="30"/>
      <c r="E36" s="3"/>
      <c r="F36" s="46"/>
      <c r="G36" s="46"/>
      <c r="H36" s="3"/>
      <c r="I36" s="38"/>
      <c r="J36" s="38"/>
      <c r="K36" s="38"/>
      <c r="L36" s="38"/>
      <c r="M36" s="38"/>
      <c r="N36" s="38"/>
      <c r="O36" s="38"/>
    </row>
    <row r="37" spans="1:15" x14ac:dyDescent="0.2">
      <c r="A37" s="11"/>
      <c r="B37" s="28">
        <v>8</v>
      </c>
      <c r="C37" s="30"/>
      <c r="D37" s="30"/>
      <c r="E37" s="3"/>
      <c r="F37" s="46"/>
      <c r="G37" s="46"/>
      <c r="H37" s="3"/>
      <c r="I37" s="38"/>
      <c r="J37" s="38"/>
      <c r="K37" s="38"/>
      <c r="L37" s="38"/>
      <c r="M37" s="38"/>
      <c r="N37" s="38"/>
      <c r="O37" s="38"/>
    </row>
    <row r="38" spans="1:15" x14ac:dyDescent="0.2">
      <c r="A38" s="11"/>
      <c r="B38" s="28">
        <v>9</v>
      </c>
      <c r="C38" s="30"/>
      <c r="D38" s="30"/>
      <c r="E38" s="3"/>
      <c r="F38" s="46"/>
      <c r="G38" s="46"/>
      <c r="H38" s="3"/>
      <c r="I38" s="38"/>
      <c r="J38" s="38"/>
      <c r="K38" s="38"/>
      <c r="L38" s="38"/>
      <c r="M38" s="38"/>
      <c r="N38" s="38"/>
      <c r="O38" s="38"/>
    </row>
    <row r="39" spans="1:15" x14ac:dyDescent="0.2">
      <c r="A39" s="2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2">
      <c r="A40" s="26"/>
      <c r="B40" s="26"/>
      <c r="C40" s="26"/>
      <c r="D40" s="26"/>
      <c r="E40" s="26"/>
      <c r="F40" s="26"/>
      <c r="G40" s="26"/>
      <c r="H40" s="12" t="s">
        <v>25</v>
      </c>
      <c r="I40" s="26"/>
      <c r="J40" s="26"/>
      <c r="K40" s="26"/>
      <c r="L40" s="26"/>
      <c r="M40" s="26"/>
      <c r="N40" s="26"/>
      <c r="O40" s="26"/>
    </row>
    <row r="41" spans="1:15" x14ac:dyDescent="0.2">
      <c r="A41" s="26"/>
      <c r="B41" s="26"/>
      <c r="C41" s="26"/>
      <c r="D41" s="26"/>
      <c r="E41" s="26"/>
      <c r="F41" s="26"/>
      <c r="G41" s="26"/>
      <c r="H41" s="12" t="s">
        <v>26</v>
      </c>
      <c r="I41" s="26"/>
      <c r="J41" s="26"/>
      <c r="K41" s="26"/>
      <c r="L41" s="26"/>
      <c r="M41" s="26"/>
      <c r="N41" s="26"/>
      <c r="O41" s="26"/>
    </row>
    <row r="42" spans="1:15" x14ac:dyDescent="0.2">
      <c r="A42" s="26"/>
      <c r="B42" s="26"/>
      <c r="C42" s="26"/>
      <c r="D42" s="26"/>
      <c r="E42" s="26"/>
      <c r="F42" s="26"/>
      <c r="G42" s="26"/>
      <c r="H42" s="12" t="s">
        <v>22</v>
      </c>
      <c r="I42" s="26"/>
      <c r="J42" s="26"/>
      <c r="K42" s="26"/>
      <c r="L42" s="26"/>
      <c r="M42" s="26"/>
      <c r="N42" s="26"/>
      <c r="O42" s="26"/>
    </row>
  </sheetData>
  <mergeCells count="33">
    <mergeCell ref="F36:G36"/>
    <mergeCell ref="I36:O36"/>
    <mergeCell ref="F37:G37"/>
    <mergeCell ref="I37:O37"/>
    <mergeCell ref="F38:G38"/>
    <mergeCell ref="I38:O38"/>
    <mergeCell ref="F33:G33"/>
    <mergeCell ref="I33:O33"/>
    <mergeCell ref="F34:G34"/>
    <mergeCell ref="I34:O34"/>
    <mergeCell ref="F35:G35"/>
    <mergeCell ref="I35:O35"/>
    <mergeCell ref="F30:G30"/>
    <mergeCell ref="I30:O30"/>
    <mergeCell ref="F31:G31"/>
    <mergeCell ref="I31:O31"/>
    <mergeCell ref="F32:G32"/>
    <mergeCell ref="I32:O32"/>
    <mergeCell ref="C24:G24"/>
    <mergeCell ref="C25:G25"/>
    <mergeCell ref="B27:O27"/>
    <mergeCell ref="F29:G29"/>
    <mergeCell ref="I29:O29"/>
    <mergeCell ref="C18:D18"/>
    <mergeCell ref="C19:D19"/>
    <mergeCell ref="C21:G21"/>
    <mergeCell ref="C22:G22"/>
    <mergeCell ref="C23:G23"/>
    <mergeCell ref="B2:O2"/>
    <mergeCell ref="B3:O3"/>
    <mergeCell ref="B4:O14"/>
    <mergeCell ref="B16:D16"/>
    <mergeCell ref="C17:D17"/>
  </mergeCells>
  <dataValidations count="9">
    <dataValidation type="list" allowBlank="1" showErrorMessage="1" sqref="H30">
      <formula1>H42:H44</formula1>
    </dataValidation>
    <dataValidation type="list" allowBlank="1" showErrorMessage="1" sqref="H31">
      <formula1>H42:H44</formula1>
    </dataValidation>
    <dataValidation type="list" allowBlank="1" showErrorMessage="1" sqref="H32">
      <formula1>H42:H44</formula1>
    </dataValidation>
    <dataValidation type="list" allowBlank="1" showErrorMessage="1" sqref="H33">
      <formula1>H42:H44</formula1>
    </dataValidation>
    <dataValidation type="list" allowBlank="1" showErrorMessage="1" sqref="H34">
      <formula1>H42:H44</formula1>
    </dataValidation>
    <dataValidation type="list" allowBlank="1" showErrorMessage="1" sqref="H35">
      <formula1>H42:H44</formula1>
    </dataValidation>
    <dataValidation type="list" allowBlank="1" showErrorMessage="1" sqref="H36">
      <formula1>H42:H44</formula1>
    </dataValidation>
    <dataValidation type="list" allowBlank="1" showErrorMessage="1" sqref="H37">
      <formula1>H42:H44</formula1>
    </dataValidation>
    <dataValidation type="list" allowBlank="1" showErrorMessage="1" sqref="H38">
      <formula1>H42:H44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15" sqref="L15"/>
    </sheetView>
  </sheetViews>
  <sheetFormatPr defaultColWidth="8.7109375" defaultRowHeight="12.75" customHeight="1" x14ac:dyDescent="0.2"/>
  <cols>
    <col min="1" max="1" width="1.7109375" customWidth="1"/>
    <col min="2" max="2" width="9" customWidth="1"/>
    <col min="3" max="3" width="7.140625" customWidth="1"/>
    <col min="4" max="4" width="55.42578125" customWidth="1"/>
    <col min="5" max="5" width="9" customWidth="1"/>
    <col min="6" max="6" width="13.28515625" customWidth="1"/>
    <col min="7" max="7" width="9.7109375" customWidth="1"/>
    <col min="8" max="8" width="5.42578125" customWidth="1"/>
    <col min="9" max="9" width="61.5703125" customWidth="1"/>
  </cols>
  <sheetData>
    <row r="1" spans="1:9" ht="8.25" customHeight="1" x14ac:dyDescent="0.2">
      <c r="A1" s="26"/>
      <c r="B1" s="8"/>
      <c r="C1" s="8"/>
      <c r="D1" s="8"/>
      <c r="E1" s="8"/>
      <c r="F1" s="8"/>
      <c r="G1" s="8"/>
      <c r="H1" s="8"/>
      <c r="I1" s="8"/>
    </row>
    <row r="2" spans="1:9" ht="28.5" customHeight="1" x14ac:dyDescent="0.2">
      <c r="A2" s="11"/>
      <c r="B2" s="14" t="s">
        <v>27</v>
      </c>
      <c r="C2" s="14" t="s">
        <v>28</v>
      </c>
      <c r="D2" s="14" t="s">
        <v>29</v>
      </c>
      <c r="E2" s="14" t="s">
        <v>30</v>
      </c>
      <c r="F2" s="14" t="s">
        <v>31</v>
      </c>
      <c r="G2" s="14" t="s">
        <v>20</v>
      </c>
      <c r="H2" s="14" t="s">
        <v>32</v>
      </c>
      <c r="I2" s="14" t="s">
        <v>21</v>
      </c>
    </row>
    <row r="3" spans="1:9" ht="24.75" customHeight="1" x14ac:dyDescent="0.2">
      <c r="A3" s="31"/>
      <c r="B3" s="10">
        <v>1</v>
      </c>
      <c r="C3" s="4" t="s">
        <v>33</v>
      </c>
      <c r="D3" s="10" t="s">
        <v>34</v>
      </c>
      <c r="E3" s="10">
        <v>6</v>
      </c>
      <c r="F3" s="10" t="s">
        <v>35</v>
      </c>
      <c r="G3" s="10" t="s">
        <v>36</v>
      </c>
      <c r="H3" s="10">
        <v>100</v>
      </c>
      <c r="I3" s="10" t="s">
        <v>37</v>
      </c>
    </row>
    <row r="4" spans="1:9" ht="24.75" customHeight="1" x14ac:dyDescent="0.2">
      <c r="A4" s="31"/>
      <c r="B4" s="10">
        <v>2</v>
      </c>
      <c r="C4" s="4" t="s">
        <v>38</v>
      </c>
      <c r="D4" s="10" t="s">
        <v>39</v>
      </c>
      <c r="E4" s="10">
        <v>6</v>
      </c>
      <c r="F4" s="10" t="s">
        <v>35</v>
      </c>
      <c r="G4" s="10" t="s">
        <v>36</v>
      </c>
      <c r="H4" s="10">
        <v>100</v>
      </c>
      <c r="I4" s="10" t="s">
        <v>40</v>
      </c>
    </row>
    <row r="5" spans="1:9" ht="24.75" customHeight="1" x14ac:dyDescent="0.2">
      <c r="A5" s="31"/>
      <c r="B5" s="10">
        <v>3</v>
      </c>
      <c r="C5" s="4" t="s">
        <v>41</v>
      </c>
      <c r="D5" s="10" t="s">
        <v>42</v>
      </c>
      <c r="E5" s="10">
        <v>2</v>
      </c>
      <c r="F5" s="10" t="s">
        <v>35</v>
      </c>
      <c r="G5" s="10" t="s">
        <v>36</v>
      </c>
      <c r="H5" s="10">
        <v>100</v>
      </c>
      <c r="I5" s="10" t="s">
        <v>43</v>
      </c>
    </row>
    <row r="6" spans="1:9" ht="24.75" customHeight="1" x14ac:dyDescent="0.2">
      <c r="A6" s="31"/>
      <c r="B6" s="27"/>
      <c r="C6" s="4" t="s">
        <v>44</v>
      </c>
      <c r="D6" s="10" t="s">
        <v>45</v>
      </c>
      <c r="E6" s="10">
        <v>5</v>
      </c>
      <c r="F6" s="10" t="s">
        <v>46</v>
      </c>
      <c r="G6" s="10" t="s">
        <v>25</v>
      </c>
      <c r="H6" s="10">
        <v>0</v>
      </c>
      <c r="I6" s="10" t="s">
        <v>43</v>
      </c>
    </row>
    <row r="7" spans="1:9" ht="24.75" customHeight="1" x14ac:dyDescent="0.2">
      <c r="A7" s="31"/>
      <c r="B7" s="10">
        <v>4</v>
      </c>
      <c r="C7" s="4" t="s">
        <v>47</v>
      </c>
      <c r="D7" s="10" t="s">
        <v>48</v>
      </c>
      <c r="E7" s="10">
        <v>6</v>
      </c>
      <c r="F7" s="10" t="s">
        <v>35</v>
      </c>
      <c r="G7" s="10" t="s">
        <v>36</v>
      </c>
      <c r="H7" s="10">
        <v>100</v>
      </c>
      <c r="I7" s="10" t="s">
        <v>49</v>
      </c>
    </row>
    <row r="8" spans="1:9" ht="24.75" customHeight="1" x14ac:dyDescent="0.2">
      <c r="A8" s="31"/>
      <c r="B8" s="10">
        <v>5</v>
      </c>
      <c r="C8" s="4" t="s">
        <v>50</v>
      </c>
      <c r="D8" s="10" t="s">
        <v>51</v>
      </c>
      <c r="E8" s="10">
        <v>3</v>
      </c>
      <c r="F8" s="10" t="s">
        <v>35</v>
      </c>
      <c r="G8" s="10" t="s">
        <v>36</v>
      </c>
      <c r="H8" s="10">
        <v>100</v>
      </c>
      <c r="I8" s="10" t="s">
        <v>52</v>
      </c>
    </row>
    <row r="9" spans="1:9" ht="24.75" customHeight="1" x14ac:dyDescent="0.2">
      <c r="A9" s="31"/>
      <c r="B9" s="10">
        <v>5</v>
      </c>
      <c r="C9" s="4" t="s">
        <v>53</v>
      </c>
      <c r="D9" s="10" t="s">
        <v>54</v>
      </c>
      <c r="E9" s="10">
        <v>2</v>
      </c>
      <c r="F9" s="10" t="s">
        <v>35</v>
      </c>
      <c r="G9" s="10" t="s">
        <v>36</v>
      </c>
      <c r="H9" s="10">
        <v>100</v>
      </c>
      <c r="I9" s="10" t="s">
        <v>55</v>
      </c>
    </row>
    <row r="10" spans="1:9" ht="24.75" customHeight="1" x14ac:dyDescent="0.2">
      <c r="A10" s="31"/>
      <c r="B10" s="10">
        <v>5</v>
      </c>
      <c r="C10" s="4" t="s">
        <v>56</v>
      </c>
      <c r="D10" s="10" t="s">
        <v>57</v>
      </c>
      <c r="E10" s="10">
        <v>2</v>
      </c>
      <c r="F10" s="10" t="s">
        <v>35</v>
      </c>
      <c r="G10" s="10" t="s">
        <v>36</v>
      </c>
      <c r="H10" s="10">
        <v>100</v>
      </c>
      <c r="I10" s="10" t="s">
        <v>58</v>
      </c>
    </row>
    <row r="11" spans="1:9" ht="24.75" customHeight="1" x14ac:dyDescent="0.2">
      <c r="A11" s="31"/>
      <c r="B11" s="10">
        <v>6</v>
      </c>
      <c r="C11" s="4" t="s">
        <v>59</v>
      </c>
      <c r="D11" s="10" t="s">
        <v>60</v>
      </c>
      <c r="E11" s="10">
        <v>2</v>
      </c>
      <c r="F11" s="10" t="s">
        <v>35</v>
      </c>
      <c r="G11" s="10" t="s">
        <v>36</v>
      </c>
      <c r="H11" s="10">
        <v>100</v>
      </c>
      <c r="I11" s="10" t="s">
        <v>61</v>
      </c>
    </row>
    <row r="12" spans="1:9" ht="24.75" customHeight="1" x14ac:dyDescent="0.2">
      <c r="A12" s="31"/>
      <c r="B12" s="10">
        <v>7</v>
      </c>
      <c r="C12" s="4" t="s">
        <v>62</v>
      </c>
      <c r="D12" s="10" t="s">
        <v>63</v>
      </c>
      <c r="E12" s="10">
        <v>3</v>
      </c>
      <c r="F12" s="10" t="s">
        <v>35</v>
      </c>
      <c r="G12" s="10" t="s">
        <v>36</v>
      </c>
      <c r="H12" s="10">
        <v>100</v>
      </c>
      <c r="I12" s="10" t="s">
        <v>64</v>
      </c>
    </row>
    <row r="13" spans="1:9" ht="24.75" customHeight="1" x14ac:dyDescent="0.2">
      <c r="A13" s="31"/>
      <c r="B13" s="10">
        <v>7</v>
      </c>
      <c r="C13" s="4" t="s">
        <v>65</v>
      </c>
      <c r="D13" s="10" t="s">
        <v>66</v>
      </c>
      <c r="E13" s="10">
        <v>2</v>
      </c>
      <c r="F13" s="10" t="s">
        <v>35</v>
      </c>
      <c r="G13" s="10" t="s">
        <v>36</v>
      </c>
      <c r="H13" s="10">
        <v>100</v>
      </c>
      <c r="I13" s="10" t="s">
        <v>67</v>
      </c>
    </row>
    <row r="14" spans="1:9" ht="24.75" customHeight="1" x14ac:dyDescent="0.2">
      <c r="A14" s="31"/>
      <c r="B14" s="10">
        <v>8</v>
      </c>
      <c r="C14" s="4" t="s">
        <v>68</v>
      </c>
      <c r="D14" s="10" t="s">
        <v>69</v>
      </c>
      <c r="E14" s="10">
        <v>3</v>
      </c>
      <c r="F14" s="10" t="s">
        <v>35</v>
      </c>
      <c r="G14" s="10" t="s">
        <v>36</v>
      </c>
      <c r="H14" s="10">
        <v>100</v>
      </c>
      <c r="I14" s="10" t="s">
        <v>70</v>
      </c>
    </row>
    <row r="15" spans="1:9" ht="24.75" customHeight="1" x14ac:dyDescent="0.2">
      <c r="A15" s="31"/>
      <c r="B15" s="10">
        <v>8</v>
      </c>
      <c r="C15" s="4" t="s">
        <v>71</v>
      </c>
      <c r="D15" s="10" t="s">
        <v>72</v>
      </c>
      <c r="E15" s="10">
        <v>3</v>
      </c>
      <c r="F15" s="10" t="s">
        <v>35</v>
      </c>
      <c r="G15" s="10" t="s">
        <v>36</v>
      </c>
      <c r="H15" s="10">
        <v>100</v>
      </c>
      <c r="I15" s="10" t="s">
        <v>70</v>
      </c>
    </row>
    <row r="16" spans="1:9" ht="24.75" customHeight="1" x14ac:dyDescent="0.2">
      <c r="A16" s="31"/>
      <c r="B16" s="27"/>
      <c r="C16" s="4" t="s">
        <v>73</v>
      </c>
      <c r="D16" s="10" t="s">
        <v>74</v>
      </c>
      <c r="E16" s="10">
        <v>4</v>
      </c>
      <c r="F16" s="10" t="s">
        <v>46</v>
      </c>
      <c r="G16" s="10" t="s">
        <v>25</v>
      </c>
      <c r="H16" s="10">
        <v>0</v>
      </c>
      <c r="I16" s="10"/>
    </row>
    <row r="17" spans="1:9" ht="24.75" customHeight="1" x14ac:dyDescent="0.2">
      <c r="A17" s="31"/>
      <c r="B17" s="10">
        <v>10</v>
      </c>
      <c r="C17" s="4" t="s">
        <v>75</v>
      </c>
      <c r="D17" s="10" t="s">
        <v>76</v>
      </c>
      <c r="E17" s="10">
        <v>2</v>
      </c>
      <c r="F17" s="10" t="s">
        <v>35</v>
      </c>
      <c r="G17" s="10" t="s">
        <v>36</v>
      </c>
      <c r="H17" s="10">
        <v>100</v>
      </c>
      <c r="I17" s="10" t="s">
        <v>77</v>
      </c>
    </row>
    <row r="18" spans="1:9" ht="24.75" customHeight="1" x14ac:dyDescent="0.2">
      <c r="A18" s="31"/>
      <c r="B18" s="10">
        <v>10</v>
      </c>
      <c r="C18" s="4" t="s">
        <v>78</v>
      </c>
      <c r="D18" s="10" t="s">
        <v>79</v>
      </c>
      <c r="E18" s="10">
        <v>2</v>
      </c>
      <c r="F18" s="10" t="s">
        <v>80</v>
      </c>
      <c r="G18" s="10" t="s">
        <v>36</v>
      </c>
      <c r="H18" s="10">
        <v>100</v>
      </c>
      <c r="I18" s="10"/>
    </row>
    <row r="19" spans="1:9" ht="24.75" customHeight="1" x14ac:dyDescent="0.2">
      <c r="A19" s="31"/>
      <c r="B19" s="10">
        <v>11</v>
      </c>
      <c r="C19" s="4" t="s">
        <v>81</v>
      </c>
      <c r="D19" s="10" t="s">
        <v>82</v>
      </c>
      <c r="E19" s="10">
        <f>10/10</f>
        <v>1</v>
      </c>
      <c r="F19" s="10" t="s">
        <v>35</v>
      </c>
      <c r="G19" s="10" t="s">
        <v>36</v>
      </c>
      <c r="H19" s="10">
        <v>100</v>
      </c>
      <c r="I19" s="10" t="s">
        <v>83</v>
      </c>
    </row>
    <row r="20" spans="1:9" ht="24.75" customHeight="1" x14ac:dyDescent="0.2">
      <c r="A20" s="31"/>
      <c r="B20" s="10">
        <v>12</v>
      </c>
      <c r="C20" s="4" t="s">
        <v>84</v>
      </c>
      <c r="D20" s="10" t="s">
        <v>85</v>
      </c>
      <c r="E20" s="10">
        <v>1</v>
      </c>
      <c r="F20" s="10" t="s">
        <v>35</v>
      </c>
      <c r="G20" s="10" t="s">
        <v>36</v>
      </c>
      <c r="H20" s="10">
        <v>100</v>
      </c>
      <c r="I20" s="10" t="s">
        <v>86</v>
      </c>
    </row>
    <row r="21" spans="1:9" ht="24.75" customHeight="1" x14ac:dyDescent="0.2">
      <c r="A21" s="31"/>
      <c r="B21" s="10">
        <v>12</v>
      </c>
      <c r="C21" s="4" t="s">
        <v>87</v>
      </c>
      <c r="D21" s="10" t="s">
        <v>88</v>
      </c>
      <c r="E21" s="10">
        <v>1</v>
      </c>
      <c r="F21" s="10" t="s">
        <v>35</v>
      </c>
      <c r="G21" s="10" t="s">
        <v>36</v>
      </c>
      <c r="H21" s="10">
        <v>100</v>
      </c>
      <c r="I21" s="10" t="s">
        <v>89</v>
      </c>
    </row>
    <row r="22" spans="1:9" ht="24.75" customHeight="1" x14ac:dyDescent="0.2">
      <c r="A22" s="31"/>
      <c r="B22" s="10">
        <v>12</v>
      </c>
      <c r="C22" s="4" t="s">
        <v>90</v>
      </c>
      <c r="D22" s="10" t="s">
        <v>91</v>
      </c>
      <c r="E22" s="10">
        <v>1</v>
      </c>
      <c r="F22" s="10" t="s">
        <v>35</v>
      </c>
      <c r="G22" s="10" t="s">
        <v>36</v>
      </c>
      <c r="H22" s="10">
        <v>100</v>
      </c>
      <c r="I22" s="10" t="s">
        <v>92</v>
      </c>
    </row>
    <row r="23" spans="1:9" ht="24.75" customHeight="1" x14ac:dyDescent="0.2">
      <c r="A23" s="31"/>
      <c r="B23" s="16">
        <v>12</v>
      </c>
      <c r="C23" s="4" t="s">
        <v>93</v>
      </c>
      <c r="D23" s="16" t="s">
        <v>94</v>
      </c>
      <c r="E23" s="10">
        <v>1</v>
      </c>
      <c r="F23" s="10" t="s">
        <v>35</v>
      </c>
      <c r="G23" s="10" t="s">
        <v>36</v>
      </c>
      <c r="H23" s="10">
        <v>100</v>
      </c>
      <c r="I23" s="16" t="s">
        <v>95</v>
      </c>
    </row>
    <row r="24" spans="1:9" ht="24.75" customHeight="1" x14ac:dyDescent="0.2">
      <c r="A24" s="31"/>
      <c r="B24" s="10">
        <v>8</v>
      </c>
      <c r="C24" s="4" t="s">
        <v>96</v>
      </c>
      <c r="D24" s="10" t="s">
        <v>97</v>
      </c>
      <c r="E24" s="10">
        <v>1</v>
      </c>
      <c r="F24" s="10" t="s">
        <v>35</v>
      </c>
      <c r="G24" s="10" t="s">
        <v>36</v>
      </c>
      <c r="H24" s="10">
        <v>100</v>
      </c>
      <c r="I24" s="10" t="s">
        <v>98</v>
      </c>
    </row>
    <row r="25" spans="1:9" ht="24.75" customHeight="1" x14ac:dyDescent="0.2">
      <c r="A25" s="31"/>
      <c r="B25" s="10">
        <v>9</v>
      </c>
      <c r="C25" s="4" t="s">
        <v>99</v>
      </c>
      <c r="D25" s="10" t="s">
        <v>100</v>
      </c>
      <c r="E25" s="10">
        <v>5</v>
      </c>
      <c r="F25" s="10" t="s">
        <v>35</v>
      </c>
      <c r="G25" s="10" t="s">
        <v>36</v>
      </c>
      <c r="H25" s="10">
        <v>100</v>
      </c>
      <c r="I25" s="10" t="s">
        <v>101</v>
      </c>
    </row>
    <row r="26" spans="1:9" ht="24.75" customHeight="1" x14ac:dyDescent="0.2">
      <c r="A26" s="31"/>
      <c r="B26" s="27"/>
      <c r="C26" s="4" t="s">
        <v>102</v>
      </c>
      <c r="D26" s="10" t="s">
        <v>103</v>
      </c>
      <c r="E26" s="10">
        <v>4</v>
      </c>
      <c r="F26" s="10" t="s">
        <v>46</v>
      </c>
      <c r="G26" s="10" t="s">
        <v>25</v>
      </c>
      <c r="H26" s="10">
        <v>0</v>
      </c>
      <c r="I26" s="10"/>
    </row>
    <row r="27" spans="1:9" ht="24.75" customHeight="1" x14ac:dyDescent="0.2">
      <c r="A27" s="31"/>
      <c r="B27" s="10"/>
      <c r="C27" s="4" t="s">
        <v>104</v>
      </c>
      <c r="D27" s="10"/>
      <c r="E27" s="10"/>
      <c r="F27" s="10"/>
      <c r="G27" s="10"/>
      <c r="H27" s="10"/>
      <c r="I27" s="10"/>
    </row>
    <row r="28" spans="1:9" ht="24.75" customHeight="1" x14ac:dyDescent="0.2">
      <c r="A28" s="31"/>
      <c r="B28" s="10"/>
      <c r="C28" s="4" t="s">
        <v>105</v>
      </c>
      <c r="D28" s="10"/>
      <c r="E28" s="10"/>
      <c r="F28" s="10"/>
      <c r="G28" s="10"/>
      <c r="H28" s="10"/>
      <c r="I28" s="10"/>
    </row>
    <row r="29" spans="1:9" ht="24.75" customHeight="1" x14ac:dyDescent="0.2">
      <c r="A29" s="31"/>
      <c r="B29" s="10"/>
      <c r="C29" s="4" t="s">
        <v>106</v>
      </c>
      <c r="D29" s="10"/>
      <c r="E29" s="10"/>
      <c r="F29" s="10"/>
      <c r="G29" s="10"/>
      <c r="H29" s="10"/>
      <c r="I29" s="10"/>
    </row>
    <row r="30" spans="1:9" ht="24.75" customHeight="1" x14ac:dyDescent="0.2">
      <c r="A30" s="31"/>
      <c r="B30" s="10"/>
      <c r="C30" s="4" t="s">
        <v>107</v>
      </c>
      <c r="D30" s="10"/>
      <c r="E30" s="10"/>
      <c r="F30" s="10"/>
      <c r="G30" s="10"/>
      <c r="H30" s="10"/>
      <c r="I30" s="10"/>
    </row>
    <row r="31" spans="1:9" ht="24.75" customHeight="1" x14ac:dyDescent="0.2">
      <c r="A31" s="31"/>
      <c r="B31" s="10"/>
      <c r="C31" s="4" t="s">
        <v>108</v>
      </c>
      <c r="D31" s="10"/>
      <c r="E31" s="10"/>
      <c r="F31" s="10"/>
      <c r="G31" s="10"/>
      <c r="H31" s="10"/>
      <c r="I31" s="10"/>
    </row>
    <row r="32" spans="1:9" ht="24.75" customHeight="1" x14ac:dyDescent="0.2">
      <c r="A32" s="31"/>
      <c r="B32" s="10"/>
      <c r="C32" s="4" t="s">
        <v>109</v>
      </c>
      <c r="D32" s="10"/>
      <c r="E32" s="10"/>
      <c r="F32" s="10"/>
      <c r="G32" s="10"/>
      <c r="H32" s="10"/>
      <c r="I32" s="10"/>
    </row>
    <row r="33" spans="1:9" ht="24.75" customHeight="1" x14ac:dyDescent="0.2">
      <c r="A33" s="31"/>
      <c r="B33" s="10"/>
      <c r="C33" s="4"/>
      <c r="D33" s="10"/>
      <c r="E33" s="10"/>
      <c r="F33" s="10"/>
      <c r="G33" s="10"/>
      <c r="H33" s="10"/>
      <c r="I33" s="10"/>
    </row>
    <row r="34" spans="1:9" x14ac:dyDescent="0.2">
      <c r="A34" s="26"/>
      <c r="B34" s="5"/>
      <c r="C34" s="5"/>
      <c r="D34" s="5"/>
      <c r="E34" s="5"/>
      <c r="F34" s="5"/>
      <c r="G34" s="5"/>
      <c r="H34" s="5"/>
      <c r="I34" s="5"/>
    </row>
    <row r="35" spans="1:9" x14ac:dyDescent="0.2">
      <c r="A35" s="26"/>
      <c r="B35" s="26"/>
      <c r="C35" s="26"/>
      <c r="D35" s="26"/>
      <c r="E35" s="26"/>
      <c r="F35" s="12" t="s">
        <v>35</v>
      </c>
      <c r="G35" s="12" t="s">
        <v>25</v>
      </c>
      <c r="H35" s="26"/>
      <c r="I35" s="26"/>
    </row>
    <row r="36" spans="1:9" x14ac:dyDescent="0.2">
      <c r="A36" s="26"/>
      <c r="B36" s="26"/>
      <c r="C36" s="26"/>
      <c r="D36" s="26"/>
      <c r="E36" s="26"/>
      <c r="F36" s="12" t="s">
        <v>80</v>
      </c>
      <c r="G36" s="12" t="s">
        <v>110</v>
      </c>
      <c r="H36" s="26"/>
      <c r="I36" s="26"/>
    </row>
    <row r="37" spans="1:9" x14ac:dyDescent="0.2">
      <c r="A37" s="26"/>
      <c r="B37" s="26"/>
      <c r="C37" s="26"/>
      <c r="D37" s="26"/>
      <c r="E37" s="26"/>
      <c r="F37" s="12" t="s">
        <v>46</v>
      </c>
      <c r="G37" s="12" t="s">
        <v>36</v>
      </c>
      <c r="H37" s="26"/>
      <c r="I37" s="26"/>
    </row>
    <row r="38" spans="1:9" x14ac:dyDescent="0.2">
      <c r="A38" s="26"/>
      <c r="B38" s="26"/>
      <c r="C38" s="26"/>
      <c r="D38" s="26"/>
      <c r="E38" s="26"/>
      <c r="F38" s="12" t="s">
        <v>111</v>
      </c>
      <c r="G38" s="12" t="s">
        <v>112</v>
      </c>
      <c r="H38" s="26"/>
      <c r="I38" s="26"/>
    </row>
  </sheetData>
  <dataValidations count="31">
    <dataValidation type="list" allowBlank="1" showErrorMessage="1" sqref="F3:G3">
      <formula1>F35:F38</formula1>
    </dataValidation>
    <dataValidation type="list" allowBlank="1" showErrorMessage="1" sqref="F4:G4">
      <formula1>F35:F38</formula1>
    </dataValidation>
    <dataValidation type="list" allowBlank="1" showErrorMessage="1" sqref="F5:G5">
      <formula1>F35:F38</formula1>
    </dataValidation>
    <dataValidation type="list" allowBlank="1" showErrorMessage="1" sqref="F6:G6">
      <formula1>F35:F38</formula1>
    </dataValidation>
    <dataValidation type="list" allowBlank="1" showErrorMessage="1" sqref="F7:G7">
      <formula1>F35:F38</formula1>
    </dataValidation>
    <dataValidation type="list" allowBlank="1" showErrorMessage="1" sqref="F8:G8">
      <formula1>F35:F38</formula1>
    </dataValidation>
    <dataValidation type="list" allowBlank="1" showErrorMessage="1" sqref="F9:G9">
      <formula1>F35:F38</formula1>
    </dataValidation>
    <dataValidation type="list" allowBlank="1" showErrorMessage="1" sqref="F10:G10">
      <formula1>F35:F38</formula1>
    </dataValidation>
    <dataValidation type="list" allowBlank="1" showErrorMessage="1" sqref="F11:G11">
      <formula1>F35:F38</formula1>
    </dataValidation>
    <dataValidation type="list" allowBlank="1" showErrorMessage="1" sqref="F12:G12">
      <formula1>F35:F38</formula1>
    </dataValidation>
    <dataValidation type="list" allowBlank="1" showErrorMessage="1" sqref="F13:G13">
      <formula1>F35:F38</formula1>
    </dataValidation>
    <dataValidation type="list" allowBlank="1" showErrorMessage="1" sqref="F14:G14">
      <formula1>F35:F38</formula1>
    </dataValidation>
    <dataValidation type="list" allowBlank="1" showErrorMessage="1" sqref="F15:G15">
      <formula1>F35:F38</formula1>
    </dataValidation>
    <dataValidation type="list" allowBlank="1" showErrorMessage="1" sqref="F16:G16">
      <formula1>F35:F38</formula1>
    </dataValidation>
    <dataValidation type="list" allowBlank="1" showErrorMessage="1" sqref="F17:G17">
      <formula1>F35:F38</formula1>
    </dataValidation>
    <dataValidation type="list" allowBlank="1" showErrorMessage="1" sqref="F18:G18">
      <formula1>F35:F38</formula1>
    </dataValidation>
    <dataValidation type="list" allowBlank="1" showErrorMessage="1" sqref="F19:G19">
      <formula1>F35:F38</formula1>
    </dataValidation>
    <dataValidation type="list" allowBlank="1" showErrorMessage="1" sqref="F20:G20">
      <formula1>F35:F38</formula1>
    </dataValidation>
    <dataValidation type="list" allowBlank="1" showErrorMessage="1" sqref="F21:G21">
      <formula1>F35:F38</formula1>
    </dataValidation>
    <dataValidation type="list" allowBlank="1" showErrorMessage="1" sqref="F22:G22">
      <formula1>F35:F38</formula1>
    </dataValidation>
    <dataValidation type="list" allowBlank="1" showErrorMessage="1" sqref="F23:G23">
      <formula1>F35:F38</formula1>
    </dataValidation>
    <dataValidation type="list" allowBlank="1" showErrorMessage="1" sqref="F24:G24">
      <formula1>F35:F38</formula1>
    </dataValidation>
    <dataValidation type="list" allowBlank="1" showErrorMessage="1" sqref="F25:G25">
      <formula1>F35:F38</formula1>
    </dataValidation>
    <dataValidation type="list" allowBlank="1" showErrorMessage="1" sqref="F26:G26">
      <formula1>F35:F38</formula1>
    </dataValidation>
    <dataValidation type="list" allowBlank="1" showErrorMessage="1" sqref="F27:G27">
      <formula1>F35:F38</formula1>
    </dataValidation>
    <dataValidation type="list" allowBlank="1" showErrorMessage="1" sqref="F28:G28">
      <formula1>F35:F38</formula1>
    </dataValidation>
    <dataValidation type="list" allowBlank="1" showErrorMessage="1" sqref="F29:G29">
      <formula1>F35:F38</formula1>
    </dataValidation>
    <dataValidation type="list" allowBlank="1" showErrorMessage="1" sqref="F30:G30">
      <formula1>F35:F38</formula1>
    </dataValidation>
    <dataValidation type="list" allowBlank="1" showErrorMessage="1" sqref="F31:G31">
      <formula1>F35:F38</formula1>
    </dataValidation>
    <dataValidation type="list" allowBlank="1" showErrorMessage="1" sqref="F32:G32">
      <formula1>F35:F38</formula1>
    </dataValidation>
    <dataValidation type="list" allowBlank="1" showErrorMessage="1" sqref="F33:G33">
      <formula1>F35:F38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8"/>
  <sheetViews>
    <sheetView workbookViewId="0">
      <pane ySplit="8" topLeftCell="A9" activePane="bottomLeft" state="frozen"/>
      <selection pane="bottomLeft" activeCell="A9" sqref="A9"/>
    </sheetView>
  </sheetViews>
  <sheetFormatPr defaultColWidth="8.7109375" defaultRowHeight="12.75" customHeight="1" x14ac:dyDescent="0.2"/>
  <cols>
    <col min="1" max="1" width="2.140625" customWidth="1"/>
  </cols>
  <sheetData>
    <row r="1" spans="1:16" ht="9" customHeight="1" x14ac:dyDescent="0.2">
      <c r="A1" s="26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">
      <c r="A2" s="11"/>
      <c r="B2" s="47" t="s">
        <v>113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2">
      <c r="A3" s="11"/>
      <c r="B3" s="48" t="s">
        <v>114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x14ac:dyDescent="0.2">
      <c r="A4" s="11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 x14ac:dyDescent="0.2">
      <c r="A5" s="1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x14ac:dyDescent="0.2">
      <c r="A6" s="11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</row>
    <row r="7" spans="1:16" x14ac:dyDescent="0.2">
      <c r="A7" s="11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</row>
    <row r="8" spans="1:16" x14ac:dyDescent="0.2">
      <c r="A8" s="11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6" x14ac:dyDescent="0.2">
      <c r="A9" s="2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" customHeight="1" x14ac:dyDescent="0.2">
      <c r="A10" s="11"/>
      <c r="B10" s="49" t="s">
        <v>115</v>
      </c>
      <c r="C10" s="49"/>
      <c r="D10" s="49"/>
      <c r="E10" s="50" t="str">
        <f>'Prod Backlog'!C3</f>
        <v>Story01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/>
    </row>
    <row r="11" spans="1:16" ht="23.25" customHeight="1" x14ac:dyDescent="0.2">
      <c r="A11" s="11"/>
      <c r="B11" s="49" t="s">
        <v>116</v>
      </c>
      <c r="C11" s="49"/>
      <c r="D11" s="49"/>
      <c r="E11" s="53" t="str">
        <f>'Prod Backlog'!D3</f>
        <v>Eu, cliente, quero poder exportar as minhas folhas de cálculo para tabelas em bases de dados.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</row>
    <row r="12" spans="1:16" ht="16.5" customHeight="1" x14ac:dyDescent="0.2">
      <c r="A12" s="11"/>
      <c r="B12" s="49" t="s">
        <v>30</v>
      </c>
      <c r="C12" s="49"/>
      <c r="D12" s="49"/>
      <c r="E12" s="53">
        <f>'Prod Backlog'!E3</f>
        <v>6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</row>
    <row r="13" spans="1:16" ht="28.5" customHeight="1" x14ac:dyDescent="0.2">
      <c r="A13" s="11"/>
      <c r="B13" s="49" t="s">
        <v>117</v>
      </c>
      <c r="C13" s="49"/>
      <c r="D13" s="49"/>
      <c r="E13" s="53" t="s">
        <v>118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6" ht="21.75" customHeight="1" x14ac:dyDescent="0.2">
      <c r="A14" s="11"/>
      <c r="B14" s="49" t="s">
        <v>119</v>
      </c>
      <c r="C14" s="49"/>
      <c r="D14" s="49"/>
      <c r="E14" s="53" t="s">
        <v>120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</row>
    <row r="15" spans="1:16" ht="26.25" customHeight="1" x14ac:dyDescent="0.2">
      <c r="A15" s="11"/>
      <c r="B15" s="49" t="s">
        <v>121</v>
      </c>
      <c r="C15" s="49"/>
      <c r="D15" s="49"/>
      <c r="E15" s="53" t="s">
        <v>122</v>
      </c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</row>
    <row r="16" spans="1:16" x14ac:dyDescent="0.2">
      <c r="A16" s="2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x14ac:dyDescent="0.2">
      <c r="A17" s="11"/>
      <c r="B17" s="49" t="s">
        <v>115</v>
      </c>
      <c r="C17" s="49"/>
      <c r="D17" s="49"/>
      <c r="E17" s="50" t="str">
        <f>'Prod Backlog'!C4</f>
        <v>Story02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</row>
    <row r="18" spans="1:16" x14ac:dyDescent="0.2">
      <c r="A18" s="11"/>
      <c r="B18" s="49" t="s">
        <v>116</v>
      </c>
      <c r="C18" s="49"/>
      <c r="D18" s="49"/>
      <c r="E18" s="53" t="str">
        <f>'Prod Backlog'!D4</f>
        <v>Eu, cliente, quero armazenar dados de forma persistente em formato XML.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</row>
    <row r="19" spans="1:16" x14ac:dyDescent="0.2">
      <c r="A19" s="11"/>
      <c r="B19" s="49" t="s">
        <v>30</v>
      </c>
      <c r="C19" s="49"/>
      <c r="D19" s="49"/>
      <c r="E19" s="53">
        <f>'Prod Backlog'!E4</f>
        <v>6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</row>
    <row r="20" spans="1:16" x14ac:dyDescent="0.2">
      <c r="A20" s="11"/>
      <c r="B20" s="49" t="s">
        <v>117</v>
      </c>
      <c r="C20" s="49"/>
      <c r="D20" s="49"/>
      <c r="E20" s="53" t="s">
        <v>123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</row>
    <row r="21" spans="1:16" x14ac:dyDescent="0.2">
      <c r="A21" s="11"/>
      <c r="B21" s="49" t="s">
        <v>119</v>
      </c>
      <c r="C21" s="49"/>
      <c r="D21" s="49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</row>
    <row r="22" spans="1:16" x14ac:dyDescent="0.2">
      <c r="A22" s="11"/>
      <c r="B22" s="49" t="s">
        <v>121</v>
      </c>
      <c r="C22" s="49"/>
      <c r="D22" s="49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</row>
    <row r="23" spans="1:16" x14ac:dyDescent="0.2">
      <c r="A23" s="26"/>
      <c r="B23" s="2"/>
      <c r="C23" s="2"/>
      <c r="D23" s="2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x14ac:dyDescent="0.2">
      <c r="A24" s="11"/>
      <c r="B24" s="49" t="s">
        <v>115</v>
      </c>
      <c r="C24" s="49"/>
      <c r="D24" s="49"/>
      <c r="E24" s="50" t="str">
        <f>'Prod Backlog'!C5</f>
        <v>Story03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2"/>
    </row>
    <row r="25" spans="1:16" x14ac:dyDescent="0.2">
      <c r="A25" s="11"/>
      <c r="B25" s="49" t="s">
        <v>116</v>
      </c>
      <c r="C25" s="49"/>
      <c r="D25" s="49"/>
      <c r="E25" s="53" t="str">
        <f>'Prod Backlog'!D5</f>
        <v>Eu, cliente quero usar uma nova linguagem para fórmulas.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6" x14ac:dyDescent="0.2">
      <c r="A26" s="11"/>
      <c r="B26" s="49" t="s">
        <v>30</v>
      </c>
      <c r="C26" s="49"/>
      <c r="D26" s="49"/>
      <c r="E26" s="53">
        <f>'Prod Backlog'!E5</f>
        <v>2</v>
      </c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x14ac:dyDescent="0.2">
      <c r="A27" s="11"/>
      <c r="B27" s="49" t="s">
        <v>117</v>
      </c>
      <c r="C27" s="49"/>
      <c r="D27" s="49"/>
      <c r="E27" s="53" t="s">
        <v>124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x14ac:dyDescent="0.2">
      <c r="A28" s="11"/>
      <c r="B28" s="49" t="s">
        <v>119</v>
      </c>
      <c r="C28" s="49"/>
      <c r="D28" s="49"/>
      <c r="E28" s="53" t="s">
        <v>125</v>
      </c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 x14ac:dyDescent="0.2">
      <c r="A29" s="11"/>
      <c r="B29" s="49" t="s">
        <v>121</v>
      </c>
      <c r="C29" s="49"/>
      <c r="D29" s="49"/>
      <c r="E29" s="53" t="s">
        <v>126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x14ac:dyDescent="0.2">
      <c r="A30" s="26"/>
      <c r="B30" s="2"/>
      <c r="C30" s="2"/>
      <c r="D30" s="2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2">
      <c r="A31" s="11"/>
      <c r="B31" s="49" t="s">
        <v>115</v>
      </c>
      <c r="C31" s="49"/>
      <c r="D31" s="49"/>
      <c r="E31" s="50" t="str">
        <f>'Prod Backlog'!C6</f>
        <v>Story04</v>
      </c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2"/>
    </row>
    <row r="32" spans="1:16" x14ac:dyDescent="0.2">
      <c r="A32" s="11"/>
      <c r="B32" s="49" t="s">
        <v>116</v>
      </c>
      <c r="C32" s="49"/>
      <c r="D32" s="49"/>
      <c r="E32" s="53" t="str">
        <f>'Prod Backlog'!D6</f>
        <v>Eu, cliente, quero criar macros de forma a personalizar melhor o CleanSheets.</v>
      </c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x14ac:dyDescent="0.2">
      <c r="A33" s="11"/>
      <c r="B33" s="49" t="s">
        <v>30</v>
      </c>
      <c r="C33" s="49"/>
      <c r="D33" s="49"/>
      <c r="E33" s="53">
        <f>'Prod Backlog'!E6</f>
        <v>5</v>
      </c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x14ac:dyDescent="0.2">
      <c r="A34" s="11"/>
      <c r="B34" s="49" t="s">
        <v>117</v>
      </c>
      <c r="C34" s="49"/>
      <c r="D34" s="49"/>
      <c r="E34" s="53" t="s">
        <v>127</v>
      </c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x14ac:dyDescent="0.2">
      <c r="A35" s="11"/>
      <c r="B35" s="49" t="s">
        <v>119</v>
      </c>
      <c r="C35" s="49"/>
      <c r="D35" s="49"/>
      <c r="E35" s="53" t="s">
        <v>128</v>
      </c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x14ac:dyDescent="0.2">
      <c r="A36" s="11"/>
      <c r="B36" s="49" t="s">
        <v>121</v>
      </c>
      <c r="C36" s="49"/>
      <c r="D36" s="49"/>
      <c r="E36" s="53" t="s">
        <v>129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x14ac:dyDescent="0.2">
      <c r="A37" s="26"/>
      <c r="B37" s="2"/>
      <c r="C37" s="2"/>
      <c r="D37" s="2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x14ac:dyDescent="0.2">
      <c r="A38" s="11"/>
      <c r="B38" s="49" t="s">
        <v>115</v>
      </c>
      <c r="C38" s="49"/>
      <c r="D38" s="49"/>
      <c r="E38" s="50" t="str">
        <f>'Prod Backlog'!C7</f>
        <v>Story05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2"/>
    </row>
    <row r="39" spans="1:16" x14ac:dyDescent="0.2">
      <c r="A39" s="11"/>
      <c r="B39" s="49" t="s">
        <v>116</v>
      </c>
      <c r="C39" s="49"/>
      <c r="D39" s="49"/>
      <c r="E39" s="53" t="str">
        <f>'Prod Backlog'!D7</f>
        <v>Eu cliente, quero poder partilhar qualquer instância de uma folha de cálculo.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x14ac:dyDescent="0.2">
      <c r="A40" s="11"/>
      <c r="B40" s="49" t="s">
        <v>30</v>
      </c>
      <c r="C40" s="49"/>
      <c r="D40" s="49"/>
      <c r="E40" s="53">
        <f>'Prod Backlog'!E7</f>
        <v>6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x14ac:dyDescent="0.2">
      <c r="A41" s="11"/>
      <c r="B41" s="49" t="s">
        <v>117</v>
      </c>
      <c r="C41" s="49"/>
      <c r="D41" s="49"/>
      <c r="E41" s="53" t="s">
        <v>130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x14ac:dyDescent="0.2">
      <c r="A42" s="11"/>
      <c r="B42" s="49" t="s">
        <v>119</v>
      </c>
      <c r="C42" s="49"/>
      <c r="D42" s="49"/>
      <c r="E42" s="53" t="s">
        <v>131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  <row r="43" spans="1:16" x14ac:dyDescent="0.2">
      <c r="A43" s="11"/>
      <c r="B43" s="49" t="s">
        <v>121</v>
      </c>
      <c r="C43" s="49"/>
      <c r="D43" s="49"/>
      <c r="E43" s="53" t="s">
        <v>132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16" x14ac:dyDescent="0.2">
      <c r="A44" s="26"/>
      <c r="B44" s="2"/>
      <c r="C44" s="2"/>
      <c r="D44" s="2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 x14ac:dyDescent="0.2">
      <c r="A45" s="11"/>
      <c r="B45" s="49" t="s">
        <v>115</v>
      </c>
      <c r="C45" s="49"/>
      <c r="D45" s="49"/>
      <c r="E45" s="50" t="str">
        <f>'Prod Backlog'!C8</f>
        <v>Story06</v>
      </c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2"/>
    </row>
    <row r="46" spans="1:16" x14ac:dyDescent="0.2">
      <c r="A46" s="11"/>
      <c r="B46" s="49" t="s">
        <v>116</v>
      </c>
      <c r="C46" s="49"/>
      <c r="D46" s="49"/>
      <c r="E46" s="53" t="str">
        <f>'Prod Backlog'!D8</f>
        <v>Eu, cliente, quero importar folhas folhas de cálculo a partir de bases de dados.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</row>
    <row r="47" spans="1:16" x14ac:dyDescent="0.2">
      <c r="A47" s="11"/>
      <c r="B47" s="49" t="s">
        <v>30</v>
      </c>
      <c r="C47" s="49"/>
      <c r="D47" s="49"/>
      <c r="E47" s="53">
        <f>'Prod Backlog'!E8</f>
        <v>3</v>
      </c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</row>
    <row r="48" spans="1:16" x14ac:dyDescent="0.2">
      <c r="A48" s="11"/>
      <c r="B48" s="49" t="s">
        <v>117</v>
      </c>
      <c r="C48" s="49"/>
      <c r="D48" s="49"/>
      <c r="E48" s="53" t="s">
        <v>133</v>
      </c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</row>
    <row r="49" spans="1:16" x14ac:dyDescent="0.2">
      <c r="A49" s="11"/>
      <c r="B49" s="49" t="s">
        <v>119</v>
      </c>
      <c r="C49" s="49"/>
      <c r="D49" s="49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</row>
    <row r="50" spans="1:16" x14ac:dyDescent="0.2">
      <c r="A50" s="11"/>
      <c r="B50" s="49" t="s">
        <v>121</v>
      </c>
      <c r="C50" s="49"/>
      <c r="D50" s="49"/>
      <c r="E50" s="53" t="s">
        <v>134</v>
      </c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16" x14ac:dyDescent="0.2">
      <c r="A51" s="26"/>
      <c r="B51" s="2"/>
      <c r="C51" s="2"/>
      <c r="D51" s="2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1:16" x14ac:dyDescent="0.2">
      <c r="A52" s="11"/>
      <c r="B52" s="49" t="s">
        <v>115</v>
      </c>
      <c r="C52" s="49"/>
      <c r="D52" s="49"/>
      <c r="E52" s="50" t="str">
        <f>'Prod Backlog'!C9</f>
        <v>Story07</v>
      </c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1:16" x14ac:dyDescent="0.2">
      <c r="A53" s="11"/>
      <c r="B53" s="49" t="s">
        <v>116</v>
      </c>
      <c r="C53" s="49"/>
      <c r="D53" s="49"/>
      <c r="E53" s="53" t="str">
        <f>'Prod Backlog'!D9</f>
        <v>Eu, cliente, quero definir chaves primárias nas tabelas de bases de dados e editar tabelas existentes.</v>
      </c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16" x14ac:dyDescent="0.2">
      <c r="A54" s="11"/>
      <c r="B54" s="49" t="s">
        <v>30</v>
      </c>
      <c r="C54" s="49"/>
      <c r="D54" s="49"/>
      <c r="E54" s="53">
        <f>'Prod Backlog'!E9</f>
        <v>2</v>
      </c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  <row r="55" spans="1:16" x14ac:dyDescent="0.2">
      <c r="A55" s="11"/>
      <c r="B55" s="49" t="s">
        <v>117</v>
      </c>
      <c r="C55" s="49"/>
      <c r="D55" s="49"/>
      <c r="E55" s="53" t="s">
        <v>135</v>
      </c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1:16" x14ac:dyDescent="0.2">
      <c r="A56" s="11"/>
      <c r="B56" s="49" t="s">
        <v>119</v>
      </c>
      <c r="C56" s="49"/>
      <c r="D56" s="49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</row>
    <row r="57" spans="1:16" x14ac:dyDescent="0.2">
      <c r="A57" s="11"/>
      <c r="B57" s="49" t="s">
        <v>121</v>
      </c>
      <c r="C57" s="49"/>
      <c r="D57" s="49"/>
      <c r="E57" s="53" t="s">
        <v>136</v>
      </c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</row>
    <row r="58" spans="1:16" x14ac:dyDescent="0.2">
      <c r="A58" s="26"/>
      <c r="B58" s="2"/>
      <c r="C58" s="2"/>
      <c r="D58" s="2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1:16" x14ac:dyDescent="0.2">
      <c r="A59" s="11"/>
      <c r="B59" s="49" t="s">
        <v>115</v>
      </c>
      <c r="C59" s="49"/>
      <c r="D59" s="49"/>
      <c r="E59" s="50" t="str">
        <f>'Prod Backlog'!C10</f>
        <v>Story08</v>
      </c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2"/>
    </row>
    <row r="60" spans="1:16" x14ac:dyDescent="0.2">
      <c r="A60" s="11"/>
      <c r="B60" s="49" t="s">
        <v>116</v>
      </c>
      <c r="C60" s="49"/>
      <c r="D60" s="49"/>
      <c r="E60" s="53" t="str">
        <f>'Prod Backlog'!D10</f>
        <v>Eu, cliente, quero utilizar o SGBD Derby.</v>
      </c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</row>
    <row r="61" spans="1:16" x14ac:dyDescent="0.2">
      <c r="A61" s="11"/>
      <c r="B61" s="49" t="s">
        <v>30</v>
      </c>
      <c r="C61" s="49"/>
      <c r="D61" s="49"/>
      <c r="E61" s="53">
        <f>'Prod Backlog'!E10</f>
        <v>2</v>
      </c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</row>
    <row r="62" spans="1:16" x14ac:dyDescent="0.2">
      <c r="A62" s="11"/>
      <c r="B62" s="49" t="s">
        <v>117</v>
      </c>
      <c r="C62" s="49"/>
      <c r="D62" s="49"/>
      <c r="E62" s="53" t="s">
        <v>137</v>
      </c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</row>
    <row r="63" spans="1:16" x14ac:dyDescent="0.2">
      <c r="A63" s="11"/>
      <c r="B63" s="49" t="s">
        <v>119</v>
      </c>
      <c r="C63" s="49"/>
      <c r="D63" s="49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</row>
    <row r="64" spans="1:16" x14ac:dyDescent="0.2">
      <c r="A64" s="11"/>
      <c r="B64" s="49" t="s">
        <v>121</v>
      </c>
      <c r="C64" s="49"/>
      <c r="D64" s="49"/>
      <c r="E64" s="53" t="s">
        <v>138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</row>
    <row r="65" spans="1:16" x14ac:dyDescent="0.2">
      <c r="A65" s="26"/>
      <c r="B65" s="2"/>
      <c r="C65" s="2"/>
      <c r="D65" s="2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 x14ac:dyDescent="0.2">
      <c r="A66" s="11"/>
      <c r="B66" s="49" t="s">
        <v>115</v>
      </c>
      <c r="C66" s="49"/>
      <c r="D66" s="49"/>
      <c r="E66" s="50" t="str">
        <f>'Prod Backlog'!C11</f>
        <v>Story09</v>
      </c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2"/>
    </row>
    <row r="67" spans="1:16" x14ac:dyDescent="0.2">
      <c r="A67" s="11"/>
      <c r="B67" s="49" t="s">
        <v>116</v>
      </c>
      <c r="C67" s="49"/>
      <c r="D67" s="49"/>
      <c r="E67" s="53" t="str">
        <f>'Prod Backlog'!D11</f>
        <v>Eu, cliente quero poder ter várias versões de um documento no mesmo ficheiro XML e carregá-las para o programa.</v>
      </c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</row>
    <row r="68" spans="1:16" x14ac:dyDescent="0.2">
      <c r="A68" s="11"/>
      <c r="B68" s="49" t="s">
        <v>30</v>
      </c>
      <c r="C68" s="49"/>
      <c r="D68" s="49"/>
      <c r="E68" s="53">
        <f>'Prod Backlog'!E11</f>
        <v>2</v>
      </c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</row>
    <row r="69" spans="1:16" x14ac:dyDescent="0.2">
      <c r="A69" s="11"/>
      <c r="B69" s="49" t="s">
        <v>117</v>
      </c>
      <c r="C69" s="49"/>
      <c r="D69" s="49"/>
      <c r="E69" s="53" t="s">
        <v>139</v>
      </c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</row>
    <row r="70" spans="1:16" x14ac:dyDescent="0.2">
      <c r="A70" s="11"/>
      <c r="B70" s="49" t="s">
        <v>119</v>
      </c>
      <c r="C70" s="49"/>
      <c r="D70" s="49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</row>
    <row r="71" spans="1:16" x14ac:dyDescent="0.2">
      <c r="A71" s="11"/>
      <c r="B71" s="49" t="s">
        <v>121</v>
      </c>
      <c r="C71" s="49"/>
      <c r="D71" s="49"/>
      <c r="E71" s="53" t="s">
        <v>140</v>
      </c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</row>
    <row r="72" spans="1:16" x14ac:dyDescent="0.2">
      <c r="A72" s="26"/>
      <c r="B72" s="2"/>
      <c r="C72" s="2"/>
      <c r="D72" s="2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 x14ac:dyDescent="0.2">
      <c r="A73" s="11"/>
      <c r="B73" s="49" t="s">
        <v>115</v>
      </c>
      <c r="C73" s="49"/>
      <c r="D73" s="49"/>
      <c r="E73" s="50" t="str">
        <f>'Prod Backlog'!C12</f>
        <v>Story10</v>
      </c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2"/>
    </row>
    <row r="74" spans="1:16" x14ac:dyDescent="0.2">
      <c r="A74" s="11"/>
      <c r="B74" s="49" t="s">
        <v>116</v>
      </c>
      <c r="C74" s="49"/>
      <c r="D74" s="49"/>
      <c r="E74" s="53" t="str">
        <f>'Prod Backlog'!D12</f>
        <v>Eu, cliente, quero poder escrever várias expressões numa única fórmula.</v>
      </c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</row>
    <row r="75" spans="1:16" x14ac:dyDescent="0.2">
      <c r="A75" s="11"/>
      <c r="B75" s="49" t="s">
        <v>30</v>
      </c>
      <c r="C75" s="49"/>
      <c r="D75" s="49"/>
      <c r="E75" s="53">
        <f>'Prod Backlog'!E12</f>
        <v>3</v>
      </c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</row>
    <row r="76" spans="1:16" x14ac:dyDescent="0.2">
      <c r="A76" s="11"/>
      <c r="B76" s="49" t="s">
        <v>117</v>
      </c>
      <c r="C76" s="49"/>
      <c r="D76" s="49"/>
      <c r="E76" s="53" t="s">
        <v>141</v>
      </c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</row>
    <row r="77" spans="1:16" x14ac:dyDescent="0.2">
      <c r="A77" s="11"/>
      <c r="B77" s="49" t="s">
        <v>119</v>
      </c>
      <c r="C77" s="49"/>
      <c r="D77" s="49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</row>
    <row r="78" spans="1:16" x14ac:dyDescent="0.2">
      <c r="A78" s="11"/>
      <c r="B78" s="49" t="s">
        <v>121</v>
      </c>
      <c r="C78" s="49"/>
      <c r="D78" s="49"/>
      <c r="E78" s="53" t="s">
        <v>142</v>
      </c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</row>
    <row r="79" spans="1:16" x14ac:dyDescent="0.2">
      <c r="A79" s="26"/>
      <c r="B79" s="2"/>
      <c r="C79" s="2"/>
      <c r="D79" s="2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 x14ac:dyDescent="0.2">
      <c r="A80" s="11"/>
      <c r="B80" s="49" t="s">
        <v>115</v>
      </c>
      <c r="C80" s="49"/>
      <c r="D80" s="49"/>
      <c r="E80" s="50" t="str">
        <f>'Prod Backlog'!C13</f>
        <v>Story11</v>
      </c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2"/>
    </row>
    <row r="81" spans="1:16" x14ac:dyDescent="0.2">
      <c r="A81" s="11"/>
      <c r="B81" s="49" t="s">
        <v>116</v>
      </c>
      <c r="C81" s="49"/>
      <c r="D81" s="49"/>
      <c r="E81" s="53" t="str">
        <f>'Prod Backlog'!D13</f>
        <v>Eu, cliente, quero poder usar ciclos while.</v>
      </c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</row>
    <row r="82" spans="1:16" x14ac:dyDescent="0.2">
      <c r="A82" s="11"/>
      <c r="B82" s="49" t="s">
        <v>30</v>
      </c>
      <c r="C82" s="49"/>
      <c r="D82" s="49"/>
      <c r="E82" s="53">
        <f>'Prod Backlog'!E13</f>
        <v>2</v>
      </c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</row>
    <row r="83" spans="1:16" x14ac:dyDescent="0.2">
      <c r="A83" s="11"/>
      <c r="B83" s="49" t="s">
        <v>117</v>
      </c>
      <c r="C83" s="49"/>
      <c r="D83" s="49"/>
      <c r="E83" s="53" t="s">
        <v>143</v>
      </c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</row>
    <row r="84" spans="1:16" x14ac:dyDescent="0.2">
      <c r="A84" s="11"/>
      <c r="B84" s="49" t="s">
        <v>119</v>
      </c>
      <c r="C84" s="49"/>
      <c r="D84" s="49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</row>
    <row r="85" spans="1:16" x14ac:dyDescent="0.2">
      <c r="A85" s="11"/>
      <c r="B85" s="49" t="s">
        <v>121</v>
      </c>
      <c r="C85" s="49"/>
      <c r="D85" s="49"/>
      <c r="E85" s="53" t="s">
        <v>144</v>
      </c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</row>
    <row r="86" spans="1:16" x14ac:dyDescent="0.2">
      <c r="A86" s="26"/>
      <c r="B86" s="2"/>
      <c r="C86" s="2"/>
      <c r="D86" s="2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 x14ac:dyDescent="0.2">
      <c r="A87" s="11"/>
      <c r="B87" s="49" t="s">
        <v>115</v>
      </c>
      <c r="C87" s="49"/>
      <c r="D87" s="49"/>
      <c r="E87" s="50" t="str">
        <f>'Prod Backlog'!C14</f>
        <v>Story12</v>
      </c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2"/>
    </row>
    <row r="88" spans="1:16" x14ac:dyDescent="0.2">
      <c r="A88" s="11"/>
      <c r="B88" s="49" t="s">
        <v>116</v>
      </c>
      <c r="C88" s="49"/>
      <c r="D88" s="49"/>
      <c r="E88" s="53" t="str">
        <f>'Prod Backlog'!D14</f>
        <v>Eu, cliente, quero poder partilhar em tempo real qualquer instância de uma folha de cálculo.</v>
      </c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</row>
    <row r="89" spans="1:16" x14ac:dyDescent="0.2">
      <c r="A89" s="11"/>
      <c r="B89" s="49" t="s">
        <v>30</v>
      </c>
      <c r="C89" s="49"/>
      <c r="D89" s="49"/>
      <c r="E89" s="53">
        <f>'Prod Backlog'!E14</f>
        <v>3</v>
      </c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</row>
    <row r="90" spans="1:16" x14ac:dyDescent="0.2">
      <c r="A90" s="11"/>
      <c r="B90" s="49" t="s">
        <v>117</v>
      </c>
      <c r="C90" s="49"/>
      <c r="D90" s="49"/>
      <c r="E90" s="53" t="str">
        <f>E41</f>
        <v>Deve ser possível seleccionar uma área da folha a partilhar. É preferível ser possível a edição em tempo real por vários utilizadores da aplicação.</v>
      </c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</row>
    <row r="91" spans="1:16" x14ac:dyDescent="0.2">
      <c r="A91" s="11"/>
      <c r="B91" s="49" t="s">
        <v>119</v>
      </c>
      <c r="C91" s="49"/>
      <c r="D91" s="49"/>
      <c r="E91" s="53" t="s">
        <v>131</v>
      </c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</row>
    <row r="92" spans="1:16" x14ac:dyDescent="0.2">
      <c r="A92" s="11"/>
      <c r="B92" s="49" t="s">
        <v>121</v>
      </c>
      <c r="C92" s="49"/>
      <c r="D92" s="49"/>
      <c r="E92" s="53" t="str">
        <f>E43</f>
        <v>Deve ser possível visualizar a folha de cálculo do "servidor" nos "clientes". As alterações feitas por um utilizador devem ser visualizadas por todos os utilizadores com o documento.</v>
      </c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</row>
    <row r="93" spans="1:16" x14ac:dyDescent="0.2">
      <c r="A93" s="26"/>
      <c r="B93" s="2"/>
      <c r="C93" s="2"/>
      <c r="D93" s="2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 x14ac:dyDescent="0.2">
      <c r="A94" s="11"/>
      <c r="B94" s="49" t="s">
        <v>115</v>
      </c>
      <c r="C94" s="49"/>
      <c r="D94" s="49"/>
      <c r="E94" s="50" t="str">
        <f>'Prod Backlog'!C15</f>
        <v>Story13</v>
      </c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2"/>
    </row>
    <row r="95" spans="1:16" x14ac:dyDescent="0.2">
      <c r="A95" s="11"/>
      <c r="B95" s="49" t="s">
        <v>116</v>
      </c>
      <c r="C95" s="49"/>
      <c r="D95" s="49"/>
      <c r="E95" s="53" t="str">
        <f>'Prod Backlog'!D15</f>
        <v>Eu, cliente, quero encontrar redes activas de partilha de cleansheets.</v>
      </c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</row>
    <row r="96" spans="1:16" x14ac:dyDescent="0.2">
      <c r="A96" s="11"/>
      <c r="B96" s="49" t="s">
        <v>30</v>
      </c>
      <c r="C96" s="49"/>
      <c r="D96" s="49"/>
      <c r="E96" s="53">
        <f>'Prod Backlog'!E15</f>
        <v>3</v>
      </c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</row>
    <row r="97" spans="1:16" x14ac:dyDescent="0.2">
      <c r="A97" s="11"/>
      <c r="B97" s="49" t="s">
        <v>117</v>
      </c>
      <c r="C97" s="49"/>
      <c r="D97" s="49"/>
      <c r="E97" s="53" t="s">
        <v>145</v>
      </c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</row>
    <row r="98" spans="1:16" x14ac:dyDescent="0.2">
      <c r="A98" s="11"/>
      <c r="B98" s="49" t="s">
        <v>119</v>
      </c>
      <c r="C98" s="49"/>
      <c r="D98" s="49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</row>
    <row r="99" spans="1:16" x14ac:dyDescent="0.2">
      <c r="A99" s="11"/>
      <c r="B99" s="49" t="s">
        <v>121</v>
      </c>
      <c r="C99" s="49"/>
      <c r="D99" s="49"/>
      <c r="E99" s="53" t="s">
        <v>146</v>
      </c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</row>
    <row r="100" spans="1:16" x14ac:dyDescent="0.2">
      <c r="A100" s="26"/>
      <c r="B100" s="2"/>
      <c r="C100" s="2"/>
      <c r="D100" s="2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1:16" x14ac:dyDescent="0.2">
      <c r="A101" s="11"/>
      <c r="B101" s="49" t="s">
        <v>115</v>
      </c>
      <c r="C101" s="49"/>
      <c r="D101" s="49"/>
      <c r="E101" s="50" t="str">
        <f>'Prod Backlog'!C16</f>
        <v>Story14</v>
      </c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2"/>
    </row>
    <row r="102" spans="1:16" x14ac:dyDescent="0.2">
      <c r="A102" s="11"/>
      <c r="B102" s="49" t="s">
        <v>116</v>
      </c>
      <c r="C102" s="49"/>
      <c r="D102" s="49"/>
      <c r="E102" s="53" t="str">
        <f>'Prod Backlog'!D16</f>
        <v>Eu, cliente, quero poder definir variáveis nas macros.</v>
      </c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</row>
    <row r="103" spans="1:16" x14ac:dyDescent="0.2">
      <c r="A103" s="11"/>
      <c r="B103" s="49" t="s">
        <v>30</v>
      </c>
      <c r="C103" s="49"/>
      <c r="D103" s="49"/>
      <c r="E103" s="53">
        <f>'Prod Backlog'!E16</f>
        <v>4</v>
      </c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</row>
    <row r="104" spans="1:16" x14ac:dyDescent="0.2">
      <c r="A104" s="11"/>
      <c r="B104" s="49" t="s">
        <v>117</v>
      </c>
      <c r="C104" s="49"/>
      <c r="D104" s="49"/>
      <c r="E104" s="53" t="s">
        <v>147</v>
      </c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</row>
    <row r="105" spans="1:16" x14ac:dyDescent="0.2">
      <c r="A105" s="11"/>
      <c r="B105" s="49" t="s">
        <v>119</v>
      </c>
      <c r="C105" s="49"/>
      <c r="D105" s="49"/>
      <c r="E105" s="53" t="s">
        <v>148</v>
      </c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</row>
    <row r="106" spans="1:16" x14ac:dyDescent="0.2">
      <c r="A106" s="11"/>
      <c r="B106" s="49" t="s">
        <v>121</v>
      </c>
      <c r="C106" s="49"/>
      <c r="D106" s="49"/>
      <c r="E106" s="53" t="s">
        <v>149</v>
      </c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</row>
    <row r="107" spans="1:16" x14ac:dyDescent="0.2">
      <c r="A107" s="26"/>
      <c r="B107" s="2"/>
      <c r="C107" s="2"/>
      <c r="D107" s="2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 x14ac:dyDescent="0.2">
      <c r="A108" s="11"/>
      <c r="B108" s="49" t="s">
        <v>115</v>
      </c>
      <c r="C108" s="49"/>
      <c r="D108" s="49"/>
      <c r="E108" s="50" t="str">
        <f>'Prod Backlog'!C17</f>
        <v>Story15</v>
      </c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2"/>
    </row>
    <row r="109" spans="1:16" x14ac:dyDescent="0.2">
      <c r="A109" s="11"/>
      <c r="B109" s="49" t="s">
        <v>116</v>
      </c>
      <c r="C109" s="49"/>
      <c r="D109" s="49"/>
      <c r="E109" s="53" t="str">
        <f>'Prod Backlog'!D17</f>
        <v>Eu, cliente, quero poder gerir diferentes versões dos meus documentos.</v>
      </c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</row>
    <row r="110" spans="1:16" x14ac:dyDescent="0.2">
      <c r="A110" s="11"/>
      <c r="B110" s="49" t="s">
        <v>30</v>
      </c>
      <c r="C110" s="49"/>
      <c r="D110" s="49"/>
      <c r="E110" s="53">
        <f>'Prod Backlog'!E17</f>
        <v>2</v>
      </c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</row>
    <row r="111" spans="1:16" x14ac:dyDescent="0.2">
      <c r="A111" s="11"/>
      <c r="B111" s="49" t="s">
        <v>117</v>
      </c>
      <c r="C111" s="49"/>
      <c r="D111" s="49"/>
      <c r="E111" s="53" t="s">
        <v>150</v>
      </c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</row>
    <row r="112" spans="1:16" x14ac:dyDescent="0.2">
      <c r="A112" s="11"/>
      <c r="B112" s="49" t="s">
        <v>119</v>
      </c>
      <c r="C112" s="49"/>
      <c r="D112" s="49"/>
      <c r="E112" s="53" t="s">
        <v>151</v>
      </c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</row>
    <row r="113" spans="1:16" x14ac:dyDescent="0.2">
      <c r="A113" s="11"/>
      <c r="B113" s="49" t="s">
        <v>121</v>
      </c>
      <c r="C113" s="49"/>
      <c r="D113" s="49"/>
      <c r="E113" s="53" t="s">
        <v>152</v>
      </c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</row>
    <row r="114" spans="1:16" x14ac:dyDescent="0.2">
      <c r="A114" s="26"/>
      <c r="B114" s="2"/>
      <c r="C114" s="2"/>
      <c r="D114" s="2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spans="1:16" x14ac:dyDescent="0.2">
      <c r="A115" s="11"/>
      <c r="B115" s="49" t="s">
        <v>115</v>
      </c>
      <c r="C115" s="49"/>
      <c r="D115" s="49"/>
      <c r="E115" s="50" t="str">
        <f>'Prod Backlog'!C18</f>
        <v>Story16</v>
      </c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2"/>
    </row>
    <row r="116" spans="1:16" x14ac:dyDescent="0.2">
      <c r="A116" s="11"/>
      <c r="B116" s="49" t="s">
        <v>116</v>
      </c>
      <c r="C116" s="49"/>
      <c r="D116" s="49"/>
      <c r="E116" s="53" t="str">
        <f>'Prod Backlog'!D18</f>
        <v>Eu, cliente, quero poder anular e refazer acções no documento.</v>
      </c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</row>
    <row r="117" spans="1:16" x14ac:dyDescent="0.2">
      <c r="A117" s="11"/>
      <c r="B117" s="49" t="s">
        <v>30</v>
      </c>
      <c r="C117" s="49"/>
      <c r="D117" s="49"/>
      <c r="E117" s="53">
        <f>'Prod Backlog'!E18</f>
        <v>2</v>
      </c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</row>
    <row r="118" spans="1:16" x14ac:dyDescent="0.2">
      <c r="A118" s="11"/>
      <c r="B118" s="49" t="s">
        <v>117</v>
      </c>
      <c r="C118" s="49"/>
      <c r="D118" s="49"/>
      <c r="E118" s="53" t="s">
        <v>153</v>
      </c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</row>
    <row r="119" spans="1:16" x14ac:dyDescent="0.2">
      <c r="A119" s="11"/>
      <c r="B119" s="49" t="s">
        <v>119</v>
      </c>
      <c r="C119" s="49"/>
      <c r="D119" s="49"/>
      <c r="E119" s="53" t="s">
        <v>154</v>
      </c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</row>
    <row r="120" spans="1:16" x14ac:dyDescent="0.2">
      <c r="A120" s="11"/>
      <c r="B120" s="49" t="s">
        <v>121</v>
      </c>
      <c r="C120" s="49"/>
      <c r="D120" s="49"/>
      <c r="E120" s="53" t="s">
        <v>155</v>
      </c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</row>
    <row r="121" spans="1:16" x14ac:dyDescent="0.2">
      <c r="A121" s="26"/>
      <c r="B121" s="2"/>
      <c r="C121" s="2"/>
      <c r="D121" s="2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spans="1:16" x14ac:dyDescent="0.2">
      <c r="A122" s="11"/>
      <c r="B122" s="49" t="s">
        <v>115</v>
      </c>
      <c r="C122" s="49"/>
      <c r="D122" s="49"/>
      <c r="E122" s="50" t="str">
        <f>'Prod Backlog'!C19</f>
        <v>Story17</v>
      </c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2"/>
    </row>
    <row r="123" spans="1:16" x14ac:dyDescent="0.2">
      <c r="A123" s="11"/>
      <c r="B123" s="49" t="s">
        <v>116</v>
      </c>
      <c r="C123" s="49"/>
      <c r="D123" s="49"/>
      <c r="E123" s="53" t="str">
        <f>'Prod Backlog'!D19</f>
        <v>Eu, cliente quero poder utilizar fórmulas dowhile e fórmulas eval.</v>
      </c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</row>
    <row r="124" spans="1:16" x14ac:dyDescent="0.2">
      <c r="A124" s="11"/>
      <c r="B124" s="49" t="s">
        <v>30</v>
      </c>
      <c r="C124" s="49"/>
      <c r="D124" s="49"/>
      <c r="E124" s="53">
        <f>'Prod Backlog'!E19</f>
        <v>1</v>
      </c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</row>
    <row r="125" spans="1:16" x14ac:dyDescent="0.2">
      <c r="A125" s="11"/>
      <c r="B125" s="49" t="s">
        <v>117</v>
      </c>
      <c r="C125" s="49"/>
      <c r="D125" s="49"/>
      <c r="E125" s="53" t="s">
        <v>156</v>
      </c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</row>
    <row r="126" spans="1:16" x14ac:dyDescent="0.2">
      <c r="A126" s="11"/>
      <c r="B126" s="49" t="s">
        <v>119</v>
      </c>
      <c r="C126" s="49"/>
      <c r="D126" s="49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</row>
    <row r="127" spans="1:16" x14ac:dyDescent="0.2">
      <c r="A127" s="11"/>
      <c r="B127" s="49" t="s">
        <v>121</v>
      </c>
      <c r="C127" s="49"/>
      <c r="D127" s="49"/>
      <c r="E127" s="53" t="str">
        <f>'Prod Backlog'!I19</f>
        <v>Deve ser possível utilizar qualquer fórmula com o eval.</v>
      </c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</row>
    <row r="128" spans="1:16" x14ac:dyDescent="0.2">
      <c r="A128" s="26"/>
      <c r="B128" s="2"/>
      <c r="C128" s="2"/>
      <c r="D128" s="2"/>
      <c r="E128" s="18" t="s">
        <v>157</v>
      </c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spans="1:16" x14ac:dyDescent="0.2">
      <c r="A129" s="11"/>
      <c r="B129" s="49" t="s">
        <v>115</v>
      </c>
      <c r="C129" s="49"/>
      <c r="D129" s="49"/>
      <c r="E129" s="50" t="str">
        <f>'Prod Backlog'!C20</f>
        <v>Story18</v>
      </c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2"/>
    </row>
    <row r="130" spans="1:16" x14ac:dyDescent="0.2">
      <c r="A130" s="11"/>
      <c r="B130" s="49" t="s">
        <v>116</v>
      </c>
      <c r="C130" s="49"/>
      <c r="D130" s="49"/>
      <c r="E130" s="53" t="str">
        <f>'Prod Backlog'!D20</f>
        <v>Eu, cliente, quero poder criar partilhas seguras e permitir que utilizadores se autentiquem.</v>
      </c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</row>
    <row r="131" spans="1:16" x14ac:dyDescent="0.2">
      <c r="A131" s="11"/>
      <c r="B131" s="49" t="s">
        <v>30</v>
      </c>
      <c r="C131" s="49"/>
      <c r="D131" s="49"/>
      <c r="E131" s="53">
        <f>'Prod Backlog'!E20</f>
        <v>1</v>
      </c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</row>
    <row r="132" spans="1:16" x14ac:dyDescent="0.2">
      <c r="A132" s="11"/>
      <c r="B132" s="49" t="s">
        <v>117</v>
      </c>
      <c r="C132" s="49"/>
      <c r="D132" s="49"/>
      <c r="E132" s="53" t="str">
        <f>'Prod Backlog'!I20</f>
        <v>Deve ser possível criar uma partilha protegida com uma password e por consequência, ser pedida uma password ao ligar a uma partilha.</v>
      </c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</row>
    <row r="133" spans="1:16" x14ac:dyDescent="0.2">
      <c r="A133" s="11"/>
      <c r="B133" s="49" t="s">
        <v>119</v>
      </c>
      <c r="C133" s="49"/>
      <c r="D133" s="49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</row>
    <row r="134" spans="1:16" x14ac:dyDescent="0.2">
      <c r="A134" s="11"/>
      <c r="B134" s="49" t="s">
        <v>121</v>
      </c>
      <c r="C134" s="49"/>
      <c r="D134" s="49"/>
      <c r="E134" s="54" t="s">
        <v>158</v>
      </c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6"/>
    </row>
    <row r="135" spans="1:16" x14ac:dyDescent="0.2">
      <c r="A135" s="26"/>
      <c r="B135" s="2"/>
      <c r="C135" s="2"/>
      <c r="D135" s="2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1:16" x14ac:dyDescent="0.2">
      <c r="A136" s="11"/>
      <c r="B136" s="49" t="s">
        <v>115</v>
      </c>
      <c r="C136" s="49"/>
      <c r="D136" s="49"/>
      <c r="E136" s="50" t="str">
        <f>'Prod Backlog'!C21</f>
        <v>Story19</v>
      </c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2"/>
    </row>
    <row r="137" spans="1:16" x14ac:dyDescent="0.2">
      <c r="A137" s="11"/>
      <c r="B137" s="49" t="s">
        <v>116</v>
      </c>
      <c r="C137" s="49"/>
      <c r="D137" s="49"/>
      <c r="E137" s="53" t="str">
        <f>'Prod Backlog'!D21</f>
        <v>Eu, cliente, quero poder activar e desactivar a minha partilha.</v>
      </c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</row>
    <row r="138" spans="1:16" x14ac:dyDescent="0.2">
      <c r="A138" s="11"/>
      <c r="B138" s="49" t="s">
        <v>30</v>
      </c>
      <c r="C138" s="49"/>
      <c r="D138" s="49"/>
      <c r="E138" s="53">
        <f>'Prod Backlog'!E21</f>
        <v>1</v>
      </c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</row>
    <row r="139" spans="1:16" x14ac:dyDescent="0.2">
      <c r="A139" s="11"/>
      <c r="B139" s="49" t="s">
        <v>117</v>
      </c>
      <c r="C139" s="49"/>
      <c r="D139" s="49"/>
      <c r="E139" s="53" t="s">
        <v>159</v>
      </c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</row>
    <row r="140" spans="1:16" x14ac:dyDescent="0.2">
      <c r="A140" s="11"/>
      <c r="B140" s="49" t="s">
        <v>119</v>
      </c>
      <c r="C140" s="49"/>
      <c r="D140" s="49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</row>
    <row r="141" spans="1:16" x14ac:dyDescent="0.2">
      <c r="A141" s="11"/>
      <c r="B141" s="49" t="s">
        <v>121</v>
      </c>
      <c r="C141" s="49"/>
      <c r="D141" s="49"/>
      <c r="E141" s="53" t="s">
        <v>160</v>
      </c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</row>
    <row r="142" spans="1:16" x14ac:dyDescent="0.2">
      <c r="A142" s="26"/>
      <c r="B142" s="2"/>
      <c r="C142" s="2"/>
      <c r="D142" s="2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spans="1:16" x14ac:dyDescent="0.2">
      <c r="A143" s="11"/>
      <c r="B143" s="49" t="s">
        <v>115</v>
      </c>
      <c r="C143" s="49"/>
      <c r="D143" s="49"/>
      <c r="E143" s="50" t="str">
        <f>'Prod Backlog'!C22</f>
        <v>Story20</v>
      </c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 x14ac:dyDescent="0.2">
      <c r="A144" s="11"/>
      <c r="B144" s="49" t="s">
        <v>116</v>
      </c>
      <c r="C144" s="49"/>
      <c r="D144" s="49"/>
      <c r="E144" s="53" t="str">
        <f>'Prod Backlog'!D22</f>
        <v>Eu, cliente, quero poder colocar uma partilha em modo de escrita ou apenas de leitura.</v>
      </c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</row>
    <row r="145" spans="1:16" x14ac:dyDescent="0.2">
      <c r="A145" s="11"/>
      <c r="B145" s="49" t="s">
        <v>30</v>
      </c>
      <c r="C145" s="49"/>
      <c r="D145" s="49"/>
      <c r="E145" s="53">
        <f>'Prod Backlog'!E22</f>
        <v>1</v>
      </c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</row>
    <row r="146" spans="1:16" x14ac:dyDescent="0.2">
      <c r="A146" s="11"/>
      <c r="B146" s="49" t="s">
        <v>117</v>
      </c>
      <c r="C146" s="49"/>
      <c r="D146" s="49"/>
      <c r="E146" s="53" t="s">
        <v>161</v>
      </c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</row>
    <row r="147" spans="1:16" x14ac:dyDescent="0.2">
      <c r="A147" s="11"/>
      <c r="B147" s="49" t="s">
        <v>119</v>
      </c>
      <c r="C147" s="49"/>
      <c r="D147" s="49"/>
      <c r="E147" s="53" t="s">
        <v>162</v>
      </c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</row>
    <row r="148" spans="1:16" x14ac:dyDescent="0.2">
      <c r="A148" s="11"/>
      <c r="B148" s="49" t="s">
        <v>121</v>
      </c>
      <c r="C148" s="49"/>
      <c r="D148" s="49"/>
      <c r="E148" s="53" t="s">
        <v>163</v>
      </c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</row>
    <row r="149" spans="1:16" x14ac:dyDescent="0.2">
      <c r="A149" s="26"/>
      <c r="B149" s="2"/>
      <c r="C149" s="2"/>
      <c r="D149" s="2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spans="1:16" x14ac:dyDescent="0.2">
      <c r="A150" s="11"/>
      <c r="B150" s="49" t="s">
        <v>115</v>
      </c>
      <c r="C150" s="49"/>
      <c r="D150" s="49"/>
      <c r="E150" s="50" t="str">
        <f>'Prod Backlog'!C23</f>
        <v>Story21</v>
      </c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2"/>
    </row>
    <row r="151" spans="1:16" x14ac:dyDescent="0.2">
      <c r="A151" s="11"/>
      <c r="B151" s="49" t="s">
        <v>116</v>
      </c>
      <c r="C151" s="49"/>
      <c r="D151" s="49"/>
      <c r="E151" s="53" t="str">
        <f>'Prod Backlog'!D23</f>
        <v>Eu, cliente, quero poder ver todas as partilhas disponiveis independentemente da porta em que estão.</v>
      </c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</row>
    <row r="152" spans="1:16" x14ac:dyDescent="0.2">
      <c r="A152" s="11"/>
      <c r="B152" s="49" t="s">
        <v>30</v>
      </c>
      <c r="C152" s="49"/>
      <c r="D152" s="49"/>
      <c r="E152" s="53">
        <f>'Prod Backlog'!E23</f>
        <v>1</v>
      </c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</row>
    <row r="153" spans="1:16" x14ac:dyDescent="0.2">
      <c r="A153" s="11"/>
      <c r="B153" s="49" t="s">
        <v>117</v>
      </c>
      <c r="C153" s="49"/>
      <c r="D153" s="49"/>
      <c r="E153" s="53" t="s">
        <v>164</v>
      </c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</row>
    <row r="154" spans="1:16" x14ac:dyDescent="0.2">
      <c r="A154" s="11"/>
      <c r="B154" s="49" t="s">
        <v>119</v>
      </c>
      <c r="C154" s="49"/>
      <c r="D154" s="49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</row>
    <row r="155" spans="1:16" x14ac:dyDescent="0.2">
      <c r="A155" s="11"/>
      <c r="B155" s="49" t="s">
        <v>121</v>
      </c>
      <c r="C155" s="49"/>
      <c r="D155" s="49"/>
      <c r="E155" s="53" t="s">
        <v>165</v>
      </c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</row>
    <row r="156" spans="1:16" x14ac:dyDescent="0.2">
      <c r="A156" s="26"/>
      <c r="B156" s="2"/>
      <c r="C156" s="2"/>
      <c r="D156" s="2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spans="1:16" x14ac:dyDescent="0.2">
      <c r="A157" s="11"/>
      <c r="B157" s="49" t="s">
        <v>115</v>
      </c>
      <c r="C157" s="49"/>
      <c r="D157" s="49"/>
      <c r="E157" s="50" t="str">
        <f>'Prod Backlog'!C24</f>
        <v>Story22</v>
      </c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2"/>
    </row>
    <row r="158" spans="1:16" x14ac:dyDescent="0.2">
      <c r="A158" s="11"/>
      <c r="B158" s="49" t="s">
        <v>116</v>
      </c>
      <c r="C158" s="49"/>
      <c r="D158" s="49"/>
      <c r="E158" s="53" t="str">
        <f>'Prod Backlog'!D24</f>
        <v>Eu, cliente, quero poder visualizar numa janela auxiliar informações sobre as partilhas.</v>
      </c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</row>
    <row r="159" spans="1:16" x14ac:dyDescent="0.2">
      <c r="A159" s="11"/>
      <c r="B159" s="49" t="s">
        <v>30</v>
      </c>
      <c r="C159" s="49"/>
      <c r="D159" s="49"/>
      <c r="E159" s="53">
        <f>'Prod Backlog'!E24</f>
        <v>1</v>
      </c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</row>
    <row r="160" spans="1:16" x14ac:dyDescent="0.2">
      <c r="A160" s="11"/>
      <c r="B160" s="49" t="s">
        <v>117</v>
      </c>
      <c r="C160" s="49"/>
      <c r="D160" s="49"/>
      <c r="E160" s="53" t="str">
        <f>'Prod Backlog'!I24</f>
        <v>Deve ser possível visualizar as partilhas criadas pelo utilizador e os utilizadores ligados a estas, assim como as partilhas a que se está ligado.</v>
      </c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</row>
    <row r="161" spans="1:16" x14ac:dyDescent="0.2">
      <c r="A161" s="11"/>
      <c r="B161" s="49" t="s">
        <v>119</v>
      </c>
      <c r="C161" s="49"/>
      <c r="D161" s="49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</row>
    <row r="162" spans="1:16" x14ac:dyDescent="0.2">
      <c r="A162" s="11"/>
      <c r="B162" s="49" t="s">
        <v>121</v>
      </c>
      <c r="C162" s="49"/>
      <c r="D162" s="49"/>
      <c r="E162" s="53" t="s">
        <v>166</v>
      </c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</row>
    <row r="163" spans="1:16" x14ac:dyDescent="0.2">
      <c r="A163" s="26"/>
      <c r="B163" s="2"/>
      <c r="C163" s="2"/>
      <c r="D163" s="2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 spans="1:16" x14ac:dyDescent="0.2">
      <c r="A164" s="11"/>
      <c r="B164" s="49" t="s">
        <v>115</v>
      </c>
      <c r="C164" s="49"/>
      <c r="D164" s="49"/>
      <c r="E164" s="50" t="str">
        <f>'Prod Backlog'!C25</f>
        <v>Story23</v>
      </c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2"/>
    </row>
    <row r="165" spans="1:16" x14ac:dyDescent="0.2">
      <c r="A165" s="11"/>
      <c r="B165" s="49" t="s">
        <v>116</v>
      </c>
      <c r="C165" s="49"/>
      <c r="D165" s="49"/>
      <c r="E165" s="53" t="str">
        <f>'Prod Backlog'!D25</f>
        <v>Eu cliente, quero que a minha folha de cálculo e a base de dados estejam sempre sincronizadas</v>
      </c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</row>
    <row r="166" spans="1:16" x14ac:dyDescent="0.2">
      <c r="A166" s="11"/>
      <c r="B166" s="49" t="s">
        <v>30</v>
      </c>
      <c r="C166" s="49"/>
      <c r="D166" s="49"/>
      <c r="E166" s="53">
        <f>'Prod Backlog'!E25</f>
        <v>5</v>
      </c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</row>
    <row r="167" spans="1:16" x14ac:dyDescent="0.2">
      <c r="A167" s="11"/>
      <c r="B167" s="49" t="s">
        <v>117</v>
      </c>
      <c r="C167" s="49"/>
      <c r="D167" s="49"/>
      <c r="E167" s="53" t="s">
        <v>167</v>
      </c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</row>
    <row r="168" spans="1:16" x14ac:dyDescent="0.2">
      <c r="A168" s="11"/>
      <c r="B168" s="49" t="s">
        <v>119</v>
      </c>
      <c r="C168" s="49"/>
      <c r="D168" s="49"/>
      <c r="E168" s="53" t="s">
        <v>168</v>
      </c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6" x14ac:dyDescent="0.2">
      <c r="A169" s="11"/>
      <c r="B169" s="49" t="s">
        <v>121</v>
      </c>
      <c r="C169" s="49"/>
      <c r="D169" s="49"/>
      <c r="E169" s="53" t="s">
        <v>169</v>
      </c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6" x14ac:dyDescent="0.2">
      <c r="A170" s="26"/>
      <c r="B170" s="2"/>
      <c r="C170" s="2"/>
      <c r="D170" s="2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spans="1:16" x14ac:dyDescent="0.2">
      <c r="A171" s="11"/>
      <c r="B171" s="49" t="s">
        <v>115</v>
      </c>
      <c r="C171" s="49"/>
      <c r="D171" s="49"/>
      <c r="E171" s="50" t="str">
        <f>'Prod Backlog'!C26</f>
        <v>Story24</v>
      </c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2"/>
    </row>
    <row r="172" spans="1:16" x14ac:dyDescent="0.2">
      <c r="A172" s="11"/>
      <c r="B172" s="49" t="s">
        <v>116</v>
      </c>
      <c r="C172" s="49"/>
      <c r="D172" s="49"/>
      <c r="E172" s="53" t="str">
        <f>'Prod Backlog'!D26</f>
        <v>Eu, cliente, quero poder executar macros e passar parâmetros para as mesmas.</v>
      </c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  <row r="173" spans="1:16" x14ac:dyDescent="0.2">
      <c r="A173" s="11"/>
      <c r="B173" s="49" t="s">
        <v>30</v>
      </c>
      <c r="C173" s="49"/>
      <c r="D173" s="49"/>
      <c r="E173" s="53">
        <f>'Prod Backlog'!E26</f>
        <v>4</v>
      </c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</row>
    <row r="174" spans="1:16" x14ac:dyDescent="0.2">
      <c r="A174" s="11"/>
      <c r="B174" s="49" t="s">
        <v>117</v>
      </c>
      <c r="C174" s="49"/>
      <c r="D174" s="49"/>
      <c r="E174" s="53" t="s">
        <v>170</v>
      </c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</row>
    <row r="175" spans="1:16" x14ac:dyDescent="0.2">
      <c r="A175" s="11"/>
      <c r="B175" s="49" t="s">
        <v>119</v>
      </c>
      <c r="C175" s="49"/>
      <c r="D175" s="49"/>
      <c r="E175" s="53" t="s">
        <v>171</v>
      </c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</row>
    <row r="176" spans="1:16" x14ac:dyDescent="0.2">
      <c r="A176" s="11"/>
      <c r="B176" s="49" t="s">
        <v>121</v>
      </c>
      <c r="C176" s="49"/>
      <c r="D176" s="49"/>
      <c r="E176" s="53" t="s">
        <v>172</v>
      </c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</row>
    <row r="177" spans="1:16" x14ac:dyDescent="0.2">
      <c r="A177" s="26"/>
      <c r="B177" s="2"/>
      <c r="C177" s="2"/>
      <c r="D177" s="2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spans="1:16" x14ac:dyDescent="0.2">
      <c r="A178" s="11"/>
      <c r="B178" s="49" t="s">
        <v>115</v>
      </c>
      <c r="C178" s="49"/>
      <c r="D178" s="49"/>
      <c r="E178" s="50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2"/>
    </row>
    <row r="179" spans="1:16" x14ac:dyDescent="0.2">
      <c r="A179" s="11"/>
      <c r="B179" s="49" t="s">
        <v>116</v>
      </c>
      <c r="C179" s="49"/>
      <c r="D179" s="49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</row>
    <row r="180" spans="1:16" x14ac:dyDescent="0.2">
      <c r="A180" s="11"/>
      <c r="B180" s="49" t="s">
        <v>30</v>
      </c>
      <c r="C180" s="49"/>
      <c r="D180" s="49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spans="1:16" x14ac:dyDescent="0.2">
      <c r="A181" s="11"/>
      <c r="B181" s="49" t="s">
        <v>117</v>
      </c>
      <c r="C181" s="49"/>
      <c r="D181" s="49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spans="1:16" x14ac:dyDescent="0.2">
      <c r="A182" s="11"/>
      <c r="B182" s="49" t="s">
        <v>119</v>
      </c>
      <c r="C182" s="49"/>
      <c r="D182" s="49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 x14ac:dyDescent="0.2">
      <c r="A183" s="11"/>
      <c r="B183" s="49" t="s">
        <v>121</v>
      </c>
      <c r="C183" s="49"/>
      <c r="D183" s="49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 x14ac:dyDescent="0.2">
      <c r="A184" s="26"/>
      <c r="B184" s="2"/>
      <c r="C184" s="2"/>
      <c r="D184" s="2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 spans="1:16" x14ac:dyDescent="0.2">
      <c r="A185" s="11"/>
      <c r="B185" s="49" t="s">
        <v>115</v>
      </c>
      <c r="C185" s="49"/>
      <c r="D185" s="49"/>
      <c r="E185" s="50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2"/>
    </row>
    <row r="186" spans="1:16" x14ac:dyDescent="0.2">
      <c r="A186" s="11"/>
      <c r="B186" s="49" t="s">
        <v>116</v>
      </c>
      <c r="C186" s="49"/>
      <c r="D186" s="49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  <row r="187" spans="1:16" x14ac:dyDescent="0.2">
      <c r="A187" s="11"/>
      <c r="B187" s="49" t="s">
        <v>30</v>
      </c>
      <c r="C187" s="49"/>
      <c r="D187" s="49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</row>
    <row r="188" spans="1:16" x14ac:dyDescent="0.2">
      <c r="A188" s="11"/>
      <c r="B188" s="49" t="s">
        <v>117</v>
      </c>
      <c r="C188" s="49"/>
      <c r="D188" s="49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</row>
    <row r="189" spans="1:16" x14ac:dyDescent="0.2">
      <c r="A189" s="11"/>
      <c r="B189" s="49" t="s">
        <v>119</v>
      </c>
      <c r="C189" s="49"/>
      <c r="D189" s="49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</row>
    <row r="190" spans="1:16" x14ac:dyDescent="0.2">
      <c r="A190" s="11"/>
      <c r="B190" s="49" t="s">
        <v>121</v>
      </c>
      <c r="C190" s="49"/>
      <c r="D190" s="49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</row>
    <row r="191" spans="1:16" x14ac:dyDescent="0.2">
      <c r="A191" s="26"/>
      <c r="B191" s="2"/>
      <c r="C191" s="2"/>
      <c r="D191" s="2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spans="1:16" x14ac:dyDescent="0.2">
      <c r="A192" s="11"/>
      <c r="B192" s="49" t="s">
        <v>115</v>
      </c>
      <c r="C192" s="49"/>
      <c r="D192" s="49"/>
      <c r="E192" s="50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2"/>
    </row>
    <row r="193" spans="1:16" x14ac:dyDescent="0.2">
      <c r="A193" s="11"/>
      <c r="B193" s="49" t="s">
        <v>116</v>
      </c>
      <c r="C193" s="49"/>
      <c r="D193" s="49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</row>
    <row r="194" spans="1:16" x14ac:dyDescent="0.2">
      <c r="A194" s="11"/>
      <c r="B194" s="49" t="s">
        <v>30</v>
      </c>
      <c r="C194" s="49"/>
      <c r="D194" s="49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</row>
    <row r="195" spans="1:16" x14ac:dyDescent="0.2">
      <c r="A195" s="11"/>
      <c r="B195" s="49" t="s">
        <v>117</v>
      </c>
      <c r="C195" s="49"/>
      <c r="D195" s="49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</row>
    <row r="196" spans="1:16" x14ac:dyDescent="0.2">
      <c r="A196" s="11"/>
      <c r="B196" s="49" t="s">
        <v>119</v>
      </c>
      <c r="C196" s="49"/>
      <c r="D196" s="49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</row>
    <row r="197" spans="1:16" x14ac:dyDescent="0.2">
      <c r="A197" s="11"/>
      <c r="B197" s="49" t="s">
        <v>121</v>
      </c>
      <c r="C197" s="49"/>
      <c r="D197" s="49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</row>
    <row r="198" spans="1:16" x14ac:dyDescent="0.2">
      <c r="A198" s="26"/>
      <c r="B198" s="2"/>
      <c r="C198" s="2"/>
      <c r="D198" s="2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 spans="1:16" x14ac:dyDescent="0.2">
      <c r="A199" s="11"/>
      <c r="B199" s="49" t="s">
        <v>115</v>
      </c>
      <c r="C199" s="49"/>
      <c r="D199" s="49"/>
      <c r="E199" s="50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2"/>
    </row>
    <row r="200" spans="1:16" x14ac:dyDescent="0.2">
      <c r="A200" s="11"/>
      <c r="B200" s="49" t="s">
        <v>116</v>
      </c>
      <c r="C200" s="49"/>
      <c r="D200" s="49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</row>
    <row r="201" spans="1:16" x14ac:dyDescent="0.2">
      <c r="A201" s="11"/>
      <c r="B201" s="49" t="s">
        <v>30</v>
      </c>
      <c r="C201" s="49"/>
      <c r="D201" s="49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</row>
    <row r="202" spans="1:16" x14ac:dyDescent="0.2">
      <c r="A202" s="11"/>
      <c r="B202" s="49" t="s">
        <v>117</v>
      </c>
      <c r="C202" s="49"/>
      <c r="D202" s="49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</row>
    <row r="203" spans="1:16" x14ac:dyDescent="0.2">
      <c r="A203" s="11"/>
      <c r="B203" s="49" t="s">
        <v>119</v>
      </c>
      <c r="C203" s="49"/>
      <c r="D203" s="49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</row>
    <row r="204" spans="1:16" x14ac:dyDescent="0.2">
      <c r="A204" s="11"/>
      <c r="B204" s="49" t="s">
        <v>121</v>
      </c>
      <c r="C204" s="49"/>
      <c r="D204" s="49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</row>
    <row r="205" spans="1:16" x14ac:dyDescent="0.2">
      <c r="A205" s="26"/>
      <c r="B205" s="2"/>
      <c r="C205" s="2"/>
      <c r="D205" s="2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1:16" x14ac:dyDescent="0.2">
      <c r="A206" s="11"/>
      <c r="B206" s="49" t="s">
        <v>115</v>
      </c>
      <c r="C206" s="49"/>
      <c r="D206" s="49"/>
      <c r="E206" s="50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2"/>
    </row>
    <row r="207" spans="1:16" x14ac:dyDescent="0.2">
      <c r="A207" s="11"/>
      <c r="B207" s="49" t="s">
        <v>116</v>
      </c>
      <c r="C207" s="49"/>
      <c r="D207" s="49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spans="1:16" x14ac:dyDescent="0.2">
      <c r="A208" s="11"/>
      <c r="B208" s="49" t="s">
        <v>30</v>
      </c>
      <c r="C208" s="49"/>
      <c r="D208" s="49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spans="1:16" x14ac:dyDescent="0.2">
      <c r="A209" s="11"/>
      <c r="B209" s="49" t="s">
        <v>117</v>
      </c>
      <c r="C209" s="49"/>
      <c r="D209" s="49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  <row r="210" spans="1:16" x14ac:dyDescent="0.2">
      <c r="A210" s="11"/>
      <c r="B210" s="49" t="s">
        <v>119</v>
      </c>
      <c r="C210" s="49"/>
      <c r="D210" s="49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</row>
    <row r="211" spans="1:16" x14ac:dyDescent="0.2">
      <c r="A211" s="11"/>
      <c r="B211" s="49" t="s">
        <v>121</v>
      </c>
      <c r="C211" s="49"/>
      <c r="D211" s="49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</row>
    <row r="212" spans="1:16" x14ac:dyDescent="0.2">
      <c r="A212" s="26"/>
      <c r="B212" s="2"/>
      <c r="C212" s="2"/>
      <c r="D212" s="2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1:16" x14ac:dyDescent="0.2">
      <c r="A213" s="11"/>
      <c r="B213" s="49" t="s">
        <v>115</v>
      </c>
      <c r="C213" s="49"/>
      <c r="D213" s="49"/>
      <c r="E213" s="50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2"/>
    </row>
    <row r="214" spans="1:16" x14ac:dyDescent="0.2">
      <c r="A214" s="11"/>
      <c r="B214" s="49" t="s">
        <v>116</v>
      </c>
      <c r="C214" s="49"/>
      <c r="D214" s="49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2">
      <c r="A215" s="11"/>
      <c r="B215" s="49" t="s">
        <v>30</v>
      </c>
      <c r="C215" s="49"/>
      <c r="D215" s="49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2">
      <c r="A216" s="11"/>
      <c r="B216" s="49" t="s">
        <v>117</v>
      </c>
      <c r="C216" s="49"/>
      <c r="D216" s="49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2">
      <c r="A217" s="11"/>
      <c r="B217" s="49" t="s">
        <v>119</v>
      </c>
      <c r="C217" s="49"/>
      <c r="D217" s="49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x14ac:dyDescent="0.2">
      <c r="A218" s="11"/>
      <c r="B218" s="49" t="s">
        <v>121</v>
      </c>
      <c r="C218" s="49"/>
      <c r="D218" s="49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  <row r="219" spans="1:16" x14ac:dyDescent="0.2">
      <c r="A219" s="26"/>
      <c r="B219" s="2"/>
      <c r="C219" s="2"/>
      <c r="D219" s="2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1:16" x14ac:dyDescent="0.2">
      <c r="A220" s="11"/>
      <c r="B220" s="49" t="s">
        <v>115</v>
      </c>
      <c r="C220" s="49"/>
      <c r="D220" s="49"/>
      <c r="E220" s="50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2"/>
    </row>
    <row r="221" spans="1:16" x14ac:dyDescent="0.2">
      <c r="A221" s="11"/>
      <c r="B221" s="49" t="s">
        <v>116</v>
      </c>
      <c r="C221" s="49"/>
      <c r="D221" s="49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</row>
    <row r="222" spans="1:16" x14ac:dyDescent="0.2">
      <c r="A222" s="11"/>
      <c r="B222" s="49" t="s">
        <v>30</v>
      </c>
      <c r="C222" s="49"/>
      <c r="D222" s="49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</row>
    <row r="223" spans="1:16" x14ac:dyDescent="0.2">
      <c r="A223" s="11"/>
      <c r="B223" s="49" t="s">
        <v>117</v>
      </c>
      <c r="C223" s="49"/>
      <c r="D223" s="49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</row>
    <row r="224" spans="1:16" x14ac:dyDescent="0.2">
      <c r="A224" s="11"/>
      <c r="B224" s="49" t="s">
        <v>119</v>
      </c>
      <c r="C224" s="49"/>
      <c r="D224" s="49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</row>
    <row r="225" spans="1:16" x14ac:dyDescent="0.2">
      <c r="A225" s="11"/>
      <c r="B225" s="49" t="s">
        <v>121</v>
      </c>
      <c r="C225" s="49"/>
      <c r="D225" s="49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</row>
    <row r="226" spans="1:16" x14ac:dyDescent="0.2">
      <c r="A226" s="26"/>
      <c r="B226" s="2"/>
      <c r="C226" s="2"/>
      <c r="D226" s="2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1:16" x14ac:dyDescent="0.2">
      <c r="A227" s="11"/>
      <c r="B227" s="49" t="s">
        <v>115</v>
      </c>
      <c r="C227" s="49"/>
      <c r="D227" s="49"/>
      <c r="E227" s="50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2"/>
    </row>
    <row r="228" spans="1:16" x14ac:dyDescent="0.2">
      <c r="A228" s="11"/>
      <c r="B228" s="49" t="s">
        <v>116</v>
      </c>
      <c r="C228" s="49"/>
      <c r="D228" s="49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</row>
    <row r="229" spans="1:16" x14ac:dyDescent="0.2">
      <c r="A229" s="11"/>
      <c r="B229" s="49" t="s">
        <v>30</v>
      </c>
      <c r="C229" s="49"/>
      <c r="D229" s="49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</row>
    <row r="230" spans="1:16" x14ac:dyDescent="0.2">
      <c r="A230" s="11"/>
      <c r="B230" s="49" t="s">
        <v>117</v>
      </c>
      <c r="C230" s="49"/>
      <c r="D230" s="49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</row>
    <row r="231" spans="1:16" x14ac:dyDescent="0.2">
      <c r="A231" s="11"/>
      <c r="B231" s="49" t="s">
        <v>119</v>
      </c>
      <c r="C231" s="49"/>
      <c r="D231" s="49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</row>
    <row r="232" spans="1:16" x14ac:dyDescent="0.2">
      <c r="A232" s="11"/>
      <c r="B232" s="49" t="s">
        <v>121</v>
      </c>
      <c r="C232" s="49"/>
      <c r="D232" s="49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</row>
    <row r="233" spans="1:16" x14ac:dyDescent="0.2">
      <c r="A233" s="26"/>
      <c r="B233" s="2"/>
      <c r="C233" s="2"/>
      <c r="D233" s="2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1:16" x14ac:dyDescent="0.2">
      <c r="A234" s="11"/>
      <c r="B234" s="49" t="s">
        <v>115</v>
      </c>
      <c r="C234" s="49"/>
      <c r="D234" s="49"/>
      <c r="E234" s="50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2"/>
    </row>
    <row r="235" spans="1:16" x14ac:dyDescent="0.2">
      <c r="A235" s="11"/>
      <c r="B235" s="49" t="s">
        <v>116</v>
      </c>
      <c r="C235" s="49"/>
      <c r="D235" s="49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</row>
    <row r="236" spans="1:16" x14ac:dyDescent="0.2">
      <c r="A236" s="11"/>
      <c r="B236" s="49" t="s">
        <v>30</v>
      </c>
      <c r="C236" s="49"/>
      <c r="D236" s="49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</row>
    <row r="237" spans="1:16" x14ac:dyDescent="0.2">
      <c r="A237" s="11"/>
      <c r="B237" s="49" t="s">
        <v>117</v>
      </c>
      <c r="C237" s="49"/>
      <c r="D237" s="49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</row>
    <row r="238" spans="1:16" x14ac:dyDescent="0.2">
      <c r="A238" s="11"/>
      <c r="B238" s="49" t="s">
        <v>119</v>
      </c>
      <c r="C238" s="49"/>
      <c r="D238" s="49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</row>
    <row r="239" spans="1:16" x14ac:dyDescent="0.2">
      <c r="A239" s="11"/>
      <c r="B239" s="49" t="s">
        <v>121</v>
      </c>
      <c r="C239" s="49"/>
      <c r="D239" s="49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</row>
    <row r="240" spans="1:16" x14ac:dyDescent="0.2">
      <c r="A240" s="26"/>
      <c r="B240" s="2"/>
      <c r="C240" s="2"/>
      <c r="D240" s="2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1:16" x14ac:dyDescent="0.2">
      <c r="A241" s="11"/>
      <c r="B241" s="49" t="s">
        <v>115</v>
      </c>
      <c r="C241" s="49"/>
      <c r="D241" s="49"/>
      <c r="E241" s="50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2"/>
    </row>
    <row r="242" spans="1:16" x14ac:dyDescent="0.2">
      <c r="A242" s="11"/>
      <c r="B242" s="49" t="s">
        <v>116</v>
      </c>
      <c r="C242" s="49"/>
      <c r="D242" s="49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</row>
    <row r="243" spans="1:16" x14ac:dyDescent="0.2">
      <c r="A243" s="11"/>
      <c r="B243" s="49" t="s">
        <v>30</v>
      </c>
      <c r="C243" s="49"/>
      <c r="D243" s="49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</row>
    <row r="244" spans="1:16" x14ac:dyDescent="0.2">
      <c r="A244" s="11"/>
      <c r="B244" s="49" t="s">
        <v>117</v>
      </c>
      <c r="C244" s="49"/>
      <c r="D244" s="49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</row>
    <row r="245" spans="1:16" x14ac:dyDescent="0.2">
      <c r="A245" s="11"/>
      <c r="B245" s="49" t="s">
        <v>119</v>
      </c>
      <c r="C245" s="49"/>
      <c r="D245" s="49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</row>
    <row r="246" spans="1:16" x14ac:dyDescent="0.2">
      <c r="A246" s="11"/>
      <c r="B246" s="49" t="s">
        <v>121</v>
      </c>
      <c r="C246" s="49"/>
      <c r="D246" s="49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</row>
    <row r="247" spans="1:16" x14ac:dyDescent="0.2">
      <c r="A247" s="26"/>
      <c r="B247" s="2"/>
      <c r="C247" s="2"/>
      <c r="D247" s="2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1:16" x14ac:dyDescent="0.2">
      <c r="A248" s="11"/>
      <c r="B248" s="49" t="s">
        <v>115</v>
      </c>
      <c r="C248" s="49"/>
      <c r="D248" s="49"/>
      <c r="E248" s="50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2"/>
    </row>
    <row r="249" spans="1:16" x14ac:dyDescent="0.2">
      <c r="A249" s="11"/>
      <c r="B249" s="49" t="s">
        <v>116</v>
      </c>
      <c r="C249" s="49"/>
      <c r="D249" s="49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</row>
    <row r="250" spans="1:16" x14ac:dyDescent="0.2">
      <c r="A250" s="11"/>
      <c r="B250" s="49" t="s">
        <v>30</v>
      </c>
      <c r="C250" s="49"/>
      <c r="D250" s="49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</row>
    <row r="251" spans="1:16" x14ac:dyDescent="0.2">
      <c r="A251" s="11"/>
      <c r="B251" s="49" t="s">
        <v>117</v>
      </c>
      <c r="C251" s="49"/>
      <c r="D251" s="49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</row>
    <row r="252" spans="1:16" x14ac:dyDescent="0.2">
      <c r="A252" s="11"/>
      <c r="B252" s="49" t="s">
        <v>119</v>
      </c>
      <c r="C252" s="49"/>
      <c r="D252" s="49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</row>
    <row r="253" spans="1:16" x14ac:dyDescent="0.2">
      <c r="A253" s="11"/>
      <c r="B253" s="49" t="s">
        <v>121</v>
      </c>
      <c r="C253" s="49"/>
      <c r="D253" s="49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</row>
    <row r="254" spans="1:16" x14ac:dyDescent="0.2">
      <c r="A254" s="26"/>
      <c r="B254" s="2"/>
      <c r="C254" s="2"/>
      <c r="D254" s="2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1:16" x14ac:dyDescent="0.2">
      <c r="A255" s="11"/>
      <c r="B255" s="49" t="s">
        <v>115</v>
      </c>
      <c r="C255" s="49"/>
      <c r="D255" s="49"/>
      <c r="E255" s="50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2"/>
    </row>
    <row r="256" spans="1:16" x14ac:dyDescent="0.2">
      <c r="A256" s="11"/>
      <c r="B256" s="49" t="s">
        <v>116</v>
      </c>
      <c r="C256" s="49"/>
      <c r="D256" s="49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</row>
    <row r="257" spans="1:16" x14ac:dyDescent="0.2">
      <c r="A257" s="11"/>
      <c r="B257" s="49" t="s">
        <v>30</v>
      </c>
      <c r="C257" s="49"/>
      <c r="D257" s="49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</row>
    <row r="258" spans="1:16" x14ac:dyDescent="0.2">
      <c r="A258" s="11"/>
      <c r="B258" s="49" t="s">
        <v>117</v>
      </c>
      <c r="C258" s="49"/>
      <c r="D258" s="49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</row>
    <row r="259" spans="1:16" x14ac:dyDescent="0.2">
      <c r="A259" s="11"/>
      <c r="B259" s="49" t="s">
        <v>119</v>
      </c>
      <c r="C259" s="49"/>
      <c r="D259" s="49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</row>
    <row r="260" spans="1:16" x14ac:dyDescent="0.2">
      <c r="A260" s="11"/>
      <c r="B260" s="49" t="s">
        <v>121</v>
      </c>
      <c r="C260" s="49"/>
      <c r="D260" s="49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</row>
    <row r="261" spans="1:16" x14ac:dyDescent="0.2">
      <c r="A261" s="26"/>
      <c r="B261" s="2"/>
      <c r="C261" s="2"/>
      <c r="D261" s="2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1:16" x14ac:dyDescent="0.2">
      <c r="A262" s="11"/>
      <c r="B262" s="49" t="s">
        <v>115</v>
      </c>
      <c r="C262" s="49"/>
      <c r="D262" s="49"/>
      <c r="E262" s="50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2"/>
    </row>
    <row r="263" spans="1:16" x14ac:dyDescent="0.2">
      <c r="A263" s="11"/>
      <c r="B263" s="49" t="s">
        <v>116</v>
      </c>
      <c r="C263" s="49"/>
      <c r="D263" s="49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</row>
    <row r="264" spans="1:16" x14ac:dyDescent="0.2">
      <c r="A264" s="11"/>
      <c r="B264" s="49" t="s">
        <v>30</v>
      </c>
      <c r="C264" s="49"/>
      <c r="D264" s="49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</row>
    <row r="265" spans="1:16" x14ac:dyDescent="0.2">
      <c r="A265" s="11"/>
      <c r="B265" s="49" t="s">
        <v>117</v>
      </c>
      <c r="C265" s="49"/>
      <c r="D265" s="49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</row>
    <row r="266" spans="1:16" x14ac:dyDescent="0.2">
      <c r="A266" s="11"/>
      <c r="B266" s="49" t="s">
        <v>119</v>
      </c>
      <c r="C266" s="49"/>
      <c r="D266" s="49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</row>
    <row r="267" spans="1:16" x14ac:dyDescent="0.2">
      <c r="A267" s="11"/>
      <c r="B267" s="49" t="s">
        <v>121</v>
      </c>
      <c r="C267" s="49"/>
      <c r="D267" s="49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</row>
    <row r="268" spans="1:16" x14ac:dyDescent="0.2">
      <c r="A268" s="26"/>
      <c r="B268" s="2"/>
      <c r="C268" s="2"/>
      <c r="D268" s="2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1:16" x14ac:dyDescent="0.2">
      <c r="A269" s="11"/>
      <c r="B269" s="49" t="s">
        <v>115</v>
      </c>
      <c r="C269" s="49"/>
      <c r="D269" s="49"/>
      <c r="E269" s="50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2"/>
    </row>
    <row r="270" spans="1:16" x14ac:dyDescent="0.2">
      <c r="A270" s="11"/>
      <c r="B270" s="49" t="s">
        <v>116</v>
      </c>
      <c r="C270" s="49"/>
      <c r="D270" s="49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</row>
    <row r="271" spans="1:16" x14ac:dyDescent="0.2">
      <c r="A271" s="11"/>
      <c r="B271" s="49" t="s">
        <v>30</v>
      </c>
      <c r="C271" s="49"/>
      <c r="D271" s="49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</row>
    <row r="272" spans="1:16" x14ac:dyDescent="0.2">
      <c r="A272" s="11"/>
      <c r="B272" s="49" t="s">
        <v>117</v>
      </c>
      <c r="C272" s="49"/>
      <c r="D272" s="49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</row>
    <row r="273" spans="1:16" x14ac:dyDescent="0.2">
      <c r="A273" s="11"/>
      <c r="B273" s="49" t="s">
        <v>119</v>
      </c>
      <c r="C273" s="49"/>
      <c r="D273" s="49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</row>
    <row r="274" spans="1:16" x14ac:dyDescent="0.2">
      <c r="A274" s="11"/>
      <c r="B274" s="49" t="s">
        <v>121</v>
      </c>
      <c r="C274" s="49"/>
      <c r="D274" s="49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</row>
    <row r="275" spans="1:16" x14ac:dyDescent="0.2">
      <c r="A275" s="26"/>
      <c r="B275" s="2"/>
      <c r="C275" s="2"/>
      <c r="D275" s="2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1:16" x14ac:dyDescent="0.2">
      <c r="A276" s="11"/>
      <c r="B276" s="49" t="s">
        <v>115</v>
      </c>
      <c r="C276" s="49"/>
      <c r="D276" s="49"/>
      <c r="E276" s="50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2"/>
    </row>
    <row r="277" spans="1:16" x14ac:dyDescent="0.2">
      <c r="A277" s="11"/>
      <c r="B277" s="49" t="s">
        <v>116</v>
      </c>
      <c r="C277" s="49"/>
      <c r="D277" s="49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</row>
    <row r="278" spans="1:16" x14ac:dyDescent="0.2">
      <c r="A278" s="11"/>
      <c r="B278" s="49" t="s">
        <v>30</v>
      </c>
      <c r="C278" s="49"/>
      <c r="D278" s="49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</row>
    <row r="279" spans="1:16" x14ac:dyDescent="0.2">
      <c r="A279" s="11"/>
      <c r="B279" s="49" t="s">
        <v>117</v>
      </c>
      <c r="C279" s="49"/>
      <c r="D279" s="49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</row>
    <row r="280" spans="1:16" x14ac:dyDescent="0.2">
      <c r="A280" s="11"/>
      <c r="B280" s="49" t="s">
        <v>119</v>
      </c>
      <c r="C280" s="49"/>
      <c r="D280" s="49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</row>
    <row r="281" spans="1:16" x14ac:dyDescent="0.2">
      <c r="A281" s="11"/>
      <c r="B281" s="49" t="s">
        <v>121</v>
      </c>
      <c r="C281" s="49"/>
      <c r="D281" s="49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</row>
    <row r="282" spans="1:16" x14ac:dyDescent="0.2">
      <c r="A282" s="26"/>
      <c r="B282" s="2"/>
      <c r="C282" s="2"/>
      <c r="D282" s="2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1:16" x14ac:dyDescent="0.2">
      <c r="A283" s="11"/>
      <c r="B283" s="49" t="s">
        <v>115</v>
      </c>
      <c r="C283" s="49"/>
      <c r="D283" s="49"/>
      <c r="E283" s="50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2"/>
    </row>
    <row r="284" spans="1:16" x14ac:dyDescent="0.2">
      <c r="A284" s="11"/>
      <c r="B284" s="49" t="s">
        <v>116</v>
      </c>
      <c r="C284" s="49"/>
      <c r="D284" s="49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</row>
    <row r="285" spans="1:16" x14ac:dyDescent="0.2">
      <c r="A285" s="11"/>
      <c r="B285" s="49" t="s">
        <v>30</v>
      </c>
      <c r="C285" s="49"/>
      <c r="D285" s="49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</row>
    <row r="286" spans="1:16" x14ac:dyDescent="0.2">
      <c r="A286" s="11"/>
      <c r="B286" s="49" t="s">
        <v>117</v>
      </c>
      <c r="C286" s="49"/>
      <c r="D286" s="49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</row>
    <row r="287" spans="1:16" x14ac:dyDescent="0.2">
      <c r="A287" s="11"/>
      <c r="B287" s="49" t="s">
        <v>119</v>
      </c>
      <c r="C287" s="49"/>
      <c r="D287" s="49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</row>
    <row r="288" spans="1:16" x14ac:dyDescent="0.2">
      <c r="A288" s="11"/>
      <c r="B288" s="49" t="s">
        <v>121</v>
      </c>
      <c r="C288" s="49"/>
      <c r="D288" s="49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</row>
    <row r="289" spans="1:16" x14ac:dyDescent="0.2">
      <c r="A289" s="26"/>
      <c r="B289" s="2"/>
      <c r="C289" s="2"/>
      <c r="D289" s="2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1:16" x14ac:dyDescent="0.2">
      <c r="A290" s="11"/>
      <c r="B290" s="49" t="s">
        <v>115</v>
      </c>
      <c r="C290" s="49"/>
      <c r="D290" s="49"/>
      <c r="E290" s="50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2"/>
    </row>
    <row r="291" spans="1:16" x14ac:dyDescent="0.2">
      <c r="A291" s="11"/>
      <c r="B291" s="49" t="s">
        <v>116</v>
      </c>
      <c r="C291" s="49"/>
      <c r="D291" s="49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</row>
    <row r="292" spans="1:16" x14ac:dyDescent="0.2">
      <c r="A292" s="11"/>
      <c r="B292" s="49" t="s">
        <v>30</v>
      </c>
      <c r="C292" s="49"/>
      <c r="D292" s="49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</row>
    <row r="293" spans="1:16" x14ac:dyDescent="0.2">
      <c r="A293" s="11"/>
      <c r="B293" s="49" t="s">
        <v>117</v>
      </c>
      <c r="C293" s="49"/>
      <c r="D293" s="49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</row>
    <row r="294" spans="1:16" x14ac:dyDescent="0.2">
      <c r="A294" s="11"/>
      <c r="B294" s="49" t="s">
        <v>119</v>
      </c>
      <c r="C294" s="49"/>
      <c r="D294" s="49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</row>
    <row r="295" spans="1:16" x14ac:dyDescent="0.2">
      <c r="A295" s="11"/>
      <c r="B295" s="49" t="s">
        <v>121</v>
      </c>
      <c r="C295" s="49"/>
      <c r="D295" s="49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</row>
    <row r="296" spans="1:16" x14ac:dyDescent="0.2">
      <c r="A296" s="26"/>
      <c r="B296" s="2"/>
      <c r="C296" s="2"/>
      <c r="D296" s="2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1:16" x14ac:dyDescent="0.2">
      <c r="A297" s="11"/>
      <c r="B297" s="49" t="s">
        <v>115</v>
      </c>
      <c r="C297" s="49"/>
      <c r="D297" s="49"/>
      <c r="E297" s="50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2"/>
    </row>
    <row r="298" spans="1:16" x14ac:dyDescent="0.2">
      <c r="A298" s="11"/>
      <c r="B298" s="49" t="s">
        <v>116</v>
      </c>
      <c r="C298" s="49"/>
      <c r="D298" s="49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</row>
    <row r="299" spans="1:16" x14ac:dyDescent="0.2">
      <c r="A299" s="11"/>
      <c r="B299" s="49" t="s">
        <v>30</v>
      </c>
      <c r="C299" s="49"/>
      <c r="D299" s="49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</row>
    <row r="300" spans="1:16" x14ac:dyDescent="0.2">
      <c r="A300" s="11"/>
      <c r="B300" s="49" t="s">
        <v>117</v>
      </c>
      <c r="C300" s="49"/>
      <c r="D300" s="49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</row>
    <row r="301" spans="1:16" x14ac:dyDescent="0.2">
      <c r="A301" s="11"/>
      <c r="B301" s="49" t="s">
        <v>119</v>
      </c>
      <c r="C301" s="49"/>
      <c r="D301" s="49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</row>
    <row r="302" spans="1:16" x14ac:dyDescent="0.2">
      <c r="A302" s="11"/>
      <c r="B302" s="49" t="s">
        <v>121</v>
      </c>
      <c r="C302" s="49"/>
      <c r="D302" s="49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</row>
    <row r="303" spans="1:16" x14ac:dyDescent="0.2">
      <c r="A303" s="26"/>
      <c r="B303" s="2"/>
      <c r="C303" s="2"/>
      <c r="D303" s="2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1:16" x14ac:dyDescent="0.2">
      <c r="A304" s="11"/>
      <c r="B304" s="49" t="s">
        <v>115</v>
      </c>
      <c r="C304" s="49"/>
      <c r="D304" s="49"/>
      <c r="E304" s="50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2"/>
    </row>
    <row r="305" spans="1:16" x14ac:dyDescent="0.2">
      <c r="A305" s="11"/>
      <c r="B305" s="49" t="s">
        <v>116</v>
      </c>
      <c r="C305" s="49"/>
      <c r="D305" s="49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</row>
    <row r="306" spans="1:16" x14ac:dyDescent="0.2">
      <c r="A306" s="11"/>
      <c r="B306" s="49" t="s">
        <v>30</v>
      </c>
      <c r="C306" s="49"/>
      <c r="D306" s="49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</row>
    <row r="307" spans="1:16" x14ac:dyDescent="0.2">
      <c r="A307" s="11"/>
      <c r="B307" s="49" t="s">
        <v>117</v>
      </c>
      <c r="C307" s="49"/>
      <c r="D307" s="49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</row>
    <row r="308" spans="1:16" x14ac:dyDescent="0.2">
      <c r="A308" s="11"/>
      <c r="B308" s="49" t="s">
        <v>119</v>
      </c>
      <c r="C308" s="49"/>
      <c r="D308" s="49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</row>
    <row r="309" spans="1:16" x14ac:dyDescent="0.2">
      <c r="A309" s="11"/>
      <c r="B309" s="49" t="s">
        <v>121</v>
      </c>
      <c r="C309" s="49"/>
      <c r="D309" s="49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</row>
    <row r="310" spans="1:16" x14ac:dyDescent="0.2">
      <c r="A310" s="26"/>
      <c r="B310" s="2"/>
      <c r="C310" s="2"/>
      <c r="D310" s="2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1:16" x14ac:dyDescent="0.2">
      <c r="A311" s="11"/>
      <c r="B311" s="49" t="s">
        <v>115</v>
      </c>
      <c r="C311" s="49"/>
      <c r="D311" s="49"/>
      <c r="E311" s="50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2"/>
    </row>
    <row r="312" spans="1:16" x14ac:dyDescent="0.2">
      <c r="A312" s="11"/>
      <c r="B312" s="49" t="s">
        <v>116</v>
      </c>
      <c r="C312" s="49"/>
      <c r="D312" s="49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</row>
    <row r="313" spans="1:16" x14ac:dyDescent="0.2">
      <c r="A313" s="11"/>
      <c r="B313" s="49" t="s">
        <v>30</v>
      </c>
      <c r="C313" s="49"/>
      <c r="D313" s="49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</row>
    <row r="314" spans="1:16" x14ac:dyDescent="0.2">
      <c r="A314" s="11"/>
      <c r="B314" s="49" t="s">
        <v>117</v>
      </c>
      <c r="C314" s="49"/>
      <c r="D314" s="49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</row>
    <row r="315" spans="1:16" x14ac:dyDescent="0.2">
      <c r="A315" s="11"/>
      <c r="B315" s="49" t="s">
        <v>119</v>
      </c>
      <c r="C315" s="49"/>
      <c r="D315" s="49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</row>
    <row r="316" spans="1:16" x14ac:dyDescent="0.2">
      <c r="A316" s="11"/>
      <c r="B316" s="49" t="s">
        <v>121</v>
      </c>
      <c r="C316" s="49"/>
      <c r="D316" s="49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</row>
    <row r="317" spans="1:16" x14ac:dyDescent="0.2">
      <c r="A317" s="26"/>
      <c r="B317" s="2"/>
      <c r="C317" s="2"/>
      <c r="D317" s="2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1:16" x14ac:dyDescent="0.2">
      <c r="A318" s="11"/>
      <c r="B318" s="49" t="s">
        <v>115</v>
      </c>
      <c r="C318" s="49"/>
      <c r="D318" s="49"/>
      <c r="E318" s="50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2"/>
    </row>
    <row r="319" spans="1:16" x14ac:dyDescent="0.2">
      <c r="A319" s="11"/>
      <c r="B319" s="49" t="s">
        <v>116</v>
      </c>
      <c r="C319" s="49"/>
      <c r="D319" s="49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</row>
    <row r="320" spans="1:16" x14ac:dyDescent="0.2">
      <c r="A320" s="11"/>
      <c r="B320" s="49" t="s">
        <v>30</v>
      </c>
      <c r="C320" s="49"/>
      <c r="D320" s="49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</row>
    <row r="321" spans="1:16" x14ac:dyDescent="0.2">
      <c r="A321" s="11"/>
      <c r="B321" s="49" t="s">
        <v>117</v>
      </c>
      <c r="C321" s="49"/>
      <c r="D321" s="49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</row>
    <row r="322" spans="1:16" x14ac:dyDescent="0.2">
      <c r="A322" s="11"/>
      <c r="B322" s="49" t="s">
        <v>119</v>
      </c>
      <c r="C322" s="49"/>
      <c r="D322" s="49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</row>
    <row r="323" spans="1:16" x14ac:dyDescent="0.2">
      <c r="A323" s="11"/>
      <c r="B323" s="49" t="s">
        <v>121</v>
      </c>
      <c r="C323" s="49"/>
      <c r="D323" s="49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</row>
    <row r="324" spans="1:16" x14ac:dyDescent="0.2">
      <c r="A324" s="26"/>
      <c r="B324" s="2"/>
      <c r="C324" s="2"/>
      <c r="D324" s="2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1:16" x14ac:dyDescent="0.2">
      <c r="A325" s="11"/>
      <c r="B325" s="49" t="s">
        <v>115</v>
      </c>
      <c r="C325" s="49"/>
      <c r="D325" s="49"/>
      <c r="E325" s="50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2"/>
    </row>
    <row r="326" spans="1:16" x14ac:dyDescent="0.2">
      <c r="A326" s="11"/>
      <c r="B326" s="49" t="s">
        <v>116</v>
      </c>
      <c r="C326" s="49"/>
      <c r="D326" s="49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</row>
    <row r="327" spans="1:16" x14ac:dyDescent="0.2">
      <c r="A327" s="11"/>
      <c r="B327" s="49" t="s">
        <v>30</v>
      </c>
      <c r="C327" s="49"/>
      <c r="D327" s="49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</row>
    <row r="328" spans="1:16" x14ac:dyDescent="0.2">
      <c r="A328" s="11"/>
      <c r="B328" s="49" t="s">
        <v>117</v>
      </c>
      <c r="C328" s="49"/>
      <c r="D328" s="49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</row>
    <row r="329" spans="1:16" x14ac:dyDescent="0.2">
      <c r="A329" s="11"/>
      <c r="B329" s="49" t="s">
        <v>119</v>
      </c>
      <c r="C329" s="49"/>
      <c r="D329" s="49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</row>
    <row r="330" spans="1:16" x14ac:dyDescent="0.2">
      <c r="A330" s="11"/>
      <c r="B330" s="49" t="s">
        <v>121</v>
      </c>
      <c r="C330" s="49"/>
      <c r="D330" s="49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</row>
    <row r="331" spans="1:16" x14ac:dyDescent="0.2">
      <c r="A331" s="26"/>
      <c r="B331" s="2"/>
      <c r="C331" s="2"/>
      <c r="D331" s="2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1:16" x14ac:dyDescent="0.2">
      <c r="A332" s="11"/>
      <c r="B332" s="49" t="s">
        <v>115</v>
      </c>
      <c r="C332" s="49"/>
      <c r="D332" s="49"/>
      <c r="E332" s="50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2"/>
    </row>
    <row r="333" spans="1:16" x14ac:dyDescent="0.2">
      <c r="A333" s="11"/>
      <c r="B333" s="49" t="s">
        <v>116</v>
      </c>
      <c r="C333" s="49"/>
      <c r="D333" s="49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</row>
    <row r="334" spans="1:16" x14ac:dyDescent="0.2">
      <c r="A334" s="11"/>
      <c r="B334" s="49" t="s">
        <v>30</v>
      </c>
      <c r="C334" s="49"/>
      <c r="D334" s="49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</row>
    <row r="335" spans="1:16" x14ac:dyDescent="0.2">
      <c r="A335" s="11"/>
      <c r="B335" s="49" t="s">
        <v>117</v>
      </c>
      <c r="C335" s="49"/>
      <c r="D335" s="49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</row>
    <row r="336" spans="1:16" x14ac:dyDescent="0.2">
      <c r="A336" s="11"/>
      <c r="B336" s="49" t="s">
        <v>119</v>
      </c>
      <c r="C336" s="49"/>
      <c r="D336" s="49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</row>
    <row r="337" spans="1:16" x14ac:dyDescent="0.2">
      <c r="A337" s="11"/>
      <c r="B337" s="49" t="s">
        <v>121</v>
      </c>
      <c r="C337" s="49"/>
      <c r="D337" s="49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</row>
    <row r="338" spans="1:16" x14ac:dyDescent="0.2">
      <c r="A338" s="26"/>
      <c r="B338" s="2"/>
      <c r="C338" s="2"/>
      <c r="D338" s="2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 spans="1:16" x14ac:dyDescent="0.2">
      <c r="A339" s="11"/>
      <c r="B339" s="49" t="s">
        <v>115</v>
      </c>
      <c r="C339" s="49"/>
      <c r="D339" s="49"/>
      <c r="E339" s="50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2"/>
    </row>
    <row r="340" spans="1:16" x14ac:dyDescent="0.2">
      <c r="A340" s="11"/>
      <c r="B340" s="49" t="s">
        <v>116</v>
      </c>
      <c r="C340" s="49"/>
      <c r="D340" s="49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</row>
    <row r="341" spans="1:16" x14ac:dyDescent="0.2">
      <c r="A341" s="11"/>
      <c r="B341" s="49" t="s">
        <v>30</v>
      </c>
      <c r="C341" s="49"/>
      <c r="D341" s="49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</row>
    <row r="342" spans="1:16" x14ac:dyDescent="0.2">
      <c r="A342" s="11"/>
      <c r="B342" s="49" t="s">
        <v>117</v>
      </c>
      <c r="C342" s="49"/>
      <c r="D342" s="49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</row>
    <row r="343" spans="1:16" x14ac:dyDescent="0.2">
      <c r="A343" s="11"/>
      <c r="B343" s="49" t="s">
        <v>119</v>
      </c>
      <c r="C343" s="49"/>
      <c r="D343" s="49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</row>
    <row r="344" spans="1:16" x14ac:dyDescent="0.2">
      <c r="A344" s="11"/>
      <c r="B344" s="49" t="s">
        <v>121</v>
      </c>
      <c r="C344" s="49"/>
      <c r="D344" s="49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</row>
    <row r="345" spans="1:16" x14ac:dyDescent="0.2">
      <c r="A345" s="26"/>
      <c r="B345" s="2"/>
      <c r="C345" s="2"/>
      <c r="D345" s="2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 spans="1:16" x14ac:dyDescent="0.2">
      <c r="A346" s="11"/>
      <c r="B346" s="49" t="s">
        <v>115</v>
      </c>
      <c r="C346" s="49"/>
      <c r="D346" s="49"/>
      <c r="E346" s="50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2"/>
    </row>
    <row r="347" spans="1:16" x14ac:dyDescent="0.2">
      <c r="A347" s="11"/>
      <c r="B347" s="49" t="s">
        <v>116</v>
      </c>
      <c r="C347" s="49"/>
      <c r="D347" s="49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</row>
    <row r="348" spans="1:16" x14ac:dyDescent="0.2">
      <c r="A348" s="11"/>
      <c r="B348" s="49" t="s">
        <v>30</v>
      </c>
      <c r="C348" s="49"/>
      <c r="D348" s="49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</row>
    <row r="349" spans="1:16" x14ac:dyDescent="0.2">
      <c r="A349" s="11"/>
      <c r="B349" s="49" t="s">
        <v>117</v>
      </c>
      <c r="C349" s="49"/>
      <c r="D349" s="49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</row>
    <row r="350" spans="1:16" x14ac:dyDescent="0.2">
      <c r="A350" s="11"/>
      <c r="B350" s="49" t="s">
        <v>119</v>
      </c>
      <c r="C350" s="49"/>
      <c r="D350" s="49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</row>
    <row r="351" spans="1:16" x14ac:dyDescent="0.2">
      <c r="A351" s="11"/>
      <c r="B351" s="49" t="s">
        <v>121</v>
      </c>
      <c r="C351" s="49"/>
      <c r="D351" s="49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</row>
    <row r="352" spans="1:16" x14ac:dyDescent="0.2">
      <c r="A352" s="26"/>
      <c r="B352" s="2"/>
      <c r="C352" s="2"/>
      <c r="D352" s="2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 spans="1:16" x14ac:dyDescent="0.2">
      <c r="A353" s="11"/>
      <c r="B353" s="49" t="s">
        <v>115</v>
      </c>
      <c r="C353" s="49"/>
      <c r="D353" s="49"/>
      <c r="E353" s="50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2"/>
    </row>
    <row r="354" spans="1:16" x14ac:dyDescent="0.2">
      <c r="A354" s="11"/>
      <c r="B354" s="49" t="s">
        <v>116</v>
      </c>
      <c r="C354" s="49"/>
      <c r="D354" s="49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</row>
    <row r="355" spans="1:16" x14ac:dyDescent="0.2">
      <c r="A355" s="11"/>
      <c r="B355" s="49" t="s">
        <v>30</v>
      </c>
      <c r="C355" s="49"/>
      <c r="D355" s="49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</row>
    <row r="356" spans="1:16" x14ac:dyDescent="0.2">
      <c r="A356" s="11"/>
      <c r="B356" s="49" t="s">
        <v>117</v>
      </c>
      <c r="C356" s="49"/>
      <c r="D356" s="49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</row>
    <row r="357" spans="1:16" x14ac:dyDescent="0.2">
      <c r="A357" s="11"/>
      <c r="B357" s="49" t="s">
        <v>119</v>
      </c>
      <c r="C357" s="49"/>
      <c r="D357" s="49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</row>
    <row r="358" spans="1:16" x14ac:dyDescent="0.2">
      <c r="A358" s="11"/>
      <c r="B358" s="49" t="s">
        <v>121</v>
      </c>
      <c r="C358" s="49"/>
      <c r="D358" s="49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</row>
    <row r="359" spans="1:16" x14ac:dyDescent="0.2">
      <c r="A359" s="26"/>
      <c r="B359" s="2"/>
      <c r="C359" s="2"/>
      <c r="D359" s="2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 spans="1:16" x14ac:dyDescent="0.2">
      <c r="A360" s="11"/>
      <c r="B360" s="49" t="s">
        <v>115</v>
      </c>
      <c r="C360" s="49"/>
      <c r="D360" s="49"/>
      <c r="E360" s="50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2"/>
    </row>
    <row r="361" spans="1:16" x14ac:dyDescent="0.2">
      <c r="A361" s="11"/>
      <c r="B361" s="49" t="s">
        <v>116</v>
      </c>
      <c r="C361" s="49"/>
      <c r="D361" s="49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</row>
    <row r="362" spans="1:16" x14ac:dyDescent="0.2">
      <c r="A362" s="11"/>
      <c r="B362" s="49" t="s">
        <v>30</v>
      </c>
      <c r="C362" s="49"/>
      <c r="D362" s="49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</row>
    <row r="363" spans="1:16" x14ac:dyDescent="0.2">
      <c r="A363" s="11"/>
      <c r="B363" s="49" t="s">
        <v>117</v>
      </c>
      <c r="C363" s="49"/>
      <c r="D363" s="49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</row>
    <row r="364" spans="1:16" x14ac:dyDescent="0.2">
      <c r="A364" s="11"/>
      <c r="B364" s="49" t="s">
        <v>119</v>
      </c>
      <c r="C364" s="49"/>
      <c r="D364" s="49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</row>
    <row r="365" spans="1:16" x14ac:dyDescent="0.2">
      <c r="A365" s="11"/>
      <c r="B365" s="49" t="s">
        <v>121</v>
      </c>
      <c r="C365" s="49"/>
      <c r="D365" s="49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</row>
    <row r="366" spans="1:16" x14ac:dyDescent="0.2">
      <c r="A366" s="26"/>
      <c r="B366" s="2"/>
      <c r="C366" s="2"/>
      <c r="D366" s="2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 spans="1:16" x14ac:dyDescent="0.2">
      <c r="A367" s="11"/>
      <c r="B367" s="49" t="s">
        <v>115</v>
      </c>
      <c r="C367" s="49"/>
      <c r="D367" s="49"/>
      <c r="E367" s="50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2"/>
    </row>
    <row r="368" spans="1:16" x14ac:dyDescent="0.2">
      <c r="A368" s="11"/>
      <c r="B368" s="49" t="s">
        <v>116</v>
      </c>
      <c r="C368" s="49"/>
      <c r="D368" s="49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</row>
    <row r="369" spans="1:16" x14ac:dyDescent="0.2">
      <c r="A369" s="11"/>
      <c r="B369" s="49" t="s">
        <v>30</v>
      </c>
      <c r="C369" s="49"/>
      <c r="D369" s="49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</row>
    <row r="370" spans="1:16" x14ac:dyDescent="0.2">
      <c r="A370" s="11"/>
      <c r="B370" s="49" t="s">
        <v>117</v>
      </c>
      <c r="C370" s="49"/>
      <c r="D370" s="49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</row>
    <row r="371" spans="1:16" x14ac:dyDescent="0.2">
      <c r="A371" s="11"/>
      <c r="B371" s="49" t="s">
        <v>119</v>
      </c>
      <c r="C371" s="49"/>
      <c r="D371" s="49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</row>
    <row r="372" spans="1:16" x14ac:dyDescent="0.2">
      <c r="A372" s="11"/>
      <c r="B372" s="49" t="s">
        <v>121</v>
      </c>
      <c r="C372" s="49"/>
      <c r="D372" s="49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</row>
    <row r="373" spans="1:16" x14ac:dyDescent="0.2">
      <c r="A373" s="26"/>
      <c r="B373" s="2"/>
      <c r="C373" s="2"/>
      <c r="D373" s="2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 spans="1:16" x14ac:dyDescent="0.2">
      <c r="A374" s="11"/>
      <c r="B374" s="49" t="s">
        <v>115</v>
      </c>
      <c r="C374" s="49"/>
      <c r="D374" s="49"/>
      <c r="E374" s="50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2"/>
    </row>
    <row r="375" spans="1:16" x14ac:dyDescent="0.2">
      <c r="A375" s="11"/>
      <c r="B375" s="49" t="s">
        <v>116</v>
      </c>
      <c r="C375" s="49"/>
      <c r="D375" s="49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</row>
    <row r="376" spans="1:16" x14ac:dyDescent="0.2">
      <c r="A376" s="11"/>
      <c r="B376" s="49" t="s">
        <v>30</v>
      </c>
      <c r="C376" s="49"/>
      <c r="D376" s="49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</row>
    <row r="377" spans="1:16" x14ac:dyDescent="0.2">
      <c r="A377" s="11"/>
      <c r="B377" s="49" t="s">
        <v>117</v>
      </c>
      <c r="C377" s="49"/>
      <c r="D377" s="49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</row>
    <row r="378" spans="1:16" x14ac:dyDescent="0.2">
      <c r="A378" s="11"/>
      <c r="B378" s="49" t="s">
        <v>119</v>
      </c>
      <c r="C378" s="49"/>
      <c r="D378" s="49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</row>
    <row r="379" spans="1:16" x14ac:dyDescent="0.2">
      <c r="A379" s="11"/>
      <c r="B379" s="49" t="s">
        <v>121</v>
      </c>
      <c r="C379" s="49"/>
      <c r="D379" s="49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</row>
    <row r="380" spans="1:16" x14ac:dyDescent="0.2">
      <c r="A380" s="26"/>
      <c r="B380" s="2"/>
      <c r="C380" s="2"/>
      <c r="D380" s="2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 spans="1:16" x14ac:dyDescent="0.2">
      <c r="A381" s="11"/>
      <c r="B381" s="49" t="s">
        <v>115</v>
      </c>
      <c r="C381" s="49"/>
      <c r="D381" s="49"/>
      <c r="E381" s="50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2"/>
    </row>
    <row r="382" spans="1:16" x14ac:dyDescent="0.2">
      <c r="A382" s="11"/>
      <c r="B382" s="49" t="s">
        <v>116</v>
      </c>
      <c r="C382" s="49"/>
      <c r="D382" s="49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</row>
    <row r="383" spans="1:16" x14ac:dyDescent="0.2">
      <c r="A383" s="11"/>
      <c r="B383" s="49" t="s">
        <v>30</v>
      </c>
      <c r="C383" s="49"/>
      <c r="D383" s="49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</row>
    <row r="384" spans="1:16" x14ac:dyDescent="0.2">
      <c r="A384" s="11"/>
      <c r="B384" s="49" t="s">
        <v>117</v>
      </c>
      <c r="C384" s="49"/>
      <c r="D384" s="49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</row>
    <row r="385" spans="1:16" x14ac:dyDescent="0.2">
      <c r="A385" s="11"/>
      <c r="B385" s="49" t="s">
        <v>119</v>
      </c>
      <c r="C385" s="49"/>
      <c r="D385" s="49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</row>
    <row r="386" spans="1:16" x14ac:dyDescent="0.2">
      <c r="A386" s="11"/>
      <c r="B386" s="49" t="s">
        <v>121</v>
      </c>
      <c r="C386" s="49"/>
      <c r="D386" s="49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</row>
    <row r="387" spans="1:16" x14ac:dyDescent="0.2">
      <c r="A387" s="26"/>
      <c r="B387" s="2"/>
      <c r="C387" s="2"/>
      <c r="D387" s="2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 spans="1:16" x14ac:dyDescent="0.2">
      <c r="A388" s="11"/>
      <c r="B388" s="49" t="s">
        <v>115</v>
      </c>
      <c r="C388" s="49"/>
      <c r="D388" s="49"/>
      <c r="E388" s="50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2"/>
    </row>
    <row r="389" spans="1:16" x14ac:dyDescent="0.2">
      <c r="A389" s="11"/>
      <c r="B389" s="49" t="s">
        <v>116</v>
      </c>
      <c r="C389" s="49"/>
      <c r="D389" s="49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</row>
    <row r="390" spans="1:16" x14ac:dyDescent="0.2">
      <c r="A390" s="11"/>
      <c r="B390" s="49" t="s">
        <v>30</v>
      </c>
      <c r="C390" s="49"/>
      <c r="D390" s="49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</row>
    <row r="391" spans="1:16" x14ac:dyDescent="0.2">
      <c r="A391" s="11"/>
      <c r="B391" s="49" t="s">
        <v>117</v>
      </c>
      <c r="C391" s="49"/>
      <c r="D391" s="49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</row>
    <row r="392" spans="1:16" x14ac:dyDescent="0.2">
      <c r="A392" s="11"/>
      <c r="B392" s="49" t="s">
        <v>119</v>
      </c>
      <c r="C392" s="49"/>
      <c r="D392" s="49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</row>
    <row r="393" spans="1:16" x14ac:dyDescent="0.2">
      <c r="A393" s="11"/>
      <c r="B393" s="49" t="s">
        <v>121</v>
      </c>
      <c r="C393" s="49"/>
      <c r="D393" s="49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</row>
    <row r="394" spans="1:16" x14ac:dyDescent="0.2">
      <c r="A394" s="26"/>
      <c r="B394" s="2"/>
      <c r="C394" s="2"/>
      <c r="D394" s="2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 spans="1:16" x14ac:dyDescent="0.2">
      <c r="A395" s="11"/>
      <c r="B395" s="49" t="s">
        <v>115</v>
      </c>
      <c r="C395" s="49"/>
      <c r="D395" s="49"/>
      <c r="E395" s="50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2"/>
    </row>
    <row r="396" spans="1:16" x14ac:dyDescent="0.2">
      <c r="A396" s="11"/>
      <c r="B396" s="49" t="s">
        <v>116</v>
      </c>
      <c r="C396" s="49"/>
      <c r="D396" s="49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</row>
    <row r="397" spans="1:16" x14ac:dyDescent="0.2">
      <c r="A397" s="11"/>
      <c r="B397" s="49" t="s">
        <v>30</v>
      </c>
      <c r="C397" s="49"/>
      <c r="D397" s="49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</row>
    <row r="398" spans="1:16" x14ac:dyDescent="0.2">
      <c r="A398" s="11"/>
      <c r="B398" s="49" t="s">
        <v>117</v>
      </c>
      <c r="C398" s="49"/>
      <c r="D398" s="49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</row>
    <row r="399" spans="1:16" x14ac:dyDescent="0.2">
      <c r="A399" s="11"/>
      <c r="B399" s="49" t="s">
        <v>119</v>
      </c>
      <c r="C399" s="49"/>
      <c r="D399" s="49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</row>
    <row r="400" spans="1:16" x14ac:dyDescent="0.2">
      <c r="A400" s="11"/>
      <c r="B400" s="49" t="s">
        <v>121</v>
      </c>
      <c r="C400" s="49"/>
      <c r="D400" s="49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</row>
    <row r="401" spans="1:16" x14ac:dyDescent="0.2">
      <c r="A401" s="26"/>
      <c r="B401" s="2"/>
      <c r="C401" s="2"/>
      <c r="D401" s="2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 spans="1:16" x14ac:dyDescent="0.2">
      <c r="A402" s="11"/>
      <c r="B402" s="49" t="s">
        <v>115</v>
      </c>
      <c r="C402" s="49"/>
      <c r="D402" s="49"/>
      <c r="E402" s="50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2"/>
    </row>
    <row r="403" spans="1:16" x14ac:dyDescent="0.2">
      <c r="A403" s="11"/>
      <c r="B403" s="49" t="s">
        <v>116</v>
      </c>
      <c r="C403" s="49"/>
      <c r="D403" s="49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</row>
    <row r="404" spans="1:16" x14ac:dyDescent="0.2">
      <c r="A404" s="11"/>
      <c r="B404" s="49" t="s">
        <v>30</v>
      </c>
      <c r="C404" s="49"/>
      <c r="D404" s="49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</row>
    <row r="405" spans="1:16" x14ac:dyDescent="0.2">
      <c r="A405" s="11"/>
      <c r="B405" s="49" t="s">
        <v>117</v>
      </c>
      <c r="C405" s="49"/>
      <c r="D405" s="49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</row>
    <row r="406" spans="1:16" x14ac:dyDescent="0.2">
      <c r="A406" s="11"/>
      <c r="B406" s="49" t="s">
        <v>119</v>
      </c>
      <c r="C406" s="49"/>
      <c r="D406" s="49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</row>
    <row r="407" spans="1:16" x14ac:dyDescent="0.2">
      <c r="A407" s="11"/>
      <c r="B407" s="49" t="s">
        <v>121</v>
      </c>
      <c r="C407" s="49"/>
      <c r="D407" s="49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</row>
    <row r="408" spans="1:16" x14ac:dyDescent="0.2">
      <c r="A408" s="26"/>
      <c r="B408" s="2"/>
      <c r="C408" s="2"/>
      <c r="D408" s="2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spans="1:16" x14ac:dyDescent="0.2">
      <c r="A409" s="11"/>
      <c r="B409" s="49" t="s">
        <v>115</v>
      </c>
      <c r="C409" s="49"/>
      <c r="D409" s="49"/>
      <c r="E409" s="50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2"/>
    </row>
    <row r="410" spans="1:16" x14ac:dyDescent="0.2">
      <c r="A410" s="11"/>
      <c r="B410" s="49" t="s">
        <v>116</v>
      </c>
      <c r="C410" s="49"/>
      <c r="D410" s="49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</row>
    <row r="411" spans="1:16" x14ac:dyDescent="0.2">
      <c r="A411" s="11"/>
      <c r="B411" s="49" t="s">
        <v>30</v>
      </c>
      <c r="C411" s="49"/>
      <c r="D411" s="49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</row>
    <row r="412" spans="1:16" x14ac:dyDescent="0.2">
      <c r="A412" s="11"/>
      <c r="B412" s="49" t="s">
        <v>117</v>
      </c>
      <c r="C412" s="49"/>
      <c r="D412" s="49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</row>
    <row r="413" spans="1:16" x14ac:dyDescent="0.2">
      <c r="A413" s="11"/>
      <c r="B413" s="49" t="s">
        <v>119</v>
      </c>
      <c r="C413" s="49"/>
      <c r="D413" s="49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</row>
    <row r="414" spans="1:16" x14ac:dyDescent="0.2">
      <c r="A414" s="11"/>
      <c r="B414" s="49" t="s">
        <v>121</v>
      </c>
      <c r="C414" s="49"/>
      <c r="D414" s="49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</row>
    <row r="415" spans="1:16" x14ac:dyDescent="0.2">
      <c r="A415" s="26"/>
      <c r="B415" s="2"/>
      <c r="C415" s="2"/>
      <c r="D415" s="2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 spans="1:16" x14ac:dyDescent="0.2">
      <c r="A416" s="11"/>
      <c r="B416" s="49" t="s">
        <v>115</v>
      </c>
      <c r="C416" s="49"/>
      <c r="D416" s="49"/>
      <c r="E416" s="50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2"/>
    </row>
    <row r="417" spans="1:16" x14ac:dyDescent="0.2">
      <c r="A417" s="11"/>
      <c r="B417" s="49" t="s">
        <v>116</v>
      </c>
      <c r="C417" s="49"/>
      <c r="D417" s="49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</row>
    <row r="418" spans="1:16" x14ac:dyDescent="0.2">
      <c r="A418" s="11"/>
      <c r="B418" s="49" t="s">
        <v>30</v>
      </c>
      <c r="C418" s="49"/>
      <c r="D418" s="49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</row>
    <row r="419" spans="1:16" x14ac:dyDescent="0.2">
      <c r="A419" s="11"/>
      <c r="B419" s="49" t="s">
        <v>117</v>
      </c>
      <c r="C419" s="49"/>
      <c r="D419" s="49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</row>
    <row r="420" spans="1:16" x14ac:dyDescent="0.2">
      <c r="A420" s="11"/>
      <c r="B420" s="49" t="s">
        <v>119</v>
      </c>
      <c r="C420" s="49"/>
      <c r="D420" s="49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</row>
    <row r="421" spans="1:16" x14ac:dyDescent="0.2">
      <c r="A421" s="11"/>
      <c r="B421" s="49" t="s">
        <v>121</v>
      </c>
      <c r="C421" s="49"/>
      <c r="D421" s="49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</row>
    <row r="422" spans="1:16" x14ac:dyDescent="0.2">
      <c r="A422" s="26"/>
      <c r="B422" s="2"/>
      <c r="C422" s="2"/>
      <c r="D422" s="2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 spans="1:16" x14ac:dyDescent="0.2">
      <c r="A423" s="11"/>
      <c r="B423" s="49" t="s">
        <v>115</v>
      </c>
      <c r="C423" s="49"/>
      <c r="D423" s="49"/>
      <c r="E423" s="50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2"/>
    </row>
    <row r="424" spans="1:16" x14ac:dyDescent="0.2">
      <c r="A424" s="11"/>
      <c r="B424" s="49" t="s">
        <v>116</v>
      </c>
      <c r="C424" s="49"/>
      <c r="D424" s="49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</row>
    <row r="425" spans="1:16" x14ac:dyDescent="0.2">
      <c r="A425" s="11"/>
      <c r="B425" s="49" t="s">
        <v>30</v>
      </c>
      <c r="C425" s="49"/>
      <c r="D425" s="49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</row>
    <row r="426" spans="1:16" x14ac:dyDescent="0.2">
      <c r="A426" s="11"/>
      <c r="B426" s="49" t="s">
        <v>117</v>
      </c>
      <c r="C426" s="49"/>
      <c r="D426" s="49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</row>
    <row r="427" spans="1:16" x14ac:dyDescent="0.2">
      <c r="A427" s="11"/>
      <c r="B427" s="49" t="s">
        <v>119</v>
      </c>
      <c r="C427" s="49"/>
      <c r="D427" s="49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</row>
    <row r="428" spans="1:16" x14ac:dyDescent="0.2">
      <c r="A428" s="11"/>
      <c r="B428" s="49" t="s">
        <v>121</v>
      </c>
      <c r="C428" s="49"/>
      <c r="D428" s="49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</row>
  </sheetData>
  <mergeCells count="722">
    <mergeCell ref="B428:D428"/>
    <mergeCell ref="E428:P428"/>
    <mergeCell ref="B423:D423"/>
    <mergeCell ref="E423:P423"/>
    <mergeCell ref="B424:D424"/>
    <mergeCell ref="E424:P424"/>
    <mergeCell ref="B425:D425"/>
    <mergeCell ref="E425:P425"/>
    <mergeCell ref="B426:D426"/>
    <mergeCell ref="E426:P426"/>
    <mergeCell ref="B427:D427"/>
    <mergeCell ref="E427:P427"/>
    <mergeCell ref="B417:D417"/>
    <mergeCell ref="E417:P417"/>
    <mergeCell ref="B418:D418"/>
    <mergeCell ref="E418:P418"/>
    <mergeCell ref="B419:D419"/>
    <mergeCell ref="E419:P419"/>
    <mergeCell ref="B420:D420"/>
    <mergeCell ref="E420:P420"/>
    <mergeCell ref="B421:D421"/>
    <mergeCell ref="E421:P421"/>
    <mergeCell ref="B411:D411"/>
    <mergeCell ref="E411:P411"/>
    <mergeCell ref="B412:D412"/>
    <mergeCell ref="E412:P412"/>
    <mergeCell ref="B413:D413"/>
    <mergeCell ref="E413:P413"/>
    <mergeCell ref="B414:D414"/>
    <mergeCell ref="E414:P414"/>
    <mergeCell ref="B416:D416"/>
    <mergeCell ref="E416:P416"/>
    <mergeCell ref="B405:D405"/>
    <mergeCell ref="E405:P405"/>
    <mergeCell ref="B406:D406"/>
    <mergeCell ref="E406:P406"/>
    <mergeCell ref="B407:D407"/>
    <mergeCell ref="E407:P407"/>
    <mergeCell ref="B409:D409"/>
    <mergeCell ref="E409:P409"/>
    <mergeCell ref="B410:D410"/>
    <mergeCell ref="E410:P410"/>
    <mergeCell ref="B399:D399"/>
    <mergeCell ref="E399:P399"/>
    <mergeCell ref="B400:D400"/>
    <mergeCell ref="E400:P400"/>
    <mergeCell ref="B402:D402"/>
    <mergeCell ref="E402:P402"/>
    <mergeCell ref="B403:D403"/>
    <mergeCell ref="E403:P403"/>
    <mergeCell ref="B404:D404"/>
    <mergeCell ref="E404:P404"/>
    <mergeCell ref="B393:D393"/>
    <mergeCell ref="E393:P393"/>
    <mergeCell ref="B395:D395"/>
    <mergeCell ref="E395:P395"/>
    <mergeCell ref="B396:D396"/>
    <mergeCell ref="E396:P396"/>
    <mergeCell ref="B397:D397"/>
    <mergeCell ref="E397:P397"/>
    <mergeCell ref="B398:D398"/>
    <mergeCell ref="E398:P398"/>
    <mergeCell ref="B388:D388"/>
    <mergeCell ref="E388:P388"/>
    <mergeCell ref="B389:D389"/>
    <mergeCell ref="E389:P389"/>
    <mergeCell ref="B390:D390"/>
    <mergeCell ref="E390:P390"/>
    <mergeCell ref="B391:D391"/>
    <mergeCell ref="E391:P391"/>
    <mergeCell ref="B392:D392"/>
    <mergeCell ref="E392:P392"/>
    <mergeCell ref="B382:D382"/>
    <mergeCell ref="E382:P382"/>
    <mergeCell ref="B383:D383"/>
    <mergeCell ref="E383:P383"/>
    <mergeCell ref="B384:D384"/>
    <mergeCell ref="E384:P384"/>
    <mergeCell ref="B385:D385"/>
    <mergeCell ref="E385:P385"/>
    <mergeCell ref="B386:D386"/>
    <mergeCell ref="E386:P386"/>
    <mergeCell ref="B376:D376"/>
    <mergeCell ref="E376:P376"/>
    <mergeCell ref="B377:D377"/>
    <mergeCell ref="E377:P377"/>
    <mergeCell ref="B378:D378"/>
    <mergeCell ref="E378:P378"/>
    <mergeCell ref="B379:D379"/>
    <mergeCell ref="E379:P379"/>
    <mergeCell ref="B381:D381"/>
    <mergeCell ref="E381:P381"/>
    <mergeCell ref="B370:D370"/>
    <mergeCell ref="E370:P370"/>
    <mergeCell ref="B371:D371"/>
    <mergeCell ref="E371:P371"/>
    <mergeCell ref="B372:D372"/>
    <mergeCell ref="E372:P372"/>
    <mergeCell ref="B374:D374"/>
    <mergeCell ref="E374:P374"/>
    <mergeCell ref="B375:D375"/>
    <mergeCell ref="E375:P375"/>
    <mergeCell ref="B364:D364"/>
    <mergeCell ref="E364:P364"/>
    <mergeCell ref="B365:D365"/>
    <mergeCell ref="E365:P365"/>
    <mergeCell ref="B367:D367"/>
    <mergeCell ref="E367:P367"/>
    <mergeCell ref="B368:D368"/>
    <mergeCell ref="E368:P368"/>
    <mergeCell ref="B369:D369"/>
    <mergeCell ref="E369:P369"/>
    <mergeCell ref="B358:D358"/>
    <mergeCell ref="E358:P358"/>
    <mergeCell ref="B360:D360"/>
    <mergeCell ref="E360:P360"/>
    <mergeCell ref="B361:D361"/>
    <mergeCell ref="E361:P361"/>
    <mergeCell ref="B362:D362"/>
    <mergeCell ref="E362:P362"/>
    <mergeCell ref="B363:D363"/>
    <mergeCell ref="E363:P363"/>
    <mergeCell ref="B353:D353"/>
    <mergeCell ref="E353:P353"/>
    <mergeCell ref="B354:D354"/>
    <mergeCell ref="E354:P354"/>
    <mergeCell ref="B355:D355"/>
    <mergeCell ref="E355:P355"/>
    <mergeCell ref="B356:D356"/>
    <mergeCell ref="E356:P356"/>
    <mergeCell ref="B357:D357"/>
    <mergeCell ref="E357:P357"/>
    <mergeCell ref="B347:D347"/>
    <mergeCell ref="E347:P347"/>
    <mergeCell ref="B348:D348"/>
    <mergeCell ref="E348:P348"/>
    <mergeCell ref="B349:D349"/>
    <mergeCell ref="E349:P349"/>
    <mergeCell ref="B350:D350"/>
    <mergeCell ref="E350:P350"/>
    <mergeCell ref="B351:D351"/>
    <mergeCell ref="E351:P351"/>
    <mergeCell ref="B341:D341"/>
    <mergeCell ref="E341:P341"/>
    <mergeCell ref="B342:D342"/>
    <mergeCell ref="E342:P342"/>
    <mergeCell ref="B343:D343"/>
    <mergeCell ref="E343:P343"/>
    <mergeCell ref="B344:D344"/>
    <mergeCell ref="E344:P344"/>
    <mergeCell ref="B346:D346"/>
    <mergeCell ref="E346:P346"/>
    <mergeCell ref="B335:D335"/>
    <mergeCell ref="E335:P335"/>
    <mergeCell ref="B336:D336"/>
    <mergeCell ref="E336:P336"/>
    <mergeCell ref="B337:D337"/>
    <mergeCell ref="E337:P337"/>
    <mergeCell ref="B339:D339"/>
    <mergeCell ref="E339:P339"/>
    <mergeCell ref="B340:D340"/>
    <mergeCell ref="E340:P340"/>
    <mergeCell ref="B329:D329"/>
    <mergeCell ref="E329:P329"/>
    <mergeCell ref="B330:D330"/>
    <mergeCell ref="E330:P330"/>
    <mergeCell ref="B332:D332"/>
    <mergeCell ref="E332:P332"/>
    <mergeCell ref="B333:D333"/>
    <mergeCell ref="E333:P333"/>
    <mergeCell ref="B334:D334"/>
    <mergeCell ref="E334:P334"/>
    <mergeCell ref="B323:D323"/>
    <mergeCell ref="E323:P323"/>
    <mergeCell ref="B325:D325"/>
    <mergeCell ref="E325:P325"/>
    <mergeCell ref="B326:D326"/>
    <mergeCell ref="E326:P326"/>
    <mergeCell ref="B327:D327"/>
    <mergeCell ref="E327:P327"/>
    <mergeCell ref="B328:D328"/>
    <mergeCell ref="E328:P328"/>
    <mergeCell ref="B318:D318"/>
    <mergeCell ref="E318:P318"/>
    <mergeCell ref="B319:D319"/>
    <mergeCell ref="E319:P319"/>
    <mergeCell ref="B320:D320"/>
    <mergeCell ref="E320:P320"/>
    <mergeCell ref="B321:D321"/>
    <mergeCell ref="E321:P321"/>
    <mergeCell ref="B322:D322"/>
    <mergeCell ref="E322:P322"/>
    <mergeCell ref="B312:D312"/>
    <mergeCell ref="E312:P312"/>
    <mergeCell ref="B313:D313"/>
    <mergeCell ref="E313:P313"/>
    <mergeCell ref="B314:D314"/>
    <mergeCell ref="E314:P314"/>
    <mergeCell ref="B315:D315"/>
    <mergeCell ref="E315:P315"/>
    <mergeCell ref="B316:D316"/>
    <mergeCell ref="E316:P316"/>
    <mergeCell ref="B306:D306"/>
    <mergeCell ref="E306:P306"/>
    <mergeCell ref="B307:D307"/>
    <mergeCell ref="E307:P307"/>
    <mergeCell ref="B308:D308"/>
    <mergeCell ref="E308:P308"/>
    <mergeCell ref="B309:D309"/>
    <mergeCell ref="E309:P309"/>
    <mergeCell ref="B311:D311"/>
    <mergeCell ref="E311:P311"/>
    <mergeCell ref="B300:D300"/>
    <mergeCell ref="E300:P300"/>
    <mergeCell ref="B301:D301"/>
    <mergeCell ref="E301:P301"/>
    <mergeCell ref="B302:D302"/>
    <mergeCell ref="E302:P302"/>
    <mergeCell ref="B304:D304"/>
    <mergeCell ref="E304:P304"/>
    <mergeCell ref="B305:D305"/>
    <mergeCell ref="E305:P305"/>
    <mergeCell ref="B294:D294"/>
    <mergeCell ref="E294:P294"/>
    <mergeCell ref="B295:D295"/>
    <mergeCell ref="E295:P295"/>
    <mergeCell ref="B297:D297"/>
    <mergeCell ref="E297:P297"/>
    <mergeCell ref="B298:D298"/>
    <mergeCell ref="E298:P298"/>
    <mergeCell ref="B299:D299"/>
    <mergeCell ref="E299:P299"/>
    <mergeCell ref="B288:D288"/>
    <mergeCell ref="E288:P288"/>
    <mergeCell ref="B290:D290"/>
    <mergeCell ref="E290:P290"/>
    <mergeCell ref="B291:D291"/>
    <mergeCell ref="E291:P291"/>
    <mergeCell ref="B292:D292"/>
    <mergeCell ref="E292:P292"/>
    <mergeCell ref="B293:D293"/>
    <mergeCell ref="E293:P293"/>
    <mergeCell ref="B283:D283"/>
    <mergeCell ref="E283:P283"/>
    <mergeCell ref="B284:D284"/>
    <mergeCell ref="E284:P284"/>
    <mergeCell ref="B285:D285"/>
    <mergeCell ref="E285:P285"/>
    <mergeCell ref="B286:D286"/>
    <mergeCell ref="E286:P286"/>
    <mergeCell ref="B287:D287"/>
    <mergeCell ref="E287:P287"/>
    <mergeCell ref="B277:D277"/>
    <mergeCell ref="E277:P277"/>
    <mergeCell ref="B278:D278"/>
    <mergeCell ref="E278:P278"/>
    <mergeCell ref="B279:D279"/>
    <mergeCell ref="E279:P279"/>
    <mergeCell ref="B280:D280"/>
    <mergeCell ref="E280:P280"/>
    <mergeCell ref="B281:D281"/>
    <mergeCell ref="E281:P281"/>
    <mergeCell ref="B271:D271"/>
    <mergeCell ref="E271:P271"/>
    <mergeCell ref="B272:D272"/>
    <mergeCell ref="E272:P272"/>
    <mergeCell ref="B273:D273"/>
    <mergeCell ref="E273:P273"/>
    <mergeCell ref="B274:D274"/>
    <mergeCell ref="E274:P274"/>
    <mergeCell ref="B276:D276"/>
    <mergeCell ref="E276:P276"/>
    <mergeCell ref="B265:D265"/>
    <mergeCell ref="E265:P265"/>
    <mergeCell ref="B266:D266"/>
    <mergeCell ref="E266:P266"/>
    <mergeCell ref="B267:D267"/>
    <mergeCell ref="E267:P267"/>
    <mergeCell ref="B269:D269"/>
    <mergeCell ref="E269:P269"/>
    <mergeCell ref="B270:D270"/>
    <mergeCell ref="E270:P270"/>
    <mergeCell ref="B259:D259"/>
    <mergeCell ref="E259:P259"/>
    <mergeCell ref="B260:D260"/>
    <mergeCell ref="E260:P260"/>
    <mergeCell ref="B262:D262"/>
    <mergeCell ref="E262:P262"/>
    <mergeCell ref="B263:D263"/>
    <mergeCell ref="E263:P263"/>
    <mergeCell ref="B264:D264"/>
    <mergeCell ref="E264:P264"/>
    <mergeCell ref="B253:D253"/>
    <mergeCell ref="E253:P253"/>
    <mergeCell ref="B255:D255"/>
    <mergeCell ref="E255:P255"/>
    <mergeCell ref="B256:D256"/>
    <mergeCell ref="E256:P256"/>
    <mergeCell ref="B257:D257"/>
    <mergeCell ref="E257:P257"/>
    <mergeCell ref="B258:D258"/>
    <mergeCell ref="E258:P258"/>
    <mergeCell ref="B248:D248"/>
    <mergeCell ref="E248:P248"/>
    <mergeCell ref="B249:D249"/>
    <mergeCell ref="E249:P249"/>
    <mergeCell ref="B250:D250"/>
    <mergeCell ref="E250:P250"/>
    <mergeCell ref="B251:D251"/>
    <mergeCell ref="E251:P251"/>
    <mergeCell ref="B252:D252"/>
    <mergeCell ref="E252:P252"/>
    <mergeCell ref="B242:D242"/>
    <mergeCell ref="E242:P242"/>
    <mergeCell ref="B243:D243"/>
    <mergeCell ref="E243:P243"/>
    <mergeCell ref="B244:D244"/>
    <mergeCell ref="E244:P244"/>
    <mergeCell ref="B245:D245"/>
    <mergeCell ref="E245:P245"/>
    <mergeCell ref="B246:D246"/>
    <mergeCell ref="E246:P246"/>
    <mergeCell ref="B236:D236"/>
    <mergeCell ref="E236:P236"/>
    <mergeCell ref="B237:D237"/>
    <mergeCell ref="E237:P237"/>
    <mergeCell ref="B238:D238"/>
    <mergeCell ref="E238:P238"/>
    <mergeCell ref="B239:D239"/>
    <mergeCell ref="E239:P239"/>
    <mergeCell ref="B241:D241"/>
    <mergeCell ref="E241:P241"/>
    <mergeCell ref="B230:D230"/>
    <mergeCell ref="E230:P230"/>
    <mergeCell ref="B231:D231"/>
    <mergeCell ref="E231:P231"/>
    <mergeCell ref="B232:D232"/>
    <mergeCell ref="E232:P232"/>
    <mergeCell ref="B234:D234"/>
    <mergeCell ref="E234:P234"/>
    <mergeCell ref="B235:D235"/>
    <mergeCell ref="E235:P235"/>
    <mergeCell ref="B224:D224"/>
    <mergeCell ref="E224:P224"/>
    <mergeCell ref="B225:D225"/>
    <mergeCell ref="E225:P225"/>
    <mergeCell ref="B227:D227"/>
    <mergeCell ref="E227:P227"/>
    <mergeCell ref="B228:D228"/>
    <mergeCell ref="E228:P228"/>
    <mergeCell ref="B229:D229"/>
    <mergeCell ref="E229:P229"/>
    <mergeCell ref="B218:D218"/>
    <mergeCell ref="E218:P218"/>
    <mergeCell ref="B220:D220"/>
    <mergeCell ref="E220:P220"/>
    <mergeCell ref="B221:D221"/>
    <mergeCell ref="E221:P221"/>
    <mergeCell ref="B222:D222"/>
    <mergeCell ref="E222:P222"/>
    <mergeCell ref="B223:D223"/>
    <mergeCell ref="E223:P223"/>
    <mergeCell ref="B213:D213"/>
    <mergeCell ref="E213:P213"/>
    <mergeCell ref="B214:D214"/>
    <mergeCell ref="E214:P214"/>
    <mergeCell ref="B215:D215"/>
    <mergeCell ref="E215:P215"/>
    <mergeCell ref="B216:D216"/>
    <mergeCell ref="E216:P216"/>
    <mergeCell ref="B217:D217"/>
    <mergeCell ref="E217:P217"/>
    <mergeCell ref="B207:D207"/>
    <mergeCell ref="E207:P207"/>
    <mergeCell ref="B208:D208"/>
    <mergeCell ref="E208:P208"/>
    <mergeCell ref="B209:D209"/>
    <mergeCell ref="E209:P209"/>
    <mergeCell ref="B210:D210"/>
    <mergeCell ref="E210:P210"/>
    <mergeCell ref="B211:D211"/>
    <mergeCell ref="E211:P211"/>
    <mergeCell ref="B201:D201"/>
    <mergeCell ref="E201:P201"/>
    <mergeCell ref="B202:D202"/>
    <mergeCell ref="E202:P202"/>
    <mergeCell ref="B203:D203"/>
    <mergeCell ref="E203:P203"/>
    <mergeCell ref="B204:D204"/>
    <mergeCell ref="E204:P204"/>
    <mergeCell ref="B206:D206"/>
    <mergeCell ref="E206:P206"/>
    <mergeCell ref="B195:D195"/>
    <mergeCell ref="E195:P195"/>
    <mergeCell ref="B196:D196"/>
    <mergeCell ref="E196:P196"/>
    <mergeCell ref="B197:D197"/>
    <mergeCell ref="E197:P197"/>
    <mergeCell ref="B199:D199"/>
    <mergeCell ref="E199:P199"/>
    <mergeCell ref="B200:D200"/>
    <mergeCell ref="E200:P200"/>
    <mergeCell ref="B189:D189"/>
    <mergeCell ref="E189:P189"/>
    <mergeCell ref="B190:D190"/>
    <mergeCell ref="E190:P190"/>
    <mergeCell ref="B192:D192"/>
    <mergeCell ref="E192:P192"/>
    <mergeCell ref="B193:D193"/>
    <mergeCell ref="E193:P193"/>
    <mergeCell ref="B194:D194"/>
    <mergeCell ref="E194:P194"/>
    <mergeCell ref="B183:D183"/>
    <mergeCell ref="E183:P183"/>
    <mergeCell ref="B185:D185"/>
    <mergeCell ref="E185:P185"/>
    <mergeCell ref="B186:D186"/>
    <mergeCell ref="E186:P186"/>
    <mergeCell ref="B187:D187"/>
    <mergeCell ref="E187:P187"/>
    <mergeCell ref="B188:D188"/>
    <mergeCell ref="E188:P188"/>
    <mergeCell ref="B178:D178"/>
    <mergeCell ref="E178:P178"/>
    <mergeCell ref="B179:D179"/>
    <mergeCell ref="E179:P179"/>
    <mergeCell ref="B180:D180"/>
    <mergeCell ref="E180:P180"/>
    <mergeCell ref="B181:D181"/>
    <mergeCell ref="E181:P181"/>
    <mergeCell ref="B182:D182"/>
    <mergeCell ref="E182:P182"/>
    <mergeCell ref="B172:D172"/>
    <mergeCell ref="E172:P172"/>
    <mergeCell ref="B173:D173"/>
    <mergeCell ref="E173:P173"/>
    <mergeCell ref="B174:D174"/>
    <mergeCell ref="E174:P174"/>
    <mergeCell ref="B175:D175"/>
    <mergeCell ref="E175:P175"/>
    <mergeCell ref="B176:D176"/>
    <mergeCell ref="E176:P176"/>
    <mergeCell ref="B166:D166"/>
    <mergeCell ref="E166:P166"/>
    <mergeCell ref="B167:D167"/>
    <mergeCell ref="E167:P167"/>
    <mergeCell ref="B168:D168"/>
    <mergeCell ref="E168:P168"/>
    <mergeCell ref="B169:D169"/>
    <mergeCell ref="E169:P169"/>
    <mergeCell ref="B171:D171"/>
    <mergeCell ref="E171:P171"/>
    <mergeCell ref="B160:D160"/>
    <mergeCell ref="E160:P160"/>
    <mergeCell ref="B161:D161"/>
    <mergeCell ref="E161:P161"/>
    <mergeCell ref="B162:D162"/>
    <mergeCell ref="E162:P162"/>
    <mergeCell ref="B164:D164"/>
    <mergeCell ref="E164:P164"/>
    <mergeCell ref="B165:D165"/>
    <mergeCell ref="E165:P165"/>
    <mergeCell ref="B154:D154"/>
    <mergeCell ref="E154:P154"/>
    <mergeCell ref="B155:D155"/>
    <mergeCell ref="E155:P155"/>
    <mergeCell ref="B157:D157"/>
    <mergeCell ref="E157:P157"/>
    <mergeCell ref="B158:D158"/>
    <mergeCell ref="E158:P158"/>
    <mergeCell ref="B159:D159"/>
    <mergeCell ref="E159:P159"/>
    <mergeCell ref="B148:D148"/>
    <mergeCell ref="E148:P148"/>
    <mergeCell ref="B150:D150"/>
    <mergeCell ref="E150:P150"/>
    <mergeCell ref="B151:D151"/>
    <mergeCell ref="E151:P151"/>
    <mergeCell ref="B152:D152"/>
    <mergeCell ref="E152:P152"/>
    <mergeCell ref="B153:D153"/>
    <mergeCell ref="E153:P153"/>
    <mergeCell ref="B143:D143"/>
    <mergeCell ref="E143:P143"/>
    <mergeCell ref="B144:D144"/>
    <mergeCell ref="E144:P144"/>
    <mergeCell ref="B145:D145"/>
    <mergeCell ref="E145:P145"/>
    <mergeCell ref="B146:D146"/>
    <mergeCell ref="E146:P146"/>
    <mergeCell ref="B147:D147"/>
    <mergeCell ref="E147:P147"/>
    <mergeCell ref="B137:D137"/>
    <mergeCell ref="E137:P137"/>
    <mergeCell ref="B138:D138"/>
    <mergeCell ref="E138:P138"/>
    <mergeCell ref="B139:D139"/>
    <mergeCell ref="E139:P139"/>
    <mergeCell ref="B140:D140"/>
    <mergeCell ref="E140:P140"/>
    <mergeCell ref="B141:D141"/>
    <mergeCell ref="E141:P141"/>
    <mergeCell ref="B131:D131"/>
    <mergeCell ref="E131:P131"/>
    <mergeCell ref="B132:D132"/>
    <mergeCell ref="E132:P132"/>
    <mergeCell ref="B133:D133"/>
    <mergeCell ref="E133:P133"/>
    <mergeCell ref="B134:D134"/>
    <mergeCell ref="E134:P134"/>
    <mergeCell ref="B136:D136"/>
    <mergeCell ref="E136:P136"/>
    <mergeCell ref="B125:D125"/>
    <mergeCell ref="E125:P125"/>
    <mergeCell ref="B126:D126"/>
    <mergeCell ref="E126:P126"/>
    <mergeCell ref="B127:D127"/>
    <mergeCell ref="E127:P127"/>
    <mergeCell ref="B129:D129"/>
    <mergeCell ref="E129:P129"/>
    <mergeCell ref="B130:D130"/>
    <mergeCell ref="E130:P130"/>
    <mergeCell ref="B119:D119"/>
    <mergeCell ref="E119:P119"/>
    <mergeCell ref="B120:D120"/>
    <mergeCell ref="E120:P120"/>
    <mergeCell ref="B122:D122"/>
    <mergeCell ref="E122:P122"/>
    <mergeCell ref="B123:D123"/>
    <mergeCell ref="E123:P123"/>
    <mergeCell ref="B124:D124"/>
    <mergeCell ref="E124:P124"/>
    <mergeCell ref="B113:D113"/>
    <mergeCell ref="E113:P113"/>
    <mergeCell ref="B115:D115"/>
    <mergeCell ref="E115:P115"/>
    <mergeCell ref="B116:D116"/>
    <mergeCell ref="E116:P116"/>
    <mergeCell ref="B117:D117"/>
    <mergeCell ref="E117:P117"/>
    <mergeCell ref="B118:D118"/>
    <mergeCell ref="E118:P118"/>
    <mergeCell ref="B108:D108"/>
    <mergeCell ref="E108:P108"/>
    <mergeCell ref="B109:D109"/>
    <mergeCell ref="E109:P109"/>
    <mergeCell ref="B110:D110"/>
    <mergeCell ref="E110:P110"/>
    <mergeCell ref="B111:D111"/>
    <mergeCell ref="E111:P111"/>
    <mergeCell ref="B112:D112"/>
    <mergeCell ref="E112:P112"/>
    <mergeCell ref="B102:D102"/>
    <mergeCell ref="E102:P102"/>
    <mergeCell ref="B103:D103"/>
    <mergeCell ref="E103:P103"/>
    <mergeCell ref="B104:D104"/>
    <mergeCell ref="E104:P104"/>
    <mergeCell ref="B105:D105"/>
    <mergeCell ref="E105:P105"/>
    <mergeCell ref="B106:D106"/>
    <mergeCell ref="E106:P106"/>
    <mergeCell ref="B96:D96"/>
    <mergeCell ref="E96:P96"/>
    <mergeCell ref="B97:D97"/>
    <mergeCell ref="E97:P97"/>
    <mergeCell ref="B98:D98"/>
    <mergeCell ref="E98:P98"/>
    <mergeCell ref="B99:D99"/>
    <mergeCell ref="E99:P99"/>
    <mergeCell ref="B101:D101"/>
    <mergeCell ref="E101:P101"/>
    <mergeCell ref="B90:D90"/>
    <mergeCell ref="E90:P90"/>
    <mergeCell ref="B91:D91"/>
    <mergeCell ref="E91:P91"/>
    <mergeCell ref="B92:D92"/>
    <mergeCell ref="E92:P92"/>
    <mergeCell ref="B94:D94"/>
    <mergeCell ref="E94:P94"/>
    <mergeCell ref="B95:D95"/>
    <mergeCell ref="E95:P95"/>
    <mergeCell ref="B84:D84"/>
    <mergeCell ref="E84:P84"/>
    <mergeCell ref="B85:D85"/>
    <mergeCell ref="E85:P85"/>
    <mergeCell ref="B87:D87"/>
    <mergeCell ref="E87:P87"/>
    <mergeCell ref="B88:D88"/>
    <mergeCell ref="E88:P88"/>
    <mergeCell ref="B89:D89"/>
    <mergeCell ref="E89:P89"/>
    <mergeCell ref="B78:D78"/>
    <mergeCell ref="E78:P78"/>
    <mergeCell ref="B80:D80"/>
    <mergeCell ref="E80:P80"/>
    <mergeCell ref="B81:D81"/>
    <mergeCell ref="E81:P81"/>
    <mergeCell ref="B82:D82"/>
    <mergeCell ref="E82:P82"/>
    <mergeCell ref="B83:D83"/>
    <mergeCell ref="E83:P83"/>
    <mergeCell ref="B73:D73"/>
    <mergeCell ref="E73:P73"/>
    <mergeCell ref="B74:D74"/>
    <mergeCell ref="E74:P74"/>
    <mergeCell ref="B75:D75"/>
    <mergeCell ref="E75:P75"/>
    <mergeCell ref="B76:D76"/>
    <mergeCell ref="E76:P76"/>
    <mergeCell ref="B77:D77"/>
    <mergeCell ref="E77:P77"/>
    <mergeCell ref="B67:D67"/>
    <mergeCell ref="E67:P67"/>
    <mergeCell ref="B68:D68"/>
    <mergeCell ref="E68:P68"/>
    <mergeCell ref="B69:D69"/>
    <mergeCell ref="E69:P69"/>
    <mergeCell ref="B70:D70"/>
    <mergeCell ref="E70:P70"/>
    <mergeCell ref="B71:D71"/>
    <mergeCell ref="E71:P71"/>
    <mergeCell ref="B61:D61"/>
    <mergeCell ref="E61:P61"/>
    <mergeCell ref="B62:D62"/>
    <mergeCell ref="E62:P62"/>
    <mergeCell ref="B63:D63"/>
    <mergeCell ref="E63:P63"/>
    <mergeCell ref="B64:D64"/>
    <mergeCell ref="E64:P64"/>
    <mergeCell ref="B66:D66"/>
    <mergeCell ref="E66:P66"/>
    <mergeCell ref="B55:D55"/>
    <mergeCell ref="E55:P55"/>
    <mergeCell ref="B56:D56"/>
    <mergeCell ref="E56:P56"/>
    <mergeCell ref="B57:D57"/>
    <mergeCell ref="E57:P57"/>
    <mergeCell ref="B59:D59"/>
    <mergeCell ref="E59:P59"/>
    <mergeCell ref="B60:D60"/>
    <mergeCell ref="E60:P60"/>
    <mergeCell ref="B49:D49"/>
    <mergeCell ref="E49:P49"/>
    <mergeCell ref="B50:D50"/>
    <mergeCell ref="E50:P50"/>
    <mergeCell ref="B52:D52"/>
    <mergeCell ref="E52:P52"/>
    <mergeCell ref="B53:D53"/>
    <mergeCell ref="E53:P53"/>
    <mergeCell ref="B54:D54"/>
    <mergeCell ref="E54:P54"/>
    <mergeCell ref="B43:D43"/>
    <mergeCell ref="E43:P43"/>
    <mergeCell ref="B45:D45"/>
    <mergeCell ref="E45:P45"/>
    <mergeCell ref="B46:D46"/>
    <mergeCell ref="E46:P46"/>
    <mergeCell ref="B47:D47"/>
    <mergeCell ref="E47:P47"/>
    <mergeCell ref="B48:D48"/>
    <mergeCell ref="E48:P48"/>
    <mergeCell ref="B38:D38"/>
    <mergeCell ref="E38:P38"/>
    <mergeCell ref="B39:D39"/>
    <mergeCell ref="E39:P39"/>
    <mergeCell ref="B40:D40"/>
    <mergeCell ref="E40:P40"/>
    <mergeCell ref="B41:D41"/>
    <mergeCell ref="E41:P41"/>
    <mergeCell ref="B42:D42"/>
    <mergeCell ref="E42:P42"/>
    <mergeCell ref="B32:D32"/>
    <mergeCell ref="E32:P32"/>
    <mergeCell ref="B33:D33"/>
    <mergeCell ref="E33:P33"/>
    <mergeCell ref="B34:D34"/>
    <mergeCell ref="E34:P34"/>
    <mergeCell ref="B35:D35"/>
    <mergeCell ref="E35:P35"/>
    <mergeCell ref="B36:D36"/>
    <mergeCell ref="E36:P36"/>
    <mergeCell ref="B26:D26"/>
    <mergeCell ref="E26:P26"/>
    <mergeCell ref="B27:D27"/>
    <mergeCell ref="E27:P27"/>
    <mergeCell ref="B28:D28"/>
    <mergeCell ref="E28:P28"/>
    <mergeCell ref="B29:D29"/>
    <mergeCell ref="E29:P29"/>
    <mergeCell ref="B31:D31"/>
    <mergeCell ref="E31:P31"/>
    <mergeCell ref="B20:D20"/>
    <mergeCell ref="E20:P20"/>
    <mergeCell ref="B21:D21"/>
    <mergeCell ref="E21:P21"/>
    <mergeCell ref="B22:D22"/>
    <mergeCell ref="E22:P22"/>
    <mergeCell ref="B24:D24"/>
    <mergeCell ref="E24:P24"/>
    <mergeCell ref="B25:D25"/>
    <mergeCell ref="E25:P25"/>
    <mergeCell ref="B14:D14"/>
    <mergeCell ref="E14:P14"/>
    <mergeCell ref="B15:D15"/>
    <mergeCell ref="E15:P15"/>
    <mergeCell ref="B17:D17"/>
    <mergeCell ref="E17:P17"/>
    <mergeCell ref="B18:D18"/>
    <mergeCell ref="E18:P18"/>
    <mergeCell ref="B19:D19"/>
    <mergeCell ref="E19:P19"/>
    <mergeCell ref="B2:P2"/>
    <mergeCell ref="B3:P8"/>
    <mergeCell ref="B10:D10"/>
    <mergeCell ref="E10:P10"/>
    <mergeCell ref="B11:D11"/>
    <mergeCell ref="E11:P11"/>
    <mergeCell ref="B12:D12"/>
    <mergeCell ref="E12:P12"/>
    <mergeCell ref="B13:D13"/>
    <mergeCell ref="E13:P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6"/>
  <sheetViews>
    <sheetView topLeftCell="A10" workbookViewId="0">
      <selection activeCell="N10" sqref="N10"/>
    </sheetView>
  </sheetViews>
  <sheetFormatPr defaultColWidth="8.7109375" defaultRowHeight="12.75" customHeight="1" x14ac:dyDescent="0.2"/>
  <cols>
    <col min="1" max="1" width="1" customWidth="1"/>
    <col min="2" max="2" width="25.7109375" customWidth="1"/>
    <col min="3" max="3" width="9" customWidth="1"/>
    <col min="5" max="5" width="15.7109375" customWidth="1"/>
    <col min="6" max="6" width="5.140625" customWidth="1"/>
    <col min="7" max="7" width="5" customWidth="1"/>
    <col min="8" max="8" width="7.85546875" customWidth="1"/>
    <col min="9" max="9" width="6" customWidth="1"/>
    <col min="10" max="10" width="10.85546875" customWidth="1"/>
    <col min="12" max="12" width="5.28515625" customWidth="1"/>
    <col min="13" max="13" width="5.5703125" customWidth="1"/>
    <col min="14" max="14" width="5.42578125" customWidth="1"/>
    <col min="15" max="15" width="5.5703125" customWidth="1"/>
    <col min="16" max="16" width="5.28515625" customWidth="1"/>
    <col min="17" max="17" width="5.42578125" customWidth="1"/>
    <col min="18" max="18" width="5.5703125" customWidth="1"/>
    <col min="19" max="21" width="5.42578125" customWidth="1"/>
    <col min="22" max="26" width="5.140625" customWidth="1"/>
    <col min="27" max="27" width="5" customWidth="1"/>
    <col min="28" max="29" width="5.140625" customWidth="1"/>
    <col min="30" max="30" width="5" customWidth="1"/>
    <col min="31" max="31" width="5.28515625" customWidth="1"/>
    <col min="32" max="32" width="24.42578125" customWidth="1"/>
  </cols>
  <sheetData>
    <row r="1" spans="1:32" x14ac:dyDescent="0.2">
      <c r="A1" s="26"/>
      <c r="B1" s="8"/>
      <c r="C1" s="8"/>
      <c r="D1" s="26"/>
      <c r="E1" s="8"/>
      <c r="F1" s="8"/>
      <c r="G1" s="8"/>
      <c r="H1" s="8"/>
      <c r="I1" s="8"/>
      <c r="J1" s="8"/>
      <c r="K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x14ac:dyDescent="0.2">
      <c r="A2" s="11"/>
      <c r="B2" s="33" t="s">
        <v>173</v>
      </c>
      <c r="C2" s="3">
        <v>1</v>
      </c>
      <c r="D2" s="24"/>
      <c r="E2" s="57" t="s">
        <v>174</v>
      </c>
      <c r="F2" s="57"/>
      <c r="G2" s="57"/>
      <c r="H2" s="57"/>
      <c r="I2" s="57"/>
      <c r="J2" s="3">
        <v>20</v>
      </c>
      <c r="K2" s="13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x14ac:dyDescent="0.2">
      <c r="A3" s="11"/>
      <c r="B3" s="33" t="s">
        <v>16</v>
      </c>
      <c r="C3" s="1">
        <f>'descrição e releases'!C30</f>
        <v>41421</v>
      </c>
      <c r="D3" s="24"/>
      <c r="E3" s="57" t="s">
        <v>175</v>
      </c>
      <c r="F3" s="58"/>
      <c r="G3" s="57"/>
      <c r="H3" s="57"/>
      <c r="I3" s="57"/>
      <c r="J3" s="23">
        <f>+J12</f>
        <v>20</v>
      </c>
      <c r="K3" s="13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 x14ac:dyDescent="0.2">
      <c r="A4" s="11"/>
      <c r="B4" s="33" t="s">
        <v>17</v>
      </c>
      <c r="C4" s="1">
        <f>'descrição e releases'!D30</f>
        <v>41425</v>
      </c>
      <c r="D4" s="24"/>
      <c r="E4" s="57" t="s">
        <v>176</v>
      </c>
      <c r="F4" s="57"/>
      <c r="G4" s="57"/>
      <c r="H4" s="57"/>
      <c r="I4" s="57"/>
      <c r="J4" s="33">
        <f>+J2-J3</f>
        <v>0</v>
      </c>
      <c r="K4" s="13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 ht="13.5" customHeight="1" x14ac:dyDescent="0.2">
      <c r="A5" s="26"/>
      <c r="B5" s="18"/>
      <c r="C5" s="18"/>
      <c r="D5" s="8"/>
      <c r="E5" s="18"/>
      <c r="F5" s="18"/>
      <c r="G5" s="18"/>
      <c r="H5" s="18"/>
      <c r="I5" s="18"/>
      <c r="J5" s="18"/>
      <c r="K5" s="8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 ht="13.5" customHeight="1" x14ac:dyDescent="0.2">
      <c r="A6" s="11"/>
      <c r="B6" s="39" t="s">
        <v>177</v>
      </c>
      <c r="C6" s="39"/>
      <c r="D6" s="39"/>
      <c r="E6" s="39"/>
      <c r="F6" s="39"/>
      <c r="G6" s="39"/>
      <c r="H6" s="39"/>
      <c r="I6" s="39"/>
      <c r="J6" s="39"/>
      <c r="K6" s="39"/>
      <c r="L6" s="13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 ht="39.75" customHeight="1" x14ac:dyDescent="0.2">
      <c r="A7" s="11"/>
      <c r="B7" s="14" t="s">
        <v>27</v>
      </c>
      <c r="C7" s="14" t="s">
        <v>28</v>
      </c>
      <c r="D7" s="44" t="s">
        <v>116</v>
      </c>
      <c r="E7" s="44"/>
      <c r="F7" s="44"/>
      <c r="G7" s="44"/>
      <c r="H7" s="44"/>
      <c r="I7" s="44"/>
      <c r="J7" s="14" t="s">
        <v>30</v>
      </c>
      <c r="K7" s="14" t="s">
        <v>178</v>
      </c>
      <c r="L7" s="13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 ht="30" customHeight="1" x14ac:dyDescent="0.2">
      <c r="A8" s="31"/>
      <c r="B8" s="10">
        <f>'Prod Backlog'!B3</f>
        <v>1</v>
      </c>
      <c r="C8" s="10" t="str">
        <f>'Prod Backlog'!C3</f>
        <v>Story01</v>
      </c>
      <c r="D8" s="59" t="str">
        <f>'Prod Backlog'!D3</f>
        <v>Eu, cliente, quero poder exportar as minhas folhas de cálculo para tabelas em bases de dados.</v>
      </c>
      <c r="E8" s="59">
        <f>'Prod Backlog'!E3</f>
        <v>6</v>
      </c>
      <c r="F8" s="59" t="s">
        <v>157</v>
      </c>
      <c r="G8" s="60"/>
      <c r="H8" s="60" t="s">
        <v>157</v>
      </c>
      <c r="I8" s="60" t="s">
        <v>179</v>
      </c>
      <c r="J8" s="10">
        <f>'Prod Backlog'!E3</f>
        <v>6</v>
      </c>
      <c r="K8" s="10" t="s">
        <v>180</v>
      </c>
      <c r="L8" s="2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28.5" customHeight="1" x14ac:dyDescent="0.2">
      <c r="A9" s="31"/>
      <c r="B9" s="10">
        <f>'Prod Backlog'!B4</f>
        <v>2</v>
      </c>
      <c r="C9" s="10" t="str">
        <f>'Prod Backlog'!C4</f>
        <v>Story02</v>
      </c>
      <c r="D9" s="61" t="str">
        <f>'Prod Backlog'!D4</f>
        <v>Eu, cliente, quero armazenar dados de forma persistente em formato XML.</v>
      </c>
      <c r="E9" s="61"/>
      <c r="F9" s="61" t="s">
        <v>157</v>
      </c>
      <c r="G9" s="61"/>
      <c r="H9" s="61"/>
      <c r="I9" s="61"/>
      <c r="J9" s="10">
        <f>'Prod Backlog'!E4</f>
        <v>6</v>
      </c>
      <c r="K9" s="10" t="s">
        <v>181</v>
      </c>
      <c r="L9" s="2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27.75" customHeight="1" x14ac:dyDescent="0.2">
      <c r="A10" s="31"/>
      <c r="B10" s="10">
        <f>'Prod Backlog'!B5</f>
        <v>3</v>
      </c>
      <c r="C10" s="10" t="str">
        <f>'Prod Backlog'!C5</f>
        <v>Story03</v>
      </c>
      <c r="D10" s="61" t="str">
        <f>'Prod Backlog'!D5</f>
        <v>Eu, cliente quero usar uma nova linguagem para fórmulas.</v>
      </c>
      <c r="E10" s="61"/>
      <c r="F10" s="61"/>
      <c r="G10" s="61"/>
      <c r="H10" s="61"/>
      <c r="I10" s="61"/>
      <c r="J10" s="10">
        <f>'Prod Backlog'!E5</f>
        <v>2</v>
      </c>
      <c r="K10" s="10" t="s">
        <v>182</v>
      </c>
      <c r="L10" s="29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26.25" customHeight="1" x14ac:dyDescent="0.2">
      <c r="A11" s="31"/>
      <c r="B11" s="10">
        <f>'Prod Backlog'!B7</f>
        <v>4</v>
      </c>
      <c r="C11" s="10" t="str">
        <f>'Prod Backlog'!C7</f>
        <v>Story05</v>
      </c>
      <c r="D11" s="61" t="str">
        <f>'Prod Backlog'!D7</f>
        <v>Eu cliente, quero poder partilhar qualquer instância de uma folha de cálculo.</v>
      </c>
      <c r="E11" s="61"/>
      <c r="F11" s="61"/>
      <c r="G11" s="61"/>
      <c r="H11" s="61"/>
      <c r="I11" s="61"/>
      <c r="J11" s="10">
        <f>'Prod Backlog'!E7</f>
        <v>6</v>
      </c>
      <c r="K11" s="10" t="s">
        <v>183</v>
      </c>
      <c r="L11" s="2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5.75" customHeight="1" x14ac:dyDescent="0.2">
      <c r="A12" s="11"/>
      <c r="B12" s="33" t="s">
        <v>184</v>
      </c>
      <c r="C12" s="33"/>
      <c r="D12" s="47"/>
      <c r="E12" s="47"/>
      <c r="F12" s="47"/>
      <c r="G12" s="47"/>
      <c r="H12" s="47"/>
      <c r="I12" s="47"/>
      <c r="J12" s="23">
        <f>SUM(J8:J11)</f>
        <v>20</v>
      </c>
      <c r="K12" s="3"/>
      <c r="L12" s="13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 ht="13.5" customHeight="1" x14ac:dyDescent="0.2">
      <c r="A13" s="26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</row>
    <row r="14" spans="1:32" ht="13.5" customHeight="1" x14ac:dyDescent="0.2">
      <c r="A14" s="62"/>
      <c r="B14" s="66" t="s">
        <v>185</v>
      </c>
      <c r="C14" s="67"/>
      <c r="D14" s="67"/>
      <c r="E14" s="67"/>
      <c r="F14" s="67"/>
      <c r="G14" s="67"/>
      <c r="H14" s="67"/>
      <c r="I14" s="67"/>
      <c r="J14" s="68"/>
      <c r="K14" s="69" t="s">
        <v>186</v>
      </c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1"/>
    </row>
    <row r="15" spans="1:32" x14ac:dyDescent="0.2">
      <c r="A15" s="63"/>
      <c r="B15" s="72" t="s">
        <v>187</v>
      </c>
      <c r="C15" s="72"/>
      <c r="D15" s="72"/>
      <c r="E15" s="72"/>
      <c r="F15" s="72"/>
      <c r="G15" s="72"/>
      <c r="H15" s="73" t="s">
        <v>188</v>
      </c>
      <c r="I15" s="74" t="s">
        <v>189</v>
      </c>
      <c r="J15" s="75" t="s">
        <v>190</v>
      </c>
      <c r="K15" s="76" t="s">
        <v>191</v>
      </c>
      <c r="L15" s="77" t="s">
        <v>192</v>
      </c>
      <c r="M15" s="78"/>
      <c r="N15" s="78"/>
      <c r="O15" s="79"/>
      <c r="P15" s="80" t="s">
        <v>193</v>
      </c>
      <c r="Q15" s="78"/>
      <c r="R15" s="78"/>
      <c r="S15" s="79"/>
      <c r="T15" s="80" t="s">
        <v>194</v>
      </c>
      <c r="U15" s="80"/>
      <c r="V15" s="80"/>
      <c r="W15" s="80"/>
      <c r="X15" s="80" t="s">
        <v>195</v>
      </c>
      <c r="Y15" s="80"/>
      <c r="Z15" s="80"/>
      <c r="AA15" s="80"/>
      <c r="AB15" s="80" t="s">
        <v>196</v>
      </c>
      <c r="AC15" s="80"/>
      <c r="AD15" s="80"/>
      <c r="AE15" s="80"/>
      <c r="AF15" s="81" t="s">
        <v>197</v>
      </c>
    </row>
    <row r="16" spans="1:32" ht="13.5" customHeight="1" x14ac:dyDescent="0.2">
      <c r="A16" s="63"/>
      <c r="B16" s="72"/>
      <c r="C16" s="72"/>
      <c r="D16" s="72"/>
      <c r="E16" s="72"/>
      <c r="F16" s="72"/>
      <c r="G16" s="72"/>
      <c r="H16" s="82"/>
      <c r="I16" s="82"/>
      <c r="J16" s="83"/>
      <c r="K16" s="84"/>
      <c r="L16" s="85" t="s">
        <v>198</v>
      </c>
      <c r="M16" s="86" t="s">
        <v>199</v>
      </c>
      <c r="N16" s="86" t="s">
        <v>200</v>
      </c>
      <c r="O16" s="86" t="s">
        <v>201</v>
      </c>
      <c r="P16" s="86" t="s">
        <v>198</v>
      </c>
      <c r="Q16" s="87" t="s">
        <v>199</v>
      </c>
      <c r="R16" s="86" t="s">
        <v>200</v>
      </c>
      <c r="S16" s="87" t="s">
        <v>201</v>
      </c>
      <c r="T16" s="87" t="s">
        <v>198</v>
      </c>
      <c r="U16" s="86" t="s">
        <v>199</v>
      </c>
      <c r="V16" s="87" t="s">
        <v>200</v>
      </c>
      <c r="W16" s="87" t="s">
        <v>201</v>
      </c>
      <c r="X16" s="87" t="s">
        <v>198</v>
      </c>
      <c r="Y16" s="86" t="s">
        <v>199</v>
      </c>
      <c r="Z16" s="87" t="s">
        <v>200</v>
      </c>
      <c r="AA16" s="87" t="s">
        <v>201</v>
      </c>
      <c r="AB16" s="87" t="s">
        <v>198</v>
      </c>
      <c r="AC16" s="86" t="s">
        <v>199</v>
      </c>
      <c r="AD16" s="87" t="s">
        <v>200</v>
      </c>
      <c r="AE16" s="87" t="s">
        <v>201</v>
      </c>
      <c r="AF16" s="88"/>
    </row>
    <row r="17" spans="1:32" x14ac:dyDescent="0.2">
      <c r="A17" s="62"/>
      <c r="B17" s="89" t="s">
        <v>202</v>
      </c>
      <c r="C17" s="90"/>
      <c r="D17" s="90"/>
      <c r="E17" s="90"/>
      <c r="F17" s="90"/>
      <c r="G17" s="90"/>
      <c r="H17" s="91" t="str">
        <f>'Prod Backlog'!C3</f>
        <v>Story01</v>
      </c>
      <c r="I17" s="92" t="s">
        <v>203</v>
      </c>
      <c r="J17" s="93" t="s">
        <v>204</v>
      </c>
      <c r="K17" s="94">
        <v>100</v>
      </c>
      <c r="L17" s="95">
        <v>0.25</v>
      </c>
      <c r="M17" s="96"/>
      <c r="N17" s="96"/>
      <c r="O17" s="97">
        <v>0.25</v>
      </c>
      <c r="P17" s="95"/>
      <c r="Q17" s="98"/>
      <c r="R17" s="96"/>
      <c r="S17" s="99"/>
      <c r="T17" s="100"/>
      <c r="U17" s="96"/>
      <c r="V17" s="98"/>
      <c r="W17" s="99"/>
      <c r="X17" s="100"/>
      <c r="Y17" s="96"/>
      <c r="Z17" s="98"/>
      <c r="AA17" s="99"/>
      <c r="AB17" s="100"/>
      <c r="AC17" s="96"/>
      <c r="AD17" s="98"/>
      <c r="AE17" s="99"/>
      <c r="AF17" s="91"/>
    </row>
    <row r="18" spans="1:32" x14ac:dyDescent="0.2">
      <c r="A18" s="62"/>
      <c r="B18" s="101" t="s">
        <v>205</v>
      </c>
      <c r="C18" s="102"/>
      <c r="D18" s="102"/>
      <c r="E18" s="102"/>
      <c r="F18" s="102"/>
      <c r="G18" s="102"/>
      <c r="H18" s="103" t="str">
        <f>'Prod Backlog'!C3</f>
        <v>Story01</v>
      </c>
      <c r="I18" s="104" t="s">
        <v>206</v>
      </c>
      <c r="J18" s="93" t="s">
        <v>204</v>
      </c>
      <c r="K18" s="94">
        <v>100</v>
      </c>
      <c r="L18" s="105">
        <v>1</v>
      </c>
      <c r="M18" s="106"/>
      <c r="N18" s="106"/>
      <c r="O18" s="107">
        <v>1</v>
      </c>
      <c r="P18" s="95">
        <v>2</v>
      </c>
      <c r="Q18" s="96"/>
      <c r="R18" s="96"/>
      <c r="S18" s="97">
        <v>2</v>
      </c>
      <c r="T18" s="95"/>
      <c r="U18" s="96"/>
      <c r="V18" s="96"/>
      <c r="W18" s="97"/>
      <c r="X18" s="95"/>
      <c r="Y18" s="96"/>
      <c r="Z18" s="96"/>
      <c r="AA18" s="97"/>
      <c r="AB18" s="95"/>
      <c r="AC18" s="96"/>
      <c r="AD18" s="96"/>
      <c r="AE18" s="97"/>
      <c r="AF18" s="103"/>
    </row>
    <row r="19" spans="1:32" x14ac:dyDescent="0.2">
      <c r="A19" s="62"/>
      <c r="B19" s="101" t="s">
        <v>207</v>
      </c>
      <c r="C19" s="102"/>
      <c r="D19" s="102"/>
      <c r="E19" s="102"/>
      <c r="F19" s="102"/>
      <c r="G19" s="102"/>
      <c r="H19" s="103" t="str">
        <f>'Prod Backlog'!C3</f>
        <v>Story01</v>
      </c>
      <c r="I19" s="104" t="s">
        <v>206</v>
      </c>
      <c r="J19" s="93" t="s">
        <v>204</v>
      </c>
      <c r="K19" s="94">
        <v>100</v>
      </c>
      <c r="L19" s="105">
        <v>1</v>
      </c>
      <c r="M19" s="106"/>
      <c r="N19" s="106"/>
      <c r="O19" s="107">
        <v>1</v>
      </c>
      <c r="P19" s="95">
        <v>2</v>
      </c>
      <c r="Q19" s="96"/>
      <c r="R19" s="96"/>
      <c r="S19" s="97">
        <v>2</v>
      </c>
      <c r="T19" s="95">
        <v>2</v>
      </c>
      <c r="U19" s="96"/>
      <c r="V19" s="96"/>
      <c r="W19" s="97">
        <v>2</v>
      </c>
      <c r="X19" s="95"/>
      <c r="Y19" s="96"/>
      <c r="Z19" s="96"/>
      <c r="AA19" s="97"/>
      <c r="AB19" s="95"/>
      <c r="AC19" s="96"/>
      <c r="AD19" s="96"/>
      <c r="AE19" s="97"/>
      <c r="AF19" s="103"/>
    </row>
    <row r="20" spans="1:32" x14ac:dyDescent="0.2">
      <c r="A20" s="62"/>
      <c r="B20" s="108" t="s">
        <v>208</v>
      </c>
      <c r="C20" s="109"/>
      <c r="D20" s="109"/>
      <c r="E20" s="109"/>
      <c r="F20" s="109"/>
      <c r="G20" s="110"/>
      <c r="H20" s="103" t="str">
        <f>'Prod Backlog'!C3</f>
        <v>Story01</v>
      </c>
      <c r="I20" s="104" t="s">
        <v>209</v>
      </c>
      <c r="J20" s="93" t="s">
        <v>204</v>
      </c>
      <c r="K20" s="94">
        <v>100</v>
      </c>
      <c r="L20" s="105"/>
      <c r="M20" s="106"/>
      <c r="N20" s="106"/>
      <c r="O20" s="107"/>
      <c r="P20" s="95"/>
      <c r="Q20" s="96"/>
      <c r="R20" s="96"/>
      <c r="S20" s="97"/>
      <c r="T20" s="95">
        <v>1</v>
      </c>
      <c r="U20" s="96"/>
      <c r="V20" s="96"/>
      <c r="W20" s="97">
        <v>1</v>
      </c>
      <c r="X20" s="95"/>
      <c r="Y20" s="96"/>
      <c r="Z20" s="96"/>
      <c r="AA20" s="97"/>
      <c r="AB20" s="95"/>
      <c r="AC20" s="96"/>
      <c r="AD20" s="96"/>
      <c r="AE20" s="97"/>
      <c r="AF20" s="103"/>
    </row>
    <row r="21" spans="1:32" x14ac:dyDescent="0.2">
      <c r="A21" s="62"/>
      <c r="B21" s="101" t="s">
        <v>210</v>
      </c>
      <c r="C21" s="102"/>
      <c r="D21" s="102"/>
      <c r="E21" s="102"/>
      <c r="F21" s="102"/>
      <c r="G21" s="102"/>
      <c r="H21" s="111" t="str">
        <f>'Prod Backlog'!C3</f>
        <v>Story01</v>
      </c>
      <c r="I21" s="112" t="s">
        <v>211</v>
      </c>
      <c r="J21" s="93" t="s">
        <v>204</v>
      </c>
      <c r="K21" s="94">
        <v>100</v>
      </c>
      <c r="L21" s="105"/>
      <c r="M21" s="106"/>
      <c r="N21" s="106"/>
      <c r="O21" s="107"/>
      <c r="P21" s="95">
        <v>1</v>
      </c>
      <c r="Q21" s="96"/>
      <c r="R21" s="96"/>
      <c r="S21" s="97">
        <v>0.5</v>
      </c>
      <c r="T21" s="95">
        <v>1</v>
      </c>
      <c r="U21" s="96"/>
      <c r="V21" s="96"/>
      <c r="W21" s="97">
        <v>0.5</v>
      </c>
      <c r="X21" s="95"/>
      <c r="Y21" s="96"/>
      <c r="Z21" s="96"/>
      <c r="AA21" s="97"/>
      <c r="AB21" s="95"/>
      <c r="AC21" s="96"/>
      <c r="AD21" s="96"/>
      <c r="AE21" s="97"/>
      <c r="AF21" s="103"/>
    </row>
    <row r="22" spans="1:32" x14ac:dyDescent="0.2">
      <c r="A22" s="62"/>
      <c r="B22" s="101" t="s">
        <v>212</v>
      </c>
      <c r="C22" s="102"/>
      <c r="D22" s="102"/>
      <c r="E22" s="102"/>
      <c r="F22" s="102"/>
      <c r="G22" s="102"/>
      <c r="H22" s="103" t="str">
        <f>'Prod Backlog'!C3</f>
        <v>Story01</v>
      </c>
      <c r="I22" s="104" t="s">
        <v>213</v>
      </c>
      <c r="J22" s="93" t="s">
        <v>204</v>
      </c>
      <c r="K22" s="94">
        <v>100</v>
      </c>
      <c r="L22" s="105"/>
      <c r="M22" s="106"/>
      <c r="N22" s="106"/>
      <c r="O22" s="107"/>
      <c r="P22" s="95"/>
      <c r="Q22" s="96"/>
      <c r="R22" s="96"/>
      <c r="S22" s="97"/>
      <c r="T22" s="95"/>
      <c r="U22" s="96"/>
      <c r="V22" s="96"/>
      <c r="W22" s="97">
        <v>1</v>
      </c>
      <c r="X22" s="95"/>
      <c r="Y22" s="96"/>
      <c r="Z22" s="96"/>
      <c r="AA22" s="97"/>
      <c r="AB22" s="95"/>
      <c r="AC22" s="96"/>
      <c r="AD22" s="96"/>
      <c r="AE22" s="97"/>
      <c r="AF22" s="103"/>
    </row>
    <row r="23" spans="1:32" x14ac:dyDescent="0.2">
      <c r="A23" s="62"/>
      <c r="B23" s="101" t="s">
        <v>214</v>
      </c>
      <c r="C23" s="102"/>
      <c r="D23" s="102"/>
      <c r="E23" s="102"/>
      <c r="F23" s="102"/>
      <c r="G23" s="102"/>
      <c r="H23" s="103" t="str">
        <f>'Prod Backlog'!C3</f>
        <v>Story01</v>
      </c>
      <c r="I23" s="104" t="s">
        <v>209</v>
      </c>
      <c r="J23" s="93" t="s">
        <v>204</v>
      </c>
      <c r="K23" s="94">
        <v>100</v>
      </c>
      <c r="L23" s="105"/>
      <c r="M23" s="106"/>
      <c r="N23" s="106"/>
      <c r="O23" s="107"/>
      <c r="P23" s="95">
        <v>0.5</v>
      </c>
      <c r="Q23" s="96"/>
      <c r="R23" s="96"/>
      <c r="S23" s="97">
        <v>0.5</v>
      </c>
      <c r="T23" s="95">
        <v>0.5</v>
      </c>
      <c r="U23" s="96"/>
      <c r="V23" s="96"/>
      <c r="W23" s="97">
        <v>0.5</v>
      </c>
      <c r="X23" s="95"/>
      <c r="Y23" s="96"/>
      <c r="Z23" s="96"/>
      <c r="AA23" s="97"/>
      <c r="AB23" s="95"/>
      <c r="AC23" s="96"/>
      <c r="AD23" s="96"/>
      <c r="AE23" s="97"/>
      <c r="AF23" s="103"/>
    </row>
    <row r="24" spans="1:32" x14ac:dyDescent="0.2">
      <c r="A24" s="62"/>
      <c r="B24" s="113" t="s">
        <v>215</v>
      </c>
      <c r="C24" s="114"/>
      <c r="D24" s="114"/>
      <c r="E24" s="114"/>
      <c r="F24" s="114"/>
      <c r="G24" s="114"/>
      <c r="H24" s="115" t="str">
        <f>'Prod Backlog'!C4</f>
        <v>Story02</v>
      </c>
      <c r="I24" s="116" t="s">
        <v>203</v>
      </c>
      <c r="J24" s="117" t="s">
        <v>204</v>
      </c>
      <c r="K24" s="118">
        <v>100</v>
      </c>
      <c r="L24" s="119">
        <v>0.25</v>
      </c>
      <c r="M24" s="120"/>
      <c r="N24" s="120"/>
      <c r="O24" s="121">
        <v>0.25</v>
      </c>
      <c r="P24" s="119"/>
      <c r="Q24" s="120"/>
      <c r="R24" s="120"/>
      <c r="S24" s="121"/>
      <c r="T24" s="119"/>
      <c r="U24" s="120"/>
      <c r="V24" s="120"/>
      <c r="W24" s="121"/>
      <c r="X24" s="119"/>
      <c r="Y24" s="120"/>
      <c r="Z24" s="120"/>
      <c r="AA24" s="121"/>
      <c r="AB24" s="119"/>
      <c r="AC24" s="120"/>
      <c r="AD24" s="120"/>
      <c r="AE24" s="121"/>
      <c r="AF24" s="115"/>
    </row>
    <row r="25" spans="1:32" x14ac:dyDescent="0.2">
      <c r="A25" s="62"/>
      <c r="B25" s="113" t="s">
        <v>205</v>
      </c>
      <c r="C25" s="114"/>
      <c r="D25" s="114"/>
      <c r="E25" s="114"/>
      <c r="F25" s="114"/>
      <c r="G25" s="114"/>
      <c r="H25" s="115" t="str">
        <f>'Prod Backlog'!C4</f>
        <v>Story02</v>
      </c>
      <c r="I25" s="116" t="s">
        <v>209</v>
      </c>
      <c r="J25" s="117" t="s">
        <v>216</v>
      </c>
      <c r="K25" s="122">
        <v>100</v>
      </c>
      <c r="L25" s="119"/>
      <c r="M25" s="120"/>
      <c r="N25" s="120"/>
      <c r="O25" s="121"/>
      <c r="P25" s="123"/>
      <c r="Q25" s="120">
        <v>0.5</v>
      </c>
      <c r="R25" s="120">
        <v>0.5</v>
      </c>
      <c r="S25" s="124"/>
      <c r="T25" s="119"/>
      <c r="U25" s="120">
        <v>0.5</v>
      </c>
      <c r="V25" s="120">
        <v>0.5</v>
      </c>
      <c r="W25" s="121"/>
      <c r="X25" s="119"/>
      <c r="Y25" s="120"/>
      <c r="Z25" s="120"/>
      <c r="AA25" s="121"/>
      <c r="AB25" s="119"/>
      <c r="AC25" s="120"/>
      <c r="AD25" s="120"/>
      <c r="AE25" s="121"/>
      <c r="AF25" s="115"/>
    </row>
    <row r="26" spans="1:32" x14ac:dyDescent="0.2">
      <c r="A26" s="62"/>
      <c r="B26" s="113" t="s">
        <v>217</v>
      </c>
      <c r="C26" s="114"/>
      <c r="D26" s="114"/>
      <c r="E26" s="114"/>
      <c r="F26" s="114"/>
      <c r="G26" s="114"/>
      <c r="H26" s="115" t="str">
        <f>'Prod Backlog'!C4</f>
        <v>Story02</v>
      </c>
      <c r="I26" s="116" t="s">
        <v>209</v>
      </c>
      <c r="J26" s="117" t="s">
        <v>216</v>
      </c>
      <c r="K26" s="125">
        <v>100</v>
      </c>
      <c r="L26" s="119"/>
      <c r="M26" s="120">
        <v>1</v>
      </c>
      <c r="N26" s="120">
        <v>1</v>
      </c>
      <c r="O26" s="121"/>
      <c r="P26" s="123"/>
      <c r="Q26" s="120"/>
      <c r="R26" s="120"/>
      <c r="S26" s="124"/>
      <c r="T26" s="119"/>
      <c r="U26" s="120"/>
      <c r="V26" s="120"/>
      <c r="W26" s="121"/>
      <c r="X26" s="119"/>
      <c r="Y26" s="120"/>
      <c r="Z26" s="120"/>
      <c r="AA26" s="121"/>
      <c r="AB26" s="119"/>
      <c r="AC26" s="120"/>
      <c r="AD26" s="120"/>
      <c r="AE26" s="121"/>
      <c r="AF26" s="115"/>
    </row>
    <row r="27" spans="1:32" x14ac:dyDescent="0.2">
      <c r="A27" s="62"/>
      <c r="B27" s="113" t="s">
        <v>218</v>
      </c>
      <c r="C27" s="114"/>
      <c r="D27" s="114"/>
      <c r="E27" s="114"/>
      <c r="F27" s="114"/>
      <c r="G27" s="114"/>
      <c r="H27" s="115" t="str">
        <f>'Prod Backlog'!C4</f>
        <v>Story02</v>
      </c>
      <c r="I27" s="116" t="s">
        <v>209</v>
      </c>
      <c r="J27" s="117" t="s">
        <v>216</v>
      </c>
      <c r="K27" s="126">
        <v>100</v>
      </c>
      <c r="L27" s="119"/>
      <c r="M27" s="120">
        <v>1</v>
      </c>
      <c r="N27" s="120">
        <v>1</v>
      </c>
      <c r="O27" s="121"/>
      <c r="P27" s="123"/>
      <c r="Q27" s="120"/>
      <c r="R27" s="120"/>
      <c r="S27" s="124"/>
      <c r="T27" s="119"/>
      <c r="U27" s="120"/>
      <c r="V27" s="120"/>
      <c r="W27" s="121"/>
      <c r="X27" s="119"/>
      <c r="Y27" s="120"/>
      <c r="Z27" s="120"/>
      <c r="AA27" s="121"/>
      <c r="AB27" s="119"/>
      <c r="AC27" s="120"/>
      <c r="AD27" s="120"/>
      <c r="AE27" s="121"/>
      <c r="AF27" s="115"/>
    </row>
    <row r="28" spans="1:32" x14ac:dyDescent="0.2">
      <c r="A28" s="62"/>
      <c r="B28" s="113" t="s">
        <v>219</v>
      </c>
      <c r="C28" s="114"/>
      <c r="D28" s="114"/>
      <c r="E28" s="114"/>
      <c r="F28" s="114"/>
      <c r="G28" s="114"/>
      <c r="H28" s="115" t="str">
        <f>'Prod Backlog'!C4</f>
        <v>Story02</v>
      </c>
      <c r="I28" s="116" t="s">
        <v>211</v>
      </c>
      <c r="J28" s="117" t="s">
        <v>216</v>
      </c>
      <c r="K28" s="126">
        <v>100</v>
      </c>
      <c r="L28" s="119"/>
      <c r="M28" s="120"/>
      <c r="N28" s="120"/>
      <c r="O28" s="121"/>
      <c r="P28" s="123"/>
      <c r="Q28" s="120">
        <v>1</v>
      </c>
      <c r="R28" s="120">
        <v>1</v>
      </c>
      <c r="S28" s="124"/>
      <c r="T28" s="119"/>
      <c r="U28" s="120">
        <v>1</v>
      </c>
      <c r="V28" s="120">
        <v>1</v>
      </c>
      <c r="W28" s="121"/>
      <c r="X28" s="119"/>
      <c r="Y28" s="120"/>
      <c r="Z28" s="120"/>
      <c r="AA28" s="121"/>
      <c r="AB28" s="119"/>
      <c r="AC28" s="120"/>
      <c r="AD28" s="120"/>
      <c r="AE28" s="121"/>
      <c r="AF28" s="115"/>
    </row>
    <row r="29" spans="1:32" x14ac:dyDescent="0.2">
      <c r="A29" s="62"/>
      <c r="B29" s="113" t="s">
        <v>220</v>
      </c>
      <c r="C29" s="114"/>
      <c r="D29" s="114"/>
      <c r="E29" s="114"/>
      <c r="F29" s="114"/>
      <c r="G29" s="114"/>
      <c r="H29" s="115" t="str">
        <f>'Prod Backlog'!C4</f>
        <v>Story02</v>
      </c>
      <c r="I29" s="116" t="s">
        <v>209</v>
      </c>
      <c r="J29" s="117" t="s">
        <v>216</v>
      </c>
      <c r="K29" s="126">
        <v>100</v>
      </c>
      <c r="L29" s="119"/>
      <c r="M29" s="120"/>
      <c r="N29" s="120"/>
      <c r="O29" s="121"/>
      <c r="P29" s="123"/>
      <c r="Q29" s="120"/>
      <c r="R29" s="120"/>
      <c r="S29" s="124"/>
      <c r="T29" s="119"/>
      <c r="U29" s="120">
        <v>1</v>
      </c>
      <c r="V29" s="120">
        <v>1</v>
      </c>
      <c r="W29" s="121"/>
      <c r="X29" s="119"/>
      <c r="Y29" s="120"/>
      <c r="Z29" s="120"/>
      <c r="AA29" s="121"/>
      <c r="AB29" s="119"/>
      <c r="AC29" s="120"/>
      <c r="AD29" s="120"/>
      <c r="AE29" s="121"/>
      <c r="AF29" s="115"/>
    </row>
    <row r="30" spans="1:32" x14ac:dyDescent="0.2">
      <c r="A30" s="62"/>
      <c r="B30" s="113" t="s">
        <v>221</v>
      </c>
      <c r="C30" s="114"/>
      <c r="D30" s="114"/>
      <c r="E30" s="114"/>
      <c r="F30" s="114"/>
      <c r="G30" s="114"/>
      <c r="H30" s="115" t="str">
        <f>'Prod Backlog'!C4</f>
        <v>Story02</v>
      </c>
      <c r="I30" s="116" t="s">
        <v>213</v>
      </c>
      <c r="J30" s="117" t="s">
        <v>216</v>
      </c>
      <c r="K30" s="126">
        <v>100</v>
      </c>
      <c r="L30" s="119"/>
      <c r="M30" s="120"/>
      <c r="N30" s="120"/>
      <c r="O30" s="121"/>
      <c r="P30" s="123"/>
      <c r="Q30" s="120">
        <v>0.5</v>
      </c>
      <c r="R30" s="120">
        <v>0.5</v>
      </c>
      <c r="S30" s="124"/>
      <c r="T30" s="119"/>
      <c r="U30" s="120"/>
      <c r="V30" s="120"/>
      <c r="W30" s="121"/>
      <c r="X30" s="119"/>
      <c r="Y30" s="120"/>
      <c r="Z30" s="120"/>
      <c r="AA30" s="121"/>
      <c r="AB30" s="119"/>
      <c r="AC30" s="120"/>
      <c r="AD30" s="120"/>
      <c r="AE30" s="121"/>
      <c r="AF30" s="115"/>
    </row>
    <row r="31" spans="1:32" x14ac:dyDescent="0.2">
      <c r="A31" s="62"/>
      <c r="B31" s="113" t="s">
        <v>222</v>
      </c>
      <c r="C31" s="114"/>
      <c r="D31" s="114"/>
      <c r="E31" s="114"/>
      <c r="F31" s="114"/>
      <c r="G31" s="114"/>
      <c r="H31" s="115" t="str">
        <f>'Prod Backlog'!C4</f>
        <v>Story02</v>
      </c>
      <c r="I31" s="116" t="s">
        <v>209</v>
      </c>
      <c r="J31" s="117" t="s">
        <v>216</v>
      </c>
      <c r="K31" s="126">
        <v>100</v>
      </c>
      <c r="L31" s="119"/>
      <c r="M31" s="120"/>
      <c r="N31" s="120"/>
      <c r="O31" s="121"/>
      <c r="P31" s="123"/>
      <c r="Q31" s="120">
        <v>0.5</v>
      </c>
      <c r="R31" s="120">
        <v>0.5</v>
      </c>
      <c r="S31" s="124"/>
      <c r="T31" s="119"/>
      <c r="U31" s="120">
        <v>0.5</v>
      </c>
      <c r="V31" s="120">
        <v>0.5</v>
      </c>
      <c r="W31" s="121"/>
      <c r="X31" s="119"/>
      <c r="Y31" s="120"/>
      <c r="Z31" s="120"/>
      <c r="AA31" s="121"/>
      <c r="AB31" s="119"/>
      <c r="AC31" s="120"/>
      <c r="AD31" s="120"/>
      <c r="AE31" s="121"/>
      <c r="AF31" s="115"/>
    </row>
    <row r="32" spans="1:32" x14ac:dyDescent="0.2">
      <c r="A32" s="62"/>
      <c r="B32" s="127" t="s">
        <v>215</v>
      </c>
      <c r="C32" s="128"/>
      <c r="D32" s="128"/>
      <c r="E32" s="128"/>
      <c r="F32" s="128"/>
      <c r="G32" s="128"/>
      <c r="H32" s="129" t="str">
        <f>'Prod Backlog'!C5</f>
        <v>Story03</v>
      </c>
      <c r="I32" s="130" t="s">
        <v>203</v>
      </c>
      <c r="J32" s="131" t="s">
        <v>200</v>
      </c>
      <c r="K32" s="132">
        <v>100</v>
      </c>
      <c r="L32" s="133"/>
      <c r="M32" s="134"/>
      <c r="N32" s="134"/>
      <c r="O32" s="135"/>
      <c r="P32" s="133"/>
      <c r="Q32" s="134"/>
      <c r="R32" s="134"/>
      <c r="S32" s="135"/>
      <c r="T32" s="133"/>
      <c r="U32" s="134"/>
      <c r="V32" s="134"/>
      <c r="W32" s="135"/>
      <c r="X32" s="133"/>
      <c r="Y32" s="134"/>
      <c r="Z32" s="134">
        <v>0.5</v>
      </c>
      <c r="AA32" s="135"/>
      <c r="AB32" s="133"/>
      <c r="AC32" s="134"/>
      <c r="AD32" s="134"/>
      <c r="AE32" s="135"/>
      <c r="AF32" s="129">
        <v>5111399</v>
      </c>
    </row>
    <row r="33" spans="1:32" x14ac:dyDescent="0.2">
      <c r="A33" s="62"/>
      <c r="B33" s="127" t="s">
        <v>205</v>
      </c>
      <c r="C33" s="128"/>
      <c r="D33" s="128"/>
      <c r="E33" s="128"/>
      <c r="F33" s="128"/>
      <c r="G33" s="128"/>
      <c r="H33" s="129" t="str">
        <f>'Prod Backlog'!C5</f>
        <v>Story03</v>
      </c>
      <c r="I33" s="130" t="s">
        <v>209</v>
      </c>
      <c r="J33" s="131" t="s">
        <v>200</v>
      </c>
      <c r="K33" s="132">
        <v>100</v>
      </c>
      <c r="L33" s="133"/>
      <c r="M33" s="134"/>
      <c r="N33" s="134"/>
      <c r="O33" s="135"/>
      <c r="P33" s="133"/>
      <c r="Q33" s="134"/>
      <c r="R33" s="134"/>
      <c r="S33" s="135"/>
      <c r="T33" s="133"/>
      <c r="U33" s="134"/>
      <c r="V33" s="134"/>
      <c r="W33" s="135"/>
      <c r="X33" s="133"/>
      <c r="Y33" s="134"/>
      <c r="Z33" s="134">
        <v>1</v>
      </c>
      <c r="AA33" s="135"/>
      <c r="AB33" s="133"/>
      <c r="AC33" s="134"/>
      <c r="AD33" s="134">
        <v>1</v>
      </c>
      <c r="AE33" s="135"/>
      <c r="AF33" s="136" t="s">
        <v>182</v>
      </c>
    </row>
    <row r="34" spans="1:32" x14ac:dyDescent="0.2">
      <c r="A34" s="62"/>
      <c r="B34" s="127" t="s">
        <v>223</v>
      </c>
      <c r="C34" s="128"/>
      <c r="D34" s="128"/>
      <c r="E34" s="128"/>
      <c r="F34" s="128"/>
      <c r="G34" s="128"/>
      <c r="H34" s="129" t="str">
        <f>'Prod Backlog'!C5</f>
        <v>Story03</v>
      </c>
      <c r="I34" s="130" t="s">
        <v>209</v>
      </c>
      <c r="J34" s="131" t="s">
        <v>200</v>
      </c>
      <c r="K34" s="132">
        <v>100</v>
      </c>
      <c r="L34" s="133"/>
      <c r="M34" s="134"/>
      <c r="N34" s="134"/>
      <c r="O34" s="135"/>
      <c r="P34" s="133"/>
      <c r="Q34" s="134"/>
      <c r="R34" s="134"/>
      <c r="S34" s="135"/>
      <c r="T34" s="133"/>
      <c r="U34" s="134"/>
      <c r="V34" s="134"/>
      <c r="W34" s="135"/>
      <c r="X34" s="133"/>
      <c r="Y34" s="134"/>
      <c r="Z34" s="134">
        <v>1</v>
      </c>
      <c r="AA34" s="135"/>
      <c r="AB34" s="133"/>
      <c r="AC34" s="134"/>
      <c r="AD34" s="134">
        <v>1</v>
      </c>
      <c r="AE34" s="135"/>
      <c r="AF34" s="129"/>
    </row>
    <row r="35" spans="1:32" x14ac:dyDescent="0.2">
      <c r="A35" s="62"/>
      <c r="B35" s="127" t="s">
        <v>224</v>
      </c>
      <c r="C35" s="128" t="s">
        <v>224</v>
      </c>
      <c r="D35" s="128" t="s">
        <v>224</v>
      </c>
      <c r="E35" s="128" t="s">
        <v>224</v>
      </c>
      <c r="F35" s="128" t="s">
        <v>224</v>
      </c>
      <c r="G35" s="128" t="s">
        <v>224</v>
      </c>
      <c r="H35" s="129" t="str">
        <f>'Prod Backlog'!C5</f>
        <v>Story03</v>
      </c>
      <c r="I35" s="130" t="s">
        <v>209</v>
      </c>
      <c r="J35" s="131" t="s">
        <v>200</v>
      </c>
      <c r="K35" s="132">
        <v>100</v>
      </c>
      <c r="L35" s="133"/>
      <c r="M35" s="134"/>
      <c r="N35" s="134"/>
      <c r="O35" s="135"/>
      <c r="P35" s="133"/>
      <c r="Q35" s="134"/>
      <c r="R35" s="134"/>
      <c r="S35" s="135"/>
      <c r="T35" s="133"/>
      <c r="U35" s="134"/>
      <c r="V35" s="134"/>
      <c r="W35" s="135"/>
      <c r="X35" s="133"/>
      <c r="Y35" s="134"/>
      <c r="Z35" s="134"/>
      <c r="AA35" s="135"/>
      <c r="AB35" s="133"/>
      <c r="AC35" s="134"/>
      <c r="AD35" s="134">
        <v>1</v>
      </c>
      <c r="AE35" s="135"/>
      <c r="AF35" s="136" t="s">
        <v>225</v>
      </c>
    </row>
    <row r="36" spans="1:32" x14ac:dyDescent="0.2">
      <c r="A36" s="62"/>
      <c r="B36" s="127" t="s">
        <v>226</v>
      </c>
      <c r="C36" s="128"/>
      <c r="D36" s="128"/>
      <c r="E36" s="128"/>
      <c r="F36" s="128"/>
      <c r="G36" s="128"/>
      <c r="H36" s="129" t="str">
        <f>'Prod Backlog'!C5</f>
        <v>Story03</v>
      </c>
      <c r="I36" s="130" t="s">
        <v>213</v>
      </c>
      <c r="J36" s="131" t="s">
        <v>200</v>
      </c>
      <c r="K36" s="132">
        <v>100</v>
      </c>
      <c r="L36" s="133"/>
      <c r="M36" s="134"/>
      <c r="N36" s="134"/>
      <c r="O36" s="135"/>
      <c r="P36" s="133"/>
      <c r="Q36" s="134"/>
      <c r="R36" s="134"/>
      <c r="S36" s="135"/>
      <c r="T36" s="133"/>
      <c r="U36" s="134"/>
      <c r="V36" s="134"/>
      <c r="W36" s="135"/>
      <c r="X36" s="133"/>
      <c r="Y36" s="134"/>
      <c r="Z36" s="134">
        <v>1</v>
      </c>
      <c r="AA36" s="135"/>
      <c r="AB36" s="133"/>
      <c r="AC36" s="134"/>
      <c r="AD36" s="134"/>
      <c r="AE36" s="135"/>
      <c r="AF36" s="129"/>
    </row>
    <row r="37" spans="1:32" x14ac:dyDescent="0.2">
      <c r="A37" s="62"/>
      <c r="B37" s="127" t="s">
        <v>222</v>
      </c>
      <c r="C37" s="128"/>
      <c r="D37" s="128"/>
      <c r="E37" s="128"/>
      <c r="F37" s="128"/>
      <c r="G37" s="128"/>
      <c r="H37" s="129" t="str">
        <f>'Prod Backlog'!C5</f>
        <v>Story03</v>
      </c>
      <c r="I37" s="130" t="s">
        <v>209</v>
      </c>
      <c r="J37" s="131" t="s">
        <v>200</v>
      </c>
      <c r="K37" s="132">
        <v>100</v>
      </c>
      <c r="L37" s="133"/>
      <c r="M37" s="134"/>
      <c r="N37" s="134"/>
      <c r="O37" s="135"/>
      <c r="P37" s="133"/>
      <c r="Q37" s="134"/>
      <c r="R37" s="134"/>
      <c r="S37" s="135"/>
      <c r="T37" s="133"/>
      <c r="U37" s="134"/>
      <c r="V37" s="134"/>
      <c r="W37" s="135"/>
      <c r="X37" s="133"/>
      <c r="Y37" s="134"/>
      <c r="Z37" s="134">
        <v>1</v>
      </c>
      <c r="AA37" s="135"/>
      <c r="AB37" s="133"/>
      <c r="AC37" s="134"/>
      <c r="AD37" s="134">
        <v>1</v>
      </c>
      <c r="AE37" s="135"/>
      <c r="AF37" s="129"/>
    </row>
    <row r="38" spans="1:32" x14ac:dyDescent="0.2">
      <c r="A38" s="63"/>
      <c r="B38" s="137" t="s">
        <v>227</v>
      </c>
      <c r="C38" s="137"/>
      <c r="D38" s="137"/>
      <c r="E38" s="137"/>
      <c r="F38" s="137"/>
      <c r="G38" s="137"/>
      <c r="H38" s="138" t="str">
        <f>'Prod Backlog'!C7</f>
        <v>Story05</v>
      </c>
      <c r="I38" s="139" t="s">
        <v>209</v>
      </c>
      <c r="J38" s="138" t="s">
        <v>198</v>
      </c>
      <c r="K38" s="138">
        <v>100</v>
      </c>
      <c r="L38" s="140"/>
      <c r="M38" s="141"/>
      <c r="N38" s="141"/>
      <c r="O38" s="142"/>
      <c r="P38" s="140"/>
      <c r="Q38" s="141"/>
      <c r="R38" s="141"/>
      <c r="S38" s="142"/>
      <c r="T38" s="140">
        <v>1</v>
      </c>
      <c r="U38" s="141"/>
      <c r="V38" s="141"/>
      <c r="W38" s="142"/>
      <c r="X38" s="140">
        <v>1</v>
      </c>
      <c r="Y38" s="141"/>
      <c r="Z38" s="141"/>
      <c r="AA38" s="142"/>
      <c r="AB38" s="140"/>
      <c r="AC38" s="141"/>
      <c r="AD38" s="141"/>
      <c r="AE38" s="142"/>
      <c r="AF38" s="143"/>
    </row>
    <row r="39" spans="1:32" x14ac:dyDescent="0.2">
      <c r="A39" s="63"/>
      <c r="B39" s="137" t="s">
        <v>228</v>
      </c>
      <c r="C39" s="137"/>
      <c r="D39" s="137"/>
      <c r="E39" s="137"/>
      <c r="F39" s="137"/>
      <c r="G39" s="137"/>
      <c r="H39" s="138" t="str">
        <f>'Prod Backlog'!C7</f>
        <v>Story05</v>
      </c>
      <c r="I39" s="139" t="s">
        <v>229</v>
      </c>
      <c r="J39" s="138" t="s">
        <v>198</v>
      </c>
      <c r="K39" s="138">
        <v>100</v>
      </c>
      <c r="L39" s="140"/>
      <c r="M39" s="141"/>
      <c r="N39" s="141"/>
      <c r="O39" s="142"/>
      <c r="P39" s="140"/>
      <c r="Q39" s="141"/>
      <c r="R39" s="141"/>
      <c r="S39" s="142"/>
      <c r="T39" s="140">
        <v>1</v>
      </c>
      <c r="U39" s="141"/>
      <c r="V39" s="141"/>
      <c r="W39" s="142"/>
      <c r="X39" s="140">
        <v>1</v>
      </c>
      <c r="Y39" s="141"/>
      <c r="Z39" s="141"/>
      <c r="AA39" s="142"/>
      <c r="AB39" s="140"/>
      <c r="AC39" s="141"/>
      <c r="AD39" s="141"/>
      <c r="AE39" s="142"/>
      <c r="AF39" s="143"/>
    </row>
    <row r="40" spans="1:32" x14ac:dyDescent="0.2">
      <c r="A40" s="63"/>
      <c r="B40" s="137" t="s">
        <v>230</v>
      </c>
      <c r="C40" s="137"/>
      <c r="D40" s="137"/>
      <c r="E40" s="137"/>
      <c r="F40" s="137"/>
      <c r="G40" s="137"/>
      <c r="H40" s="138" t="str">
        <f>'Prod Backlog'!C7</f>
        <v>Story05</v>
      </c>
      <c r="I40" s="139" t="s">
        <v>229</v>
      </c>
      <c r="J40" s="138" t="s">
        <v>198</v>
      </c>
      <c r="K40" s="138">
        <v>100</v>
      </c>
      <c r="L40" s="140"/>
      <c r="M40" s="141"/>
      <c r="N40" s="141"/>
      <c r="O40" s="142"/>
      <c r="P40" s="140"/>
      <c r="Q40" s="141"/>
      <c r="R40" s="141"/>
      <c r="S40" s="142"/>
      <c r="T40" s="140">
        <v>1</v>
      </c>
      <c r="U40" s="141"/>
      <c r="V40" s="141"/>
      <c r="W40" s="142"/>
      <c r="X40" s="140">
        <v>1</v>
      </c>
      <c r="Y40" s="141"/>
      <c r="Z40" s="141"/>
      <c r="AA40" s="142"/>
      <c r="AB40" s="140">
        <v>1</v>
      </c>
      <c r="AC40" s="141"/>
      <c r="AD40" s="141"/>
      <c r="AE40" s="142"/>
      <c r="AF40" s="143"/>
    </row>
    <row r="41" spans="1:32" x14ac:dyDescent="0.2">
      <c r="A41" s="63"/>
      <c r="B41" s="137" t="s">
        <v>231</v>
      </c>
      <c r="C41" s="137"/>
      <c r="D41" s="137"/>
      <c r="E41" s="137"/>
      <c r="F41" s="137"/>
      <c r="G41" s="137"/>
      <c r="H41" s="138" t="str">
        <f>'Prod Backlog'!C7</f>
        <v>Story05</v>
      </c>
      <c r="I41" s="139" t="s">
        <v>209</v>
      </c>
      <c r="J41" s="138" t="s">
        <v>198</v>
      </c>
      <c r="K41" s="138">
        <v>100</v>
      </c>
      <c r="L41" s="140"/>
      <c r="M41" s="141"/>
      <c r="N41" s="141"/>
      <c r="O41" s="142"/>
      <c r="P41" s="140"/>
      <c r="Q41" s="141"/>
      <c r="R41" s="141"/>
      <c r="S41" s="142"/>
      <c r="T41" s="140"/>
      <c r="U41" s="141"/>
      <c r="V41" s="141"/>
      <c r="W41" s="142"/>
      <c r="X41" s="140">
        <v>1</v>
      </c>
      <c r="Y41" s="141"/>
      <c r="Z41" s="141"/>
      <c r="AA41" s="142"/>
      <c r="AB41" s="140">
        <v>1</v>
      </c>
      <c r="AC41" s="141"/>
      <c r="AD41" s="141"/>
      <c r="AE41" s="142"/>
      <c r="AF41" s="143"/>
    </row>
    <row r="42" spans="1:32" x14ac:dyDescent="0.2">
      <c r="A42" s="63"/>
      <c r="B42" s="137" t="s">
        <v>232</v>
      </c>
      <c r="C42" s="137"/>
      <c r="D42" s="137"/>
      <c r="E42" s="137"/>
      <c r="F42" s="137"/>
      <c r="G42" s="137"/>
      <c r="H42" s="138" t="str">
        <f>'Prod Backlog'!C7</f>
        <v>Story05</v>
      </c>
      <c r="I42" s="139" t="s">
        <v>229</v>
      </c>
      <c r="J42" s="138" t="s">
        <v>198</v>
      </c>
      <c r="K42" s="138">
        <v>100</v>
      </c>
      <c r="L42" s="140"/>
      <c r="M42" s="141"/>
      <c r="N42" s="141"/>
      <c r="O42" s="142"/>
      <c r="P42" s="140"/>
      <c r="Q42" s="141"/>
      <c r="R42" s="141"/>
      <c r="S42" s="142"/>
      <c r="T42" s="140"/>
      <c r="U42" s="141"/>
      <c r="V42" s="141"/>
      <c r="W42" s="142"/>
      <c r="X42" s="140">
        <v>1</v>
      </c>
      <c r="Y42" s="141"/>
      <c r="Z42" s="141"/>
      <c r="AA42" s="142"/>
      <c r="AB42" s="140">
        <v>2</v>
      </c>
      <c r="AC42" s="141"/>
      <c r="AD42" s="141"/>
      <c r="AE42" s="142"/>
      <c r="AF42" s="143"/>
    </row>
    <row r="43" spans="1:32" x14ac:dyDescent="0.2">
      <c r="A43" s="63"/>
      <c r="B43" s="137" t="s">
        <v>233</v>
      </c>
      <c r="C43" s="137"/>
      <c r="D43" s="137"/>
      <c r="E43" s="137"/>
      <c r="F43" s="137"/>
      <c r="G43" s="137"/>
      <c r="H43" s="138" t="str">
        <f>'Prod Backlog'!C7</f>
        <v>Story05</v>
      </c>
      <c r="I43" s="139" t="s">
        <v>234</v>
      </c>
      <c r="J43" s="138" t="s">
        <v>204</v>
      </c>
      <c r="K43" s="138">
        <v>100</v>
      </c>
      <c r="L43" s="140"/>
      <c r="M43" s="141"/>
      <c r="N43" s="141"/>
      <c r="O43" s="142"/>
      <c r="P43" s="140"/>
      <c r="Q43" s="141"/>
      <c r="R43" s="141"/>
      <c r="S43" s="142"/>
      <c r="T43" s="140"/>
      <c r="U43" s="141"/>
      <c r="V43" s="141"/>
      <c r="W43" s="142"/>
      <c r="X43" s="140">
        <v>1</v>
      </c>
      <c r="Y43" s="141" t="s">
        <v>235</v>
      </c>
      <c r="Z43" s="141"/>
      <c r="AA43" s="142">
        <v>2</v>
      </c>
      <c r="AB43" s="140">
        <v>2</v>
      </c>
      <c r="AC43" s="141"/>
      <c r="AD43" s="141"/>
      <c r="AE43" s="142">
        <v>2</v>
      </c>
      <c r="AF43" s="143"/>
    </row>
    <row r="44" spans="1:32" ht="13.5" customHeight="1" x14ac:dyDescent="0.2">
      <c r="A44" s="63"/>
      <c r="B44" s="137" t="s">
        <v>236</v>
      </c>
      <c r="C44" s="137"/>
      <c r="D44" s="137"/>
      <c r="E44" s="137"/>
      <c r="F44" s="137"/>
      <c r="G44" s="137"/>
      <c r="H44" s="138" t="str">
        <f>'Prod Backlog'!C7</f>
        <v>Story05</v>
      </c>
      <c r="I44" s="139" t="s">
        <v>206</v>
      </c>
      <c r="J44" s="138" t="s">
        <v>204</v>
      </c>
      <c r="K44" s="138">
        <v>100</v>
      </c>
      <c r="L44" s="140"/>
      <c r="M44" s="141"/>
      <c r="N44" s="141"/>
      <c r="O44" s="142"/>
      <c r="P44" s="140"/>
      <c r="Q44" s="141"/>
      <c r="R44" s="141"/>
      <c r="S44" s="142"/>
      <c r="T44" s="140"/>
      <c r="U44" s="141"/>
      <c r="V44" s="141"/>
      <c r="W44" s="142"/>
      <c r="X44" s="140">
        <v>1</v>
      </c>
      <c r="Y44" s="141"/>
      <c r="Z44" s="141"/>
      <c r="AA44" s="142">
        <v>2</v>
      </c>
      <c r="AB44" s="140">
        <v>1</v>
      </c>
      <c r="AC44" s="141"/>
      <c r="AD44" s="141"/>
      <c r="AE44" s="142">
        <v>2</v>
      </c>
      <c r="AF44" s="138"/>
    </row>
    <row r="45" spans="1:32" ht="13.5" customHeight="1" x14ac:dyDescent="0.2">
      <c r="A45" s="63"/>
      <c r="B45" s="137" t="s">
        <v>237</v>
      </c>
      <c r="C45" s="137"/>
      <c r="D45" s="137"/>
      <c r="E45" s="137"/>
      <c r="F45" s="137"/>
      <c r="G45" s="137"/>
      <c r="H45" s="138" t="s">
        <v>47</v>
      </c>
      <c r="I45" s="139" t="s">
        <v>238</v>
      </c>
      <c r="J45" s="138" t="s">
        <v>239</v>
      </c>
      <c r="K45" s="144">
        <v>100</v>
      </c>
      <c r="L45" s="140"/>
      <c r="M45" s="141"/>
      <c r="N45" s="141"/>
      <c r="O45" s="142"/>
      <c r="P45" s="140"/>
      <c r="Q45" s="141"/>
      <c r="R45" s="141"/>
      <c r="S45" s="142"/>
      <c r="T45" s="140"/>
      <c r="U45" s="141"/>
      <c r="V45" s="141"/>
      <c r="W45" s="142"/>
      <c r="X45" s="140"/>
      <c r="Y45" s="141"/>
      <c r="Z45" s="141"/>
      <c r="AA45" s="142"/>
      <c r="AB45" s="140">
        <v>0.3</v>
      </c>
      <c r="AC45" s="141">
        <v>0.3</v>
      </c>
      <c r="AD45" s="141"/>
      <c r="AE45" s="142">
        <v>0.3</v>
      </c>
      <c r="AF45" s="138"/>
    </row>
    <row r="46" spans="1:32" ht="13.5" customHeight="1" x14ac:dyDescent="0.2">
      <c r="A46" s="63"/>
      <c r="B46" s="145" t="s">
        <v>240</v>
      </c>
      <c r="C46" s="145"/>
      <c r="D46" s="145"/>
      <c r="E46" s="145"/>
      <c r="F46" s="145"/>
      <c r="G46" s="145"/>
      <c r="H46" s="146"/>
      <c r="I46" s="147" t="s">
        <v>310</v>
      </c>
      <c r="J46" s="146" t="s">
        <v>241</v>
      </c>
      <c r="K46" s="148">
        <v>100</v>
      </c>
      <c r="L46" s="149">
        <f t="shared" ref="L46:AE46" si="0">8-SUM(L17:L45)</f>
        <v>5.5</v>
      </c>
      <c r="M46" s="149">
        <f t="shared" si="0"/>
        <v>6</v>
      </c>
      <c r="N46" s="149">
        <f t="shared" si="0"/>
        <v>6</v>
      </c>
      <c r="O46" s="149">
        <f t="shared" si="0"/>
        <v>5.5</v>
      </c>
      <c r="P46" s="149">
        <f t="shared" si="0"/>
        <v>2.5</v>
      </c>
      <c r="Q46" s="149">
        <f t="shared" si="0"/>
        <v>5.5</v>
      </c>
      <c r="R46" s="149">
        <f t="shared" si="0"/>
        <v>5.5</v>
      </c>
      <c r="S46" s="149">
        <f t="shared" si="0"/>
        <v>3</v>
      </c>
      <c r="T46" s="149">
        <f t="shared" si="0"/>
        <v>0.5</v>
      </c>
      <c r="U46" s="149">
        <f t="shared" si="0"/>
        <v>5</v>
      </c>
      <c r="V46" s="149">
        <f t="shared" si="0"/>
        <v>5</v>
      </c>
      <c r="W46" s="149">
        <f t="shared" si="0"/>
        <v>3</v>
      </c>
      <c r="X46" s="149">
        <f t="shared" si="0"/>
        <v>1</v>
      </c>
      <c r="Y46" s="149">
        <f t="shared" si="0"/>
        <v>8</v>
      </c>
      <c r="Z46" s="149">
        <f t="shared" si="0"/>
        <v>3.5</v>
      </c>
      <c r="AA46" s="149">
        <f t="shared" si="0"/>
        <v>4</v>
      </c>
      <c r="AB46" s="149">
        <f t="shared" si="0"/>
        <v>0.70000000000000018</v>
      </c>
      <c r="AC46" s="149">
        <f t="shared" si="0"/>
        <v>7.7</v>
      </c>
      <c r="AD46" s="149">
        <f t="shared" si="0"/>
        <v>4</v>
      </c>
      <c r="AE46" s="149">
        <f t="shared" si="0"/>
        <v>3.7</v>
      </c>
      <c r="AF46" s="146"/>
    </row>
  </sheetData>
  <mergeCells count="53">
    <mergeCell ref="B42:G42"/>
    <mergeCell ref="B43:G43"/>
    <mergeCell ref="B44:G44"/>
    <mergeCell ref="B45:G45"/>
    <mergeCell ref="B46:G46"/>
    <mergeCell ref="B37:G37"/>
    <mergeCell ref="B38:G38"/>
    <mergeCell ref="B39:G39"/>
    <mergeCell ref="B40:G40"/>
    <mergeCell ref="B41:G41"/>
    <mergeCell ref="B32:G32"/>
    <mergeCell ref="B33:G33"/>
    <mergeCell ref="B34:G34"/>
    <mergeCell ref="B35:G35"/>
    <mergeCell ref="B36:G36"/>
    <mergeCell ref="B27:G27"/>
    <mergeCell ref="B28:G28"/>
    <mergeCell ref="B29:G29"/>
    <mergeCell ref="B30:G30"/>
    <mergeCell ref="B31:G31"/>
    <mergeCell ref="B22:G22"/>
    <mergeCell ref="B23:G23"/>
    <mergeCell ref="B24:G24"/>
    <mergeCell ref="B25:G25"/>
    <mergeCell ref="B26:G26"/>
    <mergeCell ref="B17:G17"/>
    <mergeCell ref="B18:G18"/>
    <mergeCell ref="B19:G19"/>
    <mergeCell ref="B20:G20"/>
    <mergeCell ref="B21:G21"/>
    <mergeCell ref="B14:J14"/>
    <mergeCell ref="K14:AF14"/>
    <mergeCell ref="B15:G16"/>
    <mergeCell ref="H15:H16"/>
    <mergeCell ref="I15:I16"/>
    <mergeCell ref="J15:J16"/>
    <mergeCell ref="K15:K16"/>
    <mergeCell ref="L15:O15"/>
    <mergeCell ref="P15:S15"/>
    <mergeCell ref="T15:W15"/>
    <mergeCell ref="X15:AA15"/>
    <mergeCell ref="AB15:AE15"/>
    <mergeCell ref="AF15:AF16"/>
    <mergeCell ref="D8:I8"/>
    <mergeCell ref="D9:I9"/>
    <mergeCell ref="D10:I10"/>
    <mergeCell ref="D11:I11"/>
    <mergeCell ref="D12:I12"/>
    <mergeCell ref="E2:I2"/>
    <mergeCell ref="E3:I3"/>
    <mergeCell ref="E4:I4"/>
    <mergeCell ref="B6:K6"/>
    <mergeCell ref="D7:I7"/>
  </mergeCells>
  <conditionalFormatting sqref="J4">
    <cfRule type="cellIs" dxfId="2" priority="1" stopIfTrue="1" operator="greaterThanOrEqual">
      <formula>0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9"/>
  <sheetViews>
    <sheetView topLeftCell="A16" workbookViewId="0">
      <selection activeCell="AA38" sqref="AA38"/>
    </sheetView>
  </sheetViews>
  <sheetFormatPr defaultColWidth="17.140625" defaultRowHeight="12.75" customHeight="1" x14ac:dyDescent="0.2"/>
  <cols>
    <col min="1" max="1" width="1" customWidth="1"/>
    <col min="2" max="2" width="25.7109375" customWidth="1"/>
    <col min="3" max="3" width="9.140625" customWidth="1"/>
    <col min="4" max="4" width="8" customWidth="1"/>
    <col min="5" max="5" width="15.7109375" customWidth="1"/>
    <col min="6" max="6" width="5.140625" customWidth="1"/>
    <col min="7" max="7" width="8.85546875" customWidth="1"/>
    <col min="8" max="8" width="7.85546875" customWidth="1"/>
    <col min="9" max="9" width="7.5703125" customWidth="1"/>
    <col min="10" max="10" width="10.28515625" customWidth="1"/>
    <col min="11" max="11" width="8" customWidth="1"/>
    <col min="12" max="12" width="4.7109375" customWidth="1"/>
    <col min="13" max="13" width="4.85546875" customWidth="1"/>
    <col min="14" max="15" width="4.7109375" customWidth="1"/>
    <col min="16" max="16" width="5.5703125" customWidth="1"/>
    <col min="17" max="18" width="4.5703125" customWidth="1"/>
    <col min="19" max="19" width="4.42578125" customWidth="1"/>
    <col min="20" max="22" width="4.7109375" customWidth="1"/>
    <col min="23" max="23" width="4.85546875" customWidth="1"/>
    <col min="24" max="30" width="4.7109375" customWidth="1"/>
    <col min="31" max="31" width="4.5703125" customWidth="1"/>
    <col min="32" max="32" width="24.42578125" customWidth="1"/>
  </cols>
  <sheetData>
    <row r="1" spans="1:32" x14ac:dyDescent="0.2">
      <c r="A1" s="26"/>
      <c r="B1" s="8"/>
      <c r="C1" s="8"/>
      <c r="D1" s="26"/>
      <c r="E1" s="8"/>
      <c r="F1" s="8"/>
      <c r="G1" s="8"/>
      <c r="H1" s="8"/>
      <c r="I1" s="8"/>
      <c r="J1" s="8"/>
      <c r="K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x14ac:dyDescent="0.2">
      <c r="A2" s="11"/>
      <c r="B2" s="33" t="s">
        <v>173</v>
      </c>
      <c r="C2" s="3">
        <v>2</v>
      </c>
      <c r="D2" s="24"/>
      <c r="E2" s="57" t="s">
        <v>174</v>
      </c>
      <c r="F2" s="57"/>
      <c r="G2" s="57"/>
      <c r="H2" s="57"/>
      <c r="I2" s="57"/>
      <c r="J2" s="3">
        <v>20</v>
      </c>
      <c r="K2" s="13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x14ac:dyDescent="0.2">
      <c r="A3" s="11"/>
      <c r="B3" s="33" t="s">
        <v>16</v>
      </c>
      <c r="C3" s="1">
        <f>'descrição e releases'!C31</f>
        <v>41428</v>
      </c>
      <c r="D3" s="24"/>
      <c r="E3" s="57" t="s">
        <v>175</v>
      </c>
      <c r="F3" s="58"/>
      <c r="G3" s="57"/>
      <c r="H3" s="57"/>
      <c r="I3" s="57"/>
      <c r="J3" s="23">
        <f>+J16</f>
        <v>20</v>
      </c>
      <c r="K3" s="13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 x14ac:dyDescent="0.2">
      <c r="A4" s="11"/>
      <c r="B4" s="33" t="s">
        <v>17</v>
      </c>
      <c r="C4" s="1">
        <f>'descrição e releases'!D31</f>
        <v>41432</v>
      </c>
      <c r="D4" s="24"/>
      <c r="E4" s="57" t="s">
        <v>176</v>
      </c>
      <c r="F4" s="57"/>
      <c r="G4" s="57"/>
      <c r="H4" s="57"/>
      <c r="I4" s="57"/>
      <c r="J4" s="33">
        <f>+J2-J3</f>
        <v>0</v>
      </c>
      <c r="K4" s="13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 ht="13.5" customHeight="1" x14ac:dyDescent="0.2">
      <c r="A5" s="26"/>
      <c r="B5" s="18"/>
      <c r="C5" s="18"/>
      <c r="D5" s="8"/>
      <c r="E5" s="18"/>
      <c r="F5" s="18"/>
      <c r="G5" s="18"/>
      <c r="H5" s="18"/>
      <c r="I5" s="18"/>
      <c r="J5" s="18"/>
      <c r="K5" s="8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 ht="13.5" customHeight="1" x14ac:dyDescent="0.2">
      <c r="A6" s="11"/>
      <c r="B6" s="39" t="s">
        <v>177</v>
      </c>
      <c r="C6" s="39"/>
      <c r="D6" s="39"/>
      <c r="E6" s="39"/>
      <c r="F6" s="39"/>
      <c r="G6" s="39"/>
      <c r="H6" s="39"/>
      <c r="I6" s="39"/>
      <c r="J6" s="39"/>
      <c r="K6" s="39"/>
      <c r="L6" s="13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 ht="39.75" customHeight="1" x14ac:dyDescent="0.2">
      <c r="A7" s="11"/>
      <c r="B7" s="14" t="s">
        <v>27</v>
      </c>
      <c r="C7" s="14" t="s">
        <v>28</v>
      </c>
      <c r="D7" s="44" t="s">
        <v>116</v>
      </c>
      <c r="E7" s="44"/>
      <c r="F7" s="44"/>
      <c r="G7" s="44"/>
      <c r="H7" s="44"/>
      <c r="I7" s="44"/>
      <c r="J7" s="14" t="s">
        <v>30</v>
      </c>
      <c r="K7" s="14" t="s">
        <v>178</v>
      </c>
      <c r="L7" s="13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 ht="33" customHeight="1" x14ac:dyDescent="0.2">
      <c r="A8" s="31"/>
      <c r="B8" s="10">
        <f>'Prod Backlog'!B8</f>
        <v>5</v>
      </c>
      <c r="C8" s="10" t="str">
        <f>'Prod Backlog'!C8</f>
        <v>Story06</v>
      </c>
      <c r="D8" s="59" t="str">
        <f>'Prod Backlog'!D8</f>
        <v>Eu, cliente, quero importar folhas folhas de cálculo a partir de bases de dados.</v>
      </c>
      <c r="E8" s="59">
        <f>'Prod Backlog'!E8</f>
        <v>3</v>
      </c>
      <c r="F8" s="59" t="str">
        <f>'Prod Backlog'!F8</f>
        <v>Imprescindivel</v>
      </c>
      <c r="G8" s="59" t="str">
        <f>'Prod Backlog'!G8</f>
        <v>Done</v>
      </c>
      <c r="H8" s="59">
        <f>'Prod Backlog'!H8</f>
        <v>100</v>
      </c>
      <c r="I8" s="59" t="str">
        <f>'Prod Backlog'!I8</f>
        <v>O utilizador deve ter a possibilidade de importar uma tabela da base de dados para uma folha.</v>
      </c>
      <c r="J8" s="10">
        <f>'Prod Backlog'!E8</f>
        <v>3</v>
      </c>
      <c r="K8" s="10" t="s">
        <v>242</v>
      </c>
      <c r="L8" s="2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31.5" customHeight="1" x14ac:dyDescent="0.2">
      <c r="A9" s="31"/>
      <c r="B9" s="10">
        <f>'Prod Backlog'!B9</f>
        <v>5</v>
      </c>
      <c r="C9" s="10" t="str">
        <f>'Prod Backlog'!C9</f>
        <v>Story07</v>
      </c>
      <c r="D9" s="59" t="str">
        <f>'Prod Backlog'!D9</f>
        <v>Eu, cliente, quero definir chaves primárias nas tabelas de bases de dados e editar tabelas existentes.</v>
      </c>
      <c r="E9" s="59">
        <f>'Prod Backlog'!E9</f>
        <v>2</v>
      </c>
      <c r="F9" s="59" t="str">
        <f>'Prod Backlog'!F9</f>
        <v>Imprescindivel</v>
      </c>
      <c r="G9" s="59" t="str">
        <f>'Prod Backlog'!G9</f>
        <v>Done</v>
      </c>
      <c r="H9" s="59">
        <f>'Prod Backlog'!H9</f>
        <v>100</v>
      </c>
      <c r="I9" s="59" t="str">
        <f>'Prod Backlog'!I9</f>
        <v>O utilizador deve ter a possibilidade de editar uma tabela já existente numa base de dados e de definir colunas para funcionar como chave primária.</v>
      </c>
      <c r="J9" s="10">
        <f>'Prod Backlog'!E9</f>
        <v>2</v>
      </c>
      <c r="K9" s="10"/>
      <c r="L9" s="2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24.75" customHeight="1" x14ac:dyDescent="0.2">
      <c r="A10" s="31"/>
      <c r="B10" s="10">
        <f>'Prod Backlog'!B10</f>
        <v>5</v>
      </c>
      <c r="C10" s="10" t="str">
        <f>'Prod Backlog'!C10</f>
        <v>Story08</v>
      </c>
      <c r="D10" s="59" t="str">
        <f>'Prod Backlog'!D10</f>
        <v>Eu, cliente, quero utilizar o SGBD Derby.</v>
      </c>
      <c r="E10" s="59">
        <f>'Prod Backlog'!E10</f>
        <v>2</v>
      </c>
      <c r="F10" s="59" t="str">
        <f>'Prod Backlog'!F10</f>
        <v>Imprescindivel</v>
      </c>
      <c r="G10" s="59" t="str">
        <f>'Prod Backlog'!G10</f>
        <v>Done</v>
      </c>
      <c r="H10" s="59">
        <f>'Prod Backlog'!H10</f>
        <v>100</v>
      </c>
      <c r="I10" s="59" t="str">
        <f>'Prod Backlog'!I10</f>
        <v>O utilizador deve ser capaz de escolher um novo SGBD para exportar/importar dados.</v>
      </c>
      <c r="J10" s="10">
        <f>'Prod Backlog'!E10</f>
        <v>2</v>
      </c>
      <c r="K10" s="10"/>
      <c r="L10" s="29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28.5" customHeight="1" x14ac:dyDescent="0.2">
      <c r="A11" s="31"/>
      <c r="B11" s="10">
        <f>'Prod Backlog'!B11</f>
        <v>6</v>
      </c>
      <c r="C11" s="10" t="str">
        <f>'Prod Backlog'!C11</f>
        <v>Story09</v>
      </c>
      <c r="D11" s="59" t="str">
        <f>'Prod Backlog'!D11</f>
        <v>Eu, cliente quero poder ter várias versões de um documento no mesmo ficheiro XML e carregá-las para o programa.</v>
      </c>
      <c r="E11" s="59">
        <f>'Prod Backlog'!E11</f>
        <v>2</v>
      </c>
      <c r="F11" s="59" t="str">
        <f>'Prod Backlog'!F11</f>
        <v>Imprescindivel</v>
      </c>
      <c r="G11" s="59" t="str">
        <f>'Prod Backlog'!G11</f>
        <v>Done</v>
      </c>
      <c r="H11" s="59">
        <f>'Prod Backlog'!H11</f>
        <v>100</v>
      </c>
      <c r="I11" s="59" t="str">
        <f>'Prod Backlog'!I11</f>
        <v>É necessária a utilização do Hibernate.</v>
      </c>
      <c r="J11" s="10">
        <f>'Prod Backlog'!E11</f>
        <v>2</v>
      </c>
      <c r="K11" s="10" t="s">
        <v>243</v>
      </c>
      <c r="L11" s="2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33.75" customHeight="1" x14ac:dyDescent="0.2">
      <c r="A12" s="11"/>
      <c r="B12" s="10">
        <f>'Prod Backlog'!B12</f>
        <v>7</v>
      </c>
      <c r="C12" s="10" t="str">
        <f>'Prod Backlog'!C12</f>
        <v>Story10</v>
      </c>
      <c r="D12" s="59" t="str">
        <f>'Prod Backlog'!D12</f>
        <v>Eu, cliente, quero poder escrever várias expressões numa única fórmula.</v>
      </c>
      <c r="E12" s="59">
        <f>'Prod Backlog'!E12</f>
        <v>3</v>
      </c>
      <c r="F12" s="59" t="str">
        <f>'Prod Backlog'!F12</f>
        <v>Imprescindivel</v>
      </c>
      <c r="G12" s="59" t="str">
        <f>'Prod Backlog'!G12</f>
        <v>Done</v>
      </c>
      <c r="H12" s="59">
        <f>'Prod Backlog'!H12</f>
        <v>100</v>
      </c>
      <c r="I12" s="59" t="str">
        <f>'Prod Backlog'!I12</f>
        <v>A alteração será feita estendendo a funcionalidade da nova linguagem de fórmulas (ver Story03).</v>
      </c>
      <c r="J12" s="10">
        <f>'Prod Backlog'!E12</f>
        <v>3</v>
      </c>
      <c r="K12" s="34" t="s">
        <v>244</v>
      </c>
      <c r="L12" s="13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 ht="23.25" customHeight="1" x14ac:dyDescent="0.2">
      <c r="A13" s="11"/>
      <c r="B13" s="10">
        <f>'Prod Backlog'!B13</f>
        <v>7</v>
      </c>
      <c r="C13" s="10" t="str">
        <f>'Prod Backlog'!C13</f>
        <v>Story11</v>
      </c>
      <c r="D13" s="59" t="str">
        <f>'Prod Backlog'!D13</f>
        <v>Eu, cliente, quero poder usar ciclos while.</v>
      </c>
      <c r="E13" s="59">
        <f>'Prod Backlog'!E13</f>
        <v>2</v>
      </c>
      <c r="F13" s="59" t="str">
        <f>'Prod Backlog'!F13</f>
        <v>Imprescindivel</v>
      </c>
      <c r="G13" s="59" t="str">
        <f>'Prod Backlog'!G13</f>
        <v>Done</v>
      </c>
      <c r="H13" s="59">
        <f>'Prod Backlog'!H13</f>
        <v>100</v>
      </c>
      <c r="I13" s="59" t="str">
        <f>'Prod Backlog'!I13</f>
        <v>O ciclo permite um número infinito de expressões.</v>
      </c>
      <c r="J13" s="10">
        <f>'Prod Backlog'!E13</f>
        <v>2</v>
      </c>
      <c r="K13" s="34" t="s">
        <v>244</v>
      </c>
      <c r="L13" s="13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 ht="31.5" customHeight="1" x14ac:dyDescent="0.2">
      <c r="A14" s="11"/>
      <c r="B14" s="10">
        <f>'Prod Backlog'!B14</f>
        <v>8</v>
      </c>
      <c r="C14" s="10" t="str">
        <f>'Prod Backlog'!C14</f>
        <v>Story12</v>
      </c>
      <c r="D14" s="59" t="str">
        <f>'Prod Backlog'!D14</f>
        <v>Eu, cliente, quero poder partilhar em tempo real qualquer instância de uma folha de cálculo.</v>
      </c>
      <c r="E14" s="59">
        <f>'Prod Backlog'!E14</f>
        <v>3</v>
      </c>
      <c r="F14" s="59" t="str">
        <f>'Prod Backlog'!F14</f>
        <v>Imprescindivel</v>
      </c>
      <c r="G14" s="59" t="str">
        <f>'Prod Backlog'!G14</f>
        <v>Done</v>
      </c>
      <c r="H14" s="59">
        <f>'Prod Backlog'!H14</f>
        <v>100</v>
      </c>
      <c r="I14" s="59" t="str">
        <f>'Prod Backlog'!I14</f>
        <v>É necessário haver coerência de partilha e sincronização em tempo real.</v>
      </c>
      <c r="J14" s="10">
        <f>'Prod Backlog'!E14</f>
        <v>3</v>
      </c>
      <c r="K14" s="10"/>
      <c r="L14" s="13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 ht="29.25" customHeight="1" x14ac:dyDescent="0.2">
      <c r="A15" s="11"/>
      <c r="B15" s="10">
        <f>'Prod Backlog'!B15</f>
        <v>8</v>
      </c>
      <c r="C15" s="10" t="str">
        <f>'Prod Backlog'!C15</f>
        <v>Story13</v>
      </c>
      <c r="D15" s="59" t="str">
        <f>'Prod Backlog'!D15</f>
        <v>Eu, cliente, quero encontrar redes activas de partilha de cleansheets.</v>
      </c>
      <c r="E15" s="59">
        <f>'Prod Backlog'!E15</f>
        <v>3</v>
      </c>
      <c r="F15" s="59" t="str">
        <f>'Prod Backlog'!F15</f>
        <v>Imprescindivel</v>
      </c>
      <c r="G15" s="59" t="str">
        <f>'Prod Backlog'!G15</f>
        <v>Done</v>
      </c>
      <c r="H15" s="59">
        <f>'Prod Backlog'!H15</f>
        <v>100</v>
      </c>
      <c r="I15" s="59" t="str">
        <f>'Prod Backlog'!I15</f>
        <v>É necessário haver coerência de partilha e sincronização em tempo real.</v>
      </c>
      <c r="J15" s="10">
        <f>'Prod Backlog'!E15</f>
        <v>3</v>
      </c>
      <c r="K15" s="10" t="s">
        <v>245</v>
      </c>
      <c r="L15" s="13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 ht="15.75" customHeight="1" x14ac:dyDescent="0.2">
      <c r="A16" s="11"/>
      <c r="B16" s="33" t="s">
        <v>184</v>
      </c>
      <c r="C16" s="33"/>
      <c r="D16" s="47"/>
      <c r="E16" s="47"/>
      <c r="F16" s="47"/>
      <c r="G16" s="47"/>
      <c r="H16" s="47"/>
      <c r="I16" s="47"/>
      <c r="J16" s="23">
        <f>SUM(J8:J15)</f>
        <v>20</v>
      </c>
      <c r="K16" s="3"/>
      <c r="L16" s="1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 ht="13.5" customHeight="1" x14ac:dyDescent="0.2">
      <c r="A17" s="26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</row>
    <row r="18" spans="1:32" ht="13.5" customHeight="1" x14ac:dyDescent="0.2">
      <c r="A18" s="62"/>
      <c r="B18" s="66" t="s">
        <v>185</v>
      </c>
      <c r="C18" s="67"/>
      <c r="D18" s="67"/>
      <c r="E18" s="67"/>
      <c r="F18" s="67"/>
      <c r="G18" s="67"/>
      <c r="H18" s="67"/>
      <c r="I18" s="67"/>
      <c r="J18" s="68"/>
      <c r="K18" s="69" t="s">
        <v>186</v>
      </c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1"/>
    </row>
    <row r="19" spans="1:32" x14ac:dyDescent="0.2">
      <c r="A19" s="63"/>
      <c r="B19" s="72" t="s">
        <v>187</v>
      </c>
      <c r="C19" s="72"/>
      <c r="D19" s="72"/>
      <c r="E19" s="72"/>
      <c r="F19" s="72"/>
      <c r="G19" s="72"/>
      <c r="H19" s="73" t="s">
        <v>188</v>
      </c>
      <c r="I19" s="74" t="s">
        <v>189</v>
      </c>
      <c r="J19" s="75" t="s">
        <v>190</v>
      </c>
      <c r="K19" s="76" t="s">
        <v>191</v>
      </c>
      <c r="L19" s="77" t="s">
        <v>192</v>
      </c>
      <c r="M19" s="78"/>
      <c r="N19" s="78"/>
      <c r="O19" s="79"/>
      <c r="P19" s="80" t="s">
        <v>193</v>
      </c>
      <c r="Q19" s="78"/>
      <c r="R19" s="78"/>
      <c r="S19" s="79"/>
      <c r="T19" s="80" t="s">
        <v>194</v>
      </c>
      <c r="U19" s="80"/>
      <c r="V19" s="80"/>
      <c r="W19" s="80"/>
      <c r="X19" s="80" t="s">
        <v>195</v>
      </c>
      <c r="Y19" s="80"/>
      <c r="Z19" s="80"/>
      <c r="AA19" s="80"/>
      <c r="AB19" s="80" t="s">
        <v>196</v>
      </c>
      <c r="AC19" s="80"/>
      <c r="AD19" s="80"/>
      <c r="AE19" s="80"/>
      <c r="AF19" s="81" t="s">
        <v>197</v>
      </c>
    </row>
    <row r="20" spans="1:32" ht="13.5" customHeight="1" x14ac:dyDescent="0.2">
      <c r="A20" s="63"/>
      <c r="B20" s="72"/>
      <c r="C20" s="72"/>
      <c r="D20" s="72"/>
      <c r="E20" s="72"/>
      <c r="F20" s="72"/>
      <c r="G20" s="72"/>
      <c r="H20" s="82"/>
      <c r="I20" s="82"/>
      <c r="J20" s="83"/>
      <c r="K20" s="84"/>
      <c r="L20" s="85" t="s">
        <v>198</v>
      </c>
      <c r="M20" s="86" t="s">
        <v>199</v>
      </c>
      <c r="N20" s="86" t="s">
        <v>200</v>
      </c>
      <c r="O20" s="86" t="s">
        <v>201</v>
      </c>
      <c r="P20" s="86" t="s">
        <v>198</v>
      </c>
      <c r="Q20" s="87" t="s">
        <v>199</v>
      </c>
      <c r="R20" s="86" t="s">
        <v>200</v>
      </c>
      <c r="S20" s="87" t="s">
        <v>201</v>
      </c>
      <c r="T20" s="87" t="s">
        <v>198</v>
      </c>
      <c r="U20" s="86" t="s">
        <v>199</v>
      </c>
      <c r="V20" s="87" t="s">
        <v>200</v>
      </c>
      <c r="W20" s="87" t="s">
        <v>201</v>
      </c>
      <c r="X20" s="87" t="s">
        <v>198</v>
      </c>
      <c r="Y20" s="86" t="s">
        <v>199</v>
      </c>
      <c r="Z20" s="87" t="s">
        <v>200</v>
      </c>
      <c r="AA20" s="87" t="s">
        <v>201</v>
      </c>
      <c r="AB20" s="87" t="s">
        <v>198</v>
      </c>
      <c r="AC20" s="86" t="s">
        <v>199</v>
      </c>
      <c r="AD20" s="87" t="s">
        <v>200</v>
      </c>
      <c r="AE20" s="87" t="s">
        <v>201</v>
      </c>
      <c r="AF20" s="88"/>
    </row>
    <row r="21" spans="1:32" x14ac:dyDescent="0.2">
      <c r="A21" s="62"/>
      <c r="B21" s="89" t="s">
        <v>246</v>
      </c>
      <c r="C21" s="90"/>
      <c r="D21" s="90"/>
      <c r="E21" s="90"/>
      <c r="F21" s="90"/>
      <c r="G21" s="90"/>
      <c r="H21" s="91" t="str">
        <f>'Prod Backlog'!C8</f>
        <v>Story06</v>
      </c>
      <c r="I21" s="92" t="s">
        <v>203</v>
      </c>
      <c r="J21" s="93" t="s">
        <v>200</v>
      </c>
      <c r="K21" s="94">
        <v>100</v>
      </c>
      <c r="L21" s="95"/>
      <c r="M21" s="96"/>
      <c r="N21" s="96">
        <v>0.5</v>
      </c>
      <c r="O21" s="97"/>
      <c r="P21" s="95"/>
      <c r="Q21" s="98"/>
      <c r="R21" s="96"/>
      <c r="S21" s="99"/>
      <c r="T21" s="100"/>
      <c r="U21" s="96"/>
      <c r="V21" s="98"/>
      <c r="W21" s="99"/>
      <c r="X21" s="100"/>
      <c r="Y21" s="96"/>
      <c r="Z21" s="98"/>
      <c r="AA21" s="99"/>
      <c r="AB21" s="100"/>
      <c r="AC21" s="96"/>
      <c r="AD21" s="98"/>
      <c r="AE21" s="99"/>
      <c r="AF21" s="91"/>
    </row>
    <row r="22" spans="1:32" x14ac:dyDescent="0.2">
      <c r="A22" s="62"/>
      <c r="B22" s="101" t="s">
        <v>247</v>
      </c>
      <c r="C22" s="102"/>
      <c r="D22" s="102"/>
      <c r="E22" s="102"/>
      <c r="F22" s="102"/>
      <c r="G22" s="102"/>
      <c r="H22" s="103" t="str">
        <f>'Prod Backlog'!C8</f>
        <v>Story06</v>
      </c>
      <c r="I22" s="104" t="s">
        <v>213</v>
      </c>
      <c r="J22" s="93" t="s">
        <v>200</v>
      </c>
      <c r="K22" s="94">
        <v>100</v>
      </c>
      <c r="L22" s="105"/>
      <c r="M22" s="106"/>
      <c r="N22" s="106">
        <v>0.5</v>
      </c>
      <c r="O22" s="107"/>
      <c r="P22" s="95"/>
      <c r="Q22" s="96"/>
      <c r="R22" s="96"/>
      <c r="S22" s="97"/>
      <c r="T22" s="95"/>
      <c r="U22" s="96"/>
      <c r="V22" s="96">
        <v>0.5</v>
      </c>
      <c r="W22" s="97"/>
      <c r="X22" s="95"/>
      <c r="Y22" s="96"/>
      <c r="Z22" s="96"/>
      <c r="AA22" s="97"/>
      <c r="AB22" s="95"/>
      <c r="AC22" s="96"/>
      <c r="AD22" s="96"/>
      <c r="AE22" s="97"/>
      <c r="AF22" s="103"/>
    </row>
    <row r="23" spans="1:32" x14ac:dyDescent="0.2">
      <c r="A23" s="62"/>
      <c r="B23" s="101" t="s">
        <v>207</v>
      </c>
      <c r="C23" s="102"/>
      <c r="D23" s="102"/>
      <c r="E23" s="102"/>
      <c r="F23" s="102"/>
      <c r="G23" s="102"/>
      <c r="H23" s="103" t="str">
        <f>'Prod Backlog'!C8</f>
        <v>Story06</v>
      </c>
      <c r="I23" s="104" t="s">
        <v>211</v>
      </c>
      <c r="J23" s="93" t="s">
        <v>248</v>
      </c>
      <c r="K23" s="94">
        <v>100</v>
      </c>
      <c r="L23" s="105"/>
      <c r="M23" s="106"/>
      <c r="N23" s="106">
        <v>1</v>
      </c>
      <c r="O23" s="107"/>
      <c r="P23" s="95"/>
      <c r="Q23" s="96"/>
      <c r="R23" s="96"/>
      <c r="S23" s="97"/>
      <c r="T23" s="95"/>
      <c r="U23" s="96"/>
      <c r="V23" s="96">
        <v>1</v>
      </c>
      <c r="W23" s="97">
        <v>2</v>
      </c>
      <c r="X23" s="95"/>
      <c r="Y23" s="96"/>
      <c r="Z23" s="96"/>
      <c r="AA23" s="97"/>
      <c r="AB23" s="95"/>
      <c r="AC23" s="96"/>
      <c r="AD23" s="96"/>
      <c r="AE23" s="97"/>
      <c r="AF23" s="103" t="s">
        <v>249</v>
      </c>
    </row>
    <row r="24" spans="1:32" x14ac:dyDescent="0.2">
      <c r="A24" s="62"/>
      <c r="B24" s="108" t="s">
        <v>250</v>
      </c>
      <c r="C24" s="261"/>
      <c r="D24" s="261"/>
      <c r="E24" s="261"/>
      <c r="F24" s="261"/>
      <c r="G24" s="261"/>
      <c r="H24" s="103" t="str">
        <f>'Prod Backlog'!C8</f>
        <v>Story06</v>
      </c>
      <c r="I24" s="104" t="s">
        <v>209</v>
      </c>
      <c r="J24" s="93" t="s">
        <v>200</v>
      </c>
      <c r="K24" s="94">
        <v>100</v>
      </c>
      <c r="L24" s="105"/>
      <c r="M24" s="106"/>
      <c r="N24" s="106"/>
      <c r="O24" s="107"/>
      <c r="P24" s="95"/>
      <c r="Q24" s="96"/>
      <c r="R24" s="96"/>
      <c r="S24" s="97"/>
      <c r="T24" s="95"/>
      <c r="U24" s="96"/>
      <c r="V24" s="96"/>
      <c r="W24" s="97"/>
      <c r="X24" s="95"/>
      <c r="Y24" s="96"/>
      <c r="Z24" s="96">
        <v>1</v>
      </c>
      <c r="AA24" s="97"/>
      <c r="AB24" s="95"/>
      <c r="AC24" s="96"/>
      <c r="AD24" s="96">
        <v>1</v>
      </c>
      <c r="AE24" s="97"/>
      <c r="AF24" s="103"/>
    </row>
    <row r="25" spans="1:32" x14ac:dyDescent="0.2">
      <c r="A25" s="62"/>
      <c r="B25" s="108" t="s">
        <v>208</v>
      </c>
      <c r="C25" s="109"/>
      <c r="D25" s="109"/>
      <c r="E25" s="109"/>
      <c r="F25" s="109"/>
      <c r="G25" s="110"/>
      <c r="H25" s="103" t="str">
        <f>'Prod Backlog'!C8</f>
        <v>Story06</v>
      </c>
      <c r="I25" s="104" t="s">
        <v>209</v>
      </c>
      <c r="J25" s="93" t="s">
        <v>200</v>
      </c>
      <c r="K25" s="94">
        <v>100</v>
      </c>
      <c r="L25" s="105"/>
      <c r="M25" s="106"/>
      <c r="N25" s="106"/>
      <c r="O25" s="107"/>
      <c r="P25" s="95"/>
      <c r="Q25" s="96"/>
      <c r="R25" s="96"/>
      <c r="S25" s="97"/>
      <c r="T25" s="95"/>
      <c r="U25" s="96"/>
      <c r="V25" s="96"/>
      <c r="W25" s="97"/>
      <c r="X25" s="95"/>
      <c r="Y25" s="96"/>
      <c r="Z25" s="96">
        <v>1</v>
      </c>
      <c r="AA25" s="97"/>
      <c r="AB25" s="95"/>
      <c r="AC25" s="96"/>
      <c r="AD25" s="96">
        <v>1</v>
      </c>
      <c r="AE25" s="97"/>
      <c r="AF25" s="103"/>
    </row>
    <row r="26" spans="1:32" x14ac:dyDescent="0.2">
      <c r="A26" s="62"/>
      <c r="B26" s="108" t="s">
        <v>251</v>
      </c>
      <c r="C26" s="109"/>
      <c r="D26" s="109"/>
      <c r="E26" s="109"/>
      <c r="F26" s="109"/>
      <c r="G26" s="110"/>
      <c r="H26" s="103" t="str">
        <f>'Prod Backlog'!C8</f>
        <v>Story06</v>
      </c>
      <c r="I26" s="104" t="s">
        <v>209</v>
      </c>
      <c r="J26" s="93" t="s">
        <v>248</v>
      </c>
      <c r="K26" s="94">
        <v>100</v>
      </c>
      <c r="L26" s="105"/>
      <c r="M26" s="106"/>
      <c r="N26" s="106"/>
      <c r="O26" s="107"/>
      <c r="P26" s="95"/>
      <c r="Q26" s="96"/>
      <c r="R26" s="96"/>
      <c r="S26" s="97"/>
      <c r="T26" s="95"/>
      <c r="U26" s="96"/>
      <c r="V26" s="96">
        <v>1</v>
      </c>
      <c r="W26" s="97">
        <v>0.5</v>
      </c>
      <c r="X26" s="95"/>
      <c r="Y26" s="96"/>
      <c r="Z26" s="96"/>
      <c r="AA26" s="97"/>
      <c r="AB26" s="95"/>
      <c r="AC26" s="96"/>
      <c r="AD26" s="96"/>
      <c r="AE26" s="97"/>
      <c r="AF26" s="103" t="s">
        <v>252</v>
      </c>
    </row>
    <row r="27" spans="1:32" x14ac:dyDescent="0.2">
      <c r="A27" s="62"/>
      <c r="B27" s="101" t="s">
        <v>210</v>
      </c>
      <c r="C27" s="102"/>
      <c r="D27" s="102"/>
      <c r="E27" s="102"/>
      <c r="F27" s="102"/>
      <c r="G27" s="102"/>
      <c r="H27" s="111" t="str">
        <f>'Prod Backlog'!C8</f>
        <v>Story06</v>
      </c>
      <c r="I27" s="112" t="s">
        <v>229</v>
      </c>
      <c r="J27" s="93" t="s">
        <v>248</v>
      </c>
      <c r="K27" s="94">
        <v>100</v>
      </c>
      <c r="L27" s="105"/>
      <c r="M27" s="106"/>
      <c r="N27" s="106"/>
      <c r="O27" s="107"/>
      <c r="P27" s="95"/>
      <c r="Q27" s="96"/>
      <c r="R27" s="96"/>
      <c r="S27" s="97"/>
      <c r="T27" s="95"/>
      <c r="U27" s="96"/>
      <c r="V27" s="96">
        <v>1</v>
      </c>
      <c r="W27" s="97">
        <v>1</v>
      </c>
      <c r="X27" s="95"/>
      <c r="Y27" s="96"/>
      <c r="Z27" s="96"/>
      <c r="AA27" s="97"/>
      <c r="AB27" s="95"/>
      <c r="AC27" s="96"/>
      <c r="AD27" s="96">
        <v>1</v>
      </c>
      <c r="AE27" s="97"/>
      <c r="AF27" s="103" t="s">
        <v>253</v>
      </c>
    </row>
    <row r="28" spans="1:32" x14ac:dyDescent="0.2">
      <c r="A28" s="62"/>
      <c r="B28" s="101" t="s">
        <v>214</v>
      </c>
      <c r="C28" s="102"/>
      <c r="D28" s="102"/>
      <c r="E28" s="102"/>
      <c r="F28" s="102"/>
      <c r="G28" s="102"/>
      <c r="H28" s="103" t="str">
        <f>'Prod Backlog'!C8</f>
        <v>Story06</v>
      </c>
      <c r="I28" s="104" t="s">
        <v>213</v>
      </c>
      <c r="J28" s="93" t="s">
        <v>200</v>
      </c>
      <c r="K28" s="94">
        <v>100</v>
      </c>
      <c r="L28" s="105"/>
      <c r="M28" s="106"/>
      <c r="N28" s="106"/>
      <c r="O28" s="107"/>
      <c r="P28" s="95"/>
      <c r="Q28" s="96"/>
      <c r="R28" s="96"/>
      <c r="S28" s="97"/>
      <c r="T28" s="95"/>
      <c r="U28" s="96"/>
      <c r="V28" s="96"/>
      <c r="W28" s="97"/>
      <c r="X28" s="95"/>
      <c r="Y28" s="96"/>
      <c r="Z28" s="96">
        <v>0.5</v>
      </c>
      <c r="AA28" s="97"/>
      <c r="AB28" s="95"/>
      <c r="AC28" s="96"/>
      <c r="AD28" s="96">
        <v>0.5</v>
      </c>
      <c r="AE28" s="97"/>
      <c r="AF28" s="103"/>
    </row>
    <row r="29" spans="1:32" x14ac:dyDescent="0.2">
      <c r="A29" s="260"/>
      <c r="B29" s="262" t="s">
        <v>254</v>
      </c>
      <c r="C29" s="263"/>
      <c r="D29" s="263"/>
      <c r="E29" s="263"/>
      <c r="F29" s="263"/>
      <c r="G29" s="263"/>
      <c r="H29" s="264" t="str">
        <f>'Prod Backlog'!C9</f>
        <v>Story07</v>
      </c>
      <c r="I29" s="265" t="s">
        <v>203</v>
      </c>
      <c r="J29" s="266" t="s">
        <v>200</v>
      </c>
      <c r="K29" s="267">
        <v>100</v>
      </c>
      <c r="L29" s="268"/>
      <c r="M29" s="269"/>
      <c r="N29" s="269"/>
      <c r="O29" s="270"/>
      <c r="P29" s="271"/>
      <c r="Q29" s="272"/>
      <c r="R29" s="272"/>
      <c r="S29" s="273"/>
      <c r="T29" s="271"/>
      <c r="U29" s="272"/>
      <c r="V29" s="272"/>
      <c r="W29" s="273"/>
      <c r="X29" s="271"/>
      <c r="Y29" s="272"/>
      <c r="Z29" s="272">
        <v>0.5</v>
      </c>
      <c r="AA29" s="273"/>
      <c r="AB29" s="271"/>
      <c r="AC29" s="272"/>
      <c r="AD29" s="272"/>
      <c r="AE29" s="273"/>
      <c r="AF29" s="264"/>
    </row>
    <row r="30" spans="1:32" x14ac:dyDescent="0.2">
      <c r="A30" s="260"/>
      <c r="B30" s="262" t="s">
        <v>255</v>
      </c>
      <c r="C30" s="263"/>
      <c r="D30" s="263"/>
      <c r="E30" s="263"/>
      <c r="F30" s="263"/>
      <c r="G30" s="263"/>
      <c r="H30" s="264" t="str">
        <f>'Prod Backlog'!C9</f>
        <v>Story07</v>
      </c>
      <c r="I30" s="265" t="s">
        <v>213</v>
      </c>
      <c r="J30" s="266" t="s">
        <v>200</v>
      </c>
      <c r="K30" s="267">
        <v>100</v>
      </c>
      <c r="L30" s="268"/>
      <c r="M30" s="269"/>
      <c r="N30" s="269"/>
      <c r="O30" s="270"/>
      <c r="P30" s="271"/>
      <c r="Q30" s="272"/>
      <c r="R30" s="272"/>
      <c r="S30" s="273"/>
      <c r="T30" s="271"/>
      <c r="U30" s="272"/>
      <c r="V30" s="272"/>
      <c r="W30" s="273"/>
      <c r="X30" s="271"/>
      <c r="Y30" s="272"/>
      <c r="Z30" s="272">
        <v>0.5</v>
      </c>
      <c r="AA30" s="273"/>
      <c r="AB30" s="271"/>
      <c r="AC30" s="272"/>
      <c r="AD30" s="272">
        <v>0.5</v>
      </c>
      <c r="AE30" s="273"/>
      <c r="AF30" s="264"/>
    </row>
    <row r="31" spans="1:32" x14ac:dyDescent="0.2">
      <c r="A31" s="260"/>
      <c r="B31" s="262" t="s">
        <v>256</v>
      </c>
      <c r="C31" s="263"/>
      <c r="D31" s="263"/>
      <c r="E31" s="263"/>
      <c r="F31" s="263"/>
      <c r="G31" s="263"/>
      <c r="H31" s="264" t="str">
        <f>'Prod Backlog'!C9</f>
        <v>Story07</v>
      </c>
      <c r="I31" s="265" t="s">
        <v>257</v>
      </c>
      <c r="J31" s="266" t="s">
        <v>248</v>
      </c>
      <c r="K31" s="267">
        <v>100</v>
      </c>
      <c r="L31" s="268"/>
      <c r="M31" s="269"/>
      <c r="N31" s="269"/>
      <c r="O31" s="270"/>
      <c r="P31" s="271"/>
      <c r="Q31" s="272"/>
      <c r="R31" s="272"/>
      <c r="S31" s="273"/>
      <c r="T31" s="271"/>
      <c r="U31" s="272"/>
      <c r="V31" s="272"/>
      <c r="W31" s="273"/>
      <c r="X31" s="271"/>
      <c r="Y31" s="272"/>
      <c r="Z31" s="272">
        <v>2</v>
      </c>
      <c r="AA31" s="273">
        <v>1</v>
      </c>
      <c r="AB31" s="271"/>
      <c r="AC31" s="272"/>
      <c r="AD31" s="272">
        <v>2</v>
      </c>
      <c r="AE31" s="273"/>
      <c r="AF31" s="264"/>
    </row>
    <row r="32" spans="1:32" x14ac:dyDescent="0.2">
      <c r="A32" s="260"/>
      <c r="B32" s="262" t="s">
        <v>210</v>
      </c>
      <c r="C32" s="263"/>
      <c r="D32" s="263"/>
      <c r="E32" s="263"/>
      <c r="F32" s="263"/>
      <c r="G32" s="263"/>
      <c r="H32" s="274" t="str">
        <f>'Prod Backlog'!C9</f>
        <v>Story07</v>
      </c>
      <c r="I32" s="275" t="s">
        <v>209</v>
      </c>
      <c r="J32" s="266" t="s">
        <v>248</v>
      </c>
      <c r="K32" s="267">
        <v>100</v>
      </c>
      <c r="L32" s="268"/>
      <c r="M32" s="269"/>
      <c r="N32" s="269"/>
      <c r="O32" s="270"/>
      <c r="P32" s="271"/>
      <c r="Q32" s="272"/>
      <c r="R32" s="272"/>
      <c r="S32" s="273"/>
      <c r="T32" s="271"/>
      <c r="U32" s="272"/>
      <c r="V32" s="272"/>
      <c r="W32" s="273"/>
      <c r="X32" s="271"/>
      <c r="Y32" s="272"/>
      <c r="Z32" s="272">
        <v>1</v>
      </c>
      <c r="AA32" s="273">
        <v>1</v>
      </c>
      <c r="AB32" s="271"/>
      <c r="AC32" s="272"/>
      <c r="AD32" s="272"/>
      <c r="AE32" s="273"/>
      <c r="AF32" s="264"/>
    </row>
    <row r="33" spans="1:32" x14ac:dyDescent="0.2">
      <c r="A33" s="62"/>
      <c r="B33" s="276" t="s">
        <v>258</v>
      </c>
      <c r="C33" s="277"/>
      <c r="D33" s="277"/>
      <c r="E33" s="277"/>
      <c r="F33" s="277"/>
      <c r="G33" s="277"/>
      <c r="H33" s="278" t="str">
        <f>'Prod Backlog'!C10</f>
        <v>Story08</v>
      </c>
      <c r="I33" s="279" t="s">
        <v>209</v>
      </c>
      <c r="J33" s="280" t="s">
        <v>200</v>
      </c>
      <c r="K33" s="281">
        <v>100</v>
      </c>
      <c r="L33" s="282"/>
      <c r="M33" s="283"/>
      <c r="N33" s="283">
        <v>1</v>
      </c>
      <c r="O33" s="284"/>
      <c r="P33" s="285"/>
      <c r="Q33" s="286"/>
      <c r="R33" s="286"/>
      <c r="S33" s="287"/>
      <c r="T33" s="285"/>
      <c r="U33" s="286"/>
      <c r="V33" s="286"/>
      <c r="W33" s="287"/>
      <c r="X33" s="285"/>
      <c r="Y33" s="286"/>
      <c r="Z33" s="286">
        <v>1</v>
      </c>
      <c r="AA33" s="287"/>
      <c r="AB33" s="285"/>
      <c r="AC33" s="286"/>
      <c r="AD33" s="286"/>
      <c r="AE33" s="287"/>
      <c r="AF33" s="278"/>
    </row>
    <row r="34" spans="1:32" x14ac:dyDescent="0.2">
      <c r="A34" s="62"/>
      <c r="B34" s="113" t="s">
        <v>215</v>
      </c>
      <c r="C34" s="114"/>
      <c r="D34" s="114"/>
      <c r="E34" s="114"/>
      <c r="F34" s="114"/>
      <c r="G34" s="114"/>
      <c r="H34" s="115" t="str">
        <f>'Prod Backlog'!C11</f>
        <v>Story09</v>
      </c>
      <c r="I34" s="116" t="s">
        <v>203</v>
      </c>
      <c r="J34" s="126" t="s">
        <v>201</v>
      </c>
      <c r="K34" s="288">
        <v>100</v>
      </c>
      <c r="L34" s="119"/>
      <c r="M34" s="120"/>
      <c r="N34" s="120"/>
      <c r="O34" s="121">
        <v>0.5</v>
      </c>
      <c r="P34" s="119"/>
      <c r="Q34" s="120"/>
      <c r="R34" s="120"/>
      <c r="S34" s="121"/>
      <c r="T34" s="119"/>
      <c r="U34" s="120"/>
      <c r="V34" s="120"/>
      <c r="W34" s="121"/>
      <c r="X34" s="119"/>
      <c r="Y34" s="120"/>
      <c r="Z34" s="120"/>
      <c r="AA34" s="121"/>
      <c r="AB34" s="119"/>
      <c r="AC34" s="120"/>
      <c r="AD34" s="120"/>
      <c r="AE34" s="121"/>
      <c r="AF34" s="115"/>
    </row>
    <row r="35" spans="1:32" x14ac:dyDescent="0.2">
      <c r="A35" s="62"/>
      <c r="B35" s="113" t="s">
        <v>259</v>
      </c>
      <c r="C35" s="114"/>
      <c r="D35" s="114"/>
      <c r="E35" s="114"/>
      <c r="F35" s="114"/>
      <c r="G35" s="114"/>
      <c r="H35" s="115" t="str">
        <f>'Prod Backlog'!C11</f>
        <v>Story09</v>
      </c>
      <c r="I35" s="116" t="s">
        <v>209</v>
      </c>
      <c r="J35" s="117" t="s">
        <v>260</v>
      </c>
      <c r="K35" s="118">
        <v>100</v>
      </c>
      <c r="L35" s="119"/>
      <c r="M35" s="120"/>
      <c r="N35" s="120"/>
      <c r="O35" s="121"/>
      <c r="P35" s="123"/>
      <c r="Q35" s="120"/>
      <c r="R35" s="120"/>
      <c r="S35" s="124">
        <v>2</v>
      </c>
      <c r="T35" s="119"/>
      <c r="U35" s="120"/>
      <c r="V35" s="120"/>
      <c r="W35" s="121"/>
      <c r="X35" s="119">
        <v>1</v>
      </c>
      <c r="Y35" s="120"/>
      <c r="Z35" s="120"/>
      <c r="AA35" s="121"/>
      <c r="AB35" s="119">
        <v>1</v>
      </c>
      <c r="AC35" s="120"/>
      <c r="AD35" s="120"/>
      <c r="AE35" s="121"/>
      <c r="AF35" s="115"/>
    </row>
    <row r="36" spans="1:32" x14ac:dyDescent="0.2">
      <c r="A36" s="62"/>
      <c r="B36" s="113" t="s">
        <v>261</v>
      </c>
      <c r="C36" s="114"/>
      <c r="D36" s="114"/>
      <c r="E36" s="114"/>
      <c r="F36" s="114"/>
      <c r="G36" s="114"/>
      <c r="H36" s="115" t="str">
        <f>'Prod Backlog'!C11</f>
        <v>Story09</v>
      </c>
      <c r="I36" s="116" t="s">
        <v>209</v>
      </c>
      <c r="J36" s="117" t="s">
        <v>260</v>
      </c>
      <c r="K36" s="125">
        <v>100</v>
      </c>
      <c r="L36" s="119"/>
      <c r="M36" s="120"/>
      <c r="N36" s="120"/>
      <c r="O36" s="121"/>
      <c r="P36" s="123">
        <v>1.5</v>
      </c>
      <c r="Q36" s="120"/>
      <c r="R36" s="120"/>
      <c r="S36" s="124">
        <v>0.5</v>
      </c>
      <c r="T36" s="119"/>
      <c r="U36" s="120"/>
      <c r="V36" s="120"/>
      <c r="W36" s="121"/>
      <c r="X36" s="119">
        <v>0.5</v>
      </c>
      <c r="Y36" s="120"/>
      <c r="Z36" s="120"/>
      <c r="AA36" s="121"/>
      <c r="AB36" s="119">
        <v>1</v>
      </c>
      <c r="AC36" s="120"/>
      <c r="AD36" s="120"/>
      <c r="AE36" s="121"/>
      <c r="AF36" s="115"/>
    </row>
    <row r="37" spans="1:32" x14ac:dyDescent="0.2">
      <c r="A37" s="62"/>
      <c r="B37" s="113" t="s">
        <v>262</v>
      </c>
      <c r="C37" s="114"/>
      <c r="D37" s="114"/>
      <c r="E37" s="114"/>
      <c r="F37" s="114"/>
      <c r="G37" s="114"/>
      <c r="H37" s="115" t="str">
        <f>'Prod Backlog'!C11</f>
        <v>Story09</v>
      </c>
      <c r="I37" s="116" t="s">
        <v>209</v>
      </c>
      <c r="J37" s="117" t="s">
        <v>260</v>
      </c>
      <c r="K37" s="126">
        <v>100</v>
      </c>
      <c r="L37" s="119"/>
      <c r="M37" s="120"/>
      <c r="N37" s="120"/>
      <c r="O37" s="121"/>
      <c r="P37" s="123"/>
      <c r="Q37" s="120"/>
      <c r="R37" s="120"/>
      <c r="S37" s="124">
        <v>2</v>
      </c>
      <c r="T37" s="119"/>
      <c r="U37" s="120"/>
      <c r="V37" s="120"/>
      <c r="W37" s="121"/>
      <c r="X37" s="119">
        <v>0.5</v>
      </c>
      <c r="Y37" s="120"/>
      <c r="Z37" s="120"/>
      <c r="AA37" s="121"/>
      <c r="AB37" s="119"/>
      <c r="AC37" s="120"/>
      <c r="AD37" s="120"/>
      <c r="AE37" s="121"/>
      <c r="AF37" s="115"/>
    </row>
    <row r="38" spans="1:32" x14ac:dyDescent="0.2">
      <c r="A38" s="62"/>
      <c r="B38" s="113" t="s">
        <v>222</v>
      </c>
      <c r="C38" s="114"/>
      <c r="D38" s="114"/>
      <c r="E38" s="114"/>
      <c r="F38" s="114"/>
      <c r="G38" s="114"/>
      <c r="H38" s="115" t="str">
        <f>'Prod Backlog'!C11</f>
        <v>Story09</v>
      </c>
      <c r="I38" s="116" t="s">
        <v>209</v>
      </c>
      <c r="J38" s="117" t="s">
        <v>201</v>
      </c>
      <c r="K38" s="126">
        <v>100</v>
      </c>
      <c r="L38" s="119"/>
      <c r="M38" s="120"/>
      <c r="N38" s="120"/>
      <c r="O38" s="121"/>
      <c r="P38" s="123"/>
      <c r="Q38" s="120"/>
      <c r="R38" s="120"/>
      <c r="S38" s="124">
        <v>2</v>
      </c>
      <c r="T38" s="119"/>
      <c r="U38" s="120"/>
      <c r="V38" s="120"/>
      <c r="W38" s="121">
        <v>2</v>
      </c>
      <c r="X38" s="119"/>
      <c r="Y38" s="120"/>
      <c r="Z38" s="120"/>
      <c r="AA38" s="121"/>
      <c r="AB38" s="119"/>
      <c r="AC38" s="120"/>
      <c r="AD38" s="120"/>
      <c r="AE38" s="121"/>
      <c r="AF38" s="115"/>
    </row>
    <row r="39" spans="1:32" x14ac:dyDescent="0.2">
      <c r="A39" s="62"/>
      <c r="B39" s="127" t="s">
        <v>263</v>
      </c>
      <c r="C39" s="128"/>
      <c r="D39" s="128"/>
      <c r="E39" s="128"/>
      <c r="F39" s="128"/>
      <c r="G39" s="128"/>
      <c r="H39" s="129" t="str">
        <f>C$12</f>
        <v>Story10</v>
      </c>
      <c r="I39" s="130" t="str">
        <f t="shared" ref="I39:I49" si="0">CONCATENATE(SUM(L39:AE39),"h")</f>
        <v>0,25h</v>
      </c>
      <c r="J39" s="131" t="s">
        <v>198</v>
      </c>
      <c r="K39" s="132">
        <v>100</v>
      </c>
      <c r="L39" s="133">
        <v>0.25</v>
      </c>
      <c r="M39" s="134"/>
      <c r="N39" s="134"/>
      <c r="O39" s="135"/>
      <c r="P39" s="133"/>
      <c r="Q39" s="134"/>
      <c r="R39" s="134"/>
      <c r="S39" s="135"/>
      <c r="T39" s="133"/>
      <c r="U39" s="134"/>
      <c r="V39" s="134"/>
      <c r="W39" s="135"/>
      <c r="X39" s="133"/>
      <c r="Y39" s="134"/>
      <c r="Z39" s="134"/>
      <c r="AA39" s="135"/>
      <c r="AB39" s="133"/>
      <c r="AC39" s="134"/>
      <c r="AD39" s="134"/>
      <c r="AE39" s="135"/>
      <c r="AF39" s="129"/>
    </row>
    <row r="40" spans="1:32" x14ac:dyDescent="0.2">
      <c r="A40" s="62"/>
      <c r="B40" s="289" t="s">
        <v>264</v>
      </c>
      <c r="C40" s="290"/>
      <c r="D40" s="290"/>
      <c r="E40" s="290"/>
      <c r="F40" s="290"/>
      <c r="G40" s="290"/>
      <c r="H40" s="291" t="str">
        <f>C$13</f>
        <v>Story11</v>
      </c>
      <c r="I40" s="292" t="str">
        <f t="shared" si="0"/>
        <v>0,25h</v>
      </c>
      <c r="J40" s="293" t="s">
        <v>198</v>
      </c>
      <c r="K40" s="294">
        <v>100</v>
      </c>
      <c r="L40" s="295"/>
      <c r="M40" s="296"/>
      <c r="N40" s="296"/>
      <c r="O40" s="297"/>
      <c r="P40" s="295">
        <v>0.25</v>
      </c>
      <c r="Q40" s="296"/>
      <c r="R40" s="296"/>
      <c r="S40" s="297"/>
      <c r="T40" s="295"/>
      <c r="U40" s="296"/>
      <c r="V40" s="296"/>
      <c r="W40" s="297"/>
      <c r="X40" s="295"/>
      <c r="Y40" s="296"/>
      <c r="Z40" s="296"/>
      <c r="AA40" s="297"/>
      <c r="AB40" s="295"/>
      <c r="AC40" s="296"/>
      <c r="AD40" s="296"/>
      <c r="AE40" s="297"/>
      <c r="AF40" s="291"/>
    </row>
    <row r="41" spans="1:32" x14ac:dyDescent="0.2">
      <c r="A41" s="62"/>
      <c r="B41" s="127" t="s">
        <v>265</v>
      </c>
      <c r="C41" s="128"/>
      <c r="D41" s="128"/>
      <c r="E41" s="128"/>
      <c r="F41" s="128"/>
      <c r="G41" s="128"/>
      <c r="H41" s="129" t="str">
        <f>C$12</f>
        <v>Story10</v>
      </c>
      <c r="I41" s="130" t="str">
        <f t="shared" si="0"/>
        <v>2h</v>
      </c>
      <c r="J41" s="131" t="s">
        <v>198</v>
      </c>
      <c r="K41" s="132">
        <v>100</v>
      </c>
      <c r="L41" s="133">
        <v>1</v>
      </c>
      <c r="M41" s="134"/>
      <c r="N41" s="134"/>
      <c r="O41" s="135"/>
      <c r="P41" s="133">
        <v>1</v>
      </c>
      <c r="Q41" s="134"/>
      <c r="R41" s="134"/>
      <c r="S41" s="135"/>
      <c r="T41" s="133"/>
      <c r="U41" s="134"/>
      <c r="V41" s="134"/>
      <c r="W41" s="135"/>
      <c r="X41" s="133"/>
      <c r="Y41" s="134"/>
      <c r="Z41" s="134"/>
      <c r="AA41" s="135"/>
      <c r="AB41" s="133"/>
      <c r="AC41" s="134"/>
      <c r="AD41" s="134"/>
      <c r="AE41" s="135"/>
      <c r="AF41" s="136"/>
    </row>
    <row r="42" spans="1:32" x14ac:dyDescent="0.2">
      <c r="A42" s="62"/>
      <c r="B42" s="289" t="s">
        <v>266</v>
      </c>
      <c r="C42" s="290"/>
      <c r="D42" s="290"/>
      <c r="E42" s="290"/>
      <c r="F42" s="290"/>
      <c r="G42" s="290"/>
      <c r="H42" s="291" t="str">
        <f>C$13</f>
        <v>Story11</v>
      </c>
      <c r="I42" s="292" t="str">
        <f t="shared" si="0"/>
        <v>2h</v>
      </c>
      <c r="J42" s="293" t="s">
        <v>198</v>
      </c>
      <c r="K42" s="294">
        <v>100</v>
      </c>
      <c r="L42" s="295">
        <v>1</v>
      </c>
      <c r="M42" s="296"/>
      <c r="N42" s="296"/>
      <c r="O42" s="297"/>
      <c r="P42" s="295">
        <v>1</v>
      </c>
      <c r="Q42" s="296"/>
      <c r="R42" s="296"/>
      <c r="S42" s="297"/>
      <c r="T42" s="295"/>
      <c r="U42" s="296"/>
      <c r="V42" s="296"/>
      <c r="W42" s="297"/>
      <c r="X42" s="295"/>
      <c r="Y42" s="296"/>
      <c r="Z42" s="296"/>
      <c r="AA42" s="297"/>
      <c r="AB42" s="295"/>
      <c r="AC42" s="296"/>
      <c r="AD42" s="296"/>
      <c r="AE42" s="297"/>
      <c r="AF42" s="291"/>
    </row>
    <row r="43" spans="1:32" x14ac:dyDescent="0.2">
      <c r="A43" s="62"/>
      <c r="B43" s="127" t="s">
        <v>267</v>
      </c>
      <c r="C43" s="128"/>
      <c r="D43" s="128"/>
      <c r="E43" s="128"/>
      <c r="F43" s="128"/>
      <c r="G43" s="128"/>
      <c r="H43" s="129" t="str">
        <f>C$12</f>
        <v>Story10</v>
      </c>
      <c r="I43" s="130" t="str">
        <f t="shared" si="0"/>
        <v>2h</v>
      </c>
      <c r="J43" s="131" t="s">
        <v>198</v>
      </c>
      <c r="K43" s="132">
        <v>100</v>
      </c>
      <c r="L43" s="133">
        <v>2</v>
      </c>
      <c r="M43" s="134"/>
      <c r="N43" s="134"/>
      <c r="O43" s="135"/>
      <c r="P43" s="133"/>
      <c r="Q43" s="134"/>
      <c r="R43" s="134"/>
      <c r="S43" s="135"/>
      <c r="T43" s="133"/>
      <c r="U43" s="134"/>
      <c r="V43" s="134"/>
      <c r="W43" s="135"/>
      <c r="X43" s="133"/>
      <c r="Y43" s="134"/>
      <c r="Z43" s="134"/>
      <c r="AA43" s="135"/>
      <c r="AB43" s="133"/>
      <c r="AC43" s="134"/>
      <c r="AD43" s="134"/>
      <c r="AE43" s="135"/>
      <c r="AF43" s="129"/>
    </row>
    <row r="44" spans="1:32" x14ac:dyDescent="0.2">
      <c r="A44" s="62"/>
      <c r="B44" s="127" t="s">
        <v>268</v>
      </c>
      <c r="C44" s="128"/>
      <c r="D44" s="128"/>
      <c r="E44" s="128"/>
      <c r="F44" s="128"/>
      <c r="G44" s="128"/>
      <c r="H44" s="129" t="str">
        <f>C$12</f>
        <v>Story10</v>
      </c>
      <c r="I44" s="130" t="str">
        <f t="shared" si="0"/>
        <v>2h</v>
      </c>
      <c r="J44" s="131" t="s">
        <v>198</v>
      </c>
      <c r="K44" s="132">
        <v>100</v>
      </c>
      <c r="L44" s="133">
        <v>1</v>
      </c>
      <c r="M44" s="134"/>
      <c r="N44" s="134"/>
      <c r="O44" s="135"/>
      <c r="P44" s="133">
        <v>1</v>
      </c>
      <c r="Q44" s="134"/>
      <c r="R44" s="134"/>
      <c r="S44" s="135"/>
      <c r="T44" s="133"/>
      <c r="U44" s="134"/>
      <c r="V44" s="134"/>
      <c r="W44" s="135"/>
      <c r="X44" s="133"/>
      <c r="Y44" s="134"/>
      <c r="Z44" s="134"/>
      <c r="AA44" s="135"/>
      <c r="AB44" s="133"/>
      <c r="AC44" s="134"/>
      <c r="AD44" s="134"/>
      <c r="AE44" s="135"/>
      <c r="AF44" s="129"/>
    </row>
    <row r="45" spans="1:32" x14ac:dyDescent="0.2">
      <c r="A45" s="62"/>
      <c r="B45" s="127" t="s">
        <v>269</v>
      </c>
      <c r="C45" s="128" t="s">
        <v>224</v>
      </c>
      <c r="D45" s="128" t="s">
        <v>224</v>
      </c>
      <c r="E45" s="128" t="s">
        <v>224</v>
      </c>
      <c r="F45" s="128" t="s">
        <v>224</v>
      </c>
      <c r="G45" s="128" t="s">
        <v>224</v>
      </c>
      <c r="H45" s="129" t="str">
        <f>C$12</f>
        <v>Story10</v>
      </c>
      <c r="I45" s="130" t="str">
        <f t="shared" si="0"/>
        <v>3h</v>
      </c>
      <c r="J45" s="131" t="s">
        <v>198</v>
      </c>
      <c r="K45" s="132">
        <v>100</v>
      </c>
      <c r="L45" s="133">
        <v>1</v>
      </c>
      <c r="M45" s="134"/>
      <c r="N45" s="134"/>
      <c r="O45" s="135"/>
      <c r="P45" s="133">
        <v>1</v>
      </c>
      <c r="Q45" s="134"/>
      <c r="R45" s="134"/>
      <c r="S45" s="135"/>
      <c r="T45" s="133">
        <v>1</v>
      </c>
      <c r="U45" s="134"/>
      <c r="V45" s="134"/>
      <c r="W45" s="135"/>
      <c r="X45" s="133"/>
      <c r="Y45" s="134"/>
      <c r="Z45" s="134"/>
      <c r="AA45" s="135"/>
      <c r="AB45" s="133"/>
      <c r="AC45" s="134"/>
      <c r="AD45" s="134"/>
      <c r="AE45" s="135"/>
      <c r="AF45" s="136"/>
    </row>
    <row r="46" spans="1:32" x14ac:dyDescent="0.2">
      <c r="A46" s="62"/>
      <c r="B46" s="289" t="s">
        <v>270</v>
      </c>
      <c r="C46" s="290"/>
      <c r="D46" s="290"/>
      <c r="E46" s="290"/>
      <c r="F46" s="290"/>
      <c r="G46" s="290"/>
      <c r="H46" s="291" t="str">
        <f>C$13</f>
        <v>Story11</v>
      </c>
      <c r="I46" s="292" t="str">
        <f t="shared" si="0"/>
        <v>3,5h</v>
      </c>
      <c r="J46" s="293" t="s">
        <v>198</v>
      </c>
      <c r="K46" s="294">
        <v>100</v>
      </c>
      <c r="L46" s="295">
        <v>0.5</v>
      </c>
      <c r="M46" s="296"/>
      <c r="N46" s="296"/>
      <c r="O46" s="297"/>
      <c r="P46" s="295">
        <v>1</v>
      </c>
      <c r="Q46" s="296"/>
      <c r="R46" s="296"/>
      <c r="S46" s="297"/>
      <c r="T46" s="295">
        <v>2</v>
      </c>
      <c r="U46" s="296"/>
      <c r="V46" s="296"/>
      <c r="W46" s="297"/>
      <c r="X46" s="295"/>
      <c r="Y46" s="296"/>
      <c r="Z46" s="296"/>
      <c r="AA46" s="297"/>
      <c r="AB46" s="295"/>
      <c r="AC46" s="296"/>
      <c r="AD46" s="296"/>
      <c r="AE46" s="297"/>
      <c r="AF46" s="291"/>
    </row>
    <row r="47" spans="1:32" x14ac:dyDescent="0.2">
      <c r="A47" s="62"/>
      <c r="B47" s="127" t="s">
        <v>226</v>
      </c>
      <c r="C47" s="128"/>
      <c r="D47" s="128"/>
      <c r="E47" s="128"/>
      <c r="F47" s="128"/>
      <c r="G47" s="128"/>
      <c r="H47" s="129" t="str">
        <f>C$12</f>
        <v>Story10</v>
      </c>
      <c r="I47" s="130" t="str">
        <f t="shared" si="0"/>
        <v>0,5h</v>
      </c>
      <c r="J47" s="131" t="s">
        <v>198</v>
      </c>
      <c r="K47" s="132">
        <v>100</v>
      </c>
      <c r="L47" s="133">
        <v>0.25</v>
      </c>
      <c r="M47" s="134"/>
      <c r="N47" s="134"/>
      <c r="O47" s="135"/>
      <c r="P47" s="133"/>
      <c r="Q47" s="134"/>
      <c r="R47" s="134"/>
      <c r="S47" s="135"/>
      <c r="T47" s="133">
        <v>0.25</v>
      </c>
      <c r="U47" s="134"/>
      <c r="V47" s="134"/>
      <c r="W47" s="135"/>
      <c r="X47" s="133"/>
      <c r="Y47" s="134"/>
      <c r="Z47" s="134"/>
      <c r="AA47" s="135"/>
      <c r="AB47" s="133"/>
      <c r="AC47" s="134"/>
      <c r="AD47" s="134"/>
      <c r="AE47" s="135"/>
      <c r="AF47" s="129"/>
    </row>
    <row r="48" spans="1:32" x14ac:dyDescent="0.2">
      <c r="A48" s="62"/>
      <c r="B48" s="127" t="s">
        <v>271</v>
      </c>
      <c r="C48" s="128"/>
      <c r="D48" s="128"/>
      <c r="E48" s="128"/>
      <c r="F48" s="128"/>
      <c r="G48" s="128"/>
      <c r="H48" s="129" t="str">
        <f>C$12</f>
        <v>Story10</v>
      </c>
      <c r="I48" s="130" t="str">
        <f t="shared" si="0"/>
        <v>0,5h</v>
      </c>
      <c r="J48" s="131" t="s">
        <v>198</v>
      </c>
      <c r="K48" s="132">
        <v>100</v>
      </c>
      <c r="L48" s="133"/>
      <c r="M48" s="134"/>
      <c r="N48" s="134"/>
      <c r="O48" s="135"/>
      <c r="P48" s="133">
        <v>0.25</v>
      </c>
      <c r="Q48" s="134"/>
      <c r="R48" s="134"/>
      <c r="S48" s="135"/>
      <c r="T48" s="133">
        <v>0.25</v>
      </c>
      <c r="U48" s="134"/>
      <c r="V48" s="134"/>
      <c r="W48" s="135"/>
      <c r="X48" s="133"/>
      <c r="Y48" s="134"/>
      <c r="Z48" s="134"/>
      <c r="AA48" s="135"/>
      <c r="AB48" s="133"/>
      <c r="AC48" s="134"/>
      <c r="AD48" s="134"/>
      <c r="AE48" s="135"/>
      <c r="AF48" s="129"/>
    </row>
    <row r="49" spans="1:32" x14ac:dyDescent="0.2">
      <c r="A49" s="62"/>
      <c r="B49" s="289" t="s">
        <v>272</v>
      </c>
      <c r="C49" s="290"/>
      <c r="D49" s="290"/>
      <c r="E49" s="290"/>
      <c r="F49" s="290"/>
      <c r="G49" s="290"/>
      <c r="H49" s="291" t="str">
        <f>C$13</f>
        <v>Story11</v>
      </c>
      <c r="I49" s="292" t="str">
        <f t="shared" si="0"/>
        <v>0,5h</v>
      </c>
      <c r="J49" s="293" t="s">
        <v>198</v>
      </c>
      <c r="K49" s="298">
        <v>100</v>
      </c>
      <c r="L49" s="299"/>
      <c r="M49" s="300"/>
      <c r="N49" s="300"/>
      <c r="O49" s="301"/>
      <c r="P49" s="299">
        <v>0.25</v>
      </c>
      <c r="Q49" s="300"/>
      <c r="R49" s="300"/>
      <c r="S49" s="301"/>
      <c r="T49" s="299">
        <v>0.25</v>
      </c>
      <c r="U49" s="300"/>
      <c r="V49" s="300"/>
      <c r="W49" s="301"/>
      <c r="X49" s="299"/>
      <c r="Y49" s="300"/>
      <c r="Z49" s="300"/>
      <c r="AA49" s="301"/>
      <c r="AB49" s="299"/>
      <c r="AC49" s="300"/>
      <c r="AD49" s="300"/>
      <c r="AE49" s="301"/>
      <c r="AF49" s="302"/>
    </row>
    <row r="50" spans="1:32" x14ac:dyDescent="0.2">
      <c r="A50" s="63"/>
      <c r="B50" s="137" t="s">
        <v>273</v>
      </c>
      <c r="C50" s="137"/>
      <c r="D50" s="137"/>
      <c r="E50" s="137"/>
      <c r="F50" s="137"/>
      <c r="G50" s="137"/>
      <c r="H50" s="138" t="str">
        <f>'Prod Backlog'!C15</f>
        <v>Story13</v>
      </c>
      <c r="I50" s="139" t="s">
        <v>229</v>
      </c>
      <c r="J50" s="138" t="s">
        <v>199</v>
      </c>
      <c r="K50" s="138">
        <v>100</v>
      </c>
      <c r="L50" s="140"/>
      <c r="M50" s="141">
        <v>2</v>
      </c>
      <c r="N50" s="141"/>
      <c r="O50" s="142"/>
      <c r="P50" s="140"/>
      <c r="Q50" s="141"/>
      <c r="R50" s="141"/>
      <c r="S50" s="142"/>
      <c r="T50" s="140">
        <v>1</v>
      </c>
      <c r="U50" s="141"/>
      <c r="V50" s="141"/>
      <c r="W50" s="142"/>
      <c r="X50" s="140"/>
      <c r="Y50" s="141"/>
      <c r="Z50" s="141"/>
      <c r="AA50" s="142"/>
      <c r="AB50" s="140"/>
      <c r="AC50" s="141"/>
      <c r="AD50" s="141"/>
      <c r="AE50" s="142"/>
      <c r="AF50" s="143"/>
    </row>
    <row r="51" spans="1:32" x14ac:dyDescent="0.2">
      <c r="A51" s="63"/>
      <c r="B51" s="137" t="s">
        <v>274</v>
      </c>
      <c r="C51" s="137"/>
      <c r="D51" s="137"/>
      <c r="E51" s="137"/>
      <c r="F51" s="137"/>
      <c r="G51" s="137"/>
      <c r="H51" s="138" t="str">
        <f>'Prod Backlog'!C15</f>
        <v>Story13</v>
      </c>
      <c r="I51" s="139" t="s">
        <v>203</v>
      </c>
      <c r="J51" s="138" t="s">
        <v>199</v>
      </c>
      <c r="K51" s="138">
        <v>100</v>
      </c>
      <c r="L51" s="140"/>
      <c r="M51" s="141">
        <v>0.5</v>
      </c>
      <c r="N51" s="141"/>
      <c r="O51" s="142"/>
      <c r="P51" s="140"/>
      <c r="Q51" s="141"/>
      <c r="R51" s="141"/>
      <c r="S51" s="142"/>
      <c r="T51" s="140"/>
      <c r="U51" s="141"/>
      <c r="V51" s="141"/>
      <c r="W51" s="142"/>
      <c r="X51" s="140"/>
      <c r="Y51" s="141"/>
      <c r="Z51" s="141"/>
      <c r="AA51" s="142"/>
      <c r="AB51" s="140"/>
      <c r="AC51" s="141"/>
      <c r="AD51" s="141"/>
      <c r="AE51" s="142"/>
      <c r="AF51" s="143"/>
    </row>
    <row r="52" spans="1:32" ht="23.25" customHeight="1" x14ac:dyDescent="0.2">
      <c r="A52" s="63"/>
      <c r="B52" s="224" t="s">
        <v>275</v>
      </c>
      <c r="C52" s="224"/>
      <c r="D52" s="224"/>
      <c r="E52" s="224"/>
      <c r="F52" s="224"/>
      <c r="G52" s="224"/>
      <c r="H52" s="225" t="str">
        <f>'Prod Backlog'!C15</f>
        <v>Story13</v>
      </c>
      <c r="I52" s="226" t="s">
        <v>257</v>
      </c>
      <c r="J52" s="225" t="s">
        <v>276</v>
      </c>
      <c r="K52" s="225">
        <v>100</v>
      </c>
      <c r="L52" s="230"/>
      <c r="M52" s="231"/>
      <c r="N52" s="231"/>
      <c r="O52" s="232"/>
      <c r="P52" s="230"/>
      <c r="Q52" s="231">
        <v>2</v>
      </c>
      <c r="R52" s="231"/>
      <c r="S52" s="232"/>
      <c r="T52" s="230">
        <v>1</v>
      </c>
      <c r="U52" s="231">
        <v>1</v>
      </c>
      <c r="V52" s="231"/>
      <c r="W52" s="232"/>
      <c r="X52" s="230">
        <v>0.5</v>
      </c>
      <c r="Y52" s="231">
        <v>0.5</v>
      </c>
      <c r="Z52" s="231"/>
      <c r="AA52" s="232"/>
      <c r="AB52" s="230"/>
      <c r="AC52" s="231"/>
      <c r="AD52" s="231"/>
      <c r="AE52" s="232"/>
      <c r="AF52" s="303"/>
    </row>
    <row r="53" spans="1:32" x14ac:dyDescent="0.2">
      <c r="A53" s="63"/>
      <c r="B53" s="137" t="s">
        <v>277</v>
      </c>
      <c r="C53" s="137"/>
      <c r="D53" s="137"/>
      <c r="E53" s="137"/>
      <c r="F53" s="137"/>
      <c r="G53" s="137"/>
      <c r="H53" s="138" t="str">
        <f>'Prod Backlog'!C15</f>
        <v>Story13</v>
      </c>
      <c r="I53" s="139" t="s">
        <v>206</v>
      </c>
      <c r="J53" s="138" t="s">
        <v>276</v>
      </c>
      <c r="K53" s="138">
        <v>100</v>
      </c>
      <c r="L53" s="140"/>
      <c r="M53" s="141"/>
      <c r="N53" s="141"/>
      <c r="O53" s="142"/>
      <c r="P53" s="140"/>
      <c r="Q53" s="141">
        <v>1</v>
      </c>
      <c r="R53" s="141"/>
      <c r="S53" s="142"/>
      <c r="T53" s="140">
        <v>1</v>
      </c>
      <c r="U53" s="141">
        <v>2</v>
      </c>
      <c r="V53" s="141"/>
      <c r="W53" s="142"/>
      <c r="X53" s="140">
        <v>1</v>
      </c>
      <c r="Y53" s="141">
        <v>1</v>
      </c>
      <c r="Z53" s="141"/>
      <c r="AA53" s="142"/>
      <c r="AB53" s="140"/>
      <c r="AC53" s="141"/>
      <c r="AD53" s="141"/>
      <c r="AE53" s="142"/>
      <c r="AF53" s="143"/>
    </row>
    <row r="54" spans="1:32" x14ac:dyDescent="0.2">
      <c r="A54" s="63"/>
      <c r="B54" s="137" t="s">
        <v>278</v>
      </c>
      <c r="C54" s="137"/>
      <c r="D54" s="137"/>
      <c r="E54" s="137"/>
      <c r="F54" s="137"/>
      <c r="G54" s="137"/>
      <c r="H54" s="138" t="str">
        <f>'Prod Backlog'!C15</f>
        <v>Story13</v>
      </c>
      <c r="I54" s="139" t="s">
        <v>213</v>
      </c>
      <c r="J54" s="138" t="s">
        <v>199</v>
      </c>
      <c r="K54" s="138">
        <v>100</v>
      </c>
      <c r="L54" s="140"/>
      <c r="M54" s="141"/>
      <c r="N54" s="141"/>
      <c r="O54" s="142"/>
      <c r="P54" s="140"/>
      <c r="Q54" s="141"/>
      <c r="R54" s="141"/>
      <c r="S54" s="142"/>
      <c r="T54" s="140"/>
      <c r="U54" s="141">
        <v>1</v>
      </c>
      <c r="V54" s="141"/>
      <c r="W54" s="142"/>
      <c r="X54" s="140"/>
      <c r="Y54" s="141"/>
      <c r="Z54" s="141"/>
      <c r="AA54" s="142"/>
      <c r="AB54" s="140"/>
      <c r="AC54" s="141"/>
      <c r="AD54" s="141"/>
      <c r="AE54" s="142"/>
      <c r="AF54" s="143"/>
    </row>
    <row r="55" spans="1:32" x14ac:dyDescent="0.2">
      <c r="A55" s="63"/>
      <c r="B55" s="137" t="s">
        <v>279</v>
      </c>
      <c r="C55" s="137"/>
      <c r="D55" s="137"/>
      <c r="E55" s="137"/>
      <c r="F55" s="137"/>
      <c r="G55" s="137"/>
      <c r="H55" s="138" t="str">
        <f>'Prod Backlog'!C15</f>
        <v>Story13</v>
      </c>
      <c r="I55" s="139" t="s">
        <v>229</v>
      </c>
      <c r="J55" s="138" t="s">
        <v>199</v>
      </c>
      <c r="K55" s="138">
        <v>100</v>
      </c>
      <c r="L55" s="140"/>
      <c r="M55" s="141"/>
      <c r="N55" s="141"/>
      <c r="O55" s="142"/>
      <c r="P55" s="140"/>
      <c r="Q55" s="141"/>
      <c r="R55" s="141"/>
      <c r="S55" s="142"/>
      <c r="T55" s="140"/>
      <c r="U55" s="141">
        <v>2</v>
      </c>
      <c r="V55" s="141"/>
      <c r="W55" s="142"/>
      <c r="X55" s="140"/>
      <c r="Y55" s="141">
        <v>1</v>
      </c>
      <c r="Z55" s="141"/>
      <c r="AA55" s="142"/>
      <c r="AB55" s="140"/>
      <c r="AC55" s="141"/>
      <c r="AD55" s="141"/>
      <c r="AE55" s="142"/>
      <c r="AF55" s="143"/>
    </row>
    <row r="56" spans="1:32" x14ac:dyDescent="0.2">
      <c r="A56" s="63"/>
      <c r="B56" s="137" t="s">
        <v>280</v>
      </c>
      <c r="C56" s="137"/>
      <c r="D56" s="137"/>
      <c r="E56" s="137"/>
      <c r="F56" s="137"/>
      <c r="G56" s="137"/>
      <c r="H56" s="138" t="str">
        <f>'Prod Backlog'!C15</f>
        <v>Story13</v>
      </c>
      <c r="I56" s="139" t="s">
        <v>213</v>
      </c>
      <c r="J56" s="138" t="s">
        <v>281</v>
      </c>
      <c r="K56" s="138">
        <v>100</v>
      </c>
      <c r="L56" s="140"/>
      <c r="M56" s="141"/>
      <c r="N56" s="141"/>
      <c r="O56" s="142"/>
      <c r="P56" s="140"/>
      <c r="Q56" s="141"/>
      <c r="R56" s="141"/>
      <c r="S56" s="142"/>
      <c r="T56" s="140"/>
      <c r="U56" s="141"/>
      <c r="V56" s="141"/>
      <c r="W56" s="142"/>
      <c r="X56" s="140">
        <v>0.5</v>
      </c>
      <c r="Y56" s="141">
        <v>0.5</v>
      </c>
      <c r="Z56" s="141"/>
      <c r="AA56" s="142">
        <v>0.25</v>
      </c>
      <c r="AB56" s="140"/>
      <c r="AC56" s="141"/>
      <c r="AD56" s="141"/>
      <c r="AE56" s="142"/>
      <c r="AF56" s="143"/>
    </row>
    <row r="57" spans="1:32" x14ac:dyDescent="0.2">
      <c r="A57" s="63"/>
      <c r="B57" s="137" t="s">
        <v>282</v>
      </c>
      <c r="C57" s="137"/>
      <c r="D57" s="137"/>
      <c r="E57" s="137"/>
      <c r="F57" s="137"/>
      <c r="G57" s="137"/>
      <c r="H57" s="138" t="str">
        <f>'Prod Backlog'!C7</f>
        <v>Story05</v>
      </c>
      <c r="I57" s="139" t="s">
        <v>234</v>
      </c>
      <c r="J57" s="138" t="s">
        <v>283</v>
      </c>
      <c r="K57" s="138">
        <v>100</v>
      </c>
      <c r="L57" s="140"/>
      <c r="M57" s="141"/>
      <c r="N57" s="141"/>
      <c r="O57" s="142"/>
      <c r="P57" s="140"/>
      <c r="Q57" s="141"/>
      <c r="R57" s="141"/>
      <c r="S57" s="142"/>
      <c r="T57" s="140"/>
      <c r="U57" s="141"/>
      <c r="V57" s="141"/>
      <c r="W57" s="142"/>
      <c r="X57" s="140"/>
      <c r="Y57" s="141">
        <v>2</v>
      </c>
      <c r="Z57" s="141"/>
      <c r="AA57" s="142"/>
      <c r="AB57" s="140">
        <v>1</v>
      </c>
      <c r="AC57" s="141">
        <v>4</v>
      </c>
      <c r="AD57" s="141"/>
      <c r="AE57" s="142"/>
      <c r="AF57" s="143"/>
    </row>
    <row r="58" spans="1:32" x14ac:dyDescent="0.2">
      <c r="A58" s="63"/>
      <c r="B58" s="137" t="s">
        <v>284</v>
      </c>
      <c r="C58" s="137"/>
      <c r="D58" s="137"/>
      <c r="E58" s="137"/>
      <c r="F58" s="137"/>
      <c r="G58" s="137"/>
      <c r="H58" s="138" t="str">
        <f>'Prod Backlog'!C15</f>
        <v>Story13</v>
      </c>
      <c r="I58" s="139" t="s">
        <v>209</v>
      </c>
      <c r="J58" s="138" t="s">
        <v>199</v>
      </c>
      <c r="K58" s="138">
        <v>100</v>
      </c>
      <c r="L58" s="140"/>
      <c r="M58" s="141"/>
      <c r="N58" s="141"/>
      <c r="O58" s="142"/>
      <c r="P58" s="140"/>
      <c r="Q58" s="141"/>
      <c r="R58" s="141"/>
      <c r="S58" s="142"/>
      <c r="T58" s="140"/>
      <c r="U58" s="141"/>
      <c r="V58" s="141"/>
      <c r="W58" s="142"/>
      <c r="X58" s="140"/>
      <c r="Y58" s="141"/>
      <c r="Z58" s="141"/>
      <c r="AA58" s="142"/>
      <c r="AB58" s="140"/>
      <c r="AC58" s="141">
        <v>2</v>
      </c>
      <c r="AD58" s="141"/>
      <c r="AE58" s="142"/>
      <c r="AF58" s="143"/>
    </row>
    <row r="59" spans="1:32" ht="13.5" customHeight="1" x14ac:dyDescent="0.2">
      <c r="A59" s="63"/>
      <c r="B59" s="145" t="s">
        <v>240</v>
      </c>
      <c r="C59" s="145"/>
      <c r="D59" s="145"/>
      <c r="E59" s="145"/>
      <c r="F59" s="145"/>
      <c r="G59" s="145"/>
      <c r="H59" s="146"/>
      <c r="I59" s="147" t="s">
        <v>311</v>
      </c>
      <c r="J59" s="146" t="s">
        <v>241</v>
      </c>
      <c r="K59" s="146">
        <v>100</v>
      </c>
      <c r="L59" s="149">
        <f t="shared" ref="L59:AE59" si="1">8-SUM(L21:L58)</f>
        <v>1</v>
      </c>
      <c r="M59" s="149">
        <f t="shared" si="1"/>
        <v>5.5</v>
      </c>
      <c r="N59" s="149">
        <f t="shared" si="1"/>
        <v>5</v>
      </c>
      <c r="O59" s="149">
        <f t="shared" si="1"/>
        <v>7.5</v>
      </c>
      <c r="P59" s="149">
        <f t="shared" si="1"/>
        <v>0.75</v>
      </c>
      <c r="Q59" s="149">
        <f t="shared" si="1"/>
        <v>5</v>
      </c>
      <c r="R59" s="149">
        <f t="shared" si="1"/>
        <v>8</v>
      </c>
      <c r="S59" s="149">
        <f t="shared" si="1"/>
        <v>1.5</v>
      </c>
      <c r="T59" s="149">
        <f t="shared" si="1"/>
        <v>1.25</v>
      </c>
      <c r="U59" s="149">
        <f t="shared" si="1"/>
        <v>2</v>
      </c>
      <c r="V59" s="149">
        <f t="shared" si="1"/>
        <v>4.5</v>
      </c>
      <c r="W59" s="149">
        <f t="shared" si="1"/>
        <v>2.5</v>
      </c>
      <c r="X59" s="149">
        <f t="shared" si="1"/>
        <v>4</v>
      </c>
      <c r="Y59" s="149">
        <f t="shared" si="1"/>
        <v>3</v>
      </c>
      <c r="Z59" s="149">
        <f t="shared" si="1"/>
        <v>0.5</v>
      </c>
      <c r="AA59" s="149">
        <f t="shared" si="1"/>
        <v>5.75</v>
      </c>
      <c r="AB59" s="149">
        <f t="shared" si="1"/>
        <v>5</v>
      </c>
      <c r="AC59" s="149">
        <f t="shared" si="1"/>
        <v>2</v>
      </c>
      <c r="AD59" s="149">
        <f t="shared" si="1"/>
        <v>2</v>
      </c>
      <c r="AE59" s="149">
        <f t="shared" si="1"/>
        <v>8</v>
      </c>
      <c r="AF59" s="146"/>
    </row>
  </sheetData>
  <mergeCells count="66">
    <mergeCell ref="B56:G56"/>
    <mergeCell ref="B57:G57"/>
    <mergeCell ref="B58:G58"/>
    <mergeCell ref="B59:G59"/>
    <mergeCell ref="B51:G51"/>
    <mergeCell ref="B52:G52"/>
    <mergeCell ref="B53:G53"/>
    <mergeCell ref="B54:G54"/>
    <mergeCell ref="B55:G55"/>
    <mergeCell ref="B46:G46"/>
    <mergeCell ref="B47:G47"/>
    <mergeCell ref="B48:G48"/>
    <mergeCell ref="B49:G49"/>
    <mergeCell ref="B50:G50"/>
    <mergeCell ref="B41:G41"/>
    <mergeCell ref="B42:G42"/>
    <mergeCell ref="B43:G43"/>
    <mergeCell ref="B44:G44"/>
    <mergeCell ref="B45:G45"/>
    <mergeCell ref="B36:G36"/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26:G26"/>
    <mergeCell ref="B27:G27"/>
    <mergeCell ref="B28:G28"/>
    <mergeCell ref="B29:G29"/>
    <mergeCell ref="B30:G30"/>
    <mergeCell ref="B21:G21"/>
    <mergeCell ref="B22:G22"/>
    <mergeCell ref="B23:G23"/>
    <mergeCell ref="B24:G24"/>
    <mergeCell ref="B25:G25"/>
    <mergeCell ref="K18:AF18"/>
    <mergeCell ref="B19:G20"/>
    <mergeCell ref="H19:H20"/>
    <mergeCell ref="I19:I20"/>
    <mergeCell ref="J19:J20"/>
    <mergeCell ref="K19:K20"/>
    <mergeCell ref="L19:O19"/>
    <mergeCell ref="P19:S19"/>
    <mergeCell ref="T19:W19"/>
    <mergeCell ref="X19:AA19"/>
    <mergeCell ref="AB19:AE19"/>
    <mergeCell ref="AF19:AF20"/>
    <mergeCell ref="D13:I13"/>
    <mergeCell ref="D14:I14"/>
    <mergeCell ref="D15:I15"/>
    <mergeCell ref="D16:I16"/>
    <mergeCell ref="B18:J18"/>
    <mergeCell ref="D8:I8"/>
    <mergeCell ref="D9:I9"/>
    <mergeCell ref="D10:I10"/>
    <mergeCell ref="D11:I11"/>
    <mergeCell ref="D12:I12"/>
    <mergeCell ref="E2:I2"/>
    <mergeCell ref="E3:I3"/>
    <mergeCell ref="E4:I4"/>
    <mergeCell ref="B6:K6"/>
    <mergeCell ref="D7:I7"/>
  </mergeCells>
  <conditionalFormatting sqref="J4">
    <cfRule type="cellIs" dxfId="1" priority="1" stopIfTrue="1" operator="greaterThanOrEqual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5"/>
  <sheetViews>
    <sheetView tabSelected="1" topLeftCell="A7" workbookViewId="0">
      <selection activeCell="T12" sqref="T12"/>
    </sheetView>
  </sheetViews>
  <sheetFormatPr defaultColWidth="17.140625" defaultRowHeight="12.75" customHeight="1" x14ac:dyDescent="0.2"/>
  <cols>
    <col min="1" max="1" width="1" customWidth="1"/>
    <col min="2" max="2" width="25.7109375" customWidth="1"/>
    <col min="3" max="3" width="9.28515625" customWidth="1"/>
    <col min="4" max="4" width="8" customWidth="1"/>
    <col min="5" max="5" width="10.28515625" customWidth="1"/>
    <col min="6" max="6" width="5.140625" customWidth="1"/>
    <col min="7" max="7" width="24.42578125" customWidth="1"/>
    <col min="8" max="8" width="7.85546875" customWidth="1"/>
    <col min="9" max="9" width="7" customWidth="1"/>
    <col min="10" max="10" width="10.28515625" customWidth="1"/>
    <col min="11" max="11" width="8" customWidth="1"/>
    <col min="12" max="15" width="3.140625" customWidth="1"/>
    <col min="16" max="18" width="5.140625" customWidth="1"/>
    <col min="19" max="20" width="5" customWidth="1"/>
    <col min="21" max="21" width="4.85546875" customWidth="1"/>
    <col min="22" max="23" width="5" customWidth="1"/>
    <col min="24" max="25" width="5.28515625" customWidth="1"/>
    <col min="26" max="26" width="5.140625" customWidth="1"/>
    <col min="27" max="27" width="5" customWidth="1"/>
    <col min="28" max="30" width="5.140625" customWidth="1"/>
    <col min="31" max="31" width="5" customWidth="1"/>
    <col min="32" max="32" width="24.42578125" customWidth="1"/>
  </cols>
  <sheetData>
    <row r="1" spans="1:32" x14ac:dyDescent="0.2">
      <c r="A1" s="26"/>
      <c r="B1" s="8"/>
      <c r="C1" s="8"/>
      <c r="D1" s="26"/>
      <c r="E1" s="8"/>
      <c r="F1" s="8"/>
      <c r="G1" s="8"/>
      <c r="H1" s="8"/>
      <c r="I1" s="8"/>
      <c r="J1" s="8"/>
      <c r="K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x14ac:dyDescent="0.2">
      <c r="A2" s="11"/>
      <c r="B2" s="33" t="s">
        <v>173</v>
      </c>
      <c r="C2" s="3">
        <v>3</v>
      </c>
      <c r="D2" s="24"/>
      <c r="E2" s="57" t="s">
        <v>174</v>
      </c>
      <c r="F2" s="57"/>
      <c r="G2" s="57"/>
      <c r="H2" s="57"/>
      <c r="I2" s="57"/>
      <c r="J2" s="3">
        <v>16</v>
      </c>
      <c r="K2" s="13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x14ac:dyDescent="0.2">
      <c r="A3" s="11"/>
      <c r="B3" s="33" t="s">
        <v>16</v>
      </c>
      <c r="C3" s="1">
        <f>'descrição e releases'!C32</f>
        <v>41436</v>
      </c>
      <c r="D3" s="24"/>
      <c r="E3" s="57" t="s">
        <v>175</v>
      </c>
      <c r="F3" s="58"/>
      <c r="G3" s="57"/>
      <c r="H3" s="57"/>
      <c r="I3" s="57"/>
      <c r="J3" s="23">
        <f>+J16</f>
        <v>16</v>
      </c>
      <c r="K3" s="13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 x14ac:dyDescent="0.2">
      <c r="A4" s="11"/>
      <c r="B4" s="33" t="s">
        <v>17</v>
      </c>
      <c r="C4" s="1">
        <f>'descrição e releases'!D32</f>
        <v>41439</v>
      </c>
      <c r="D4" s="24"/>
      <c r="E4" s="57" t="s">
        <v>176</v>
      </c>
      <c r="F4" s="57"/>
      <c r="G4" s="57"/>
      <c r="H4" s="57"/>
      <c r="I4" s="57"/>
      <c r="J4" s="33">
        <f>+J2-J3</f>
        <v>0</v>
      </c>
      <c r="K4" s="13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 ht="13.5" customHeight="1" x14ac:dyDescent="0.2">
      <c r="A5" s="26"/>
      <c r="B5" s="18"/>
      <c r="C5" s="18"/>
      <c r="D5" s="8"/>
      <c r="E5" s="18"/>
      <c r="F5" s="18"/>
      <c r="G5" s="18"/>
      <c r="H5" s="18"/>
      <c r="I5" s="18"/>
      <c r="J5" s="18"/>
      <c r="K5" s="8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 ht="13.5" customHeight="1" x14ac:dyDescent="0.2">
      <c r="A6" s="11"/>
      <c r="B6" s="39" t="s">
        <v>177</v>
      </c>
      <c r="C6" s="39"/>
      <c r="D6" s="39"/>
      <c r="E6" s="39"/>
      <c r="F6" s="39"/>
      <c r="G6" s="39"/>
      <c r="H6" s="39"/>
      <c r="I6" s="39"/>
      <c r="J6" s="39"/>
      <c r="K6" s="39"/>
      <c r="L6" s="13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 ht="39.75" customHeight="1" x14ac:dyDescent="0.2">
      <c r="A7" s="11"/>
      <c r="B7" s="14" t="s">
        <v>27</v>
      </c>
      <c r="C7" s="14" t="s">
        <v>28</v>
      </c>
      <c r="D7" s="44" t="s">
        <v>116</v>
      </c>
      <c r="E7" s="44"/>
      <c r="F7" s="44"/>
      <c r="G7" s="44"/>
      <c r="H7" s="44"/>
      <c r="I7" s="44"/>
      <c r="J7" s="14" t="s">
        <v>30</v>
      </c>
      <c r="K7" s="14" t="s">
        <v>178</v>
      </c>
      <c r="L7" s="13"/>
      <c r="R7" s="304"/>
      <c r="S7" s="304"/>
      <c r="T7" s="304"/>
      <c r="U7" s="304"/>
      <c r="V7" s="305"/>
      <c r="W7" s="305"/>
      <c r="X7" s="26"/>
      <c r="Y7" s="26"/>
      <c r="Z7" s="26"/>
      <c r="AA7" s="26"/>
      <c r="AB7" s="26"/>
      <c r="AC7" s="26"/>
      <c r="AD7" s="26"/>
      <c r="AE7" s="26"/>
      <c r="AF7" s="26"/>
    </row>
    <row r="8" spans="1:32" ht="25.5" customHeight="1" x14ac:dyDescent="0.2">
      <c r="A8" s="31"/>
      <c r="B8" s="10">
        <f>'Prod Backlog'!B17</f>
        <v>10</v>
      </c>
      <c r="C8" s="10" t="str">
        <f>'Prod Backlog'!C17</f>
        <v>Story15</v>
      </c>
      <c r="D8" s="59" t="str">
        <f>'Prod Backlog'!D17</f>
        <v>Eu, cliente, quero poder gerir diferentes versões dos meus documentos.</v>
      </c>
      <c r="E8" s="59">
        <f>'Prod Backlog'!E8</f>
        <v>3</v>
      </c>
      <c r="F8" s="59" t="str">
        <f>'Prod Backlog'!F8</f>
        <v>Imprescindivel</v>
      </c>
      <c r="G8" s="59" t="str">
        <f>'Prod Backlog'!G8</f>
        <v>Done</v>
      </c>
      <c r="H8" s="59">
        <f>'Prod Backlog'!H8</f>
        <v>100</v>
      </c>
      <c r="I8" s="59" t="str">
        <f>'Prod Backlog'!I8</f>
        <v>O utilizador deve ter a possibilidade de importar uma tabela da base de dados para uma folha.</v>
      </c>
      <c r="J8" s="10">
        <f>'Prod Backlog'!E17</f>
        <v>2</v>
      </c>
      <c r="K8" s="25" t="s">
        <v>285</v>
      </c>
      <c r="L8" s="29"/>
      <c r="M8" s="6"/>
      <c r="N8" s="6"/>
      <c r="O8" s="6"/>
      <c r="P8" s="6"/>
      <c r="Q8" s="9"/>
      <c r="R8" s="306"/>
      <c r="S8" s="307"/>
      <c r="T8" s="308"/>
      <c r="U8" s="308"/>
      <c r="V8" s="308"/>
      <c r="W8" s="309"/>
      <c r="X8" s="6"/>
      <c r="Y8" s="6"/>
      <c r="Z8" s="6"/>
      <c r="AA8" s="6"/>
      <c r="AB8" s="6"/>
      <c r="AC8" s="6"/>
      <c r="AD8" s="6"/>
      <c r="AE8" s="6"/>
      <c r="AF8" s="6"/>
    </row>
    <row r="9" spans="1:32" ht="25.5" customHeight="1" x14ac:dyDescent="0.2">
      <c r="A9" s="31"/>
      <c r="B9" s="10">
        <f>'Prod Backlog'!B18</f>
        <v>10</v>
      </c>
      <c r="C9" s="10" t="str">
        <f>'Prod Backlog'!C18</f>
        <v>Story16</v>
      </c>
      <c r="D9" s="59" t="str">
        <f>'Prod Backlog'!D18</f>
        <v>Eu, cliente, quero poder anular e refazer acções no documento.</v>
      </c>
      <c r="E9" s="59">
        <f>'Prod Backlog'!E9</f>
        <v>2</v>
      </c>
      <c r="F9" s="59" t="str">
        <f>'Prod Backlog'!F9</f>
        <v>Imprescindivel</v>
      </c>
      <c r="G9" s="59" t="str">
        <f>'Prod Backlog'!G9</f>
        <v>Done</v>
      </c>
      <c r="H9" s="59">
        <f>'Prod Backlog'!H9</f>
        <v>100</v>
      </c>
      <c r="I9" s="59" t="str">
        <f>'Prod Backlog'!I9</f>
        <v>O utilizador deve ter a possibilidade de editar uma tabela já existente numa base de dados e de definir colunas para funcionar como chave primária.</v>
      </c>
      <c r="J9" s="10">
        <f>'Prod Backlog'!E18</f>
        <v>2</v>
      </c>
      <c r="K9" s="25" t="s">
        <v>286</v>
      </c>
      <c r="L9" s="29"/>
      <c r="M9" s="6"/>
      <c r="N9" s="6"/>
      <c r="O9" s="6"/>
      <c r="P9" s="6"/>
      <c r="Q9" s="9"/>
      <c r="R9" s="306"/>
      <c r="S9" s="307"/>
      <c r="T9" s="308"/>
      <c r="U9" s="308"/>
      <c r="V9" s="308"/>
      <c r="W9" s="309"/>
      <c r="X9" s="6"/>
      <c r="Y9" s="6"/>
      <c r="Z9" s="6"/>
      <c r="AA9" s="6"/>
      <c r="AB9" s="6"/>
      <c r="AC9" s="6"/>
      <c r="AD9" s="6"/>
      <c r="AE9" s="6"/>
      <c r="AF9" s="6"/>
    </row>
    <row r="10" spans="1:32" ht="24" customHeight="1" x14ac:dyDescent="0.2">
      <c r="A10" s="31"/>
      <c r="B10" s="10">
        <f>'Prod Backlog'!B19</f>
        <v>11</v>
      </c>
      <c r="C10" s="10" t="str">
        <f>'Prod Backlog'!C19</f>
        <v>Story17</v>
      </c>
      <c r="D10" s="59" t="str">
        <f>'Prod Backlog'!D19</f>
        <v>Eu, cliente quero poder utilizar fórmulas dowhile e fórmulas eval.</v>
      </c>
      <c r="E10" s="59"/>
      <c r="F10" s="59"/>
      <c r="G10" s="59"/>
      <c r="H10" s="59"/>
      <c r="I10" s="59"/>
      <c r="J10" s="10">
        <f>'Prod Backlog'!E19</f>
        <v>1</v>
      </c>
      <c r="K10" s="25" t="str">
        <f>"5d850a0"</f>
        <v>5d850a0</v>
      </c>
      <c r="L10" s="29"/>
      <c r="M10" s="6"/>
      <c r="N10" s="6"/>
      <c r="O10" s="6"/>
      <c r="P10" s="6"/>
      <c r="Q10" s="9"/>
      <c r="R10" s="306"/>
      <c r="S10" s="307"/>
      <c r="T10" s="308"/>
      <c r="U10" s="308"/>
      <c r="V10" s="308"/>
      <c r="W10" s="309"/>
      <c r="X10" s="6"/>
      <c r="Y10" s="6"/>
      <c r="Z10" s="6"/>
      <c r="AA10" s="6"/>
      <c r="AB10" s="6"/>
      <c r="AC10" s="6"/>
      <c r="AD10" s="6"/>
      <c r="AE10" s="6"/>
      <c r="AF10" s="6"/>
    </row>
    <row r="11" spans="1:32" ht="34.5" customHeight="1" x14ac:dyDescent="0.2">
      <c r="A11" s="31"/>
      <c r="B11" s="10">
        <f>'Prod Backlog'!B20</f>
        <v>12</v>
      </c>
      <c r="C11" s="10" t="str">
        <f>'Prod Backlog'!C20</f>
        <v>Story18</v>
      </c>
      <c r="D11" s="59" t="str">
        <f>'Prod Backlog'!D20</f>
        <v>Eu, cliente, quero poder criar partilhas seguras e permitir que utilizadores se autentiquem.</v>
      </c>
      <c r="E11" s="59"/>
      <c r="F11" s="59"/>
      <c r="G11" s="59"/>
      <c r="H11" s="59"/>
      <c r="I11" s="59"/>
      <c r="J11" s="10">
        <f>'Prod Backlog'!E20</f>
        <v>1</v>
      </c>
      <c r="K11" s="25" t="str">
        <f>"63e4361"</f>
        <v>63e4361</v>
      </c>
      <c r="L11" s="29"/>
      <c r="M11" s="6"/>
      <c r="N11" s="6"/>
      <c r="O11" s="6"/>
      <c r="P11" s="6"/>
      <c r="Q11" s="9"/>
      <c r="R11" s="306"/>
      <c r="S11" s="307"/>
      <c r="T11" s="308"/>
      <c r="U11" s="307"/>
      <c r="V11" s="307"/>
      <c r="W11" s="30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31.5" customHeight="1" x14ac:dyDescent="0.2">
      <c r="A12" s="11"/>
      <c r="B12" s="10">
        <f>'Prod Backlog'!B21</f>
        <v>12</v>
      </c>
      <c r="C12" s="10" t="str">
        <f>'Prod Backlog'!C21</f>
        <v>Story19</v>
      </c>
      <c r="D12" s="59" t="str">
        <f>'Prod Backlog'!D21</f>
        <v>Eu, cliente, quero poder activar e desactivar a minha partilha.</v>
      </c>
      <c r="E12" s="59"/>
      <c r="F12" s="59"/>
      <c r="G12" s="59"/>
      <c r="H12" s="59"/>
      <c r="I12" s="59"/>
      <c r="J12" s="10">
        <f>'Prod Backlog'!E21</f>
        <v>1</v>
      </c>
      <c r="K12" s="20" t="s">
        <v>287</v>
      </c>
      <c r="L12" s="13"/>
      <c r="M12" s="26"/>
      <c r="N12" s="26"/>
      <c r="O12" s="26"/>
      <c r="P12" s="26"/>
      <c r="Q12" s="26"/>
      <c r="R12" s="305"/>
      <c r="S12" s="310"/>
      <c r="T12" s="310"/>
      <c r="U12" s="311"/>
      <c r="V12" s="311"/>
      <c r="W12" s="312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 ht="33" customHeight="1" x14ac:dyDescent="0.2">
      <c r="A13" s="11"/>
      <c r="B13" s="10">
        <f>'Prod Backlog'!B22</f>
        <v>12</v>
      </c>
      <c r="C13" s="10" t="str">
        <f>'Prod Backlog'!C22</f>
        <v>Story20</v>
      </c>
      <c r="D13" s="59" t="str">
        <f>'Prod Backlog'!D22</f>
        <v>Eu, cliente, quero poder colocar uma partilha em modo de escrita ou apenas de leitura.</v>
      </c>
      <c r="E13" s="59"/>
      <c r="F13" s="59"/>
      <c r="G13" s="59"/>
      <c r="H13" s="59"/>
      <c r="I13" s="59"/>
      <c r="J13" s="10">
        <f>'Prod Backlog'!E22</f>
        <v>1</v>
      </c>
      <c r="K13" s="20" t="s">
        <v>287</v>
      </c>
      <c r="L13" s="13"/>
      <c r="M13" s="26"/>
      <c r="N13" s="26"/>
      <c r="O13" s="26"/>
      <c r="P13" s="26"/>
      <c r="Q13" s="26"/>
      <c r="R13" s="305"/>
      <c r="S13" s="305"/>
      <c r="T13" s="305"/>
      <c r="U13" s="312"/>
      <c r="V13" s="312"/>
      <c r="W13" s="312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 ht="33.75" customHeight="1" x14ac:dyDescent="0.2">
      <c r="A14" s="11"/>
      <c r="B14" s="10">
        <f>'Prod Backlog'!B23</f>
        <v>12</v>
      </c>
      <c r="C14" s="10" t="str">
        <f>'Prod Backlog'!C23</f>
        <v>Story21</v>
      </c>
      <c r="D14" s="59" t="str">
        <f>'Prod Backlog'!D23</f>
        <v>Eu, cliente, quero poder ver todas as partilhas disponiveis independentemente da porta em que estão.</v>
      </c>
      <c r="E14" s="59"/>
      <c r="F14" s="59"/>
      <c r="G14" s="59"/>
      <c r="H14" s="59"/>
      <c r="I14" s="59"/>
      <c r="J14" s="10">
        <v>2</v>
      </c>
      <c r="K14" s="25" t="s">
        <v>288</v>
      </c>
      <c r="L14" s="13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 ht="33" customHeight="1" x14ac:dyDescent="0.2">
      <c r="A15" s="11"/>
      <c r="B15" s="10">
        <f>'Prod Backlog'!B25</f>
        <v>9</v>
      </c>
      <c r="C15" s="10" t="str">
        <f>'Prod Backlog'!C25</f>
        <v>Story23</v>
      </c>
      <c r="D15" s="59" t="str">
        <f>'Prod Backlog'!D25</f>
        <v>Eu cliente, quero que a minha folha de cálculo e a base de dados estejam sempre sincronizadas</v>
      </c>
      <c r="E15" s="59"/>
      <c r="F15" s="59"/>
      <c r="G15" s="59"/>
      <c r="H15" s="59"/>
      <c r="I15" s="59"/>
      <c r="J15" s="10">
        <v>6</v>
      </c>
      <c r="K15" s="25">
        <v>4107391</v>
      </c>
      <c r="L15" s="13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 ht="15.75" customHeight="1" x14ac:dyDescent="0.2">
      <c r="A16" s="11"/>
      <c r="B16" s="33" t="s">
        <v>184</v>
      </c>
      <c r="C16" s="33"/>
      <c r="D16" s="47"/>
      <c r="E16" s="47"/>
      <c r="F16" s="47"/>
      <c r="G16" s="47"/>
      <c r="H16" s="47"/>
      <c r="I16" s="47"/>
      <c r="J16" s="23">
        <f>SUM(J8:J15)</f>
        <v>16</v>
      </c>
      <c r="K16" s="3"/>
      <c r="L16" s="1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 ht="13.5" customHeight="1" x14ac:dyDescent="0.2">
      <c r="A17" s="26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</row>
    <row r="18" spans="1:32" ht="13.5" customHeight="1" x14ac:dyDescent="0.2">
      <c r="A18" s="62"/>
      <c r="B18" s="66" t="s">
        <v>185</v>
      </c>
      <c r="C18" s="67"/>
      <c r="D18" s="67"/>
      <c r="E18" s="67"/>
      <c r="F18" s="67"/>
      <c r="G18" s="67"/>
      <c r="H18" s="67"/>
      <c r="I18" s="67"/>
      <c r="J18" s="68"/>
      <c r="K18" s="69" t="s">
        <v>186</v>
      </c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1"/>
    </row>
    <row r="19" spans="1:32" x14ac:dyDescent="0.2">
      <c r="A19" s="63"/>
      <c r="B19" s="72" t="s">
        <v>187</v>
      </c>
      <c r="C19" s="72"/>
      <c r="D19" s="72"/>
      <c r="E19" s="72"/>
      <c r="F19" s="72"/>
      <c r="G19" s="72"/>
      <c r="H19" s="73" t="s">
        <v>188</v>
      </c>
      <c r="I19" s="74" t="s">
        <v>189</v>
      </c>
      <c r="J19" s="75" t="s">
        <v>190</v>
      </c>
      <c r="K19" s="76" t="s">
        <v>191</v>
      </c>
      <c r="L19" s="77" t="s">
        <v>192</v>
      </c>
      <c r="M19" s="78"/>
      <c r="N19" s="78"/>
      <c r="O19" s="79"/>
      <c r="P19" s="80" t="s">
        <v>193</v>
      </c>
      <c r="Q19" s="78"/>
      <c r="R19" s="78"/>
      <c r="S19" s="79"/>
      <c r="T19" s="80" t="s">
        <v>194</v>
      </c>
      <c r="U19" s="80"/>
      <c r="V19" s="80"/>
      <c r="W19" s="80"/>
      <c r="X19" s="80" t="s">
        <v>195</v>
      </c>
      <c r="Y19" s="80"/>
      <c r="Z19" s="80"/>
      <c r="AA19" s="80"/>
      <c r="AB19" s="80" t="s">
        <v>196</v>
      </c>
      <c r="AC19" s="80"/>
      <c r="AD19" s="80"/>
      <c r="AE19" s="80"/>
      <c r="AF19" s="81" t="s">
        <v>197</v>
      </c>
    </row>
    <row r="20" spans="1:32" ht="13.5" customHeight="1" x14ac:dyDescent="0.2">
      <c r="A20" s="63"/>
      <c r="B20" s="72"/>
      <c r="C20" s="72"/>
      <c r="D20" s="72"/>
      <c r="E20" s="72"/>
      <c r="F20" s="72"/>
      <c r="G20" s="72"/>
      <c r="H20" s="82"/>
      <c r="I20" s="82"/>
      <c r="J20" s="83"/>
      <c r="K20" s="84"/>
      <c r="L20" s="152" t="s">
        <v>198</v>
      </c>
      <c r="M20" s="153" t="s">
        <v>199</v>
      </c>
      <c r="N20" s="153" t="s">
        <v>200</v>
      </c>
      <c r="O20" s="153" t="s">
        <v>201</v>
      </c>
      <c r="P20" s="153" t="s">
        <v>198</v>
      </c>
      <c r="Q20" s="154" t="s">
        <v>199</v>
      </c>
      <c r="R20" s="153" t="s">
        <v>200</v>
      </c>
      <c r="S20" s="154" t="s">
        <v>201</v>
      </c>
      <c r="T20" s="154" t="s">
        <v>198</v>
      </c>
      <c r="U20" s="153" t="s">
        <v>199</v>
      </c>
      <c r="V20" s="154" t="s">
        <v>200</v>
      </c>
      <c r="W20" s="154" t="s">
        <v>201</v>
      </c>
      <c r="X20" s="154" t="s">
        <v>198</v>
      </c>
      <c r="Y20" s="153" t="s">
        <v>199</v>
      </c>
      <c r="Z20" s="154" t="s">
        <v>200</v>
      </c>
      <c r="AA20" s="154" t="s">
        <v>201</v>
      </c>
      <c r="AB20" s="154" t="s">
        <v>198</v>
      </c>
      <c r="AC20" s="153" t="s">
        <v>199</v>
      </c>
      <c r="AD20" s="154" t="s">
        <v>200</v>
      </c>
      <c r="AE20" s="154" t="s">
        <v>201</v>
      </c>
      <c r="AF20" s="88"/>
    </row>
    <row r="21" spans="1:32" x14ac:dyDescent="0.2">
      <c r="A21" s="62"/>
      <c r="B21" s="155" t="s">
        <v>215</v>
      </c>
      <c r="C21" s="156"/>
      <c r="D21" s="156"/>
      <c r="E21" s="156"/>
      <c r="F21" s="156"/>
      <c r="G21" s="156"/>
      <c r="H21" s="157" t="str">
        <f t="shared" ref="H21:H27" si="0">C$15</f>
        <v>Story23</v>
      </c>
      <c r="I21" s="158" t="s">
        <v>213</v>
      </c>
      <c r="J21" s="159" t="s">
        <v>199</v>
      </c>
      <c r="K21" s="160">
        <v>100</v>
      </c>
      <c r="L21" s="161"/>
      <c r="M21" s="162"/>
      <c r="N21" s="162"/>
      <c r="O21" s="163"/>
      <c r="P21" s="164"/>
      <c r="Q21" s="165">
        <v>1</v>
      </c>
      <c r="R21" s="166"/>
      <c r="S21" s="167"/>
      <c r="T21" s="168"/>
      <c r="U21" s="166"/>
      <c r="V21" s="165"/>
      <c r="W21" s="167"/>
      <c r="X21" s="168"/>
      <c r="Y21" s="166"/>
      <c r="Z21" s="165"/>
      <c r="AA21" s="167"/>
      <c r="AB21" s="168"/>
      <c r="AC21" s="166"/>
      <c r="AD21" s="165"/>
      <c r="AE21" s="167"/>
      <c r="AF21" s="91"/>
    </row>
    <row r="22" spans="1:32" x14ac:dyDescent="0.2">
      <c r="A22" s="62"/>
      <c r="B22" s="169" t="s">
        <v>289</v>
      </c>
      <c r="C22" s="170"/>
      <c r="D22" s="170"/>
      <c r="E22" s="170"/>
      <c r="F22" s="170"/>
      <c r="G22" s="170"/>
      <c r="H22" s="171" t="str">
        <f t="shared" si="0"/>
        <v>Story23</v>
      </c>
      <c r="I22" s="172" t="s">
        <v>229</v>
      </c>
      <c r="J22" s="159" t="s">
        <v>199</v>
      </c>
      <c r="K22" s="160">
        <v>100</v>
      </c>
      <c r="L22" s="173"/>
      <c r="M22" s="174"/>
      <c r="N22" s="174"/>
      <c r="O22" s="175"/>
      <c r="P22" s="164"/>
      <c r="Q22" s="166">
        <v>3</v>
      </c>
      <c r="R22" s="166"/>
      <c r="S22" s="176"/>
      <c r="T22" s="164"/>
      <c r="U22" s="166"/>
      <c r="V22" s="166"/>
      <c r="W22" s="176"/>
      <c r="X22" s="164"/>
      <c r="Y22" s="166"/>
      <c r="Z22" s="166"/>
      <c r="AA22" s="176"/>
      <c r="AB22" s="164"/>
      <c r="AC22" s="166"/>
      <c r="AD22" s="166"/>
      <c r="AE22" s="176"/>
      <c r="AF22" s="103"/>
    </row>
    <row r="23" spans="1:32" x14ac:dyDescent="0.2">
      <c r="A23" s="62"/>
      <c r="B23" s="169" t="s">
        <v>290</v>
      </c>
      <c r="C23" s="170"/>
      <c r="D23" s="170"/>
      <c r="E23" s="170"/>
      <c r="F23" s="170"/>
      <c r="G23" s="170"/>
      <c r="H23" s="171" t="str">
        <f t="shared" si="0"/>
        <v>Story23</v>
      </c>
      <c r="I23" s="172" t="s">
        <v>257</v>
      </c>
      <c r="J23" s="159" t="s">
        <v>291</v>
      </c>
      <c r="K23" s="160">
        <v>100</v>
      </c>
      <c r="L23" s="173"/>
      <c r="M23" s="174"/>
      <c r="N23" s="174"/>
      <c r="O23" s="175"/>
      <c r="P23" s="164"/>
      <c r="Q23" s="166">
        <v>1</v>
      </c>
      <c r="R23" s="166"/>
      <c r="S23" s="176">
        <v>1</v>
      </c>
      <c r="T23" s="164"/>
      <c r="U23" s="166">
        <v>3</v>
      </c>
      <c r="V23" s="166"/>
      <c r="W23" s="176"/>
      <c r="X23" s="164"/>
      <c r="Y23" s="166"/>
      <c r="Z23" s="166"/>
      <c r="AA23" s="176"/>
      <c r="AB23" s="164"/>
      <c r="AC23" s="166"/>
      <c r="AD23" s="166"/>
      <c r="AE23" s="176"/>
      <c r="AF23" s="103"/>
    </row>
    <row r="24" spans="1:32" x14ac:dyDescent="0.2">
      <c r="A24" s="62"/>
      <c r="B24" s="169" t="s">
        <v>292</v>
      </c>
      <c r="C24" s="170"/>
      <c r="D24" s="170"/>
      <c r="E24" s="170"/>
      <c r="F24" s="170"/>
      <c r="G24" s="170"/>
      <c r="H24" s="171" t="str">
        <f t="shared" si="0"/>
        <v>Story23</v>
      </c>
      <c r="I24" s="172" t="s">
        <v>257</v>
      </c>
      <c r="J24" s="159" t="s">
        <v>293</v>
      </c>
      <c r="K24" s="160">
        <v>100</v>
      </c>
      <c r="L24" s="173"/>
      <c r="M24" s="174"/>
      <c r="N24" s="174"/>
      <c r="O24" s="175"/>
      <c r="P24" s="164"/>
      <c r="Q24" s="166"/>
      <c r="R24" s="166"/>
      <c r="S24" s="176"/>
      <c r="T24" s="164"/>
      <c r="U24" s="166"/>
      <c r="V24" s="166"/>
      <c r="W24" s="176"/>
      <c r="X24" s="164"/>
      <c r="Y24" s="166">
        <v>3</v>
      </c>
      <c r="Z24" s="166"/>
      <c r="AA24" s="176">
        <v>2</v>
      </c>
      <c r="AB24" s="164"/>
      <c r="AC24" s="166"/>
      <c r="AD24" s="166"/>
      <c r="AE24" s="176"/>
      <c r="AF24" s="103"/>
    </row>
    <row r="25" spans="1:32" x14ac:dyDescent="0.2">
      <c r="A25" s="62"/>
      <c r="B25" s="169" t="s">
        <v>294</v>
      </c>
      <c r="C25" s="170"/>
      <c r="D25" s="170"/>
      <c r="E25" s="170"/>
      <c r="F25" s="170"/>
      <c r="G25" s="170"/>
      <c r="H25" s="171" t="str">
        <f t="shared" si="0"/>
        <v>Story23</v>
      </c>
      <c r="I25" s="172" t="s">
        <v>209</v>
      </c>
      <c r="J25" s="159" t="s">
        <v>293</v>
      </c>
      <c r="K25" s="160">
        <v>100</v>
      </c>
      <c r="L25" s="173"/>
      <c r="M25" s="174"/>
      <c r="N25" s="174"/>
      <c r="O25" s="175"/>
      <c r="P25" s="164"/>
      <c r="Q25" s="166"/>
      <c r="R25" s="166"/>
      <c r="S25" s="176"/>
      <c r="T25" s="164"/>
      <c r="U25" s="166"/>
      <c r="V25" s="166"/>
      <c r="W25" s="176"/>
      <c r="X25" s="164"/>
      <c r="Y25" s="166">
        <v>2</v>
      </c>
      <c r="Z25" s="166"/>
      <c r="AA25" s="176"/>
      <c r="AB25" s="164"/>
      <c r="AC25" s="166"/>
      <c r="AD25" s="166"/>
      <c r="AE25" s="176"/>
      <c r="AF25" s="103"/>
    </row>
    <row r="26" spans="1:32" x14ac:dyDescent="0.2">
      <c r="A26" s="62"/>
      <c r="B26" s="169" t="s">
        <v>222</v>
      </c>
      <c r="C26" s="170"/>
      <c r="D26" s="170"/>
      <c r="E26" s="170"/>
      <c r="F26" s="170"/>
      <c r="G26" s="170"/>
      <c r="H26" s="171" t="str">
        <f t="shared" si="0"/>
        <v>Story23</v>
      </c>
      <c r="I26" s="172" t="s">
        <v>209</v>
      </c>
      <c r="J26" s="159" t="s">
        <v>293</v>
      </c>
      <c r="K26" s="160">
        <v>100</v>
      </c>
      <c r="L26" s="173"/>
      <c r="M26" s="174"/>
      <c r="N26" s="174"/>
      <c r="O26" s="175"/>
      <c r="P26" s="164"/>
      <c r="Q26" s="166"/>
      <c r="R26" s="166"/>
      <c r="S26" s="176"/>
      <c r="T26" s="164"/>
      <c r="U26" s="166"/>
      <c r="V26" s="166"/>
      <c r="W26" s="176"/>
      <c r="X26" s="164"/>
      <c r="Y26" s="166"/>
      <c r="Z26" s="166"/>
      <c r="AA26" s="176"/>
      <c r="AB26" s="164"/>
      <c r="AC26" s="166">
        <v>1</v>
      </c>
      <c r="AD26" s="166"/>
      <c r="AE26" s="176">
        <v>1</v>
      </c>
      <c r="AF26" s="103"/>
    </row>
    <row r="27" spans="1:32" x14ac:dyDescent="0.2">
      <c r="A27" s="62"/>
      <c r="B27" s="169" t="s">
        <v>295</v>
      </c>
      <c r="C27" s="170"/>
      <c r="D27" s="170"/>
      <c r="E27" s="170"/>
      <c r="F27" s="170"/>
      <c r="G27" s="170"/>
      <c r="H27" s="171" t="str">
        <f t="shared" si="0"/>
        <v>Story23</v>
      </c>
      <c r="I27" s="172" t="s">
        <v>213</v>
      </c>
      <c r="J27" s="159" t="s">
        <v>199</v>
      </c>
      <c r="K27" s="160">
        <v>100</v>
      </c>
      <c r="L27" s="173"/>
      <c r="M27" s="174"/>
      <c r="N27" s="174"/>
      <c r="O27" s="175"/>
      <c r="P27" s="164"/>
      <c r="Q27" s="166"/>
      <c r="R27" s="166"/>
      <c r="S27" s="176"/>
      <c r="T27" s="164"/>
      <c r="U27" s="166"/>
      <c r="V27" s="166"/>
      <c r="W27" s="176"/>
      <c r="X27" s="164"/>
      <c r="Y27" s="166"/>
      <c r="Z27" s="166"/>
      <c r="AA27" s="176"/>
      <c r="AB27" s="164"/>
      <c r="AC27" s="166">
        <v>1</v>
      </c>
      <c r="AD27" s="166"/>
      <c r="AE27" s="176"/>
      <c r="AF27" s="103"/>
    </row>
    <row r="28" spans="1:32" x14ac:dyDescent="0.2">
      <c r="A28" s="62"/>
      <c r="B28" s="177" t="s">
        <v>215</v>
      </c>
      <c r="C28" s="178"/>
      <c r="D28" s="178"/>
      <c r="E28" s="178"/>
      <c r="F28" s="178"/>
      <c r="G28" s="178"/>
      <c r="H28" s="179" t="str">
        <f t="shared" ref="H28:H34" si="1">C$8</f>
        <v>Story15</v>
      </c>
      <c r="I28" s="180" t="str">
        <f t="shared" ref="I28:I41" si="2">CONCATENATE(SUM(L28:AE28),"h")</f>
        <v>0,5h</v>
      </c>
      <c r="J28" s="179" t="s">
        <v>198</v>
      </c>
      <c r="K28" s="179">
        <v>100</v>
      </c>
      <c r="L28" s="181"/>
      <c r="M28" s="182"/>
      <c r="N28" s="182"/>
      <c r="O28" s="183"/>
      <c r="P28" s="184">
        <v>0.5</v>
      </c>
      <c r="Q28" s="185"/>
      <c r="R28" s="185"/>
      <c r="S28" s="186"/>
      <c r="T28" s="184"/>
      <c r="U28" s="185"/>
      <c r="V28" s="185"/>
      <c r="W28" s="186"/>
      <c r="X28" s="184"/>
      <c r="Y28" s="185"/>
      <c r="Z28" s="185"/>
      <c r="AA28" s="186"/>
      <c r="AB28" s="184"/>
      <c r="AC28" s="185"/>
      <c r="AD28" s="185"/>
      <c r="AE28" s="186"/>
      <c r="AF28" s="115"/>
    </row>
    <row r="29" spans="1:32" x14ac:dyDescent="0.2">
      <c r="A29" s="62"/>
      <c r="B29" s="177" t="s">
        <v>296</v>
      </c>
      <c r="C29" s="178"/>
      <c r="D29" s="178"/>
      <c r="E29" s="178"/>
      <c r="F29" s="178"/>
      <c r="G29" s="178"/>
      <c r="H29" s="179" t="str">
        <f t="shared" si="1"/>
        <v>Story15</v>
      </c>
      <c r="I29" s="180" t="str">
        <f t="shared" si="2"/>
        <v>2h</v>
      </c>
      <c r="J29" s="187" t="s">
        <v>198</v>
      </c>
      <c r="K29" s="188">
        <v>100</v>
      </c>
      <c r="L29" s="181"/>
      <c r="M29" s="182"/>
      <c r="N29" s="182"/>
      <c r="O29" s="183"/>
      <c r="P29" s="189">
        <v>1</v>
      </c>
      <c r="Q29" s="185"/>
      <c r="R29" s="185"/>
      <c r="S29" s="190"/>
      <c r="T29" s="184">
        <v>1</v>
      </c>
      <c r="U29" s="185"/>
      <c r="V29" s="185"/>
      <c r="W29" s="186"/>
      <c r="X29" s="184"/>
      <c r="Y29" s="185"/>
      <c r="Z29" s="185"/>
      <c r="AA29" s="186"/>
      <c r="AB29" s="184"/>
      <c r="AC29" s="185"/>
      <c r="AD29" s="185"/>
      <c r="AE29" s="186"/>
      <c r="AF29" s="115"/>
    </row>
    <row r="30" spans="1:32" x14ac:dyDescent="0.2">
      <c r="A30" s="62"/>
      <c r="B30" s="177" t="s">
        <v>297</v>
      </c>
      <c r="C30" s="178"/>
      <c r="D30" s="178"/>
      <c r="E30" s="178"/>
      <c r="F30" s="178"/>
      <c r="G30" s="178"/>
      <c r="H30" s="179" t="str">
        <f t="shared" si="1"/>
        <v>Story15</v>
      </c>
      <c r="I30" s="180" t="str">
        <f t="shared" si="2"/>
        <v>4h</v>
      </c>
      <c r="J30" s="187" t="s">
        <v>198</v>
      </c>
      <c r="K30" s="191">
        <v>100</v>
      </c>
      <c r="L30" s="181"/>
      <c r="M30" s="182"/>
      <c r="N30" s="182"/>
      <c r="O30" s="183"/>
      <c r="P30" s="189">
        <v>1</v>
      </c>
      <c r="Q30" s="185"/>
      <c r="R30" s="185"/>
      <c r="S30" s="190"/>
      <c r="T30" s="184">
        <v>3</v>
      </c>
      <c r="U30" s="185"/>
      <c r="V30" s="185"/>
      <c r="W30" s="186"/>
      <c r="X30" s="184"/>
      <c r="Y30" s="185"/>
      <c r="Z30" s="185"/>
      <c r="AA30" s="186"/>
      <c r="AB30" s="184"/>
      <c r="AC30" s="185"/>
      <c r="AD30" s="185"/>
      <c r="AE30" s="186"/>
      <c r="AF30" s="115"/>
    </row>
    <row r="31" spans="1:32" x14ac:dyDescent="0.2">
      <c r="A31" s="62"/>
      <c r="B31" s="177" t="s">
        <v>298</v>
      </c>
      <c r="C31" s="178"/>
      <c r="D31" s="178"/>
      <c r="E31" s="178"/>
      <c r="F31" s="178"/>
      <c r="G31" s="178"/>
      <c r="H31" s="179" t="str">
        <f t="shared" si="1"/>
        <v>Story15</v>
      </c>
      <c r="I31" s="180" t="str">
        <f t="shared" si="2"/>
        <v>4h</v>
      </c>
      <c r="J31" s="187" t="s">
        <v>198</v>
      </c>
      <c r="K31" s="192">
        <v>100</v>
      </c>
      <c r="L31" s="181"/>
      <c r="M31" s="182"/>
      <c r="N31" s="182"/>
      <c r="O31" s="183"/>
      <c r="P31" s="189">
        <v>2</v>
      </c>
      <c r="Q31" s="185"/>
      <c r="R31" s="185"/>
      <c r="S31" s="190"/>
      <c r="T31" s="184">
        <v>2</v>
      </c>
      <c r="U31" s="185"/>
      <c r="V31" s="185"/>
      <c r="W31" s="186"/>
      <c r="X31" s="184"/>
      <c r="Y31" s="185"/>
      <c r="Z31" s="185"/>
      <c r="AA31" s="186"/>
      <c r="AB31" s="184"/>
      <c r="AC31" s="185"/>
      <c r="AD31" s="185"/>
      <c r="AE31" s="186"/>
      <c r="AF31" s="115"/>
    </row>
    <row r="32" spans="1:32" x14ac:dyDescent="0.2">
      <c r="A32" s="62"/>
      <c r="B32" s="177" t="s">
        <v>294</v>
      </c>
      <c r="C32" s="178"/>
      <c r="D32" s="178"/>
      <c r="E32" s="178"/>
      <c r="F32" s="178"/>
      <c r="G32" s="178"/>
      <c r="H32" s="179" t="str">
        <f t="shared" si="1"/>
        <v>Story15</v>
      </c>
      <c r="I32" s="180" t="str">
        <f t="shared" si="2"/>
        <v>0,5h</v>
      </c>
      <c r="J32" s="187" t="s">
        <v>198</v>
      </c>
      <c r="K32" s="192">
        <v>100</v>
      </c>
      <c r="L32" s="181"/>
      <c r="M32" s="182"/>
      <c r="N32" s="182"/>
      <c r="O32" s="183"/>
      <c r="P32" s="189"/>
      <c r="Q32" s="185"/>
      <c r="R32" s="185"/>
      <c r="S32" s="190"/>
      <c r="T32" s="184"/>
      <c r="U32" s="185"/>
      <c r="V32" s="185"/>
      <c r="W32" s="186"/>
      <c r="X32" s="184"/>
      <c r="Y32" s="185"/>
      <c r="Z32" s="185"/>
      <c r="AA32" s="186"/>
      <c r="AB32" s="184">
        <v>0.5</v>
      </c>
      <c r="AC32" s="185"/>
      <c r="AD32" s="185"/>
      <c r="AE32" s="186"/>
      <c r="AF32" s="115"/>
    </row>
    <row r="33" spans="1:32" x14ac:dyDescent="0.2">
      <c r="A33" s="62"/>
      <c r="B33" s="177" t="s">
        <v>222</v>
      </c>
      <c r="C33" s="178"/>
      <c r="D33" s="178"/>
      <c r="E33" s="178"/>
      <c r="F33" s="178"/>
      <c r="G33" s="178"/>
      <c r="H33" s="179" t="str">
        <f t="shared" si="1"/>
        <v>Story15</v>
      </c>
      <c r="I33" s="180" t="str">
        <f t="shared" si="2"/>
        <v>0,5h</v>
      </c>
      <c r="J33" s="187" t="s">
        <v>198</v>
      </c>
      <c r="K33" s="192">
        <v>100</v>
      </c>
      <c r="L33" s="181"/>
      <c r="M33" s="182"/>
      <c r="N33" s="182"/>
      <c r="O33" s="183"/>
      <c r="P33" s="189"/>
      <c r="Q33" s="185"/>
      <c r="R33" s="185"/>
      <c r="S33" s="190"/>
      <c r="T33" s="184"/>
      <c r="U33" s="185"/>
      <c r="V33" s="185"/>
      <c r="W33" s="186"/>
      <c r="X33" s="184"/>
      <c r="Y33" s="185"/>
      <c r="Z33" s="185"/>
      <c r="AA33" s="186"/>
      <c r="AB33" s="184">
        <v>0.5</v>
      </c>
      <c r="AC33" s="185"/>
      <c r="AD33" s="185"/>
      <c r="AE33" s="186"/>
      <c r="AF33" s="115"/>
    </row>
    <row r="34" spans="1:32" x14ac:dyDescent="0.2">
      <c r="A34" s="62"/>
      <c r="B34" s="177" t="s">
        <v>295</v>
      </c>
      <c r="C34" s="178"/>
      <c r="D34" s="178"/>
      <c r="E34" s="178"/>
      <c r="F34" s="178"/>
      <c r="G34" s="178"/>
      <c r="H34" s="179" t="str">
        <f t="shared" si="1"/>
        <v>Story15</v>
      </c>
      <c r="I34" s="180" t="str">
        <f t="shared" si="2"/>
        <v>1h</v>
      </c>
      <c r="J34" s="187" t="s">
        <v>198</v>
      </c>
      <c r="K34" s="192">
        <v>100</v>
      </c>
      <c r="L34" s="181"/>
      <c r="M34" s="182"/>
      <c r="N34" s="182"/>
      <c r="O34" s="183"/>
      <c r="P34" s="189"/>
      <c r="Q34" s="185"/>
      <c r="R34" s="185"/>
      <c r="S34" s="190"/>
      <c r="T34" s="184"/>
      <c r="U34" s="185"/>
      <c r="V34" s="185"/>
      <c r="W34" s="186"/>
      <c r="X34" s="184"/>
      <c r="Y34" s="185"/>
      <c r="Z34" s="185"/>
      <c r="AA34" s="186"/>
      <c r="AB34" s="184">
        <v>1</v>
      </c>
      <c r="AC34" s="185"/>
      <c r="AD34" s="185"/>
      <c r="AE34" s="186"/>
      <c r="AF34" s="115"/>
    </row>
    <row r="35" spans="1:32" x14ac:dyDescent="0.2">
      <c r="A35" s="62"/>
      <c r="B35" s="193" t="s">
        <v>215</v>
      </c>
      <c r="C35" s="194"/>
      <c r="D35" s="194"/>
      <c r="E35" s="194"/>
      <c r="F35" s="194"/>
      <c r="G35" s="194"/>
      <c r="H35" s="195" t="str">
        <f t="shared" ref="H35:H41" si="3">C$9</f>
        <v>Story16</v>
      </c>
      <c r="I35" s="196" t="str">
        <f t="shared" si="2"/>
        <v>0,5h</v>
      </c>
      <c r="J35" s="197" t="s">
        <v>198</v>
      </c>
      <c r="K35" s="198">
        <v>100</v>
      </c>
      <c r="L35" s="184"/>
      <c r="M35" s="185"/>
      <c r="N35" s="185"/>
      <c r="O35" s="186"/>
      <c r="P35" s="199">
        <v>0.5</v>
      </c>
      <c r="Q35" s="200"/>
      <c r="R35" s="200"/>
      <c r="S35" s="201"/>
      <c r="T35" s="202"/>
      <c r="U35" s="200"/>
      <c r="V35" s="200"/>
      <c r="W35" s="203"/>
      <c r="X35" s="202"/>
      <c r="Y35" s="200"/>
      <c r="Z35" s="200"/>
      <c r="AA35" s="203"/>
      <c r="AB35" s="202"/>
      <c r="AC35" s="200"/>
      <c r="AD35" s="200"/>
      <c r="AE35" s="203"/>
      <c r="AF35" s="204"/>
    </row>
    <row r="36" spans="1:32" x14ac:dyDescent="0.2">
      <c r="A36" s="62"/>
      <c r="B36" s="193" t="s">
        <v>299</v>
      </c>
      <c r="C36" s="194"/>
      <c r="D36" s="194"/>
      <c r="E36" s="194"/>
      <c r="F36" s="194"/>
      <c r="G36" s="194"/>
      <c r="H36" s="195" t="str">
        <f t="shared" si="3"/>
        <v>Story16</v>
      </c>
      <c r="I36" s="196" t="str">
        <f t="shared" si="2"/>
        <v>4h</v>
      </c>
      <c r="J36" s="197" t="s">
        <v>198</v>
      </c>
      <c r="K36" s="198">
        <v>100</v>
      </c>
      <c r="L36" s="205"/>
      <c r="M36" s="206"/>
      <c r="N36" s="206"/>
      <c r="O36" s="207"/>
      <c r="P36" s="199">
        <v>1</v>
      </c>
      <c r="Q36" s="208"/>
      <c r="R36" s="208"/>
      <c r="S36" s="201"/>
      <c r="T36" s="209">
        <v>1</v>
      </c>
      <c r="U36" s="208"/>
      <c r="V36" s="208"/>
      <c r="W36" s="210"/>
      <c r="X36" s="209">
        <v>2</v>
      </c>
      <c r="Y36" s="208"/>
      <c r="Z36" s="208"/>
      <c r="AA36" s="210"/>
      <c r="AB36" s="209"/>
      <c r="AC36" s="208"/>
      <c r="AD36" s="208"/>
      <c r="AE36" s="210"/>
      <c r="AF36" s="211"/>
    </row>
    <row r="37" spans="1:32" x14ac:dyDescent="0.2">
      <c r="A37" s="62"/>
      <c r="B37" s="193" t="s">
        <v>300</v>
      </c>
      <c r="C37" s="194"/>
      <c r="D37" s="194"/>
      <c r="E37" s="194"/>
      <c r="F37" s="194"/>
      <c r="G37" s="194"/>
      <c r="H37" s="195" t="str">
        <f t="shared" si="3"/>
        <v>Story16</v>
      </c>
      <c r="I37" s="196" t="str">
        <f t="shared" si="2"/>
        <v>2h</v>
      </c>
      <c r="J37" s="197" t="s">
        <v>198</v>
      </c>
      <c r="K37" s="198">
        <v>100</v>
      </c>
      <c r="L37" s="205"/>
      <c r="M37" s="206"/>
      <c r="N37" s="206"/>
      <c r="O37" s="207"/>
      <c r="P37" s="199"/>
      <c r="Q37" s="208"/>
      <c r="R37" s="208"/>
      <c r="S37" s="201"/>
      <c r="T37" s="209"/>
      <c r="U37" s="208"/>
      <c r="V37" s="208"/>
      <c r="W37" s="210"/>
      <c r="X37" s="209">
        <v>2</v>
      </c>
      <c r="Y37" s="208"/>
      <c r="Z37" s="208"/>
      <c r="AA37" s="210"/>
      <c r="AB37" s="209"/>
      <c r="AC37" s="208"/>
      <c r="AD37" s="208"/>
      <c r="AE37" s="210"/>
      <c r="AF37" s="211"/>
    </row>
    <row r="38" spans="1:32" x14ac:dyDescent="0.2">
      <c r="A38" s="62"/>
      <c r="B38" s="193" t="s">
        <v>301</v>
      </c>
      <c r="C38" s="194"/>
      <c r="D38" s="194"/>
      <c r="E38" s="194"/>
      <c r="F38" s="194"/>
      <c r="G38" s="194"/>
      <c r="H38" s="195" t="str">
        <f t="shared" si="3"/>
        <v>Story16</v>
      </c>
      <c r="I38" s="196" t="str">
        <f t="shared" si="2"/>
        <v>3h</v>
      </c>
      <c r="J38" s="197" t="s">
        <v>198</v>
      </c>
      <c r="K38" s="198">
        <v>100</v>
      </c>
      <c r="L38" s="205"/>
      <c r="M38" s="206"/>
      <c r="N38" s="206"/>
      <c r="O38" s="207"/>
      <c r="P38" s="199"/>
      <c r="Q38" s="208"/>
      <c r="R38" s="208"/>
      <c r="S38" s="201"/>
      <c r="T38" s="209"/>
      <c r="U38" s="208"/>
      <c r="V38" s="208"/>
      <c r="W38" s="210"/>
      <c r="X38" s="209">
        <v>2</v>
      </c>
      <c r="Y38" s="208"/>
      <c r="Z38" s="208"/>
      <c r="AA38" s="210"/>
      <c r="AB38" s="209">
        <v>1</v>
      </c>
      <c r="AC38" s="208"/>
      <c r="AD38" s="208"/>
      <c r="AE38" s="210"/>
      <c r="AF38" s="211"/>
    </row>
    <row r="39" spans="1:32" x14ac:dyDescent="0.2">
      <c r="A39" s="62"/>
      <c r="B39" s="193" t="s">
        <v>294</v>
      </c>
      <c r="C39" s="194"/>
      <c r="D39" s="194"/>
      <c r="E39" s="194"/>
      <c r="F39" s="194"/>
      <c r="G39" s="194"/>
      <c r="H39" s="195" t="str">
        <f t="shared" si="3"/>
        <v>Story16</v>
      </c>
      <c r="I39" s="196" t="str">
        <f t="shared" si="2"/>
        <v>0,5h</v>
      </c>
      <c r="J39" s="197" t="s">
        <v>198</v>
      </c>
      <c r="K39" s="198">
        <v>100</v>
      </c>
      <c r="L39" s="205"/>
      <c r="M39" s="206"/>
      <c r="N39" s="206"/>
      <c r="O39" s="207"/>
      <c r="P39" s="199"/>
      <c r="Q39" s="208"/>
      <c r="R39" s="208"/>
      <c r="S39" s="201"/>
      <c r="T39" s="209"/>
      <c r="U39" s="208"/>
      <c r="V39" s="208"/>
      <c r="W39" s="210"/>
      <c r="X39" s="209"/>
      <c r="Y39" s="208"/>
      <c r="Z39" s="208"/>
      <c r="AA39" s="210"/>
      <c r="AB39" s="209">
        <v>0.5</v>
      </c>
      <c r="AC39" s="208"/>
      <c r="AD39" s="208"/>
      <c r="AE39" s="210"/>
      <c r="AF39" s="211"/>
    </row>
    <row r="40" spans="1:32" x14ac:dyDescent="0.2">
      <c r="A40" s="62"/>
      <c r="B40" s="193" t="s">
        <v>222</v>
      </c>
      <c r="C40" s="194"/>
      <c r="D40" s="194"/>
      <c r="E40" s="194"/>
      <c r="F40" s="194"/>
      <c r="G40" s="194"/>
      <c r="H40" s="195" t="str">
        <f t="shared" si="3"/>
        <v>Story16</v>
      </c>
      <c r="I40" s="196" t="str">
        <f t="shared" si="2"/>
        <v>0,5h</v>
      </c>
      <c r="J40" s="197" t="s">
        <v>198</v>
      </c>
      <c r="K40" s="198">
        <v>100</v>
      </c>
      <c r="L40" s="205"/>
      <c r="M40" s="206"/>
      <c r="N40" s="206"/>
      <c r="O40" s="207"/>
      <c r="P40" s="199"/>
      <c r="Q40" s="208"/>
      <c r="R40" s="208"/>
      <c r="S40" s="201"/>
      <c r="T40" s="209"/>
      <c r="U40" s="208"/>
      <c r="V40" s="208"/>
      <c r="W40" s="210"/>
      <c r="X40" s="209"/>
      <c r="Y40" s="208"/>
      <c r="Z40" s="208"/>
      <c r="AA40" s="210"/>
      <c r="AB40" s="209">
        <v>0.5</v>
      </c>
      <c r="AC40" s="208"/>
      <c r="AD40" s="208"/>
      <c r="AE40" s="210"/>
      <c r="AF40" s="211"/>
    </row>
    <row r="41" spans="1:32" x14ac:dyDescent="0.2">
      <c r="A41" s="62"/>
      <c r="B41" s="193" t="s">
        <v>295</v>
      </c>
      <c r="C41" s="194"/>
      <c r="D41" s="194"/>
      <c r="E41" s="194"/>
      <c r="F41" s="194"/>
      <c r="G41" s="194"/>
      <c r="H41" s="195" t="str">
        <f t="shared" si="3"/>
        <v>Story16</v>
      </c>
      <c r="I41" s="196" t="str">
        <f t="shared" si="2"/>
        <v>1h</v>
      </c>
      <c r="J41" s="197" t="s">
        <v>198</v>
      </c>
      <c r="K41" s="198">
        <v>100</v>
      </c>
      <c r="L41" s="205"/>
      <c r="M41" s="206"/>
      <c r="N41" s="206"/>
      <c r="O41" s="207"/>
      <c r="P41" s="199"/>
      <c r="Q41" s="208"/>
      <c r="R41" s="208"/>
      <c r="S41" s="201"/>
      <c r="T41" s="209"/>
      <c r="U41" s="208"/>
      <c r="V41" s="208"/>
      <c r="W41" s="210"/>
      <c r="X41" s="209"/>
      <c r="Y41" s="208"/>
      <c r="Z41" s="208"/>
      <c r="AA41" s="210"/>
      <c r="AB41" s="209">
        <v>1</v>
      </c>
      <c r="AC41" s="208"/>
      <c r="AD41" s="208"/>
      <c r="AE41" s="210"/>
      <c r="AF41" s="211"/>
    </row>
    <row r="42" spans="1:32" x14ac:dyDescent="0.2">
      <c r="A42" s="62"/>
      <c r="B42" s="212" t="s">
        <v>215</v>
      </c>
      <c r="C42" s="213"/>
      <c r="D42" s="213"/>
      <c r="E42" s="213"/>
      <c r="F42" s="213"/>
      <c r="G42" s="213"/>
      <c r="H42" s="214" t="str">
        <f>C10</f>
        <v>Story17</v>
      </c>
      <c r="I42" s="215" t="s">
        <v>203</v>
      </c>
      <c r="J42" s="216" t="s">
        <v>201</v>
      </c>
      <c r="K42" s="217">
        <v>100</v>
      </c>
      <c r="L42" s="218"/>
      <c r="M42" s="219"/>
      <c r="N42" s="219"/>
      <c r="O42" s="220"/>
      <c r="P42" s="221"/>
      <c r="Q42" s="222"/>
      <c r="R42" s="222"/>
      <c r="S42" s="223"/>
      <c r="T42" s="218"/>
      <c r="U42" s="219"/>
      <c r="V42" s="219"/>
      <c r="W42" s="220"/>
      <c r="X42" s="221"/>
      <c r="Y42" s="222"/>
      <c r="Z42" s="222"/>
      <c r="AA42" s="223">
        <v>0.5</v>
      </c>
      <c r="AB42" s="221"/>
      <c r="AC42" s="222"/>
      <c r="AD42" s="222"/>
      <c r="AE42" s="223"/>
      <c r="AF42" s="129"/>
    </row>
    <row r="43" spans="1:32" x14ac:dyDescent="0.2">
      <c r="A43" s="62"/>
      <c r="B43" s="212" t="s">
        <v>302</v>
      </c>
      <c r="C43" s="213"/>
      <c r="D43" s="213"/>
      <c r="E43" s="213"/>
      <c r="F43" s="213"/>
      <c r="G43" s="213"/>
      <c r="H43" s="214" t="str">
        <f>C10</f>
        <v>Story17</v>
      </c>
      <c r="I43" s="215" t="s">
        <v>213</v>
      </c>
      <c r="J43" s="216" t="s">
        <v>260</v>
      </c>
      <c r="K43" s="217">
        <v>100</v>
      </c>
      <c r="L43" s="218"/>
      <c r="M43" s="219"/>
      <c r="N43" s="219"/>
      <c r="O43" s="220"/>
      <c r="P43" s="221"/>
      <c r="Q43" s="222"/>
      <c r="R43" s="222"/>
      <c r="S43" s="223"/>
      <c r="T43" s="218"/>
      <c r="U43" s="219"/>
      <c r="V43" s="219"/>
      <c r="W43" s="220"/>
      <c r="X43" s="221">
        <v>0.5</v>
      </c>
      <c r="Y43" s="222"/>
      <c r="Z43" s="222"/>
      <c r="AA43" s="223">
        <v>0.5</v>
      </c>
      <c r="AB43" s="221"/>
      <c r="AC43" s="222"/>
      <c r="AD43" s="222"/>
      <c r="AE43" s="223"/>
      <c r="AF43" s="129"/>
    </row>
    <row r="44" spans="1:32" x14ac:dyDescent="0.2">
      <c r="A44" s="62"/>
      <c r="B44" s="212" t="s">
        <v>303</v>
      </c>
      <c r="C44" s="213"/>
      <c r="D44" s="213"/>
      <c r="E44" s="213"/>
      <c r="F44" s="213"/>
      <c r="G44" s="213"/>
      <c r="H44" s="214" t="str">
        <f>C10</f>
        <v>Story17</v>
      </c>
      <c r="I44" s="215" t="s">
        <v>213</v>
      </c>
      <c r="J44" s="216" t="s">
        <v>201</v>
      </c>
      <c r="K44" s="217">
        <v>100</v>
      </c>
      <c r="L44" s="218"/>
      <c r="M44" s="219"/>
      <c r="N44" s="219"/>
      <c r="O44" s="220"/>
      <c r="P44" s="221"/>
      <c r="Q44" s="222"/>
      <c r="R44" s="222"/>
      <c r="S44" s="223"/>
      <c r="T44" s="218"/>
      <c r="U44" s="219"/>
      <c r="V44" s="219"/>
      <c r="W44" s="220"/>
      <c r="X44" s="221"/>
      <c r="Y44" s="222"/>
      <c r="Z44" s="222"/>
      <c r="AA44" s="223">
        <v>1</v>
      </c>
      <c r="AB44" s="221"/>
      <c r="AC44" s="222"/>
      <c r="AD44" s="222"/>
      <c r="AE44" s="223"/>
      <c r="AF44" s="129"/>
    </row>
    <row r="45" spans="1:32" x14ac:dyDescent="0.2">
      <c r="A45" s="62"/>
      <c r="B45" s="212" t="s">
        <v>304</v>
      </c>
      <c r="C45" s="213"/>
      <c r="D45" s="213"/>
      <c r="E45" s="213"/>
      <c r="F45" s="213"/>
      <c r="G45" s="213"/>
      <c r="H45" s="214" t="str">
        <f>C10</f>
        <v>Story17</v>
      </c>
      <c r="I45" s="215" t="s">
        <v>209</v>
      </c>
      <c r="J45" s="216" t="s">
        <v>201</v>
      </c>
      <c r="K45" s="217">
        <v>100</v>
      </c>
      <c r="L45" s="218"/>
      <c r="M45" s="219"/>
      <c r="N45" s="219"/>
      <c r="O45" s="220"/>
      <c r="P45" s="221"/>
      <c r="Q45" s="222"/>
      <c r="R45" s="222"/>
      <c r="S45" s="223"/>
      <c r="T45" s="218"/>
      <c r="U45" s="219"/>
      <c r="V45" s="219"/>
      <c r="W45" s="220"/>
      <c r="X45" s="221"/>
      <c r="Y45" s="222"/>
      <c r="Z45" s="222"/>
      <c r="AA45" s="223">
        <v>2</v>
      </c>
      <c r="AB45" s="221"/>
      <c r="AC45" s="222"/>
      <c r="AD45" s="222"/>
      <c r="AE45" s="223"/>
      <c r="AF45" s="136"/>
    </row>
    <row r="46" spans="1:32" x14ac:dyDescent="0.2">
      <c r="A46" s="62"/>
      <c r="B46" s="212" t="s">
        <v>222</v>
      </c>
      <c r="C46" s="213"/>
      <c r="D46" s="213"/>
      <c r="E46" s="213"/>
      <c r="F46" s="213"/>
      <c r="G46" s="213"/>
      <c r="H46" s="214" t="str">
        <f>C10</f>
        <v>Story17</v>
      </c>
      <c r="I46" s="215" t="s">
        <v>213</v>
      </c>
      <c r="J46" s="216" t="s">
        <v>201</v>
      </c>
      <c r="K46" s="217">
        <v>100</v>
      </c>
      <c r="L46" s="218"/>
      <c r="M46" s="219"/>
      <c r="N46" s="219"/>
      <c r="O46" s="220"/>
      <c r="P46" s="221"/>
      <c r="Q46" s="222"/>
      <c r="R46" s="222"/>
      <c r="S46" s="223"/>
      <c r="T46" s="218"/>
      <c r="U46" s="219"/>
      <c r="V46" s="219"/>
      <c r="W46" s="220"/>
      <c r="X46" s="221"/>
      <c r="Y46" s="222"/>
      <c r="Z46" s="222"/>
      <c r="AA46" s="223">
        <v>1</v>
      </c>
      <c r="AB46" s="221"/>
      <c r="AC46" s="222"/>
      <c r="AD46" s="222"/>
      <c r="AE46" s="223"/>
      <c r="AF46" s="129"/>
    </row>
    <row r="47" spans="1:32" x14ac:dyDescent="0.2">
      <c r="A47" s="63"/>
      <c r="B47" s="224" t="s">
        <v>302</v>
      </c>
      <c r="C47" s="224"/>
      <c r="D47" s="224"/>
      <c r="E47" s="224"/>
      <c r="F47" s="224"/>
      <c r="G47" s="224"/>
      <c r="H47" s="225" t="str">
        <f>'Prod Backlog'!C20</f>
        <v>Story18</v>
      </c>
      <c r="I47" s="226" t="str">
        <f t="shared" ref="I47:I54" si="4">CONCATENATE(SUM(L47:AE47),"h")</f>
        <v>7h</v>
      </c>
      <c r="J47" s="225" t="s">
        <v>305</v>
      </c>
      <c r="K47" s="225">
        <v>100</v>
      </c>
      <c r="L47" s="227"/>
      <c r="M47" s="228"/>
      <c r="N47" s="228"/>
      <c r="O47" s="229"/>
      <c r="P47" s="230">
        <v>0.5</v>
      </c>
      <c r="Q47" s="231"/>
      <c r="R47" s="231">
        <v>3</v>
      </c>
      <c r="S47" s="232"/>
      <c r="T47" s="230">
        <v>0.5</v>
      </c>
      <c r="U47" s="231"/>
      <c r="V47" s="231"/>
      <c r="W47" s="232"/>
      <c r="X47" s="230">
        <v>0.5</v>
      </c>
      <c r="Y47" s="231"/>
      <c r="Z47" s="231">
        <v>1</v>
      </c>
      <c r="AA47" s="232"/>
      <c r="AB47" s="230">
        <v>0.5</v>
      </c>
      <c r="AC47" s="231"/>
      <c r="AD47" s="231">
        <v>1</v>
      </c>
      <c r="AE47" s="232"/>
      <c r="AF47" s="143"/>
    </row>
    <row r="48" spans="1:32" x14ac:dyDescent="0.2">
      <c r="A48" s="63"/>
      <c r="B48" s="224" t="s">
        <v>306</v>
      </c>
      <c r="C48" s="224"/>
      <c r="D48" s="224"/>
      <c r="E48" s="224"/>
      <c r="F48" s="224"/>
      <c r="G48" s="224"/>
      <c r="H48" s="225" t="str">
        <f>'Prod Backlog'!C20</f>
        <v>Story18</v>
      </c>
      <c r="I48" s="226" t="str">
        <f t="shared" si="4"/>
        <v>2h</v>
      </c>
      <c r="J48" s="225" t="s">
        <v>200</v>
      </c>
      <c r="K48" s="225">
        <v>100</v>
      </c>
      <c r="L48" s="227"/>
      <c r="M48" s="228"/>
      <c r="N48" s="228"/>
      <c r="O48" s="229"/>
      <c r="P48" s="230"/>
      <c r="Q48" s="231"/>
      <c r="R48" s="231">
        <v>2</v>
      </c>
      <c r="S48" s="232"/>
      <c r="T48" s="230"/>
      <c r="U48" s="231"/>
      <c r="V48" s="231"/>
      <c r="W48" s="232"/>
      <c r="X48" s="230"/>
      <c r="Y48" s="231"/>
      <c r="Z48" s="231"/>
      <c r="AA48" s="232"/>
      <c r="AB48" s="230"/>
      <c r="AC48" s="231"/>
      <c r="AD48" s="231"/>
      <c r="AE48" s="232"/>
      <c r="AF48" s="143"/>
    </row>
    <row r="49" spans="1:32" x14ac:dyDescent="0.2">
      <c r="A49" s="63"/>
      <c r="B49" s="224" t="s">
        <v>250</v>
      </c>
      <c r="C49" s="224"/>
      <c r="D49" s="224"/>
      <c r="E49" s="224"/>
      <c r="F49" s="224"/>
      <c r="G49" s="224"/>
      <c r="H49" s="225" t="str">
        <f>'Prod Backlog'!C20</f>
        <v>Story18</v>
      </c>
      <c r="I49" s="226" t="str">
        <f t="shared" si="4"/>
        <v>1h</v>
      </c>
      <c r="J49" s="225" t="s">
        <v>200</v>
      </c>
      <c r="K49" s="225">
        <v>100</v>
      </c>
      <c r="L49" s="227"/>
      <c r="M49" s="228"/>
      <c r="N49" s="228"/>
      <c r="O49" s="229"/>
      <c r="P49" s="230"/>
      <c r="Q49" s="231"/>
      <c r="R49" s="231">
        <v>1</v>
      </c>
      <c r="S49" s="232"/>
      <c r="T49" s="230"/>
      <c r="U49" s="231"/>
      <c r="V49" s="231"/>
      <c r="W49" s="232"/>
      <c r="X49" s="230"/>
      <c r="Y49" s="231"/>
      <c r="Z49" s="231"/>
      <c r="AA49" s="232"/>
      <c r="AB49" s="230"/>
      <c r="AC49" s="231"/>
      <c r="AD49" s="231"/>
      <c r="AE49" s="232"/>
      <c r="AF49" s="143"/>
    </row>
    <row r="50" spans="1:32" x14ac:dyDescent="0.2">
      <c r="A50" s="150"/>
      <c r="B50" s="233" t="s">
        <v>307</v>
      </c>
      <c r="C50" s="233"/>
      <c r="D50" s="233"/>
      <c r="E50" s="233"/>
      <c r="F50" s="233"/>
      <c r="G50" s="233"/>
      <c r="H50" s="234" t="str">
        <f>'Prod Backlog'!C21</f>
        <v>Story19</v>
      </c>
      <c r="I50" s="235" t="str">
        <f t="shared" si="4"/>
        <v>3h</v>
      </c>
      <c r="J50" s="234" t="s">
        <v>200</v>
      </c>
      <c r="K50" s="234">
        <v>100</v>
      </c>
      <c r="L50" s="230"/>
      <c r="M50" s="231"/>
      <c r="N50" s="231"/>
      <c r="O50" s="232"/>
      <c r="P50" s="236"/>
      <c r="Q50" s="237"/>
      <c r="R50" s="237"/>
      <c r="S50" s="238"/>
      <c r="T50" s="236"/>
      <c r="U50" s="237"/>
      <c r="V50" s="237">
        <v>3</v>
      </c>
      <c r="W50" s="238"/>
      <c r="X50" s="236"/>
      <c r="Y50" s="237"/>
      <c r="Z50" s="237"/>
      <c r="AA50" s="238"/>
      <c r="AB50" s="236"/>
      <c r="AC50" s="237"/>
      <c r="AD50" s="237"/>
      <c r="AE50" s="238"/>
      <c r="AF50" s="239"/>
    </row>
    <row r="51" spans="1:32" x14ac:dyDescent="0.2">
      <c r="A51" s="150"/>
      <c r="B51" s="233" t="s">
        <v>250</v>
      </c>
      <c r="C51" s="233"/>
      <c r="D51" s="233"/>
      <c r="E51" s="233"/>
      <c r="F51" s="233"/>
      <c r="G51" s="233"/>
      <c r="H51" s="234" t="str">
        <f>'Prod Backlog'!C21</f>
        <v>Story19</v>
      </c>
      <c r="I51" s="235" t="str">
        <f t="shared" si="4"/>
        <v>1h</v>
      </c>
      <c r="J51" s="234" t="s">
        <v>200</v>
      </c>
      <c r="K51" s="234">
        <v>100</v>
      </c>
      <c r="L51" s="230"/>
      <c r="M51" s="231"/>
      <c r="N51" s="231"/>
      <c r="O51" s="232"/>
      <c r="P51" s="236"/>
      <c r="Q51" s="237"/>
      <c r="R51" s="237"/>
      <c r="S51" s="238"/>
      <c r="T51" s="236"/>
      <c r="U51" s="237"/>
      <c r="V51" s="237">
        <v>1</v>
      </c>
      <c r="W51" s="238"/>
      <c r="X51" s="236"/>
      <c r="Y51" s="237"/>
      <c r="Z51" s="237"/>
      <c r="AA51" s="238"/>
      <c r="AB51" s="236"/>
      <c r="AC51" s="237"/>
      <c r="AD51" s="237"/>
      <c r="AE51" s="238"/>
      <c r="AF51" s="239"/>
    </row>
    <row r="52" spans="1:32" x14ac:dyDescent="0.2">
      <c r="A52" s="150"/>
      <c r="B52" s="240" t="s">
        <v>308</v>
      </c>
      <c r="C52" s="240"/>
      <c r="D52" s="240"/>
      <c r="E52" s="240"/>
      <c r="F52" s="240"/>
      <c r="G52" s="240"/>
      <c r="H52" s="241" t="str">
        <f>'Prod Backlog'!C22</f>
        <v>Story20</v>
      </c>
      <c r="I52" s="242" t="str">
        <f t="shared" si="4"/>
        <v>2h</v>
      </c>
      <c r="J52" s="241" t="s">
        <v>200</v>
      </c>
      <c r="K52" s="241">
        <v>100</v>
      </c>
      <c r="L52" s="236"/>
      <c r="M52" s="237"/>
      <c r="N52" s="237"/>
      <c r="O52" s="238"/>
      <c r="P52" s="243"/>
      <c r="Q52" s="244"/>
      <c r="R52" s="244"/>
      <c r="S52" s="245"/>
      <c r="T52" s="243"/>
      <c r="U52" s="244"/>
      <c r="V52" s="244"/>
      <c r="W52" s="245"/>
      <c r="X52" s="243"/>
      <c r="Y52" s="244"/>
      <c r="Z52" s="244">
        <v>2</v>
      </c>
      <c r="AA52" s="245"/>
      <c r="AB52" s="243"/>
      <c r="AC52" s="244"/>
      <c r="AD52" s="244"/>
      <c r="AE52" s="245"/>
      <c r="AF52" s="246"/>
    </row>
    <row r="53" spans="1:32" x14ac:dyDescent="0.2">
      <c r="A53" s="150"/>
      <c r="B53" s="240" t="s">
        <v>250</v>
      </c>
      <c r="C53" s="240"/>
      <c r="D53" s="240"/>
      <c r="E53" s="240"/>
      <c r="F53" s="240"/>
      <c r="G53" s="240"/>
      <c r="H53" s="241" t="str">
        <f>'Prod Backlog'!C22</f>
        <v>Story20</v>
      </c>
      <c r="I53" s="242" t="str">
        <f t="shared" si="4"/>
        <v>1h</v>
      </c>
      <c r="J53" s="241" t="s">
        <v>200</v>
      </c>
      <c r="K53" s="241">
        <v>100</v>
      </c>
      <c r="L53" s="236"/>
      <c r="M53" s="237"/>
      <c r="N53" s="237"/>
      <c r="O53" s="238"/>
      <c r="P53" s="243"/>
      <c r="Q53" s="244"/>
      <c r="R53" s="244"/>
      <c r="S53" s="245"/>
      <c r="T53" s="243"/>
      <c r="U53" s="244"/>
      <c r="V53" s="244"/>
      <c r="W53" s="245"/>
      <c r="X53" s="243"/>
      <c r="Y53" s="244"/>
      <c r="Z53" s="244">
        <v>1</v>
      </c>
      <c r="AA53" s="245"/>
      <c r="AB53" s="243"/>
      <c r="AC53" s="244"/>
      <c r="AD53" s="244"/>
      <c r="AE53" s="245"/>
      <c r="AF53" s="246"/>
    </row>
    <row r="54" spans="1:32" x14ac:dyDescent="0.2">
      <c r="A54" s="151"/>
      <c r="B54" s="247" t="s">
        <v>309</v>
      </c>
      <c r="C54" s="247"/>
      <c r="D54" s="247"/>
      <c r="E54" s="247"/>
      <c r="F54" s="247"/>
      <c r="G54" s="247"/>
      <c r="H54" s="248" t="str">
        <f>'Prod Backlog'!C23</f>
        <v>Story21</v>
      </c>
      <c r="I54" s="249" t="str">
        <f t="shared" si="4"/>
        <v>6h</v>
      </c>
      <c r="J54" s="248" t="s">
        <v>305</v>
      </c>
      <c r="K54" s="248">
        <v>100</v>
      </c>
      <c r="L54" s="250"/>
      <c r="M54" s="251"/>
      <c r="N54" s="251"/>
      <c r="O54" s="252"/>
      <c r="P54" s="253"/>
      <c r="Q54" s="254"/>
      <c r="R54" s="254"/>
      <c r="S54" s="255"/>
      <c r="T54" s="253"/>
      <c r="U54" s="254"/>
      <c r="V54" s="254"/>
      <c r="W54" s="255"/>
      <c r="X54" s="253"/>
      <c r="Y54" s="254"/>
      <c r="Z54" s="254">
        <v>2</v>
      </c>
      <c r="AA54" s="255"/>
      <c r="AB54" s="253">
        <v>2</v>
      </c>
      <c r="AC54" s="254"/>
      <c r="AD54" s="254">
        <v>2</v>
      </c>
      <c r="AE54" s="255"/>
      <c r="AF54" s="256"/>
    </row>
    <row r="55" spans="1:32" ht="13.5" customHeight="1" x14ac:dyDescent="0.2">
      <c r="A55" s="63"/>
      <c r="B55" s="145" t="s">
        <v>240</v>
      </c>
      <c r="C55" s="145"/>
      <c r="D55" s="145"/>
      <c r="E55" s="145"/>
      <c r="F55" s="145"/>
      <c r="G55" s="145"/>
      <c r="H55" s="146"/>
      <c r="I55" s="147" t="s">
        <v>312</v>
      </c>
      <c r="J55" s="146" t="s">
        <v>241</v>
      </c>
      <c r="K55" s="146">
        <v>100</v>
      </c>
      <c r="L55" s="257"/>
      <c r="M55" s="258"/>
      <c r="N55" s="258"/>
      <c r="O55" s="259"/>
      <c r="P55" s="149">
        <f t="shared" ref="P55:AE55" si="5">8-SUM(P21:P54)</f>
        <v>1.5</v>
      </c>
      <c r="Q55" s="149">
        <f t="shared" si="5"/>
        <v>3</v>
      </c>
      <c r="R55" s="149">
        <f t="shared" si="5"/>
        <v>2</v>
      </c>
      <c r="S55" s="149">
        <f t="shared" si="5"/>
        <v>7</v>
      </c>
      <c r="T55" s="149">
        <f t="shared" si="5"/>
        <v>0.5</v>
      </c>
      <c r="U55" s="149">
        <f t="shared" si="5"/>
        <v>5</v>
      </c>
      <c r="V55" s="149">
        <f t="shared" si="5"/>
        <v>4</v>
      </c>
      <c r="W55" s="149">
        <f t="shared" si="5"/>
        <v>8</v>
      </c>
      <c r="X55" s="149">
        <f t="shared" si="5"/>
        <v>1</v>
      </c>
      <c r="Y55" s="149">
        <f t="shared" si="5"/>
        <v>3</v>
      </c>
      <c r="Z55" s="149">
        <f t="shared" si="5"/>
        <v>2</v>
      </c>
      <c r="AA55" s="149">
        <f t="shared" si="5"/>
        <v>1</v>
      </c>
      <c r="AB55" s="149">
        <f t="shared" si="5"/>
        <v>0.5</v>
      </c>
      <c r="AC55" s="149">
        <f t="shared" si="5"/>
        <v>6</v>
      </c>
      <c r="AD55" s="149">
        <f t="shared" si="5"/>
        <v>5</v>
      </c>
      <c r="AE55" s="149">
        <f t="shared" si="5"/>
        <v>7</v>
      </c>
      <c r="AF55" s="146"/>
    </row>
  </sheetData>
  <mergeCells count="62">
    <mergeCell ref="B51:G51"/>
    <mergeCell ref="B52:G52"/>
    <mergeCell ref="B53:G53"/>
    <mergeCell ref="B54:G54"/>
    <mergeCell ref="B55:G55"/>
    <mergeCell ref="B46:G46"/>
    <mergeCell ref="B47:G47"/>
    <mergeCell ref="B48:G48"/>
    <mergeCell ref="B49:G49"/>
    <mergeCell ref="B50:G50"/>
    <mergeCell ref="B41:G41"/>
    <mergeCell ref="B42:G42"/>
    <mergeCell ref="B43:G43"/>
    <mergeCell ref="B44:G44"/>
    <mergeCell ref="B45:G45"/>
    <mergeCell ref="B36:G36"/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26:G26"/>
    <mergeCell ref="B27:G27"/>
    <mergeCell ref="B28:G28"/>
    <mergeCell ref="B29:G29"/>
    <mergeCell ref="B30:G30"/>
    <mergeCell ref="B21:G21"/>
    <mergeCell ref="B22:G22"/>
    <mergeCell ref="B23:G23"/>
    <mergeCell ref="B24:G24"/>
    <mergeCell ref="B25:G25"/>
    <mergeCell ref="K18:AF18"/>
    <mergeCell ref="B19:G20"/>
    <mergeCell ref="H19:H20"/>
    <mergeCell ref="I19:I20"/>
    <mergeCell ref="J19:J20"/>
    <mergeCell ref="K19:K20"/>
    <mergeCell ref="L19:O19"/>
    <mergeCell ref="P19:S19"/>
    <mergeCell ref="T19:W19"/>
    <mergeCell ref="X19:AA19"/>
    <mergeCell ref="AB19:AE19"/>
    <mergeCell ref="AF19:AF20"/>
    <mergeCell ref="D13:I13"/>
    <mergeCell ref="D14:I14"/>
    <mergeCell ref="D15:I15"/>
    <mergeCell ref="D16:I16"/>
    <mergeCell ref="B18:J18"/>
    <mergeCell ref="D8:I8"/>
    <mergeCell ref="D9:I9"/>
    <mergeCell ref="D10:I10"/>
    <mergeCell ref="D11:I11"/>
    <mergeCell ref="D12:I12"/>
    <mergeCell ref="E2:I2"/>
    <mergeCell ref="E3:I3"/>
    <mergeCell ref="E4:I4"/>
    <mergeCell ref="B6:K6"/>
    <mergeCell ref="D7:I7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PIPOKID</dc:creator>
  <cp:lastModifiedBy>PIPOKID</cp:lastModifiedBy>
  <dcterms:created xsi:type="dcterms:W3CDTF">2013-06-16T21:22:18Z</dcterms:created>
  <dcterms:modified xsi:type="dcterms:W3CDTF">2013-06-16T21:36:39Z</dcterms:modified>
</cp:coreProperties>
</file>