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ati\board\"/>
    </mc:Choice>
  </mc:AlternateContent>
  <bookViews>
    <workbookView xWindow="0" yWindow="0" windowWidth="16380" windowHeight="8196" tabRatio="500"/>
  </bookViews>
  <sheets>
    <sheet name="bom" sheetId="1" r:id="rId1"/>
  </sheets>
  <definedNames>
    <definedName name="_xlnm._FilterDatabase" localSheetId="0" hidden="1">bom!$A$1:$S$33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S10" i="1" l="1"/>
  <c r="U10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9" i="1"/>
  <c r="U9" i="1" s="1"/>
  <c r="S8" i="1"/>
  <c r="U8" i="1" s="1"/>
  <c r="S7" i="1"/>
  <c r="U7" i="1" s="1"/>
  <c r="S6" i="1"/>
  <c r="U6" i="1" s="1"/>
  <c r="S5" i="1"/>
  <c r="U5" i="1" s="1"/>
  <c r="S4" i="1"/>
  <c r="U4" i="1" s="1"/>
  <c r="S3" i="1"/>
  <c r="U3" i="1" s="1"/>
  <c r="S2" i="1"/>
  <c r="U2" i="1" s="1"/>
</calcChain>
</file>

<file path=xl/sharedStrings.xml><?xml version="1.0" encoding="utf-8"?>
<sst xmlns="http://schemas.openxmlformats.org/spreadsheetml/2006/main" count="249" uniqueCount="183">
  <si>
    <t>Supplier</t>
  </si>
  <si>
    <t>Part-ID</t>
  </si>
  <si>
    <t>Qty</t>
  </si>
  <si>
    <t>Value</t>
  </si>
  <si>
    <t>Device</t>
  </si>
  <si>
    <t>Package</t>
  </si>
  <si>
    <t>Parts</t>
  </si>
  <si>
    <t>Description</t>
  </si>
  <si>
    <t>MF</t>
  </si>
  <si>
    <t>MPN</t>
  </si>
  <si>
    <t>OC_NEWARK</t>
  </si>
  <si>
    <t>PACKAGE</t>
  </si>
  <si>
    <t>SUPPLIER</t>
  </si>
  <si>
    <t>TOLERANCE</t>
  </si>
  <si>
    <t>VALUE</t>
  </si>
  <si>
    <t>VOLTAGERATING</t>
  </si>
  <si>
    <t>aktualni pocet</t>
  </si>
  <si>
    <t>Kolik je potreba:</t>
  </si>
  <si>
    <t>pozn:</t>
  </si>
  <si>
    <t>GME</t>
  </si>
  <si>
    <t>832-009</t>
  </si>
  <si>
    <t xml:space="preserve"> BL840GD</t>
  </si>
  <si>
    <t>PINHD-2X20</t>
  </si>
  <si>
    <t>2X20</t>
  </si>
  <si>
    <t>JP1</t>
  </si>
  <si>
    <t>PIN HEADER</t>
  </si>
  <si>
    <t>Mame: 1 shield</t>
  </si>
  <si>
    <t>906-096</t>
  </si>
  <si>
    <t>100n</t>
  </si>
  <si>
    <t>C-EUC0805</t>
  </si>
  <si>
    <t>C0805</t>
  </si>
  <si>
    <t>C2, C5, C6</t>
  </si>
  <si>
    <t>CAPACITOR, European symbol</t>
  </si>
  <si>
    <t>Chceme: +5</t>
  </si>
  <si>
    <t>901-189</t>
  </si>
  <si>
    <t>150R</t>
  </si>
  <si>
    <t>R-EU_R0805</t>
  </si>
  <si>
    <t>R0805</t>
  </si>
  <si>
    <t>R8, R9</t>
  </si>
  <si>
    <t>RESISTOR, European symbol</t>
  </si>
  <si>
    <t>Celkem 6</t>
  </si>
  <si>
    <t>917-016</t>
  </si>
  <si>
    <t>1N4007</t>
  </si>
  <si>
    <t>DIODE-DO-214AC</t>
  </si>
  <si>
    <t>DO-214AC</t>
  </si>
  <si>
    <t>D3, D7</t>
  </si>
  <si>
    <t>DIODE</t>
  </si>
  <si>
    <t>+ jeden rezerva</t>
  </si>
  <si>
    <t>901-178</t>
  </si>
  <si>
    <t>1k</t>
  </si>
  <si>
    <t>R11</t>
  </si>
  <si>
    <t>Celkem 7 sad</t>
  </si>
  <si>
    <t>901-594</t>
  </si>
  <si>
    <t>1k7</t>
  </si>
  <si>
    <t>R1, R2, R4, R5</t>
  </si>
  <si>
    <t>Farnell</t>
  </si>
  <si>
    <t>2.2uF/100V</t>
  </si>
  <si>
    <t>C-EUC1206</t>
  </si>
  <si>
    <t>C1206</t>
  </si>
  <si>
    <t>C3</t>
  </si>
  <si>
    <t>800-168</t>
  </si>
  <si>
    <t>22-05-7028-02</t>
  </si>
  <si>
    <t>7395-02</t>
  </si>
  <si>
    <t>J2</t>
  </si>
  <si>
    <t>CONNECTOR</t>
  </si>
  <si>
    <t>unknown</t>
  </si>
  <si>
    <t>800-164</t>
  </si>
  <si>
    <t>22-05-7038-03</t>
  </si>
  <si>
    <t>7395-03</t>
  </si>
  <si>
    <t>J3</t>
  </si>
  <si>
    <t>220u</t>
  </si>
  <si>
    <t>EEE-FP1V221AP-CASE-F</t>
  </si>
  <si>
    <t>CAPAE830X1050N</t>
  </si>
  <si>
    <t>C1</t>
  </si>
  <si>
    <t>Aluminum Electrolytic Capacitors,Surface Mount Type</t>
  </si>
  <si>
    <t>EEE-FP1V221AP</t>
  </si>
  <si>
    <t>94M7043</t>
  </si>
  <si>
    <t>CASE-F</t>
  </si>
  <si>
    <t>PANASONIC</t>
  </si>
  <si>
    <t>±20 %</t>
  </si>
  <si>
    <t>220UF</t>
  </si>
  <si>
    <t>35V</t>
  </si>
  <si>
    <t>901-188</t>
  </si>
  <si>
    <t>4k7</t>
  </si>
  <si>
    <t>R6, R7</t>
  </si>
  <si>
    <t>901-631</t>
  </si>
  <si>
    <t>560R</t>
  </si>
  <si>
    <t>R10, R12</t>
  </si>
  <si>
    <t>901-394</t>
  </si>
  <si>
    <t>5K6</t>
  </si>
  <si>
    <t>R3</t>
  </si>
  <si>
    <t>901-368</t>
  </si>
  <si>
    <t>860R</t>
  </si>
  <si>
    <t>R13</t>
  </si>
  <si>
    <t>912-032</t>
  </si>
  <si>
    <t>BC817</t>
  </si>
  <si>
    <t>BC817-40</t>
  </si>
  <si>
    <t>SOT23-BEC</t>
  </si>
  <si>
    <t>T1</t>
  </si>
  <si>
    <t>NPN Transistror</t>
  </si>
  <si>
    <t>919-008</t>
  </si>
  <si>
    <t>BZV55C3.0SMD</t>
  </si>
  <si>
    <t>DIODE-MINIMELF</t>
  </si>
  <si>
    <t>MINIMELF</t>
  </si>
  <si>
    <t>D1, D2, D4, D5</t>
  </si>
  <si>
    <t>634-246</t>
  </si>
  <si>
    <t>G5L</t>
  </si>
  <si>
    <t>RAS0515</t>
  </si>
  <si>
    <t>G5LE</t>
  </si>
  <si>
    <t>K1</t>
  </si>
  <si>
    <t>RELAY</t>
  </si>
  <si>
    <t>LM2596S-5.0</t>
  </si>
  <si>
    <t>TO170P1435X465-6N</t>
  </si>
  <si>
    <t>U1</t>
  </si>
  <si>
    <t>Step-Down Voltage Regulator</t>
  </si>
  <si>
    <t>LM2596S-50</t>
  </si>
  <si>
    <t>41K3844</t>
  </si>
  <si>
    <t>TO-263-5</t>
  </si>
  <si>
    <t>National</t>
  </si>
  <si>
    <t>969-012</t>
  </si>
  <si>
    <t>LM75</t>
  </si>
  <si>
    <t>LM75_ICN</t>
  </si>
  <si>
    <t>SO8_LM75</t>
  </si>
  <si>
    <t>IC1</t>
  </si>
  <si>
    <t>Temperatursensor</t>
  </si>
  <si>
    <t>PPTC1812SMD110/16V</t>
  </si>
  <si>
    <t>1812L</t>
  </si>
  <si>
    <t>F1</t>
  </si>
  <si>
    <t>832-361</t>
  </si>
  <si>
    <t>S1G04 2,54mm</t>
  </si>
  <si>
    <t>PINHD-1X4</t>
  </si>
  <si>
    <t>1X04</t>
  </si>
  <si>
    <t>JP2, JP3</t>
  </si>
  <si>
    <t>832-373</t>
  </si>
  <si>
    <t>S2G10</t>
  </si>
  <si>
    <t>MA05-2</t>
  </si>
  <si>
    <t>SV1, SV2</t>
  </si>
  <si>
    <t>960-023</t>
  </si>
  <si>
    <t>SML-LX0805SUGC-TR</t>
  </si>
  <si>
    <t>LEDCHIPLED_0805</t>
  </si>
  <si>
    <t>CHIPLED_0805</t>
  </si>
  <si>
    <t>LED2, LED3</t>
  </si>
  <si>
    <t>LED</t>
  </si>
  <si>
    <t>960-216</t>
  </si>
  <si>
    <t>SML-LXT0805IW-TR</t>
  </si>
  <si>
    <t>I.01</t>
  </si>
  <si>
    <t>SRR1260-680M</t>
  </si>
  <si>
    <t>WE-PD-7447709680_1260/1245/1280/1210</t>
  </si>
  <si>
    <t>WE-PD_1260/1245/1280/1210</t>
  </si>
  <si>
    <t>L1</t>
  </si>
  <si>
    <t>SMD-Shielded Power Inductors WE-PD</t>
  </si>
  <si>
    <t>08P2779</t>
  </si>
  <si>
    <t>Wuerth Elektronik</t>
  </si>
  <si>
    <t>MBRS360BT3G</t>
  </si>
  <si>
    <t>DIODE-DO214AA</t>
  </si>
  <si>
    <t>DO214AA</t>
  </si>
  <si>
    <t>D6</t>
  </si>
  <si>
    <t>806-328</t>
  </si>
  <si>
    <t>WEALTHMETAL DS-214B</t>
  </si>
  <si>
    <t>JACK-PLUG0</t>
  </si>
  <si>
    <t>SPC4077</t>
  </si>
  <si>
    <t>J1</t>
  </si>
  <si>
    <t>DC POWER JACK</t>
  </si>
  <si>
    <t>840-011</t>
  </si>
  <si>
    <t>KONPC-SPK-5</t>
  </si>
  <si>
    <t>Konektor</t>
  </si>
  <si>
    <t>840-004</t>
  </si>
  <si>
    <t>KONPC-SPK-PI</t>
  </si>
  <si>
    <t>PIN rezervní</t>
  </si>
  <si>
    <t>623-373</t>
  </si>
  <si>
    <t>DI4M2X10 nikl VIGAN</t>
  </si>
  <si>
    <t>Distanční sloupek</t>
  </si>
  <si>
    <t>623-361</t>
  </si>
  <si>
    <t>DA4M2X05 nikl VIGAN</t>
  </si>
  <si>
    <t xml:space="preserve">Distanční sloupek </t>
  </si>
  <si>
    <t>Objednáno</t>
  </si>
  <si>
    <t>Zbývá</t>
  </si>
  <si>
    <t>800-171</t>
  </si>
  <si>
    <t>22-05-7038-04</t>
  </si>
  <si>
    <t>7395-04</t>
  </si>
  <si>
    <t>J3-ALT</t>
  </si>
  <si>
    <t>Mouser</t>
  </si>
  <si>
    <t>926-LM2596S-5.0/NOPB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</si>
</sst>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Normal="100" workbookViewId="0">
      <pane xSplit="7" ySplit="1" topLeftCell="R2" activePane="bottomRight" state="frozen"/>
      <selection pane="topRight" activeCell="H1" sqref="H1"/>
      <selection pane="bottomLeft" activeCell="A2" sqref="A2"/>
      <selection pane="bottomRight" activeCell="R2" sqref="R2"/>
    </sheetView>
  </sheetViews>
  <sheetFormatPr defaultRowHeight="14.4" x14ac:dyDescent="0.3"/>
  <cols>
    <col min="1" max="2" width="8.5546875"/>
    <col min="3" max="3" width="5.44140625" customWidth="1"/>
    <col min="4" max="4" width="13" customWidth="1"/>
    <col min="5" max="5" width="16.33203125" customWidth="1"/>
    <col min="6" max="6" width="12.77734375"/>
    <col min="7" max="7" width="8.5546875"/>
    <col min="8" max="17" width="0" hidden="1" customWidth="1"/>
    <col min="18" max="18" width="13.44140625"/>
    <col min="19" max="19" width="9" customWidth="1"/>
    <col min="20" max="20" width="7.77734375" customWidth="1"/>
    <col min="21" max="1025" width="8.5546875"/>
  </cols>
  <sheetData>
    <row r="1" spans="1:24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175</v>
      </c>
      <c r="U1" s="1" t="s">
        <v>176</v>
      </c>
      <c r="V1" t="s">
        <v>18</v>
      </c>
    </row>
    <row r="2" spans="1:24" x14ac:dyDescent="0.3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R2">
        <v>1</v>
      </c>
      <c r="S2">
        <f t="shared" ref="S2:S33" si="0">IF(C2*7 - R2 &lt; 0, 0, C2*7 - R2)</f>
        <v>6</v>
      </c>
      <c r="T2">
        <v>6</v>
      </c>
      <c r="U2" t="str">
        <f>IF(S2-T2&gt;0,S2-T2,"")</f>
        <v/>
      </c>
      <c r="V2" t="s">
        <v>26</v>
      </c>
      <c r="X2">
        <f>T2+R2</f>
        <v>7</v>
      </c>
    </row>
    <row r="3" spans="1:24" x14ac:dyDescent="0.3">
      <c r="A3" t="s">
        <v>19</v>
      </c>
      <c r="B3" t="s">
        <v>27</v>
      </c>
      <c r="C3">
        <v>3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R3">
        <v>18</v>
      </c>
      <c r="S3">
        <f t="shared" si="0"/>
        <v>3</v>
      </c>
      <c r="T3">
        <v>10</v>
      </c>
      <c r="U3" t="str">
        <f t="shared" ref="U3:U33" si="1">IF(S3-T3&gt;0,S3-T3,"")</f>
        <v/>
      </c>
      <c r="V3" t="s">
        <v>33</v>
      </c>
      <c r="X3">
        <f t="shared" ref="X3:X33" si="2">T3+R3</f>
        <v>28</v>
      </c>
    </row>
    <row r="4" spans="1:24" x14ac:dyDescent="0.3">
      <c r="A4" t="s">
        <v>19</v>
      </c>
      <c r="B4" t="s">
        <v>34</v>
      </c>
      <c r="C4">
        <v>2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R4">
        <v>6</v>
      </c>
      <c r="S4">
        <f t="shared" si="0"/>
        <v>8</v>
      </c>
      <c r="T4">
        <v>10</v>
      </c>
      <c r="U4" t="str">
        <f t="shared" si="1"/>
        <v/>
      </c>
      <c r="V4" t="s">
        <v>40</v>
      </c>
      <c r="X4">
        <f t="shared" si="2"/>
        <v>16</v>
      </c>
    </row>
    <row r="5" spans="1:24" x14ac:dyDescent="0.3">
      <c r="A5" t="s">
        <v>19</v>
      </c>
      <c r="B5" t="s">
        <v>41</v>
      </c>
      <c r="C5">
        <v>2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R5">
        <v>7</v>
      </c>
      <c r="S5">
        <f t="shared" si="0"/>
        <v>7</v>
      </c>
      <c r="T5">
        <v>7</v>
      </c>
      <c r="U5" t="str">
        <f t="shared" si="1"/>
        <v/>
      </c>
      <c r="V5" t="s">
        <v>47</v>
      </c>
      <c r="X5">
        <f t="shared" si="2"/>
        <v>14</v>
      </c>
    </row>
    <row r="6" spans="1:24" x14ac:dyDescent="0.3">
      <c r="A6" t="s">
        <v>19</v>
      </c>
      <c r="B6" t="s">
        <v>48</v>
      </c>
      <c r="C6">
        <v>1</v>
      </c>
      <c r="D6" t="s">
        <v>49</v>
      </c>
      <c r="E6" t="s">
        <v>36</v>
      </c>
      <c r="F6" t="s">
        <v>37</v>
      </c>
      <c r="G6" t="s">
        <v>50</v>
      </c>
      <c r="H6" t="s">
        <v>39</v>
      </c>
      <c r="R6">
        <v>6</v>
      </c>
      <c r="S6">
        <f t="shared" si="0"/>
        <v>1</v>
      </c>
      <c r="T6">
        <v>10</v>
      </c>
      <c r="U6" t="str">
        <f t="shared" si="1"/>
        <v/>
      </c>
      <c r="V6" t="s">
        <v>51</v>
      </c>
      <c r="X6">
        <f t="shared" si="2"/>
        <v>16</v>
      </c>
    </row>
    <row r="7" spans="1:24" x14ac:dyDescent="0.3">
      <c r="A7" t="s">
        <v>19</v>
      </c>
      <c r="B7" t="s">
        <v>52</v>
      </c>
      <c r="C7">
        <v>4</v>
      </c>
      <c r="D7" t="s">
        <v>53</v>
      </c>
      <c r="E7" t="s">
        <v>36</v>
      </c>
      <c r="F7" t="s">
        <v>37</v>
      </c>
      <c r="G7" t="s">
        <v>54</v>
      </c>
      <c r="H7" t="s">
        <v>39</v>
      </c>
      <c r="R7">
        <v>14</v>
      </c>
      <c r="S7">
        <f t="shared" si="0"/>
        <v>14</v>
      </c>
      <c r="T7">
        <v>20</v>
      </c>
      <c r="U7" t="str">
        <f t="shared" si="1"/>
        <v/>
      </c>
      <c r="X7">
        <f t="shared" si="2"/>
        <v>34</v>
      </c>
    </row>
    <row r="8" spans="1:24" x14ac:dyDescent="0.3">
      <c r="A8" t="s">
        <v>55</v>
      </c>
      <c r="B8">
        <v>1759177</v>
      </c>
      <c r="C8">
        <v>1</v>
      </c>
      <c r="D8" t="s">
        <v>56</v>
      </c>
      <c r="E8" t="s">
        <v>57</v>
      </c>
      <c r="F8" t="s">
        <v>58</v>
      </c>
      <c r="G8" t="s">
        <v>59</v>
      </c>
      <c r="H8" t="s">
        <v>32</v>
      </c>
      <c r="R8">
        <v>6</v>
      </c>
      <c r="S8">
        <f t="shared" si="0"/>
        <v>1</v>
      </c>
      <c r="T8">
        <v>10</v>
      </c>
      <c r="U8" t="str">
        <f t="shared" si="1"/>
        <v/>
      </c>
      <c r="X8">
        <f t="shared" si="2"/>
        <v>16</v>
      </c>
    </row>
    <row r="9" spans="1:24" x14ac:dyDescent="0.3">
      <c r="A9" s="4" t="s">
        <v>19</v>
      </c>
      <c r="B9" s="4" t="s">
        <v>60</v>
      </c>
      <c r="C9" s="4">
        <v>1</v>
      </c>
      <c r="D9" s="4" t="s">
        <v>61</v>
      </c>
      <c r="E9" s="4" t="s">
        <v>61</v>
      </c>
      <c r="F9" s="4" t="s">
        <v>62</v>
      </c>
      <c r="G9" s="4" t="s">
        <v>63</v>
      </c>
      <c r="H9" t="s">
        <v>64</v>
      </c>
      <c r="L9" t="s">
        <v>65</v>
      </c>
      <c r="R9">
        <v>0</v>
      </c>
      <c r="S9">
        <f t="shared" si="0"/>
        <v>7</v>
      </c>
      <c r="T9">
        <v>10</v>
      </c>
      <c r="U9" t="str">
        <f t="shared" si="1"/>
        <v/>
      </c>
      <c r="X9">
        <f t="shared" si="2"/>
        <v>10</v>
      </c>
    </row>
    <row r="10" spans="1:24" x14ac:dyDescent="0.3">
      <c r="A10" s="4" t="s">
        <v>19</v>
      </c>
      <c r="B10" s="4" t="s">
        <v>177</v>
      </c>
      <c r="C10" s="4">
        <v>1</v>
      </c>
      <c r="D10" s="4" t="s">
        <v>178</v>
      </c>
      <c r="E10" s="4" t="s">
        <v>178</v>
      </c>
      <c r="F10" s="4" t="s">
        <v>179</v>
      </c>
      <c r="G10" s="4" t="s">
        <v>180</v>
      </c>
      <c r="R10">
        <v>0</v>
      </c>
      <c r="S10">
        <f t="shared" si="0"/>
        <v>7</v>
      </c>
      <c r="T10">
        <v>10</v>
      </c>
      <c r="U10" t="str">
        <f t="shared" si="1"/>
        <v/>
      </c>
      <c r="X10">
        <f t="shared" si="2"/>
        <v>10</v>
      </c>
    </row>
    <row r="11" spans="1:24" x14ac:dyDescent="0.3">
      <c r="A11" s="4" t="s">
        <v>19</v>
      </c>
      <c r="B11" s="4" t="s">
        <v>66</v>
      </c>
      <c r="C11" s="4">
        <v>1</v>
      </c>
      <c r="D11" s="4" t="s">
        <v>67</v>
      </c>
      <c r="E11" s="4" t="s">
        <v>67</v>
      </c>
      <c r="F11" s="4" t="s">
        <v>68</v>
      </c>
      <c r="G11" s="4" t="s">
        <v>69</v>
      </c>
      <c r="H11" t="s">
        <v>64</v>
      </c>
      <c r="L11" t="s">
        <v>65</v>
      </c>
      <c r="R11">
        <v>9</v>
      </c>
      <c r="S11">
        <f t="shared" si="0"/>
        <v>0</v>
      </c>
      <c r="T11">
        <v>0</v>
      </c>
      <c r="U11" t="str">
        <f t="shared" si="1"/>
        <v/>
      </c>
      <c r="X11">
        <f t="shared" si="2"/>
        <v>9</v>
      </c>
    </row>
    <row r="12" spans="1:24" x14ac:dyDescent="0.3">
      <c r="A12" s="4" t="s">
        <v>55</v>
      </c>
      <c r="B12" s="4">
        <v>1539514</v>
      </c>
      <c r="C12" s="4">
        <v>2</v>
      </c>
      <c r="D12" s="4" t="s">
        <v>70</v>
      </c>
      <c r="E12" s="4" t="s">
        <v>71</v>
      </c>
      <c r="F12" s="4" t="s">
        <v>72</v>
      </c>
      <c r="G12" s="4" t="s">
        <v>73</v>
      </c>
      <c r="H12" t="s">
        <v>74</v>
      </c>
      <c r="J12" t="s">
        <v>75</v>
      </c>
      <c r="L12" t="s">
        <v>76</v>
      </c>
      <c r="M12" t="s">
        <v>77</v>
      </c>
      <c r="N12" t="s">
        <v>78</v>
      </c>
      <c r="O12" t="s">
        <v>79</v>
      </c>
      <c r="P12" t="s">
        <v>80</v>
      </c>
      <c r="Q12" t="s">
        <v>81</v>
      </c>
      <c r="R12">
        <v>4</v>
      </c>
      <c r="S12">
        <f t="shared" si="0"/>
        <v>10</v>
      </c>
      <c r="T12">
        <v>10</v>
      </c>
      <c r="U12" t="str">
        <f t="shared" si="1"/>
        <v/>
      </c>
      <c r="X12">
        <f t="shared" si="2"/>
        <v>14</v>
      </c>
    </row>
    <row r="13" spans="1:24" x14ac:dyDescent="0.3">
      <c r="A13" t="s">
        <v>19</v>
      </c>
      <c r="B13" t="s">
        <v>82</v>
      </c>
      <c r="C13">
        <v>2</v>
      </c>
      <c r="D13" t="s">
        <v>83</v>
      </c>
      <c r="E13" t="s">
        <v>36</v>
      </c>
      <c r="F13" t="s">
        <v>37</v>
      </c>
      <c r="G13" t="s">
        <v>84</v>
      </c>
      <c r="H13" t="s">
        <v>39</v>
      </c>
      <c r="R13">
        <v>7</v>
      </c>
      <c r="S13">
        <f t="shared" si="0"/>
        <v>7</v>
      </c>
      <c r="T13">
        <v>10</v>
      </c>
      <c r="U13" t="str">
        <f t="shared" si="1"/>
        <v/>
      </c>
      <c r="X13">
        <f t="shared" si="2"/>
        <v>17</v>
      </c>
    </row>
    <row r="14" spans="1:24" x14ac:dyDescent="0.3">
      <c r="A14" t="s">
        <v>19</v>
      </c>
      <c r="B14" t="s">
        <v>85</v>
      </c>
      <c r="C14">
        <v>2</v>
      </c>
      <c r="D14" t="s">
        <v>86</v>
      </c>
      <c r="E14" t="s">
        <v>36</v>
      </c>
      <c r="F14" t="s">
        <v>37</v>
      </c>
      <c r="G14" t="s">
        <v>87</v>
      </c>
      <c r="H14" t="s">
        <v>39</v>
      </c>
      <c r="R14">
        <v>7</v>
      </c>
      <c r="S14">
        <f t="shared" si="0"/>
        <v>7</v>
      </c>
      <c r="T14">
        <v>10</v>
      </c>
      <c r="U14" t="str">
        <f t="shared" si="1"/>
        <v/>
      </c>
      <c r="X14">
        <f t="shared" si="2"/>
        <v>17</v>
      </c>
    </row>
    <row r="15" spans="1:24" x14ac:dyDescent="0.3">
      <c r="A15" t="s">
        <v>19</v>
      </c>
      <c r="B15" t="s">
        <v>88</v>
      </c>
      <c r="C15">
        <v>1</v>
      </c>
      <c r="D15" t="s">
        <v>89</v>
      </c>
      <c r="E15" t="s">
        <v>36</v>
      </c>
      <c r="F15" t="s">
        <v>37</v>
      </c>
      <c r="G15" t="s">
        <v>90</v>
      </c>
      <c r="H15" t="s">
        <v>39</v>
      </c>
      <c r="R15">
        <v>6</v>
      </c>
      <c r="S15">
        <f t="shared" si="0"/>
        <v>1</v>
      </c>
      <c r="T15">
        <v>5</v>
      </c>
      <c r="U15" t="str">
        <f t="shared" si="1"/>
        <v/>
      </c>
      <c r="X15">
        <f t="shared" si="2"/>
        <v>11</v>
      </c>
    </row>
    <row r="16" spans="1:24" x14ac:dyDescent="0.3">
      <c r="A16" t="s">
        <v>19</v>
      </c>
      <c r="B16" t="s">
        <v>91</v>
      </c>
      <c r="C16">
        <v>1</v>
      </c>
      <c r="D16" t="s">
        <v>92</v>
      </c>
      <c r="E16" t="s">
        <v>36</v>
      </c>
      <c r="F16" t="s">
        <v>37</v>
      </c>
      <c r="G16" t="s">
        <v>93</v>
      </c>
      <c r="H16" t="s">
        <v>39</v>
      </c>
      <c r="R16">
        <v>6</v>
      </c>
      <c r="S16">
        <f t="shared" si="0"/>
        <v>1</v>
      </c>
      <c r="T16">
        <v>5</v>
      </c>
      <c r="U16" t="str">
        <f t="shared" si="1"/>
        <v/>
      </c>
      <c r="X16">
        <f t="shared" si="2"/>
        <v>11</v>
      </c>
    </row>
    <row r="17" spans="1:24" x14ac:dyDescent="0.3">
      <c r="A17" t="s">
        <v>19</v>
      </c>
      <c r="B17" t="s">
        <v>94</v>
      </c>
      <c r="C17">
        <v>1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R17">
        <v>6</v>
      </c>
      <c r="S17">
        <f t="shared" si="0"/>
        <v>1</v>
      </c>
      <c r="T17">
        <v>5</v>
      </c>
      <c r="U17" t="str">
        <f t="shared" si="1"/>
        <v/>
      </c>
      <c r="X17">
        <f t="shared" si="2"/>
        <v>11</v>
      </c>
    </row>
    <row r="18" spans="1:24" x14ac:dyDescent="0.3">
      <c r="A18" t="s">
        <v>19</v>
      </c>
      <c r="B18" t="s">
        <v>100</v>
      </c>
      <c r="C18">
        <v>4</v>
      </c>
      <c r="D18" t="s">
        <v>101</v>
      </c>
      <c r="E18" t="s">
        <v>102</v>
      </c>
      <c r="F18" t="s">
        <v>103</v>
      </c>
      <c r="G18" t="s">
        <v>104</v>
      </c>
      <c r="H18" t="s">
        <v>46</v>
      </c>
      <c r="R18">
        <v>14</v>
      </c>
      <c r="S18">
        <f t="shared" si="0"/>
        <v>14</v>
      </c>
      <c r="T18">
        <v>30</v>
      </c>
      <c r="U18" t="str">
        <f t="shared" si="1"/>
        <v/>
      </c>
      <c r="X18">
        <f t="shared" si="2"/>
        <v>44</v>
      </c>
    </row>
    <row r="19" spans="1:24" x14ac:dyDescent="0.3">
      <c r="A19" s="4" t="s">
        <v>19</v>
      </c>
      <c r="B19" s="5" t="s">
        <v>105</v>
      </c>
      <c r="C19" s="4">
        <v>1</v>
      </c>
      <c r="D19" s="4" t="s">
        <v>106</v>
      </c>
      <c r="E19" s="4" t="s">
        <v>107</v>
      </c>
      <c r="F19" s="4" t="s">
        <v>108</v>
      </c>
      <c r="G19" s="4" t="s">
        <v>109</v>
      </c>
      <c r="H19" t="s">
        <v>110</v>
      </c>
      <c r="L19" t="s">
        <v>65</v>
      </c>
      <c r="R19">
        <v>0</v>
      </c>
      <c r="S19">
        <f t="shared" si="0"/>
        <v>7</v>
      </c>
      <c r="T19">
        <v>7</v>
      </c>
      <c r="U19" t="str">
        <f t="shared" si="1"/>
        <v/>
      </c>
      <c r="X19">
        <f t="shared" si="2"/>
        <v>7</v>
      </c>
    </row>
    <row r="20" spans="1:24" x14ac:dyDescent="0.3">
      <c r="A20" t="s">
        <v>181</v>
      </c>
      <c r="B20" t="s">
        <v>182</v>
      </c>
      <c r="C20">
        <v>1</v>
      </c>
      <c r="D20" t="s">
        <v>111</v>
      </c>
      <c r="E20" t="s">
        <v>111</v>
      </c>
      <c r="F20" t="s">
        <v>112</v>
      </c>
      <c r="G20" t="s">
        <v>113</v>
      </c>
      <c r="H20" t="s">
        <v>114</v>
      </c>
      <c r="J20" t="s">
        <v>115</v>
      </c>
      <c r="L20" t="s">
        <v>116</v>
      </c>
      <c r="M20" t="s">
        <v>117</v>
      </c>
      <c r="N20" t="s">
        <v>118</v>
      </c>
      <c r="R20">
        <v>2</v>
      </c>
      <c r="S20">
        <f t="shared" si="0"/>
        <v>5</v>
      </c>
      <c r="T20">
        <v>5</v>
      </c>
      <c r="U20" t="str">
        <f t="shared" si="1"/>
        <v/>
      </c>
      <c r="X20">
        <f t="shared" si="2"/>
        <v>7</v>
      </c>
    </row>
    <row r="21" spans="1:24" x14ac:dyDescent="0.3">
      <c r="A21" t="s">
        <v>19</v>
      </c>
      <c r="B21" t="s">
        <v>119</v>
      </c>
      <c r="C21">
        <v>1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R21">
        <v>1</v>
      </c>
      <c r="S21">
        <f t="shared" si="0"/>
        <v>6</v>
      </c>
      <c r="T21">
        <v>6</v>
      </c>
      <c r="U21" t="str">
        <f t="shared" si="1"/>
        <v/>
      </c>
      <c r="X21">
        <f t="shared" si="2"/>
        <v>7</v>
      </c>
    </row>
    <row r="22" spans="1:24" x14ac:dyDescent="0.3">
      <c r="A22" t="s">
        <v>55</v>
      </c>
      <c r="B22">
        <v>1597004</v>
      </c>
      <c r="C22">
        <v>1</v>
      </c>
      <c r="D22" t="s">
        <v>125</v>
      </c>
      <c r="E22" t="s">
        <v>126</v>
      </c>
      <c r="F22" t="s">
        <v>126</v>
      </c>
      <c r="G22" t="s">
        <v>127</v>
      </c>
      <c r="R22">
        <v>6</v>
      </c>
      <c r="S22">
        <f t="shared" si="0"/>
        <v>1</v>
      </c>
      <c r="T22">
        <v>10</v>
      </c>
      <c r="U22" t="str">
        <f t="shared" si="1"/>
        <v/>
      </c>
      <c r="X22">
        <f t="shared" si="2"/>
        <v>16</v>
      </c>
    </row>
    <row r="23" spans="1:24" x14ac:dyDescent="0.3">
      <c r="A23" t="s">
        <v>19</v>
      </c>
      <c r="B23" t="s">
        <v>128</v>
      </c>
      <c r="C23">
        <v>2</v>
      </c>
      <c r="D23" t="s">
        <v>129</v>
      </c>
      <c r="E23" t="s">
        <v>130</v>
      </c>
      <c r="F23" t="s">
        <v>131</v>
      </c>
      <c r="G23" t="s">
        <v>132</v>
      </c>
      <c r="H23" t="s">
        <v>25</v>
      </c>
      <c r="R23">
        <v>6</v>
      </c>
      <c r="S23">
        <f t="shared" si="0"/>
        <v>8</v>
      </c>
      <c r="T23">
        <v>10</v>
      </c>
      <c r="U23" t="str">
        <f t="shared" si="1"/>
        <v/>
      </c>
      <c r="X23">
        <f t="shared" si="2"/>
        <v>16</v>
      </c>
    </row>
    <row r="24" spans="1:24" x14ac:dyDescent="0.3">
      <c r="A24" t="s">
        <v>19</v>
      </c>
      <c r="B24" t="s">
        <v>133</v>
      </c>
      <c r="C24">
        <v>2</v>
      </c>
      <c r="D24" t="s">
        <v>134</v>
      </c>
      <c r="E24" t="s">
        <v>135</v>
      </c>
      <c r="F24" t="s">
        <v>135</v>
      </c>
      <c r="G24" t="s">
        <v>136</v>
      </c>
      <c r="H24" t="s">
        <v>25</v>
      </c>
      <c r="L24" t="s">
        <v>65</v>
      </c>
      <c r="R24">
        <v>2</v>
      </c>
      <c r="S24">
        <f t="shared" si="0"/>
        <v>12</v>
      </c>
      <c r="T24">
        <v>14</v>
      </c>
      <c r="U24" t="str">
        <f t="shared" si="1"/>
        <v/>
      </c>
      <c r="X24">
        <f t="shared" si="2"/>
        <v>16</v>
      </c>
    </row>
    <row r="25" spans="1:24" x14ac:dyDescent="0.3">
      <c r="A25" t="s">
        <v>19</v>
      </c>
      <c r="B25" t="s">
        <v>137</v>
      </c>
      <c r="C25">
        <v>2</v>
      </c>
      <c r="D25" t="s">
        <v>138</v>
      </c>
      <c r="E25" t="s">
        <v>139</v>
      </c>
      <c r="F25" t="s">
        <v>140</v>
      </c>
      <c r="G25" t="s">
        <v>141</v>
      </c>
      <c r="H25" t="s">
        <v>142</v>
      </c>
      <c r="R25">
        <v>7</v>
      </c>
      <c r="S25">
        <f t="shared" si="0"/>
        <v>7</v>
      </c>
      <c r="T25">
        <v>10</v>
      </c>
      <c r="U25" t="str">
        <f t="shared" si="1"/>
        <v/>
      </c>
      <c r="X25">
        <f t="shared" si="2"/>
        <v>17</v>
      </c>
    </row>
    <row r="26" spans="1:24" x14ac:dyDescent="0.3">
      <c r="A26" t="s">
        <v>19</v>
      </c>
      <c r="B26" t="s">
        <v>143</v>
      </c>
      <c r="C26">
        <v>1</v>
      </c>
      <c r="D26" t="s">
        <v>144</v>
      </c>
      <c r="E26" t="s">
        <v>139</v>
      </c>
      <c r="F26" t="s">
        <v>140</v>
      </c>
      <c r="G26" t="s">
        <v>145</v>
      </c>
      <c r="H26" t="s">
        <v>142</v>
      </c>
      <c r="R26">
        <v>3</v>
      </c>
      <c r="S26">
        <f t="shared" si="0"/>
        <v>4</v>
      </c>
      <c r="T26">
        <v>5</v>
      </c>
      <c r="U26" t="str">
        <f t="shared" si="1"/>
        <v/>
      </c>
      <c r="X26">
        <f t="shared" si="2"/>
        <v>8</v>
      </c>
    </row>
    <row r="27" spans="1:24" x14ac:dyDescent="0.3">
      <c r="A27" t="s">
        <v>55</v>
      </c>
      <c r="B27">
        <v>2212503</v>
      </c>
      <c r="C27">
        <v>1</v>
      </c>
      <c r="D27" t="s">
        <v>146</v>
      </c>
      <c r="E27" t="s">
        <v>147</v>
      </c>
      <c r="F27" t="s">
        <v>148</v>
      </c>
      <c r="G27" t="s">
        <v>149</v>
      </c>
      <c r="H27" t="s">
        <v>150</v>
      </c>
      <c r="J27">
        <v>7447709680</v>
      </c>
      <c r="L27" t="s">
        <v>151</v>
      </c>
      <c r="M27">
        <v>1210</v>
      </c>
      <c r="N27" t="s">
        <v>152</v>
      </c>
      <c r="R27">
        <v>2</v>
      </c>
      <c r="S27">
        <f t="shared" si="0"/>
        <v>5</v>
      </c>
      <c r="T27">
        <v>5</v>
      </c>
      <c r="U27" t="str">
        <f t="shared" si="1"/>
        <v/>
      </c>
      <c r="X27">
        <f t="shared" si="2"/>
        <v>7</v>
      </c>
    </row>
    <row r="28" spans="1:24" x14ac:dyDescent="0.3">
      <c r="A28" t="s">
        <v>55</v>
      </c>
      <c r="B28">
        <v>2317398</v>
      </c>
      <c r="C28">
        <v>1</v>
      </c>
      <c r="D28" t="s">
        <v>153</v>
      </c>
      <c r="E28" t="s">
        <v>154</v>
      </c>
      <c r="F28" t="s">
        <v>155</v>
      </c>
      <c r="G28" t="s">
        <v>156</v>
      </c>
      <c r="H28" t="s">
        <v>46</v>
      </c>
      <c r="R28">
        <v>4</v>
      </c>
      <c r="S28">
        <f t="shared" si="0"/>
        <v>3</v>
      </c>
      <c r="T28">
        <v>3</v>
      </c>
      <c r="U28" t="str">
        <f t="shared" si="1"/>
        <v/>
      </c>
      <c r="X28">
        <f t="shared" si="2"/>
        <v>7</v>
      </c>
    </row>
    <row r="29" spans="1:24" x14ac:dyDescent="0.3">
      <c r="A29" s="4" t="s">
        <v>19</v>
      </c>
      <c r="B29" s="4" t="s">
        <v>157</v>
      </c>
      <c r="C29" s="4">
        <v>1</v>
      </c>
      <c r="D29" s="4" t="s">
        <v>158</v>
      </c>
      <c r="E29" s="4" t="s">
        <v>159</v>
      </c>
      <c r="F29" s="4" t="s">
        <v>160</v>
      </c>
      <c r="G29" s="4" t="s">
        <v>161</v>
      </c>
      <c r="H29" t="s">
        <v>162</v>
      </c>
      <c r="L29" t="s">
        <v>65</v>
      </c>
      <c r="R29">
        <v>0</v>
      </c>
      <c r="S29">
        <f t="shared" si="0"/>
        <v>7</v>
      </c>
      <c r="T29">
        <v>7</v>
      </c>
      <c r="U29" t="str">
        <f t="shared" si="1"/>
        <v/>
      </c>
      <c r="X29">
        <f t="shared" si="2"/>
        <v>7</v>
      </c>
    </row>
    <row r="30" spans="1:24" x14ac:dyDescent="0.3">
      <c r="A30" s="3" t="s">
        <v>19</v>
      </c>
      <c r="B30" s="6" t="s">
        <v>163</v>
      </c>
      <c r="C30" s="3">
        <v>4</v>
      </c>
      <c r="D30" s="3"/>
      <c r="E30" s="6" t="s">
        <v>164</v>
      </c>
      <c r="F30" s="3"/>
      <c r="G30" s="3"/>
      <c r="H30" s="2" t="s">
        <v>165</v>
      </c>
      <c r="R30">
        <v>3</v>
      </c>
      <c r="S30">
        <f t="shared" si="0"/>
        <v>25</v>
      </c>
      <c r="T30">
        <v>30</v>
      </c>
      <c r="U30" t="str">
        <f t="shared" si="1"/>
        <v/>
      </c>
      <c r="X30">
        <f t="shared" si="2"/>
        <v>33</v>
      </c>
    </row>
    <row r="31" spans="1:24" ht="28.8" x14ac:dyDescent="0.3">
      <c r="A31" s="3" t="s">
        <v>19</v>
      </c>
      <c r="B31" s="6" t="s">
        <v>166</v>
      </c>
      <c r="C31" s="3">
        <v>20</v>
      </c>
      <c r="D31" s="3"/>
      <c r="E31" s="6" t="s">
        <v>167</v>
      </c>
      <c r="F31" s="3"/>
      <c r="G31" s="3"/>
      <c r="H31" s="2" t="s">
        <v>168</v>
      </c>
      <c r="R31">
        <v>0</v>
      </c>
      <c r="S31">
        <f t="shared" si="0"/>
        <v>140</v>
      </c>
      <c r="T31">
        <v>150</v>
      </c>
      <c r="U31" t="str">
        <f t="shared" si="1"/>
        <v/>
      </c>
      <c r="X31">
        <f t="shared" si="2"/>
        <v>150</v>
      </c>
    </row>
    <row r="32" spans="1:24" ht="28.8" x14ac:dyDescent="0.3">
      <c r="A32" s="3" t="s">
        <v>19</v>
      </c>
      <c r="B32" s="6" t="s">
        <v>169</v>
      </c>
      <c r="C32" s="3">
        <v>3</v>
      </c>
      <c r="D32" s="3"/>
      <c r="E32" s="6" t="s">
        <v>170</v>
      </c>
      <c r="F32" s="3"/>
      <c r="G32" s="3"/>
      <c r="H32" s="2" t="s">
        <v>171</v>
      </c>
      <c r="R32">
        <v>0</v>
      </c>
      <c r="S32">
        <f t="shared" si="0"/>
        <v>21</v>
      </c>
      <c r="T32">
        <v>23</v>
      </c>
      <c r="U32" t="str">
        <f t="shared" si="1"/>
        <v/>
      </c>
      <c r="X32">
        <f t="shared" si="2"/>
        <v>23</v>
      </c>
    </row>
    <row r="33" spans="1:24" ht="28.8" x14ac:dyDescent="0.3">
      <c r="A33" s="3" t="s">
        <v>19</v>
      </c>
      <c r="B33" s="6" t="s">
        <v>172</v>
      </c>
      <c r="C33" s="3">
        <v>6</v>
      </c>
      <c r="D33" s="3"/>
      <c r="E33" s="6" t="s">
        <v>173</v>
      </c>
      <c r="F33" s="3"/>
      <c r="G33" s="3"/>
      <c r="H33" s="2" t="s">
        <v>174</v>
      </c>
      <c r="R33">
        <v>0</v>
      </c>
      <c r="S33">
        <f t="shared" si="0"/>
        <v>42</v>
      </c>
      <c r="T33">
        <v>46</v>
      </c>
      <c r="U33" t="str">
        <f t="shared" si="1"/>
        <v/>
      </c>
      <c r="X33">
        <f t="shared" si="2"/>
        <v>46</v>
      </c>
    </row>
  </sheetData>
  <autoFilter ref="A1:S33"/>
  <pageMargins left="0.7" right="0.7" top="0.78749999999999998" bottom="0.78749999999999998" header="0.51180555555555496" footer="0.51180555555555496"/>
  <pageSetup paperSize="9" firstPageNumber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Richter</dc:creator>
  <dc:description/>
  <cp:lastModifiedBy>Filip Richter</cp:lastModifiedBy>
  <cp:revision>3</cp:revision>
  <cp:lastPrinted>2017-02-07T17:32:48Z</cp:lastPrinted>
  <dcterms:created xsi:type="dcterms:W3CDTF">2016-10-25T10:15:40Z</dcterms:created>
  <dcterms:modified xsi:type="dcterms:W3CDTF">2017-02-07T18:10:47Z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