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definedNames>
    <definedName function="false" hidden="true" localSheetId="0" name="_xlnm._FilterDatabase" vbProcedure="false">bom!$A$1:$S$32</definedName>
    <definedName function="false" hidden="false" localSheetId="0" name="_xlnm._FilterDatabase" vbProcedure="false">bom!$A$1:$Q$28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<sst xmlns="http://schemas.openxmlformats.org/spreadsheetml/2006/main" count="240" uniqueCount="175">
  <si>
    <t xml:space="preserve">Supplier</t>
  </si>
  <si>
    <t xml:space="preserve">Part-ID</t>
  </si>
  <si>
    <t xml:space="preserve">Qty</t>
  </si>
  <si>
    <t xml:space="preserve">Value</t>
  </si>
  <si>
    <t xml:space="preserve">Device</t>
  </si>
  <si>
    <t xml:space="preserve">Package</t>
  </si>
  <si>
    <t xml:space="preserve">Parts</t>
  </si>
  <si>
    <t xml:space="preserve">Description</t>
  </si>
  <si>
    <t xml:space="preserve">MF</t>
  </si>
  <si>
    <t xml:space="preserve">MPN</t>
  </si>
  <si>
    <t xml:space="preserve">OC_NEWARK</t>
  </si>
  <si>
    <t xml:space="preserve">PACKAGE</t>
  </si>
  <si>
    <t xml:space="preserve">SUPPLIER</t>
  </si>
  <si>
    <t xml:space="preserve">TOLERANCE</t>
  </si>
  <si>
    <t xml:space="preserve">VALUE</t>
  </si>
  <si>
    <t xml:space="preserve">VOLTAGERATING</t>
  </si>
  <si>
    <t xml:space="preserve">aktualni pocet</t>
  </si>
  <si>
    <t xml:space="preserve">Kolik je potreba:</t>
  </si>
  <si>
    <t xml:space="preserve">pozn:</t>
  </si>
  <si>
    <t xml:space="preserve">GME</t>
  </si>
  <si>
    <t xml:space="preserve">832-009</t>
  </si>
  <si>
    <t xml:space="preserve"> BL840GD</t>
  </si>
  <si>
    <t xml:space="preserve">PINHD-2X20</t>
  </si>
  <si>
    <t xml:space="preserve">2X20</t>
  </si>
  <si>
    <t xml:space="preserve">JP1</t>
  </si>
  <si>
    <t xml:space="preserve">PIN HEADER</t>
  </si>
  <si>
    <t xml:space="preserve">Mame: 1 shield</t>
  </si>
  <si>
    <t xml:space="preserve">906-096</t>
  </si>
  <si>
    <t xml:space="preserve">100n</t>
  </si>
  <si>
    <t xml:space="preserve">C-EUC0805</t>
  </si>
  <si>
    <t xml:space="preserve">C0805</t>
  </si>
  <si>
    <t xml:space="preserve">C2, C5, C6</t>
  </si>
  <si>
    <t xml:space="preserve">CAPACITOR, European symbol</t>
  </si>
  <si>
    <t xml:space="preserve">Chceme: +5</t>
  </si>
  <si>
    <t xml:space="preserve">901-189</t>
  </si>
  <si>
    <t xml:space="preserve">150R</t>
  </si>
  <si>
    <t xml:space="preserve">R-EU_R0805</t>
  </si>
  <si>
    <t xml:space="preserve">R0805</t>
  </si>
  <si>
    <t xml:space="preserve">R8, R9</t>
  </si>
  <si>
    <t xml:space="preserve">RESISTOR, European symbol</t>
  </si>
  <si>
    <t xml:space="preserve">Celkem 6</t>
  </si>
  <si>
    <t xml:space="preserve">917-016</t>
  </si>
  <si>
    <t xml:space="preserve">1N4007</t>
  </si>
  <si>
    <t xml:space="preserve">DIODE-DO-214AC</t>
  </si>
  <si>
    <t xml:space="preserve">DO-214AC</t>
  </si>
  <si>
    <t xml:space="preserve">D3, D7</t>
  </si>
  <si>
    <t xml:space="preserve">DIODE</t>
  </si>
  <si>
    <t xml:space="preserve">+ jeden rezerva</t>
  </si>
  <si>
    <t xml:space="preserve">901-178</t>
  </si>
  <si>
    <t xml:space="preserve">1k</t>
  </si>
  <si>
    <t xml:space="preserve">R11</t>
  </si>
  <si>
    <t xml:space="preserve">Celkem 7 sad</t>
  </si>
  <si>
    <t xml:space="preserve">901-594</t>
  </si>
  <si>
    <t xml:space="preserve">1k7</t>
  </si>
  <si>
    <t xml:space="preserve">R1, R2, R4, R5</t>
  </si>
  <si>
    <t xml:space="preserve">Farnell</t>
  </si>
  <si>
    <t xml:space="preserve">2.2uF/100V</t>
  </si>
  <si>
    <t xml:space="preserve">C-EUC1206</t>
  </si>
  <si>
    <t xml:space="preserve">C1206</t>
  </si>
  <si>
    <t xml:space="preserve">C3</t>
  </si>
  <si>
    <t xml:space="preserve">800-168</t>
  </si>
  <si>
    <t xml:space="preserve">22-05-7028-02</t>
  </si>
  <si>
    <t xml:space="preserve">7395-02</t>
  </si>
  <si>
    <t xml:space="preserve">J2</t>
  </si>
  <si>
    <t xml:space="preserve">CONNECTOR</t>
  </si>
  <si>
    <t xml:space="preserve">unknown</t>
  </si>
  <si>
    <t xml:space="preserve">800-164</t>
  </si>
  <si>
    <t xml:space="preserve">22-05-7038-03</t>
  </si>
  <si>
    <t xml:space="preserve">7395-03</t>
  </si>
  <si>
    <t xml:space="preserve">J3</t>
  </si>
  <si>
    <t xml:space="preserve">220u</t>
  </si>
  <si>
    <t xml:space="preserve">EEE-FP1V221AP-CASE-F</t>
  </si>
  <si>
    <t xml:space="preserve">CAPAE830X1050N</t>
  </si>
  <si>
    <t xml:space="preserve">C1</t>
  </si>
  <si>
    <t xml:space="preserve">Aluminum Electrolytic Capacitors,Surface Mount Type</t>
  </si>
  <si>
    <t xml:space="preserve">EEE-FP1V221AP</t>
  </si>
  <si>
    <t xml:space="preserve">94M7043</t>
  </si>
  <si>
    <t xml:space="preserve">CASE-F</t>
  </si>
  <si>
    <t xml:space="preserve">PANASONIC</t>
  </si>
  <si>
    <t xml:space="preserve">±20 %</t>
  </si>
  <si>
    <t xml:space="preserve">220UF</t>
  </si>
  <si>
    <t xml:space="preserve">35V</t>
  </si>
  <si>
    <t xml:space="preserve">901-188</t>
  </si>
  <si>
    <t xml:space="preserve">4k7</t>
  </si>
  <si>
    <t xml:space="preserve">R6, R7</t>
  </si>
  <si>
    <t xml:space="preserve">901-631</t>
  </si>
  <si>
    <t xml:space="preserve">560R</t>
  </si>
  <si>
    <t xml:space="preserve">R10, R12</t>
  </si>
  <si>
    <t xml:space="preserve">901-394</t>
  </si>
  <si>
    <t xml:space="preserve">5K6</t>
  </si>
  <si>
    <t xml:space="preserve">R3</t>
  </si>
  <si>
    <t xml:space="preserve">901-368</t>
  </si>
  <si>
    <t xml:space="preserve">860R</t>
  </si>
  <si>
    <t xml:space="preserve">R13</t>
  </si>
  <si>
    <t xml:space="preserve">912-032</t>
  </si>
  <si>
    <t xml:space="preserve">BC817</t>
  </si>
  <si>
    <t xml:space="preserve">BC817-40</t>
  </si>
  <si>
    <t xml:space="preserve">SOT23-BEC</t>
  </si>
  <si>
    <t xml:space="preserve">T1</t>
  </si>
  <si>
    <t xml:space="preserve">NPN Transistror</t>
  </si>
  <si>
    <t xml:space="preserve">919-008</t>
  </si>
  <si>
    <t xml:space="preserve">BZV55C3.0SMD</t>
  </si>
  <si>
    <t xml:space="preserve">DIODE-MINIMELF</t>
  </si>
  <si>
    <t xml:space="preserve">MINIMELF</t>
  </si>
  <si>
    <t xml:space="preserve">D1, D2, D4, D5</t>
  </si>
  <si>
    <t xml:space="preserve">634-246</t>
  </si>
  <si>
    <t xml:space="preserve">G5L</t>
  </si>
  <si>
    <t xml:space="preserve">RAS0515</t>
  </si>
  <si>
    <t xml:space="preserve">G5LE</t>
  </si>
  <si>
    <t xml:space="preserve">K1</t>
  </si>
  <si>
    <t xml:space="preserve">RELAY</t>
  </si>
  <si>
    <t xml:space="preserve">LM2596S-5.0</t>
  </si>
  <si>
    <t xml:space="preserve">TO170P1435X465-6N</t>
  </si>
  <si>
    <t xml:space="preserve">U1</t>
  </si>
  <si>
    <t xml:space="preserve">Step-Down Voltage Regulator</t>
  </si>
  <si>
    <t xml:space="preserve">LM2596S-50</t>
  </si>
  <si>
    <t xml:space="preserve">41K3844</t>
  </si>
  <si>
    <t xml:space="preserve">TO-263-5</t>
  </si>
  <si>
    <t xml:space="preserve">National</t>
  </si>
  <si>
    <t xml:space="preserve">969-012</t>
  </si>
  <si>
    <t xml:space="preserve">LM75</t>
  </si>
  <si>
    <t xml:space="preserve">LM75_ICN</t>
  </si>
  <si>
    <t xml:space="preserve">SO8_LM75</t>
  </si>
  <si>
    <t xml:space="preserve">IC1</t>
  </si>
  <si>
    <t xml:space="preserve">Temperatursensor</t>
  </si>
  <si>
    <t xml:space="preserve">PPTC1812SMD110/16V</t>
  </si>
  <si>
    <t xml:space="preserve">1812L</t>
  </si>
  <si>
    <t xml:space="preserve">F1</t>
  </si>
  <si>
    <t xml:space="preserve">832-361</t>
  </si>
  <si>
    <t xml:space="preserve">S1G04 2,54mm</t>
  </si>
  <si>
    <t xml:space="preserve">PINHD-1X4</t>
  </si>
  <si>
    <t xml:space="preserve">1X04</t>
  </si>
  <si>
    <t xml:space="preserve">JP2, JP3</t>
  </si>
  <si>
    <t xml:space="preserve">832-373</t>
  </si>
  <si>
    <t xml:space="preserve">S2G10</t>
  </si>
  <si>
    <t xml:space="preserve">MA05-2</t>
  </si>
  <si>
    <t xml:space="preserve">SV1, SV2</t>
  </si>
  <si>
    <t xml:space="preserve">960-023</t>
  </si>
  <si>
    <t xml:space="preserve">SML-LX0805SUGC-TR</t>
  </si>
  <si>
    <t xml:space="preserve">LEDCHIPLED_0805</t>
  </si>
  <si>
    <t xml:space="preserve">CHIPLED_0805</t>
  </si>
  <si>
    <t xml:space="preserve">LED2, LED3</t>
  </si>
  <si>
    <t xml:space="preserve">LED</t>
  </si>
  <si>
    <t xml:space="preserve">960-216</t>
  </si>
  <si>
    <t xml:space="preserve">SML-LXT0805IW-TR</t>
  </si>
  <si>
    <t xml:space="preserve">I.01</t>
  </si>
  <si>
    <t xml:space="preserve">SRR1260-680M</t>
  </si>
  <si>
    <t xml:space="preserve">WE-PD-7447709680_1260/1245/1280/1210</t>
  </si>
  <si>
    <t xml:space="preserve">WE-PD_1260/1245/1280/1210</t>
  </si>
  <si>
    <t xml:space="preserve">L1</t>
  </si>
  <si>
    <t xml:space="preserve">SMD-Shielded Power Inductors WE-PD</t>
  </si>
  <si>
    <t xml:space="preserve">08P2779</t>
  </si>
  <si>
    <t xml:space="preserve">Wuerth Elektronik</t>
  </si>
  <si>
    <t xml:space="preserve">MBRS360BT3G</t>
  </si>
  <si>
    <t xml:space="preserve">DIODE-DO214AA</t>
  </si>
  <si>
    <t xml:space="preserve">DO214AA</t>
  </si>
  <si>
    <t xml:space="preserve">D6</t>
  </si>
  <si>
    <t xml:space="preserve">806-328</t>
  </si>
  <si>
    <t xml:space="preserve">WEALTHMETAL DS-214B</t>
  </si>
  <si>
    <t xml:space="preserve">JACK-PLUG0</t>
  </si>
  <si>
    <t xml:space="preserve">SPC4077</t>
  </si>
  <si>
    <t xml:space="preserve">J1</t>
  </si>
  <si>
    <t xml:space="preserve">DC POWER JACK</t>
  </si>
  <si>
    <t xml:space="preserve">840-011</t>
  </si>
  <si>
    <t xml:space="preserve">KONPC-SPK-5</t>
  </si>
  <si>
    <t xml:space="preserve">Konektor</t>
  </si>
  <si>
    <t xml:space="preserve">840-004</t>
  </si>
  <si>
    <t xml:space="preserve">KONPC-SPK-PI</t>
  </si>
  <si>
    <t xml:space="preserve">PIN rezervní</t>
  </si>
  <si>
    <t xml:space="preserve">623-373</t>
  </si>
  <si>
    <t xml:space="preserve">DI4M2X10 nikl VIGAN</t>
  </si>
  <si>
    <t xml:space="preserve">Distanční sloupek</t>
  </si>
  <si>
    <t xml:space="preserve">623-361</t>
  </si>
  <si>
    <t xml:space="preserve">DA4M2X05 nikl VIGAN</t>
  </si>
  <si>
    <t xml:space="preserve">Distanční sloupek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</si>
</sst>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T7" activeCellId="0" sqref="T7"/>
    </sheetView>
  </sheetViews>
  <sheetFormatPr defaultRowHeight="14.4"/>
  <cols>
    <col collapsed="false" hidden="false" max="3" min="1" style="0" width="8.57085020242915"/>
    <col collapsed="false" hidden="false" max="4" min="4" style="0" width="18.7975708502024"/>
    <col collapsed="false" hidden="false" max="5" min="5" style="0" width="22.1174089068826"/>
    <col collapsed="false" hidden="false" max="6" min="6" style="0" width="12.8259109311741"/>
    <col collapsed="false" hidden="false" max="7" min="7" style="0" width="8.57085020242915"/>
    <col collapsed="false" hidden="false" max="8" min="8" style="0" width="29.748987854251"/>
    <col collapsed="false" hidden="false" max="15" min="9" style="0" width="8.57085020242915"/>
    <col collapsed="false" hidden="false" max="16" min="16" style="0" width="7.96356275303644"/>
    <col collapsed="false" hidden="false" max="17" min="17" style="0" width="6.07692307692308"/>
    <col collapsed="false" hidden="false" max="18" min="18" style="0" width="13.4898785425101"/>
    <col collapsed="false" hidden="false" max="19" min="19" style="0" width="15.3684210526316"/>
    <col collapsed="false" hidden="false" max="20" min="20" style="0" width="14.9271255060729"/>
    <col collapsed="false" hidden="false" max="1025" min="21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0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C2" s="0" t="n">
        <v>1</v>
      </c>
      <c r="D2" s="0" t="s">
        <v>21</v>
      </c>
      <c r="E2" s="0" t="s">
        <v>22</v>
      </c>
      <c r="F2" s="0" t="s">
        <v>23</v>
      </c>
      <c r="G2" s="0" t="s">
        <v>24</v>
      </c>
      <c r="H2" s="0" t="s">
        <v>25</v>
      </c>
      <c r="R2" s="0" t="n">
        <v>1</v>
      </c>
      <c r="S2" s="0" t="n">
        <f aca="false">IF(C2*7 - R2 &lt; 0, 0, C2*7 - R2)</f>
        <v>6</v>
      </c>
      <c r="T2" s="0" t="s">
        <v>26</v>
      </c>
    </row>
    <row r="3" customFormat="false" ht="13.8" hidden="false" customHeight="false" outlineLevel="0" collapsed="false">
      <c r="A3" s="0" t="s">
        <v>19</v>
      </c>
      <c r="B3" s="0" t="s">
        <v>27</v>
      </c>
      <c r="C3" s="0" t="n">
        <v>3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R3" s="0" t="n">
        <v>18</v>
      </c>
      <c r="S3" s="0" t="n">
        <f aca="false">IF(C3*7 - R3 &lt; 0, 0, C3*7 - R3)</f>
        <v>3</v>
      </c>
      <c r="T3" s="0" t="s">
        <v>33</v>
      </c>
    </row>
    <row r="4" customFormat="false" ht="13.8" hidden="false" customHeight="false" outlineLevel="0" collapsed="false">
      <c r="A4" s="0" t="s">
        <v>19</v>
      </c>
      <c r="B4" s="0" t="s">
        <v>34</v>
      </c>
      <c r="C4" s="0" t="n">
        <v>2</v>
      </c>
      <c r="D4" s="0" t="s">
        <v>35</v>
      </c>
      <c r="E4" s="0" t="s">
        <v>36</v>
      </c>
      <c r="F4" s="0" t="s">
        <v>37</v>
      </c>
      <c r="G4" s="0" t="s">
        <v>38</v>
      </c>
      <c r="H4" s="0" t="s">
        <v>39</v>
      </c>
      <c r="R4" s="0" t="n">
        <v>6</v>
      </c>
      <c r="S4" s="0" t="n">
        <f aca="false">IF(C4*7 - R4 &lt; 0, 0, C4*7 - R4)</f>
        <v>8</v>
      </c>
      <c r="T4" s="0" t="s">
        <v>40</v>
      </c>
    </row>
    <row r="5" customFormat="false" ht="13.8" hidden="false" customHeight="false" outlineLevel="0" collapsed="false">
      <c r="A5" s="0" t="s">
        <v>19</v>
      </c>
      <c r="B5" s="0" t="s">
        <v>41</v>
      </c>
      <c r="C5" s="0" t="n">
        <v>2</v>
      </c>
      <c r="D5" s="0" t="s">
        <v>42</v>
      </c>
      <c r="E5" s="0" t="s">
        <v>43</v>
      </c>
      <c r="F5" s="0" t="s">
        <v>44</v>
      </c>
      <c r="G5" s="0" t="s">
        <v>45</v>
      </c>
      <c r="H5" s="0" t="s">
        <v>46</v>
      </c>
      <c r="R5" s="0" t="n">
        <v>7</v>
      </c>
      <c r="S5" s="0" t="n">
        <f aca="false">IF(C5*7 - R5 &lt; 0, 0, C5*7 - R5)</f>
        <v>7</v>
      </c>
      <c r="T5" s="0" t="s">
        <v>47</v>
      </c>
    </row>
    <row r="6" customFormat="false" ht="13.8" hidden="false" customHeight="false" outlineLevel="0" collapsed="false">
      <c r="A6" s="0" t="s">
        <v>19</v>
      </c>
      <c r="B6" s="0" t="s">
        <v>48</v>
      </c>
      <c r="C6" s="0" t="n">
        <v>1</v>
      </c>
      <c r="D6" s="0" t="s">
        <v>49</v>
      </c>
      <c r="E6" s="0" t="s">
        <v>36</v>
      </c>
      <c r="F6" s="0" t="s">
        <v>37</v>
      </c>
      <c r="G6" s="0" t="s">
        <v>50</v>
      </c>
      <c r="H6" s="0" t="s">
        <v>39</v>
      </c>
      <c r="R6" s="0" t="n">
        <v>6</v>
      </c>
      <c r="S6" s="0" t="n">
        <f aca="false">IF(C6*7 - R6 &lt; 0, 0, C6*7 - R6)</f>
        <v>1</v>
      </c>
      <c r="T6" s="0" t="s">
        <v>51</v>
      </c>
    </row>
    <row r="7" customFormat="false" ht="13.8" hidden="false" customHeight="false" outlineLevel="0" collapsed="false">
      <c r="A7" s="0" t="s">
        <v>19</v>
      </c>
      <c r="B7" s="0" t="s">
        <v>52</v>
      </c>
      <c r="C7" s="0" t="n">
        <v>4</v>
      </c>
      <c r="D7" s="0" t="s">
        <v>53</v>
      </c>
      <c r="E7" s="0" t="s">
        <v>36</v>
      </c>
      <c r="F7" s="0" t="s">
        <v>37</v>
      </c>
      <c r="G7" s="0" t="s">
        <v>54</v>
      </c>
      <c r="H7" s="0" t="s">
        <v>39</v>
      </c>
      <c r="R7" s="0" t="n">
        <v>14</v>
      </c>
      <c r="S7" s="0" t="n">
        <f aca="false">IF(C7*7 - R7 &lt; 0, 0, C7*7 - R7)</f>
        <v>14</v>
      </c>
    </row>
    <row r="8" customFormat="false" ht="13.8" hidden="false" customHeight="false" outlineLevel="0" collapsed="false">
      <c r="A8" s="0" t="s">
        <v>55</v>
      </c>
      <c r="B8" s="0" t="n">
        <v>1759177</v>
      </c>
      <c r="C8" s="0" t="n">
        <v>1</v>
      </c>
      <c r="D8" s="0" t="s">
        <v>56</v>
      </c>
      <c r="E8" s="0" t="s">
        <v>57</v>
      </c>
      <c r="F8" s="0" t="s">
        <v>58</v>
      </c>
      <c r="G8" s="0" t="s">
        <v>59</v>
      </c>
      <c r="H8" s="0" t="s">
        <v>32</v>
      </c>
      <c r="R8" s="0" t="n">
        <v>6</v>
      </c>
      <c r="S8" s="0" t="n">
        <f aca="false">IF(C8*7 - R8 &lt; 0, 0, C8*7 - R8)</f>
        <v>1</v>
      </c>
    </row>
    <row r="9" customFormat="false" ht="13.8" hidden="false" customHeight="false" outlineLevel="0" collapsed="false">
      <c r="A9" s="0" t="s">
        <v>19</v>
      </c>
      <c r="B9" s="0" t="s">
        <v>60</v>
      </c>
      <c r="C9" s="0" t="n">
        <v>1</v>
      </c>
      <c r="D9" s="0" t="s">
        <v>61</v>
      </c>
      <c r="E9" s="0" t="s">
        <v>61</v>
      </c>
      <c r="F9" s="0" t="s">
        <v>62</v>
      </c>
      <c r="G9" s="0" t="s">
        <v>63</v>
      </c>
      <c r="H9" s="0" t="s">
        <v>64</v>
      </c>
      <c r="L9" s="0" t="s">
        <v>65</v>
      </c>
      <c r="R9" s="0" t="n">
        <v>0</v>
      </c>
      <c r="S9" s="0" t="n">
        <f aca="false">IF(C9*7 - R9 &lt; 0, 0, C9*7 - R9)</f>
        <v>7</v>
      </c>
    </row>
    <row r="10" customFormat="false" ht="13.8" hidden="false" customHeight="false" outlineLevel="0" collapsed="false">
      <c r="A10" s="0" t="s">
        <v>19</v>
      </c>
      <c r="B10" s="0" t="s">
        <v>66</v>
      </c>
      <c r="C10" s="0" t="n">
        <v>1</v>
      </c>
      <c r="D10" s="0" t="s">
        <v>67</v>
      </c>
      <c r="E10" s="0" t="s">
        <v>67</v>
      </c>
      <c r="F10" s="0" t="s">
        <v>68</v>
      </c>
      <c r="G10" s="0" t="s">
        <v>69</v>
      </c>
      <c r="H10" s="0" t="s">
        <v>64</v>
      </c>
      <c r="L10" s="0" t="s">
        <v>65</v>
      </c>
      <c r="R10" s="0" t="n">
        <v>9</v>
      </c>
      <c r="S10" s="0" t="n">
        <f aca="false">IF(C10*7 - R10 &lt; 0, 0, C10*7 - R10)</f>
        <v>0</v>
      </c>
    </row>
    <row r="11" customFormat="false" ht="13.8" hidden="false" customHeight="false" outlineLevel="0" collapsed="false">
      <c r="A11" s="0" t="s">
        <v>55</v>
      </c>
      <c r="B11" s="0" t="n">
        <v>1539514</v>
      </c>
      <c r="C11" s="0" t="n">
        <v>2</v>
      </c>
      <c r="D11" s="0" t="s">
        <v>70</v>
      </c>
      <c r="E11" s="0" t="s">
        <v>71</v>
      </c>
      <c r="F11" s="0" t="s">
        <v>72</v>
      </c>
      <c r="G11" s="0" t="s">
        <v>73</v>
      </c>
      <c r="H11" s="0" t="s">
        <v>74</v>
      </c>
      <c r="J11" s="0" t="s">
        <v>75</v>
      </c>
      <c r="L11" s="0" t="s">
        <v>76</v>
      </c>
      <c r="M11" s="0" t="s">
        <v>77</v>
      </c>
      <c r="N11" s="0" t="s">
        <v>78</v>
      </c>
      <c r="O11" s="0" t="s">
        <v>79</v>
      </c>
      <c r="P11" s="0" t="s">
        <v>80</v>
      </c>
      <c r="Q11" s="0" t="s">
        <v>81</v>
      </c>
      <c r="R11" s="0" t="n">
        <v>4</v>
      </c>
      <c r="S11" s="0" t="n">
        <f aca="false">IF(C11*7 - R11 &lt; 0, 0, C11*7 - R11)</f>
        <v>10</v>
      </c>
    </row>
    <row r="12" customFormat="false" ht="13.8" hidden="false" customHeight="false" outlineLevel="0" collapsed="false">
      <c r="A12" s="0" t="s">
        <v>19</v>
      </c>
      <c r="B12" s="0" t="s">
        <v>82</v>
      </c>
      <c r="C12" s="0" t="n">
        <v>2</v>
      </c>
      <c r="D12" s="0" t="s">
        <v>83</v>
      </c>
      <c r="E12" s="0" t="s">
        <v>36</v>
      </c>
      <c r="F12" s="0" t="s">
        <v>37</v>
      </c>
      <c r="G12" s="0" t="s">
        <v>84</v>
      </c>
      <c r="H12" s="0" t="s">
        <v>39</v>
      </c>
      <c r="R12" s="0" t="n">
        <v>7</v>
      </c>
      <c r="S12" s="0" t="n">
        <f aca="false">IF(C12*7 - R12 &lt; 0, 0, C12*7 - R12)</f>
        <v>7</v>
      </c>
    </row>
    <row r="13" customFormat="false" ht="13.8" hidden="false" customHeight="false" outlineLevel="0" collapsed="false">
      <c r="A13" s="0" t="s">
        <v>19</v>
      </c>
      <c r="B13" s="0" t="s">
        <v>85</v>
      </c>
      <c r="C13" s="0" t="n">
        <v>2</v>
      </c>
      <c r="D13" s="0" t="s">
        <v>86</v>
      </c>
      <c r="E13" s="0" t="s">
        <v>36</v>
      </c>
      <c r="F13" s="0" t="s">
        <v>37</v>
      </c>
      <c r="G13" s="0" t="s">
        <v>87</v>
      </c>
      <c r="H13" s="0" t="s">
        <v>39</v>
      </c>
      <c r="R13" s="0" t="n">
        <v>7</v>
      </c>
      <c r="S13" s="0" t="n">
        <f aca="false">IF(C13*7 - R13 &lt; 0, 0, C13*7 - R13)</f>
        <v>7</v>
      </c>
    </row>
    <row r="14" customFormat="false" ht="13.8" hidden="false" customHeight="false" outlineLevel="0" collapsed="false">
      <c r="A14" s="0" t="s">
        <v>19</v>
      </c>
      <c r="B14" s="0" t="s">
        <v>88</v>
      </c>
      <c r="C14" s="0" t="n">
        <v>1</v>
      </c>
      <c r="D14" s="0" t="s">
        <v>89</v>
      </c>
      <c r="E14" s="0" t="s">
        <v>36</v>
      </c>
      <c r="F14" s="0" t="s">
        <v>37</v>
      </c>
      <c r="G14" s="0" t="s">
        <v>90</v>
      </c>
      <c r="H14" s="0" t="s">
        <v>39</v>
      </c>
      <c r="R14" s="0" t="n">
        <v>6</v>
      </c>
      <c r="S14" s="0" t="n">
        <f aca="false">IF(C14*7 - R14 &lt; 0, 0, C14*7 - R14)</f>
        <v>1</v>
      </c>
    </row>
    <row r="15" customFormat="false" ht="13.8" hidden="false" customHeight="false" outlineLevel="0" collapsed="false">
      <c r="A15" s="0" t="s">
        <v>19</v>
      </c>
      <c r="B15" s="0" t="s">
        <v>91</v>
      </c>
      <c r="C15" s="0" t="n">
        <v>1</v>
      </c>
      <c r="D15" s="0" t="s">
        <v>92</v>
      </c>
      <c r="E15" s="0" t="s">
        <v>36</v>
      </c>
      <c r="F15" s="0" t="s">
        <v>37</v>
      </c>
      <c r="G15" s="0" t="s">
        <v>93</v>
      </c>
      <c r="H15" s="0" t="s">
        <v>39</v>
      </c>
      <c r="R15" s="0" t="n">
        <v>6</v>
      </c>
      <c r="S15" s="0" t="n">
        <f aca="false">IF(C15*7 - R15 &lt; 0, 0, C15*7 - R15)</f>
        <v>1</v>
      </c>
    </row>
    <row r="16" customFormat="false" ht="13.8" hidden="false" customHeight="false" outlineLevel="0" collapsed="false">
      <c r="A16" s="0" t="s">
        <v>19</v>
      </c>
      <c r="B16" s="0" t="s">
        <v>94</v>
      </c>
      <c r="C16" s="0" t="n">
        <v>1</v>
      </c>
      <c r="D16" s="0" t="s">
        <v>95</v>
      </c>
      <c r="E16" s="0" t="s">
        <v>96</v>
      </c>
      <c r="F16" s="0" t="s">
        <v>97</v>
      </c>
      <c r="G16" s="0" t="s">
        <v>98</v>
      </c>
      <c r="H16" s="0" t="s">
        <v>99</v>
      </c>
      <c r="R16" s="0" t="n">
        <v>6</v>
      </c>
      <c r="S16" s="0" t="n">
        <f aca="false">IF(C16*7 - R16 &lt; 0, 0, C16*7 - R16)</f>
        <v>1</v>
      </c>
    </row>
    <row r="17" customFormat="false" ht="13.8" hidden="false" customHeight="false" outlineLevel="0" collapsed="false">
      <c r="A17" s="0" t="s">
        <v>19</v>
      </c>
      <c r="B17" s="0" t="s">
        <v>100</v>
      </c>
      <c r="C17" s="0" t="n">
        <v>4</v>
      </c>
      <c r="D17" s="0" t="s">
        <v>101</v>
      </c>
      <c r="E17" s="0" t="s">
        <v>102</v>
      </c>
      <c r="F17" s="0" t="s">
        <v>103</v>
      </c>
      <c r="G17" s="0" t="s">
        <v>104</v>
      </c>
      <c r="H17" s="0" t="s">
        <v>46</v>
      </c>
      <c r="R17" s="0" t="n">
        <v>14</v>
      </c>
      <c r="S17" s="0" t="n">
        <f aca="false">IF(C17*7 - R17 &lt; 0, 0, C17*7 - R17)</f>
        <v>14</v>
      </c>
    </row>
    <row r="18" customFormat="false" ht="14.9" hidden="false" customHeight="false" outlineLevel="0" collapsed="false">
      <c r="A18" s="0" t="s">
        <v>19</v>
      </c>
      <c r="B18" s="2" t="s">
        <v>105</v>
      </c>
      <c r="C18" s="0" t="n">
        <v>1</v>
      </c>
      <c r="D18" s="0" t="s">
        <v>106</v>
      </c>
      <c r="E18" s="0" t="s">
        <v>107</v>
      </c>
      <c r="F18" s="0" t="s">
        <v>108</v>
      </c>
      <c r="G18" s="0" t="s">
        <v>109</v>
      </c>
      <c r="H18" s="0" t="s">
        <v>110</v>
      </c>
      <c r="L18" s="0" t="s">
        <v>65</v>
      </c>
      <c r="R18" s="0" t="n">
        <v>0</v>
      </c>
      <c r="S18" s="0" t="n">
        <f aca="false">IF(C18*7 - R18 &lt; 0, 0, C18*7 - R18)</f>
        <v>7</v>
      </c>
    </row>
    <row r="19" customFormat="false" ht="13.8" hidden="false" customHeight="false" outlineLevel="0" collapsed="false">
      <c r="A19" s="0" t="s">
        <v>55</v>
      </c>
      <c r="B19" s="0" t="n">
        <v>1469195</v>
      </c>
      <c r="C19" s="0" t="n">
        <v>1</v>
      </c>
      <c r="D19" s="0" t="s">
        <v>111</v>
      </c>
      <c r="E19" s="0" t="s">
        <v>111</v>
      </c>
      <c r="F19" s="0" t="s">
        <v>112</v>
      </c>
      <c r="G19" s="0" t="s">
        <v>113</v>
      </c>
      <c r="H19" s="0" t="s">
        <v>114</v>
      </c>
      <c r="J19" s="0" t="s">
        <v>115</v>
      </c>
      <c r="L19" s="0" t="s">
        <v>116</v>
      </c>
      <c r="M19" s="0" t="s">
        <v>117</v>
      </c>
      <c r="N19" s="0" t="s">
        <v>118</v>
      </c>
      <c r="R19" s="0" t="n">
        <v>2</v>
      </c>
      <c r="S19" s="0" t="n">
        <f aca="false">IF(C19*7 - R19 &lt; 0, 0, C19*7 - R19)</f>
        <v>5</v>
      </c>
    </row>
    <row r="20" customFormat="false" ht="13.8" hidden="false" customHeight="false" outlineLevel="0" collapsed="false">
      <c r="A20" s="0" t="s">
        <v>19</v>
      </c>
      <c r="B20" s="0" t="s">
        <v>119</v>
      </c>
      <c r="C20" s="0" t="n">
        <v>1</v>
      </c>
      <c r="D20" s="0" t="s">
        <v>120</v>
      </c>
      <c r="E20" s="0" t="s">
        <v>121</v>
      </c>
      <c r="F20" s="0" t="s">
        <v>122</v>
      </c>
      <c r="G20" s="0" t="s">
        <v>123</v>
      </c>
      <c r="H20" s="0" t="s">
        <v>124</v>
      </c>
      <c r="R20" s="0" t="n">
        <v>1</v>
      </c>
      <c r="S20" s="0" t="n">
        <f aca="false">IF(C20*7 - R20 &lt; 0, 0, C20*7 - R20)</f>
        <v>6</v>
      </c>
    </row>
    <row r="21" customFormat="false" ht="13.8" hidden="false" customHeight="false" outlineLevel="0" collapsed="false">
      <c r="A21" s="0" t="s">
        <v>55</v>
      </c>
      <c r="B21" s="0" t="n">
        <v>1597004</v>
      </c>
      <c r="C21" s="0" t="n">
        <v>1</v>
      </c>
      <c r="D21" s="0" t="s">
        <v>125</v>
      </c>
      <c r="E21" s="0" t="s">
        <v>126</v>
      </c>
      <c r="F21" s="0" t="s">
        <v>126</v>
      </c>
      <c r="G21" s="0" t="s">
        <v>127</v>
      </c>
      <c r="R21" s="0" t="n">
        <v>6</v>
      </c>
      <c r="S21" s="0" t="n">
        <f aca="false">IF(C21*7 - R21 &lt; 0, 0, C21*7 - R21)</f>
        <v>1</v>
      </c>
    </row>
    <row r="22" customFormat="false" ht="13.8" hidden="false" customHeight="false" outlineLevel="0" collapsed="false">
      <c r="A22" s="0" t="s">
        <v>19</v>
      </c>
      <c r="B22" s="0" t="s">
        <v>128</v>
      </c>
      <c r="C22" s="0" t="n">
        <v>2</v>
      </c>
      <c r="D22" s="0" t="s">
        <v>129</v>
      </c>
      <c r="E22" s="0" t="s">
        <v>130</v>
      </c>
      <c r="F22" s="0" t="s">
        <v>131</v>
      </c>
      <c r="G22" s="0" t="s">
        <v>132</v>
      </c>
      <c r="H22" s="0" t="s">
        <v>25</v>
      </c>
      <c r="R22" s="0" t="n">
        <v>6</v>
      </c>
      <c r="S22" s="0" t="n">
        <f aca="false">IF(C22*7 - R22 &lt; 0, 0, C22*7 - R22)</f>
        <v>8</v>
      </c>
    </row>
    <row r="23" customFormat="false" ht="13.8" hidden="false" customHeight="false" outlineLevel="0" collapsed="false">
      <c r="A23" s="0" t="s">
        <v>19</v>
      </c>
      <c r="B23" s="0" t="s">
        <v>133</v>
      </c>
      <c r="C23" s="0" t="n">
        <v>2</v>
      </c>
      <c r="D23" s="0" t="s">
        <v>134</v>
      </c>
      <c r="E23" s="0" t="s">
        <v>135</v>
      </c>
      <c r="F23" s="0" t="s">
        <v>135</v>
      </c>
      <c r="G23" s="0" t="s">
        <v>136</v>
      </c>
      <c r="H23" s="0" t="s">
        <v>25</v>
      </c>
      <c r="L23" s="0" t="s">
        <v>65</v>
      </c>
      <c r="R23" s="0" t="n">
        <v>2</v>
      </c>
      <c r="S23" s="0" t="n">
        <f aca="false">IF(C23*7 - R23 &lt; 0, 0, C23*7 - R23)</f>
        <v>12</v>
      </c>
    </row>
    <row r="24" customFormat="false" ht="13.8" hidden="false" customHeight="false" outlineLevel="0" collapsed="false">
      <c r="A24" s="0" t="s">
        <v>19</v>
      </c>
      <c r="B24" s="0" t="s">
        <v>137</v>
      </c>
      <c r="C24" s="0" t="n">
        <v>2</v>
      </c>
      <c r="D24" s="0" t="s">
        <v>138</v>
      </c>
      <c r="E24" s="0" t="s">
        <v>139</v>
      </c>
      <c r="F24" s="0" t="s">
        <v>140</v>
      </c>
      <c r="G24" s="0" t="s">
        <v>141</v>
      </c>
      <c r="H24" s="0" t="s">
        <v>142</v>
      </c>
      <c r="R24" s="0" t="n">
        <v>7</v>
      </c>
      <c r="S24" s="0" t="n">
        <f aca="false">IF(C24*7 - R24 &lt; 0, 0, C24*7 - R24)</f>
        <v>7</v>
      </c>
    </row>
    <row r="25" customFormat="false" ht="13.8" hidden="false" customHeight="false" outlineLevel="0" collapsed="false">
      <c r="A25" s="0" t="s">
        <v>19</v>
      </c>
      <c r="B25" s="0" t="s">
        <v>143</v>
      </c>
      <c r="C25" s="0" t="n">
        <v>1</v>
      </c>
      <c r="D25" s="0" t="s">
        <v>144</v>
      </c>
      <c r="E25" s="0" t="s">
        <v>139</v>
      </c>
      <c r="F25" s="0" t="s">
        <v>140</v>
      </c>
      <c r="G25" s="0" t="s">
        <v>145</v>
      </c>
      <c r="H25" s="0" t="s">
        <v>142</v>
      </c>
      <c r="R25" s="0" t="n">
        <v>3</v>
      </c>
      <c r="S25" s="0" t="n">
        <f aca="false">IF(C25*7 - R25 &lt; 0, 0, C25*7 - R25)</f>
        <v>4</v>
      </c>
    </row>
    <row r="26" customFormat="false" ht="13.8" hidden="false" customHeight="false" outlineLevel="0" collapsed="false">
      <c r="A26" s="0" t="s">
        <v>55</v>
      </c>
      <c r="B26" s="0" t="n">
        <v>2212503</v>
      </c>
      <c r="C26" s="0" t="n">
        <v>1</v>
      </c>
      <c r="D26" s="0" t="s">
        <v>146</v>
      </c>
      <c r="E26" s="0" t="s">
        <v>147</v>
      </c>
      <c r="F26" s="0" t="s">
        <v>148</v>
      </c>
      <c r="G26" s="0" t="s">
        <v>149</v>
      </c>
      <c r="H26" s="0" t="s">
        <v>150</v>
      </c>
      <c r="J26" s="0" t="n">
        <v>7447709680</v>
      </c>
      <c r="L26" s="0" t="s">
        <v>151</v>
      </c>
      <c r="M26" s="0" t="n">
        <v>1210</v>
      </c>
      <c r="N26" s="0" t="s">
        <v>152</v>
      </c>
      <c r="R26" s="0" t="n">
        <v>2</v>
      </c>
      <c r="S26" s="0" t="n">
        <f aca="false">IF(C26*7 - R26 &lt; 0, 0, C26*7 - R26)</f>
        <v>5</v>
      </c>
    </row>
    <row r="27" customFormat="false" ht="13.8" hidden="false" customHeight="false" outlineLevel="0" collapsed="false">
      <c r="A27" s="0" t="s">
        <v>55</v>
      </c>
      <c r="B27" s="0" t="n">
        <v>2317398</v>
      </c>
      <c r="C27" s="0" t="n">
        <v>1</v>
      </c>
      <c r="D27" s="0" t="s">
        <v>153</v>
      </c>
      <c r="E27" s="0" t="s">
        <v>154</v>
      </c>
      <c r="F27" s="0" t="s">
        <v>155</v>
      </c>
      <c r="G27" s="0" t="s">
        <v>156</v>
      </c>
      <c r="H27" s="0" t="s">
        <v>46</v>
      </c>
      <c r="R27" s="0" t="n">
        <v>4</v>
      </c>
      <c r="S27" s="0" t="n">
        <f aca="false">IF(C27*7 - R27 &lt; 0, 0, C27*7 - R27)</f>
        <v>3</v>
      </c>
    </row>
    <row r="28" customFormat="false" ht="13.8" hidden="false" customHeight="false" outlineLevel="0" collapsed="false">
      <c r="A28" s="0" t="s">
        <v>19</v>
      </c>
      <c r="B28" s="0" t="s">
        <v>157</v>
      </c>
      <c r="C28" s="0" t="n">
        <v>0</v>
      </c>
      <c r="D28" s="0" t="s">
        <v>158</v>
      </c>
      <c r="E28" s="0" t="s">
        <v>159</v>
      </c>
      <c r="F28" s="0" t="s">
        <v>160</v>
      </c>
      <c r="G28" s="0" t="s">
        <v>161</v>
      </c>
      <c r="H28" s="0" t="s">
        <v>162</v>
      </c>
      <c r="L28" s="0" t="s">
        <v>65</v>
      </c>
      <c r="R28" s="0" t="n">
        <v>0</v>
      </c>
      <c r="S28" s="0" t="n">
        <f aca="false">IF(C28*7 - R28 &lt; 0, 0, C28*7 - R28)</f>
        <v>0</v>
      </c>
    </row>
    <row r="29" customFormat="false" ht="14.9" hidden="false" customHeight="false" outlineLevel="0" collapsed="false">
      <c r="A29" s="0" t="s">
        <v>19</v>
      </c>
      <c r="B29" s="2" t="s">
        <v>163</v>
      </c>
      <c r="C29" s="0" t="n">
        <v>4</v>
      </c>
      <c r="E29" s="2" t="s">
        <v>164</v>
      </c>
      <c r="H29" s="2" t="s">
        <v>165</v>
      </c>
      <c r="R29" s="0" t="n">
        <v>3</v>
      </c>
      <c r="S29" s="0" t="n">
        <f aca="false">IF(C29*7 - R29 &lt; 0, 0, C29*7 - R29)</f>
        <v>25</v>
      </c>
    </row>
    <row r="30" customFormat="false" ht="14.9" hidden="false" customHeight="false" outlineLevel="0" collapsed="false">
      <c r="A30" s="0" t="s">
        <v>19</v>
      </c>
      <c r="B30" s="2" t="s">
        <v>166</v>
      </c>
      <c r="C30" s="0" t="n">
        <v>20</v>
      </c>
      <c r="E30" s="2" t="s">
        <v>167</v>
      </c>
      <c r="H30" s="2" t="s">
        <v>168</v>
      </c>
      <c r="R30" s="0" t="n">
        <v>0</v>
      </c>
      <c r="S30" s="0" t="n">
        <f aca="false">IF(C30*7 - R30 &lt; 0, 0, C30*7 - R30)</f>
        <v>140</v>
      </c>
    </row>
    <row r="31" customFormat="false" ht="14.9" hidden="false" customHeight="false" outlineLevel="0" collapsed="false">
      <c r="A31" s="0" t="s">
        <v>19</v>
      </c>
      <c r="B31" s="2" t="s">
        <v>169</v>
      </c>
      <c r="C31" s="0" t="n">
        <v>3</v>
      </c>
      <c r="E31" s="2" t="s">
        <v>170</v>
      </c>
      <c r="H31" s="2" t="s">
        <v>171</v>
      </c>
      <c r="R31" s="0" t="n">
        <v>0</v>
      </c>
      <c r="S31" s="0" t="n">
        <f aca="false">IF(C31*7 - R31 &lt; 0, 0, C31*7 - R31)</f>
        <v>21</v>
      </c>
    </row>
    <row r="32" customFormat="false" ht="14.9" hidden="false" customHeight="false" outlineLevel="0" collapsed="false">
      <c r="A32" s="0" t="s">
        <v>19</v>
      </c>
      <c r="B32" s="2" t="s">
        <v>172</v>
      </c>
      <c r="C32" s="0" t="n">
        <v>6</v>
      </c>
      <c r="E32" s="2" t="s">
        <v>173</v>
      </c>
      <c r="H32" s="2" t="s">
        <v>174</v>
      </c>
      <c r="R32" s="0" t="n">
        <v>0</v>
      </c>
      <c r="S32" s="0" t="n">
        <f aca="false">IF(C32*7 - R32 &lt; 0, 0, C32*7 - R32)</f>
        <v>42</v>
      </c>
    </row>
  </sheetData>
  <autoFilter ref="A1:S32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2016-10-25T10:15:40Z</dcterms:created>
  <dc:creator>Filip Richter</dc:creator>
  <dc:description/>
  <dc:language>en-US</dc:language>
  <cp:lastModifiedBy/>
  <cp:lastPrinted>2016-10-25T12:48:03Z</cp:lastPrinted>
  <dcterms:modified xsi:type="dcterms:W3CDTF">2017-01-04T12:08:18Z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