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<sst xmlns="http://schemas.openxmlformats.org/spreadsheetml/2006/main" count="154" uniqueCount="117">
  <si>
    <t xml:space="preserve">DESIGN d</t>
  </si>
  <si>
    <t xml:space="preserve">minval</t>
  </si>
  <si>
    <t xml:space="preserve">maxval</t>
  </si>
  <si>
    <t xml:space="preserve">influence on lambda min</t>
  </si>
  <si>
    <t xml:space="preserve">influence on lambda max</t>
  </si>
  <si>
    <t xml:space="preserve">a(x)</t>
  </si>
  <si>
    <t xml:space="preserve">b</t>
  </si>
  <si>
    <t xml:space="preserve">SUBSYSTEM</t>
  </si>
  <si>
    <t xml:space="preserve">NUMBER</t>
  </si>
  <si>
    <t xml:space="preserve">LB</t>
  </si>
  <si>
    <t xml:space="preserve">UB</t>
  </si>
  <si>
    <t xml:space="preserve">units</t>
  </si>
  <si>
    <t xml:space="preserve">description</t>
  </si>
  <si>
    <t xml:space="preserve">AOCS</t>
  </si>
  <si>
    <t xml:space="preserve">degrees (^o)</t>
  </si>
  <si>
    <t xml:space="preserve">slew angle</t>
  </si>
  <si>
    <t xml:space="preserve">FOR REL</t>
  </si>
  <si>
    <t xml:space="preserve">seconds (s)</t>
  </si>
  <si>
    <t xml:space="preserve">time for slew maneuvre</t>
  </si>
  <si>
    <t xml:space="preserve">AND</t>
  </si>
  <si>
    <t xml:space="preserve">TTC</t>
  </si>
  <si>
    <t xml:space="preserve">GHz</t>
  </si>
  <si>
    <t xml:space="preserve">frequency</t>
  </si>
  <si>
    <t xml:space="preserve">RESIL</t>
  </si>
  <si>
    <t xml:space="preserve">_</t>
  </si>
  <si>
    <t xml:space="preserve">modulation type</t>
  </si>
  <si>
    <t xml:space="preserve">amplifier type</t>
  </si>
  <si>
    <t xml:space="preserve">POWER</t>
  </si>
  <si>
    <t xml:space="preserve">solar cell type</t>
  </si>
  <si>
    <t xml:space="preserve">Volt (V)</t>
  </si>
  <si>
    <t xml:space="preserve">required bus voltage</t>
  </si>
  <si>
    <t xml:space="preserve">eps configuration (det, mppt)</t>
  </si>
  <si>
    <t xml:space="preserve">% </t>
  </si>
  <si>
    <t xml:space="preserve">allowable voltage drop</t>
  </si>
  <si>
    <t xml:space="preserve">PAYLOAD</t>
  </si>
  <si>
    <t xml:space="preserve">time (day)</t>
  </si>
  <si>
    <t xml:space="preserve">time of the mission (design?)</t>
  </si>
  <si>
    <t xml:space="preserve">bit/pixel</t>
  </si>
  <si>
    <t xml:space="preserve">bit depth</t>
  </si>
  <si>
    <t xml:space="preserve">camera type</t>
  </si>
  <si>
    <t xml:space="preserve">OBDH</t>
  </si>
  <si>
    <t xml:space="preserve">obdh type</t>
  </si>
  <si>
    <t xml:space="preserve">UNCERTAIN u</t>
  </si>
  <si>
    <t xml:space="preserve">bpa</t>
  </si>
  <si>
    <t xml:space="preserve">[0.005 0.01]</t>
  </si>
  <si>
    <t xml:space="preserve">[0.01 0.02]</t>
  </si>
  <si>
    <t xml:space="preserve">meters (m)</t>
  </si>
  <si>
    <t xml:space="preserve">offset between centre of gravity and centre of pressure</t>
  </si>
  <si>
    <t xml:space="preserve">[0.034 0.0885]</t>
  </si>
  <si>
    <t xml:space="preserve">[0.0885 0.15]</t>
  </si>
  <si>
    <t xml:space="preserve">(m^2)</t>
  </si>
  <si>
    <t xml:space="preserve">area normal to velocity vector</t>
  </si>
  <si>
    <t xml:space="preserve">[0.5 0.6]</t>
  </si>
  <si>
    <t xml:space="preserve">[0.6 0.7]</t>
  </si>
  <si>
    <t xml:space="preserve">reflectance factor </t>
  </si>
  <si>
    <t xml:space="preserve">[0.0005 0.001]</t>
  </si>
  <si>
    <t xml:space="preserve">[0.001 0.0015]</t>
  </si>
  <si>
    <t xml:space="preserve">A*m^2</t>
  </si>
  <si>
    <t xml:space="preserve">spacecraft residual dipole</t>
  </si>
  <si>
    <t xml:space="preserve">[2 2.2]</t>
  </si>
  <si>
    <t xml:space="preserve">[2.2 2.5]</t>
  </si>
  <si>
    <t xml:space="preserve">drag coefficient</t>
  </si>
  <si>
    <t xml:space="preserve">[-10 5]</t>
  </si>
  <si>
    <t xml:space="preserve">[5 10]</t>
  </si>
  <si>
    <t xml:space="preserve">%</t>
  </si>
  <si>
    <t xml:space="preserve">Delta Inertia</t>
  </si>
  <si>
    <t xml:space="preserve">[0.6 0.8]</t>
  </si>
  <si>
    <t xml:space="preserve">[0.8 0.9]</t>
  </si>
  <si>
    <t xml:space="preserve">antenna efficiency</t>
  </si>
  <si>
    <t xml:space="preserve">[1 3]</t>
  </si>
  <si>
    <t xml:space="preserve">[3 5]</t>
  </si>
  <si>
    <t xml:space="preserve">(dB)</t>
  </si>
  <si>
    <t xml:space="preserve">antenna gain</t>
  </si>
  <si>
    <t xml:space="preserve">[0.1 0.5]</t>
  </si>
  <si>
    <t xml:space="preserve">[0.5 1]</t>
  </si>
  <si>
    <t xml:space="preserve">onboard loss</t>
  </si>
  <si>
    <t xml:space="preserve">[0.5 1.5]</t>
  </si>
  <si>
    <t xml:space="preserve">[1.5 2]</t>
  </si>
  <si>
    <t xml:space="preserve">other unmodelled losses</t>
  </si>
  <si>
    <t xml:space="preserve">[0.1 0.3]</t>
  </si>
  <si>
    <t xml:space="preserve">[0.2 0.5]</t>
  </si>
  <si>
    <t xml:space="preserve">(kg)</t>
  </si>
  <si>
    <t xml:space="preserve">mass of distribution network</t>
  </si>
  <si>
    <t xml:space="preserve">[0.8 0.85]</t>
  </si>
  <si>
    <t xml:space="preserve">[0.85 0.9]</t>
  </si>
  <si>
    <t xml:space="preserve">cell packing efficiency (or assembly factor)</t>
  </si>
  <si>
    <t xml:space="preserve">[0 10]</t>
  </si>
  <si>
    <t xml:space="preserve">[10 15]</t>
  </si>
  <si>
    <t xml:space="preserve">celsius (C)</t>
  </si>
  <si>
    <t xml:space="preserve">uncertainty on array temperature</t>
  </si>
  <si>
    <t xml:space="preserve">[10 20]</t>
  </si>
  <si>
    <t xml:space="preserve">(%)</t>
  </si>
  <si>
    <t xml:space="preserve">uncertainty on power requirements</t>
  </si>
  <si>
    <t xml:space="preserve">[0 15]</t>
  </si>
  <si>
    <t xml:space="preserve">[15 30]</t>
  </si>
  <si>
    <t xml:space="preserve">(% of kg/m^2)</t>
  </si>
  <si>
    <t xml:space="preserve">uncertainty on the density of the solar array</t>
  </si>
  <si>
    <t xml:space="preserve">[0 50]</t>
  </si>
  <si>
    <t xml:space="preserve">[50 100]</t>
  </si>
  <si>
    <t xml:space="preserve">uncertainty on the degradation of the solar array</t>
  </si>
  <si>
    <t xml:space="preserve">[600 800]</t>
  </si>
  <si>
    <t xml:space="preserve">[800 1000]</t>
  </si>
  <si>
    <t xml:space="preserve">(km)</t>
  </si>
  <si>
    <t xml:space="preserve"> altitude of the cubesat</t>
  </si>
  <si>
    <t xml:space="preserve">[0 5]</t>
  </si>
  <si>
    <t xml:space="preserve">(degree)</t>
  </si>
  <si>
    <t xml:space="preserve">elevation angle</t>
  </si>
  <si>
    <t xml:space="preserve">variation of inclination orbit</t>
  </si>
  <si>
    <t xml:space="preserve">variation of mass OBDH</t>
  </si>
  <si>
    <t xml:space="preserve">variation of power OBDH</t>
  </si>
  <si>
    <t xml:space="preserve">fixed</t>
  </si>
  <si>
    <t xml:space="preserve">name</t>
  </si>
  <si>
    <t xml:space="preserve">value</t>
  </si>
  <si>
    <t xml:space="preserve">MJD</t>
  </si>
  <si>
    <t xml:space="preserve">6.939792e+03 -1</t>
  </si>
  <si>
    <t xml:space="preserve">days</t>
  </si>
  <si>
    <t xml:space="preserve">modified Julian Days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</si>
</sst>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  <fill>
      <patternFill patternType="solid">
        <fgColor rgb="FFFF6600"/>
        <bgColor rgb="FFED7D31"/>
      </patternFill>
    </fill>
    <fill>
      <patternFill patternType="solid">
        <fgColor rgb="FFE7E6E6"/>
        <bgColor rgb="FFFFFFFF"/>
      </patternFill>
    </fill>
    <fill>
      <patternFill patternType="solid">
        <fgColor rgb="FFED7D31"/>
        <bgColor rgb="FFFF6600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5B9BD5"/>
        <bgColor rgb="FF808080"/>
      </patternFill>
    </fill>
    <fill>
      <patternFill patternType="solid">
        <fgColor rgb="FF70AD47"/>
        <bgColor rgb="FF99CC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/>
      <right/>
      <top/>
      <bottom style="double">
        <color rgb="FF3F3F3F"/>
      </bottom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1" applyFont="true" applyBorder="tru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Check Cell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E7E6E6"/>
      <rgbColor rgb="FFCCFFFF"/>
      <rgbColor rgb="FF660066"/>
      <rgbColor rgb="FFED7D31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5A5A5"/>
      <rgbColor rgb="FF003366"/>
      <rgbColor rgb="FF70AD47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6" activeCellId="0" sqref="K6"/>
    </sheetView>
  </sheetViews>
  <sheetFormatPr defaultRowHeight="13.8"/>
  <cols>
    <col collapsed="false" hidden="false" max="1" min="1" style="0" width="11.8775510204082"/>
    <col collapsed="false" hidden="false" max="2" min="2" style="0" width="8.50510204081633"/>
    <col collapsed="false" hidden="false" max="3" min="3" style="0" width="16.3316326530612"/>
    <col collapsed="false" hidden="false" max="4" min="4" style="0" width="13.9030612244898"/>
    <col collapsed="false" hidden="false" max="5" min="5" style="0" width="19.9795918367347"/>
    <col collapsed="false" hidden="false" max="6" min="6" style="0" width="26.4591836734694"/>
    <col collapsed="false" hidden="false" max="7" min="7" style="0" width="46.5459183673469"/>
    <col collapsed="false" hidden="false" max="8" min="8" style="0" width="7.36224489795918"/>
    <col collapsed="false" hidden="false" max="9" min="9" style="0" width="5.41836734693878"/>
    <col collapsed="false" hidden="false" max="10" min="10" style="0" width="20.0051020408163"/>
    <col collapsed="false" hidden="false" max="11" min="11" style="1" width="17.2244897959184"/>
    <col collapsed="false" hidden="false" max="1025" min="12" style="0" width="8.50510204081633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  <c r="F1" s="2"/>
      <c r="L1" s="0" t="s">
        <v>1</v>
      </c>
      <c r="M1" s="0" t="s">
        <v>2</v>
      </c>
      <c r="N1" s="0" t="s">
        <v>3</v>
      </c>
      <c r="O1" s="0" t="s">
        <v>4</v>
      </c>
      <c r="P1" s="0" t="s">
        <v>5</v>
      </c>
      <c r="Q1" s="0" t="s">
        <v>6</v>
      </c>
    </row>
    <row r="2" customFormat="false" ht="13.8" hidden="false" customHeight="false" outlineLevel="0" collapsed="false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</row>
    <row r="3" customFormat="false" ht="13.8" hidden="false" customHeight="false" outlineLevel="0" collapsed="false">
      <c r="A3" s="4" t="s">
        <v>13</v>
      </c>
      <c r="B3" s="5" t="n">
        <v>1</v>
      </c>
      <c r="C3" s="6" t="n">
        <v>10</v>
      </c>
      <c r="D3" s="6" t="n">
        <v>60</v>
      </c>
      <c r="E3" s="6" t="s">
        <v>14</v>
      </c>
      <c r="F3" s="6" t="s">
        <v>15</v>
      </c>
      <c r="K3" s="1" t="s">
        <v>16</v>
      </c>
      <c r="L3" s="0" t="n">
        <v>10</v>
      </c>
      <c r="M3" s="0" t="n">
        <v>60</v>
      </c>
      <c r="P3" s="0" t="n">
        <f aca="false">(O3-N3)/(M3-L3)</f>
        <v>0</v>
      </c>
      <c r="Q3" s="0" t="n">
        <f aca="false">N3-L3*P3</f>
        <v>0</v>
      </c>
    </row>
    <row r="4" customFormat="false" ht="13.8" hidden="false" customHeight="false" outlineLevel="0" collapsed="false">
      <c r="A4" s="4"/>
      <c r="B4" s="5" t="n">
        <f aca="false">B3+1</f>
        <v>2</v>
      </c>
      <c r="C4" s="6" t="n">
        <v>30</v>
      </c>
      <c r="D4" s="6" t="n">
        <v>90</v>
      </c>
      <c r="E4" s="6" t="s">
        <v>17</v>
      </c>
      <c r="F4" s="6" t="s">
        <v>18</v>
      </c>
      <c r="K4" s="1" t="s">
        <v>19</v>
      </c>
      <c r="L4" s="0" t="n">
        <v>30</v>
      </c>
      <c r="M4" s="0" t="n">
        <v>90</v>
      </c>
      <c r="N4" s="0" t="n">
        <v>0.9</v>
      </c>
      <c r="O4" s="0" t="n">
        <v>1.1</v>
      </c>
      <c r="P4" s="0" t="n">
        <f aca="false">(O4-N4)/(M4-L4)</f>
        <v>0.00333333333333333</v>
      </c>
      <c r="Q4" s="0" t="n">
        <f aca="false">N4-L4*P4</f>
        <v>0.8</v>
      </c>
    </row>
    <row r="5" customFormat="false" ht="13.8" hidden="false" customHeight="false" outlineLevel="0" collapsed="false">
      <c r="A5" s="7" t="s">
        <v>20</v>
      </c>
      <c r="B5" s="8" t="n">
        <f aca="false">B4+1</f>
        <v>3</v>
      </c>
      <c r="C5" s="9" t="n">
        <v>7</v>
      </c>
      <c r="D5" s="9" t="n">
        <v>10</v>
      </c>
      <c r="E5" s="9" t="s">
        <v>21</v>
      </c>
      <c r="F5" s="9" t="s">
        <v>22</v>
      </c>
      <c r="K5" s="1" t="s">
        <v>23</v>
      </c>
      <c r="L5" s="0" t="n">
        <v>7</v>
      </c>
      <c r="M5" s="0" t="n">
        <v>10</v>
      </c>
      <c r="N5" s="0" t="n">
        <v>1.2</v>
      </c>
      <c r="O5" s="0" t="n">
        <v>0.85</v>
      </c>
      <c r="P5" s="0" t="n">
        <f aca="false">(O5-N5)/(M5-L5)</f>
        <v>-0.116666666666667</v>
      </c>
      <c r="Q5" s="0" t="n">
        <f aca="false">N5-L5*P5</f>
        <v>2.01666666666667</v>
      </c>
    </row>
    <row r="6" customFormat="false" ht="13.8" hidden="false" customHeight="false" outlineLevel="0" collapsed="false">
      <c r="A6" s="7"/>
      <c r="B6" s="8" t="n">
        <f aca="false">B5+1</f>
        <v>4</v>
      </c>
      <c r="C6" s="9" t="n">
        <v>0</v>
      </c>
      <c r="D6" s="9" t="n">
        <v>1</v>
      </c>
      <c r="E6" s="9" t="s">
        <v>24</v>
      </c>
      <c r="F6" s="9" t="s">
        <v>25</v>
      </c>
      <c r="L6" s="0" t="n">
        <v>0</v>
      </c>
      <c r="M6" s="0" t="n">
        <v>1</v>
      </c>
      <c r="N6" s="0" t="n">
        <v>0.95</v>
      </c>
      <c r="O6" s="0" t="n">
        <v>1.05</v>
      </c>
      <c r="P6" s="0" t="n">
        <f aca="false">(O6-N6)/(M6-L6)</f>
        <v>0.1</v>
      </c>
      <c r="Q6" s="0" t="n">
        <f aca="false">N6-L6*P6</f>
        <v>0.95</v>
      </c>
    </row>
    <row r="7" customFormat="false" ht="13.8" hidden="false" customHeight="false" outlineLevel="0" collapsed="false">
      <c r="A7" s="7"/>
      <c r="B7" s="8" t="n">
        <f aca="false">B6+1</f>
        <v>5</v>
      </c>
      <c r="C7" s="9" t="n">
        <v>0</v>
      </c>
      <c r="D7" s="9" t="n">
        <v>1</v>
      </c>
      <c r="E7" s="9" t="s">
        <v>24</v>
      </c>
      <c r="F7" s="9" t="s">
        <v>26</v>
      </c>
      <c r="L7" s="0" t="n">
        <v>0</v>
      </c>
      <c r="M7" s="0" t="n">
        <v>1</v>
      </c>
      <c r="N7" s="0" t="n">
        <v>1.05</v>
      </c>
      <c r="O7" s="0" t="n">
        <v>0.95</v>
      </c>
      <c r="P7" s="0" t="n">
        <f aca="false">(O7-N7)/(M7-L7)</f>
        <v>-0.1</v>
      </c>
      <c r="Q7" s="0" t="n">
        <f aca="false">N7-L7*P7</f>
        <v>1.05</v>
      </c>
    </row>
    <row r="8" customFormat="false" ht="13.8" hidden="false" customHeight="false" outlineLevel="0" collapsed="false">
      <c r="A8" s="10" t="s">
        <v>27</v>
      </c>
      <c r="B8" s="11" t="n">
        <f aca="false">B7+1</f>
        <v>6</v>
      </c>
      <c r="C8" s="12" t="n">
        <v>0</v>
      </c>
      <c r="D8" s="12" t="n">
        <v>1</v>
      </c>
      <c r="E8" s="12" t="s">
        <v>24</v>
      </c>
      <c r="F8" s="12" t="s">
        <v>28</v>
      </c>
      <c r="L8" s="0" t="n">
        <v>0</v>
      </c>
      <c r="M8" s="0" t="n">
        <v>1</v>
      </c>
      <c r="N8" s="0" t="n">
        <v>0.9</v>
      </c>
      <c r="O8" s="0" t="n">
        <v>1.1</v>
      </c>
      <c r="P8" s="0" t="n">
        <f aca="false">(O8-N8)/(M8-L8)</f>
        <v>0.2</v>
      </c>
      <c r="Q8" s="0" t="n">
        <f aca="false">N8-L8*P8</f>
        <v>0.9</v>
      </c>
    </row>
    <row r="9" customFormat="false" ht="13.8" hidden="false" customHeight="false" outlineLevel="0" collapsed="false">
      <c r="A9" s="10"/>
      <c r="B9" s="11" t="n">
        <f aca="false">B8+1</f>
        <v>7</v>
      </c>
      <c r="C9" s="12" t="n">
        <v>3</v>
      </c>
      <c r="D9" s="12" t="n">
        <v>5</v>
      </c>
      <c r="E9" s="12" t="s">
        <v>29</v>
      </c>
      <c r="F9" s="12" t="s">
        <v>30</v>
      </c>
      <c r="L9" s="0" t="n">
        <v>3</v>
      </c>
      <c r="M9" s="0" t="n">
        <v>5</v>
      </c>
      <c r="P9" s="0" t="n">
        <f aca="false">(O9-N9)/(M9-L9)</f>
        <v>0</v>
      </c>
      <c r="Q9" s="0" t="n">
        <f aca="false">N9-L9*P9</f>
        <v>0</v>
      </c>
    </row>
    <row r="10" customFormat="false" ht="13.8" hidden="false" customHeight="false" outlineLevel="0" collapsed="false">
      <c r="A10" s="10"/>
      <c r="B10" s="11" t="n">
        <f aca="false">B9+1</f>
        <v>8</v>
      </c>
      <c r="C10" s="12" t="n">
        <v>0</v>
      </c>
      <c r="D10" s="12" t="n">
        <v>1</v>
      </c>
      <c r="E10" s="12" t="s">
        <v>24</v>
      </c>
      <c r="F10" s="12" t="s">
        <v>31</v>
      </c>
      <c r="L10" s="0" t="n">
        <v>0</v>
      </c>
      <c r="M10" s="0" t="n">
        <v>1</v>
      </c>
      <c r="P10" s="0" t="n">
        <f aca="false">(O10-N10)/(M10-L10)</f>
        <v>0</v>
      </c>
      <c r="Q10" s="0" t="n">
        <f aca="false">N10-L10*P10</f>
        <v>0</v>
      </c>
    </row>
    <row r="11" customFormat="false" ht="13.8" hidden="false" customHeight="false" outlineLevel="0" collapsed="false">
      <c r="A11" s="10"/>
      <c r="B11" s="11" t="n">
        <f aca="false">B10+1</f>
        <v>9</v>
      </c>
      <c r="C11" s="12" t="n">
        <v>1</v>
      </c>
      <c r="D11" s="12" t="n">
        <v>3</v>
      </c>
      <c r="E11" s="12" t="s">
        <v>32</v>
      </c>
      <c r="F11" s="12" t="s">
        <v>33</v>
      </c>
      <c r="L11" s="0" t="n">
        <v>1</v>
      </c>
      <c r="M11" s="0" t="n">
        <v>3</v>
      </c>
      <c r="P11" s="0" t="n">
        <f aca="false">(O11-N11)/(M11-L11)</f>
        <v>0</v>
      </c>
      <c r="Q11" s="0" t="n">
        <f aca="false">N11-L11*P11</f>
        <v>0</v>
      </c>
    </row>
    <row r="12" customFormat="false" ht="13.8" hidden="false" customHeight="false" outlineLevel="0" collapsed="false">
      <c r="A12" s="13" t="s">
        <v>34</v>
      </c>
      <c r="B12" s="14" t="n">
        <f aca="false">B11+1</f>
        <v>10</v>
      </c>
      <c r="C12" s="15" t="n">
        <v>0</v>
      </c>
      <c r="D12" s="15" t="n">
        <v>10000</v>
      </c>
      <c r="E12" s="15" t="s">
        <v>35</v>
      </c>
      <c r="F12" s="15" t="s">
        <v>36</v>
      </c>
      <c r="L12" s="0" t="n">
        <v>0</v>
      </c>
      <c r="M12" s="0" t="n">
        <v>10000</v>
      </c>
      <c r="P12" s="0" t="n">
        <f aca="false">(O12-N12)/(M12-L12)</f>
        <v>0</v>
      </c>
      <c r="Q12" s="0" t="n">
        <f aca="false">N12-L12*P12</f>
        <v>0</v>
      </c>
    </row>
    <row r="13" customFormat="false" ht="13.8" hidden="false" customHeight="false" outlineLevel="0" collapsed="false">
      <c r="A13" s="13"/>
      <c r="B13" s="14" t="n">
        <f aca="false">B12+1</f>
        <v>11</v>
      </c>
      <c r="C13" s="15" t="n">
        <v>1</v>
      </c>
      <c r="D13" s="15" t="n">
        <v>5</v>
      </c>
      <c r="E13" s="15" t="s">
        <v>37</v>
      </c>
      <c r="F13" s="15" t="s">
        <v>38</v>
      </c>
      <c r="L13" s="0" t="n">
        <v>1</v>
      </c>
      <c r="M13" s="0" t="n">
        <v>5</v>
      </c>
      <c r="N13" s="0" t="n">
        <v>0.9</v>
      </c>
      <c r="O13" s="0" t="n">
        <v>1.2</v>
      </c>
      <c r="P13" s="0" t="n">
        <f aca="false">(O13-N13)/(M13-L13)</f>
        <v>0.075</v>
      </c>
      <c r="Q13" s="0" t="n">
        <f aca="false">N13-L13*P13</f>
        <v>0.825</v>
      </c>
    </row>
    <row r="14" customFormat="false" ht="13.8" hidden="false" customHeight="false" outlineLevel="0" collapsed="false">
      <c r="A14" s="13"/>
      <c r="B14" s="14" t="n">
        <f aca="false">B13+1</f>
        <v>12</v>
      </c>
      <c r="C14" s="15" t="n">
        <v>0</v>
      </c>
      <c r="D14" s="15" t="n">
        <v>1</v>
      </c>
      <c r="E14" s="15" t="s">
        <v>24</v>
      </c>
      <c r="F14" s="15" t="s">
        <v>39</v>
      </c>
      <c r="L14" s="0" t="n">
        <v>0</v>
      </c>
      <c r="M14" s="0" t="n">
        <v>1</v>
      </c>
      <c r="N14" s="0" t="n">
        <v>0.9</v>
      </c>
      <c r="O14" s="0" t="n">
        <v>1.1</v>
      </c>
      <c r="P14" s="0" t="n">
        <f aca="false">(O14-N14)/(M14-L14)</f>
        <v>0.2</v>
      </c>
      <c r="Q14" s="0" t="n">
        <f aca="false">N14-L14*P14</f>
        <v>0.9</v>
      </c>
    </row>
    <row r="15" customFormat="false" ht="13.8" hidden="false" customHeight="false" outlineLevel="0" collapsed="false">
      <c r="A15" s="16" t="s">
        <v>40</v>
      </c>
      <c r="B15" s="17" t="n">
        <f aca="false">B14+1</f>
        <v>13</v>
      </c>
      <c r="C15" s="18" t="n">
        <v>0</v>
      </c>
      <c r="D15" s="18" t="n">
        <v>1</v>
      </c>
      <c r="E15" s="18" t="s">
        <v>24</v>
      </c>
      <c r="F15" s="18" t="s">
        <v>41</v>
      </c>
      <c r="L15" s="0" t="n">
        <v>0</v>
      </c>
      <c r="M15" s="0" t="n">
        <v>1</v>
      </c>
      <c r="N15" s="0" t="n">
        <v>1.2</v>
      </c>
      <c r="O15" s="0" t="n">
        <v>0.8</v>
      </c>
      <c r="P15" s="0" t="n">
        <f aca="false">(O15-N15)/(M15-L15)</f>
        <v>-0.4</v>
      </c>
      <c r="Q15" s="0" t="n">
        <f aca="false">N15-L15*P15</f>
        <v>1.2</v>
      </c>
    </row>
    <row r="16" customFormat="false" ht="13.8" hidden="false" customHeight="false" outlineLevel="0" collapsed="false">
      <c r="P16" s="0" t="e">
        <f aca="false">(O16-N16)/(M16-L16)</f>
        <v>#DIV/0!</v>
      </c>
      <c r="Q16" s="0" t="e">
        <f aca="false">N16-L16*P16</f>
        <v>#DIV/0!</v>
      </c>
    </row>
    <row r="17" customFormat="false" ht="13.8" hidden="false" customHeight="false" outlineLevel="0" collapsed="false">
      <c r="A17" s="2" t="s">
        <v>42</v>
      </c>
      <c r="B17" s="2"/>
      <c r="C17" s="2"/>
      <c r="D17" s="2"/>
      <c r="E17" s="2"/>
      <c r="F17" s="2"/>
      <c r="G17" s="2"/>
      <c r="P17" s="0" t="e">
        <f aca="false">(O17-N17)/(M17-L17)</f>
        <v>#DIV/0!</v>
      </c>
      <c r="Q17" s="0" t="e">
        <f aca="false">N17-L17*P17</f>
        <v>#DIV/0!</v>
      </c>
    </row>
    <row r="18" customFormat="false" ht="13.8" hidden="false" customHeight="false" outlineLevel="0" collapsed="false">
      <c r="A18" s="3" t="s">
        <v>7</v>
      </c>
      <c r="B18" s="3" t="s">
        <v>8</v>
      </c>
      <c r="C18" s="3" t="s">
        <v>9</v>
      </c>
      <c r="D18" s="3" t="s">
        <v>10</v>
      </c>
      <c r="E18" s="3" t="s">
        <v>43</v>
      </c>
      <c r="F18" s="3" t="s">
        <v>11</v>
      </c>
      <c r="G18" s="3" t="s">
        <v>12</v>
      </c>
      <c r="P18" s="0" t="e">
        <f aca="false">(O18-N18)/(M18-L18)</f>
        <v>#DIV/0!</v>
      </c>
      <c r="Q18" s="0" t="e">
        <f aca="false">N18-L18*P18</f>
        <v>#DIV/0!</v>
      </c>
    </row>
    <row r="19" customFormat="false" ht="13.8" hidden="false" customHeight="false" outlineLevel="0" collapsed="false">
      <c r="A19" s="4" t="s">
        <v>13</v>
      </c>
      <c r="B19" s="5" t="n">
        <v>1</v>
      </c>
      <c r="C19" s="6" t="s">
        <v>44</v>
      </c>
      <c r="D19" s="6" t="s">
        <v>45</v>
      </c>
      <c r="E19" s="6"/>
      <c r="F19" s="6" t="s">
        <v>46</v>
      </c>
      <c r="G19" s="6" t="s">
        <v>47</v>
      </c>
      <c r="L19" s="0" t="n">
        <v>0.005</v>
      </c>
      <c r="M19" s="0" t="n">
        <v>0.02</v>
      </c>
      <c r="N19" s="0" t="n">
        <v>0.9</v>
      </c>
      <c r="O19" s="0" t="n">
        <v>1.1</v>
      </c>
      <c r="P19" s="0" t="n">
        <f aca="false">(O19-N19)/(M19-L19)</f>
        <v>13.3333333333333</v>
      </c>
      <c r="Q19" s="0" t="n">
        <f aca="false">N19-L19*P19</f>
        <v>0.833333333333333</v>
      </c>
    </row>
    <row r="20" customFormat="false" ht="13.8" hidden="false" customHeight="false" outlineLevel="0" collapsed="false">
      <c r="A20" s="4"/>
      <c r="B20" s="5" t="n">
        <f aca="false">B19+1</f>
        <v>2</v>
      </c>
      <c r="C20" s="6" t="s">
        <v>48</v>
      </c>
      <c r="D20" s="6" t="s">
        <v>49</v>
      </c>
      <c r="E20" s="6"/>
      <c r="F20" s="6" t="s">
        <v>50</v>
      </c>
      <c r="G20" s="6" t="s">
        <v>51</v>
      </c>
      <c r="L20" s="0" t="n">
        <v>0.034</v>
      </c>
      <c r="M20" s="0" t="n">
        <v>0.15</v>
      </c>
      <c r="P20" s="0" t="n">
        <f aca="false">(O20-N20)/(M20-L20)</f>
        <v>0</v>
      </c>
      <c r="Q20" s="0" t="n">
        <f aca="false">N20-L20*P20</f>
        <v>0</v>
      </c>
    </row>
    <row r="21" customFormat="false" ht="13.8" hidden="false" customHeight="false" outlineLevel="0" collapsed="false">
      <c r="A21" s="4"/>
      <c r="B21" s="5" t="n">
        <f aca="false">B20+1</f>
        <v>3</v>
      </c>
      <c r="C21" s="6" t="s">
        <v>52</v>
      </c>
      <c r="D21" s="6" t="s">
        <v>53</v>
      </c>
      <c r="E21" s="6"/>
      <c r="F21" s="6" t="s">
        <v>24</v>
      </c>
      <c r="G21" s="6" t="s">
        <v>54</v>
      </c>
      <c r="L21" s="0" t="n">
        <v>0.5</v>
      </c>
      <c r="M21" s="0" t="n">
        <v>0.7</v>
      </c>
      <c r="P21" s="0" t="n">
        <f aca="false">(O21-N21)/(M21-L21)</f>
        <v>0</v>
      </c>
      <c r="Q21" s="0" t="n">
        <f aca="false">N21-L21*P21</f>
        <v>0</v>
      </c>
    </row>
    <row r="22" customFormat="false" ht="13.8" hidden="false" customHeight="false" outlineLevel="0" collapsed="false">
      <c r="A22" s="4"/>
      <c r="B22" s="5" t="n">
        <f aca="false">B21+1</f>
        <v>4</v>
      </c>
      <c r="C22" s="6" t="s">
        <v>55</v>
      </c>
      <c r="D22" s="6" t="s">
        <v>56</v>
      </c>
      <c r="E22" s="6"/>
      <c r="F22" s="6" t="s">
        <v>57</v>
      </c>
      <c r="G22" s="6" t="s">
        <v>58</v>
      </c>
      <c r="L22" s="0" t="n">
        <v>0.0005</v>
      </c>
      <c r="M22" s="0" t="n">
        <v>0.0015</v>
      </c>
      <c r="P22" s="0" t="n">
        <f aca="false">(O22-N22)/(M22-L22)</f>
        <v>0</v>
      </c>
      <c r="Q22" s="0" t="n">
        <f aca="false">N22-L22*P22</f>
        <v>0</v>
      </c>
    </row>
    <row r="23" customFormat="false" ht="13.8" hidden="false" customHeight="false" outlineLevel="0" collapsed="false">
      <c r="A23" s="4"/>
      <c r="B23" s="5" t="n">
        <f aca="false">B22+1</f>
        <v>5</v>
      </c>
      <c r="C23" s="6" t="s">
        <v>59</v>
      </c>
      <c r="D23" s="6" t="s">
        <v>60</v>
      </c>
      <c r="E23" s="6"/>
      <c r="F23" s="6" t="s">
        <v>24</v>
      </c>
      <c r="G23" s="6" t="s">
        <v>61</v>
      </c>
      <c r="L23" s="0" t="n">
        <v>2</v>
      </c>
      <c r="M23" s="0" t="n">
        <v>2.5</v>
      </c>
      <c r="P23" s="0" t="n">
        <f aca="false">(O23-N23)/(M23-L23)</f>
        <v>0</v>
      </c>
      <c r="Q23" s="0" t="n">
        <f aca="false">N23-L23*P23</f>
        <v>0</v>
      </c>
    </row>
    <row r="24" customFormat="false" ht="13.8" hidden="false" customHeight="false" outlineLevel="0" collapsed="false">
      <c r="A24" s="4"/>
      <c r="B24" s="5" t="n">
        <f aca="false">B23+1</f>
        <v>6</v>
      </c>
      <c r="C24" s="6" t="s">
        <v>62</v>
      </c>
      <c r="D24" s="6" t="s">
        <v>63</v>
      </c>
      <c r="E24" s="6"/>
      <c r="F24" s="6" t="s">
        <v>64</v>
      </c>
      <c r="G24" s="6" t="s">
        <v>65</v>
      </c>
      <c r="L24" s="0" t="n">
        <v>-10</v>
      </c>
      <c r="M24" s="0" t="n">
        <v>10</v>
      </c>
      <c r="N24" s="0" t="n">
        <v>1.2</v>
      </c>
      <c r="O24" s="0" t="n">
        <v>0.85</v>
      </c>
      <c r="P24" s="0" t="n">
        <f aca="false">(O24-N24)/(M24-L24)</f>
        <v>-0.0175</v>
      </c>
      <c r="Q24" s="0" t="n">
        <f aca="false">N24-L24*P24</f>
        <v>1.025</v>
      </c>
    </row>
    <row r="25" customFormat="false" ht="13.8" hidden="false" customHeight="false" outlineLevel="0" collapsed="false">
      <c r="A25" s="7" t="s">
        <v>20</v>
      </c>
      <c r="B25" s="8" t="n">
        <f aca="false">B24+1</f>
        <v>7</v>
      </c>
      <c r="C25" s="9" t="s">
        <v>66</v>
      </c>
      <c r="D25" s="9" t="s">
        <v>67</v>
      </c>
      <c r="E25" s="9"/>
      <c r="F25" s="9" t="s">
        <v>24</v>
      </c>
      <c r="G25" s="9" t="s">
        <v>68</v>
      </c>
      <c r="L25" s="0" t="n">
        <v>0.6</v>
      </c>
      <c r="M25" s="0" t="n">
        <v>0.9</v>
      </c>
      <c r="P25" s="0" t="n">
        <f aca="false">(O25-N25)/(M25-L25)</f>
        <v>0</v>
      </c>
      <c r="Q25" s="0" t="n">
        <f aca="false">N25-L25*P25</f>
        <v>0</v>
      </c>
    </row>
    <row r="26" customFormat="false" ht="13.8" hidden="false" customHeight="false" outlineLevel="0" collapsed="false">
      <c r="A26" s="7"/>
      <c r="B26" s="8" t="n">
        <f aca="false">B25+1</f>
        <v>8</v>
      </c>
      <c r="C26" s="9" t="s">
        <v>69</v>
      </c>
      <c r="D26" s="9" t="s">
        <v>70</v>
      </c>
      <c r="E26" s="9"/>
      <c r="F26" s="9" t="s">
        <v>71</v>
      </c>
      <c r="G26" s="9" t="s">
        <v>72</v>
      </c>
      <c r="L26" s="0" t="n">
        <v>1</v>
      </c>
      <c r="M26" s="0" t="n">
        <v>5</v>
      </c>
      <c r="P26" s="0" t="n">
        <f aca="false">(O26-N26)/(M26-L26)</f>
        <v>0</v>
      </c>
      <c r="Q26" s="0" t="n">
        <f aca="false">N26-L26*P26</f>
        <v>0</v>
      </c>
    </row>
    <row r="27" customFormat="false" ht="13.8" hidden="false" customHeight="false" outlineLevel="0" collapsed="false">
      <c r="A27" s="7"/>
      <c r="B27" s="8" t="n">
        <f aca="false">B26+1</f>
        <v>9</v>
      </c>
      <c r="C27" s="9" t="s">
        <v>73</v>
      </c>
      <c r="D27" s="9" t="s">
        <v>74</v>
      </c>
      <c r="E27" s="9"/>
      <c r="F27" s="9" t="s">
        <v>71</v>
      </c>
      <c r="G27" s="9" t="s">
        <v>75</v>
      </c>
      <c r="L27" s="0" t="n">
        <v>0.1</v>
      </c>
      <c r="M27" s="0" t="n">
        <v>1</v>
      </c>
      <c r="N27" s="0" t="n">
        <v>0.85</v>
      </c>
      <c r="O27" s="0" t="n">
        <v>1.15</v>
      </c>
      <c r="P27" s="0" t="n">
        <f aca="false">(O27-N27)/(M27-L27)</f>
        <v>0.333333333333333</v>
      </c>
      <c r="Q27" s="0" t="n">
        <f aca="false">N27-L27*P27</f>
        <v>0.816666666666667</v>
      </c>
    </row>
    <row r="28" customFormat="false" ht="13.8" hidden="false" customHeight="false" outlineLevel="0" collapsed="false">
      <c r="A28" s="7"/>
      <c r="B28" s="8" t="n">
        <f aca="false">B27+1</f>
        <v>10</v>
      </c>
      <c r="C28" s="9" t="s">
        <v>76</v>
      </c>
      <c r="D28" s="9" t="s">
        <v>77</v>
      </c>
      <c r="E28" s="9"/>
      <c r="F28" s="9" t="s">
        <v>71</v>
      </c>
      <c r="G28" s="9" t="s">
        <v>78</v>
      </c>
      <c r="L28" s="0" t="n">
        <v>0.5</v>
      </c>
      <c r="M28" s="0" t="n">
        <v>1.5</v>
      </c>
      <c r="N28" s="0" t="n">
        <v>0.9</v>
      </c>
      <c r="O28" s="0" t="n">
        <v>1.1</v>
      </c>
      <c r="P28" s="0" t="n">
        <f aca="false">(O28-N28)/(M28-L28)</f>
        <v>0.2</v>
      </c>
      <c r="Q28" s="0" t="n">
        <f aca="false">N28-L28*P28</f>
        <v>0.8</v>
      </c>
    </row>
    <row r="29" customFormat="false" ht="13.8" hidden="false" customHeight="false" outlineLevel="0" collapsed="false">
      <c r="A29" s="7"/>
      <c r="B29" s="8" t="n">
        <f aca="false">B28+1</f>
        <v>11</v>
      </c>
      <c r="C29" s="9" t="s">
        <v>79</v>
      </c>
      <c r="D29" s="9" t="s">
        <v>80</v>
      </c>
      <c r="E29" s="9"/>
      <c r="F29" s="9" t="s">
        <v>81</v>
      </c>
      <c r="G29" s="9" t="s">
        <v>82</v>
      </c>
      <c r="L29" s="0" t="n">
        <v>0.1</v>
      </c>
      <c r="M29" s="0" t="n">
        <v>0.5</v>
      </c>
      <c r="N29" s="0" t="n">
        <v>0.85</v>
      </c>
      <c r="O29" s="0" t="n">
        <v>1.15</v>
      </c>
      <c r="P29" s="0" t="n">
        <f aca="false">(O29-N29)/(M29-L29)</f>
        <v>0.75</v>
      </c>
      <c r="Q29" s="0" t="n">
        <f aca="false">N29-L29*P29</f>
        <v>0.775</v>
      </c>
    </row>
    <row r="30" customFormat="false" ht="13.8" hidden="false" customHeight="false" outlineLevel="0" collapsed="false">
      <c r="A30" s="10" t="s">
        <v>27</v>
      </c>
      <c r="B30" s="11" t="n">
        <f aca="false">B29+1</f>
        <v>12</v>
      </c>
      <c r="C30" s="12" t="s">
        <v>83</v>
      </c>
      <c r="D30" s="12" t="s">
        <v>84</v>
      </c>
      <c r="E30" s="12"/>
      <c r="F30" s="12" t="s">
        <v>24</v>
      </c>
      <c r="G30" s="12" t="s">
        <v>85</v>
      </c>
      <c r="L30" s="0" t="n">
        <v>0.8</v>
      </c>
      <c r="M30" s="0" t="n">
        <v>0.9</v>
      </c>
      <c r="P30" s="0" t="n">
        <f aca="false">(O30-N30)/(M30-L30)</f>
        <v>0</v>
      </c>
      <c r="Q30" s="0" t="n">
        <f aca="false">N30-L30*P30</f>
        <v>0</v>
      </c>
    </row>
    <row r="31" customFormat="false" ht="13.8" hidden="false" customHeight="false" outlineLevel="0" collapsed="false">
      <c r="A31" s="10"/>
      <c r="B31" s="11" t="n">
        <f aca="false">B30+1</f>
        <v>13</v>
      </c>
      <c r="C31" s="12" t="s">
        <v>86</v>
      </c>
      <c r="D31" s="12" t="s">
        <v>87</v>
      </c>
      <c r="E31" s="12"/>
      <c r="F31" s="12" t="s">
        <v>88</v>
      </c>
      <c r="G31" s="12" t="s">
        <v>89</v>
      </c>
      <c r="L31" s="0" t="n">
        <v>0</v>
      </c>
      <c r="M31" s="0" t="n">
        <v>15</v>
      </c>
      <c r="N31" s="0" t="n">
        <v>1</v>
      </c>
      <c r="O31" s="0" t="n">
        <v>1.1</v>
      </c>
      <c r="P31" s="0" t="n">
        <f aca="false">(O31-N31)/(M31-L31)</f>
        <v>0.00666666666666667</v>
      </c>
      <c r="Q31" s="0" t="n">
        <f aca="false">N31-L31*P31</f>
        <v>1</v>
      </c>
    </row>
    <row r="32" customFormat="false" ht="13.8" hidden="false" customHeight="false" outlineLevel="0" collapsed="false">
      <c r="A32" s="10"/>
      <c r="B32" s="12" t="n">
        <f aca="false">B31+1</f>
        <v>14</v>
      </c>
      <c r="C32" s="12" t="s">
        <v>86</v>
      </c>
      <c r="D32" s="12" t="s">
        <v>90</v>
      </c>
      <c r="E32" s="12"/>
      <c r="F32" s="12" t="s">
        <v>91</v>
      </c>
      <c r="G32" s="12" t="s">
        <v>92</v>
      </c>
      <c r="L32" s="0" t="n">
        <v>0</v>
      </c>
      <c r="M32" s="0" t="n">
        <v>20</v>
      </c>
      <c r="N32" s="0" t="n">
        <v>1</v>
      </c>
      <c r="O32" s="0" t="n">
        <v>1.3</v>
      </c>
      <c r="P32" s="0" t="n">
        <f aca="false">(O32-N32)/(M32-L32)</f>
        <v>0.015</v>
      </c>
      <c r="Q32" s="0" t="n">
        <f aca="false">N32-L32*P32</f>
        <v>1</v>
      </c>
    </row>
    <row r="33" customFormat="false" ht="13.8" hidden="false" customHeight="false" outlineLevel="0" collapsed="false">
      <c r="A33" s="10"/>
      <c r="B33" s="12" t="n">
        <f aca="false">B32+1</f>
        <v>15</v>
      </c>
      <c r="C33" s="12" t="s">
        <v>93</v>
      </c>
      <c r="D33" s="12" t="s">
        <v>94</v>
      </c>
      <c r="E33" s="12"/>
      <c r="F33" s="12" t="s">
        <v>95</v>
      </c>
      <c r="G33" s="12" t="s">
        <v>96</v>
      </c>
      <c r="L33" s="0" t="n">
        <v>0</v>
      </c>
      <c r="M33" s="0" t="n">
        <v>30</v>
      </c>
      <c r="N33" s="0" t="n">
        <v>1</v>
      </c>
      <c r="O33" s="0" t="n">
        <v>1.1</v>
      </c>
      <c r="P33" s="0" t="n">
        <f aca="false">(O33-N33)/(M33-L33)</f>
        <v>0.00333333333333334</v>
      </c>
      <c r="Q33" s="0" t="n">
        <f aca="false">N33-L33*P33</f>
        <v>1</v>
      </c>
    </row>
    <row r="34" customFormat="false" ht="13.8" hidden="false" customHeight="false" outlineLevel="0" collapsed="false">
      <c r="A34" s="10"/>
      <c r="B34" s="12" t="n">
        <f aca="false">B33+1</f>
        <v>16</v>
      </c>
      <c r="C34" s="12" t="s">
        <v>97</v>
      </c>
      <c r="D34" s="12" t="s">
        <v>98</v>
      </c>
      <c r="E34" s="12"/>
      <c r="F34" s="12" t="s">
        <v>91</v>
      </c>
      <c r="G34" s="12" t="s">
        <v>99</v>
      </c>
      <c r="L34" s="0" t="n">
        <v>0</v>
      </c>
      <c r="M34" s="0" t="n">
        <v>100</v>
      </c>
      <c r="N34" s="0" t="n">
        <v>0.85</v>
      </c>
      <c r="O34" s="0" t="n">
        <v>1.15</v>
      </c>
      <c r="P34" s="0" t="n">
        <f aca="false">(O34-N34)/(M34-L34)</f>
        <v>0.003</v>
      </c>
      <c r="Q34" s="0" t="n">
        <f aca="false">N34-L34*P34</f>
        <v>0.85</v>
      </c>
    </row>
    <row r="35" customFormat="false" ht="13.8" hidden="false" customHeight="false" outlineLevel="0" collapsed="false">
      <c r="A35" s="19" t="s">
        <v>34</v>
      </c>
      <c r="B35" s="15" t="n">
        <f aca="false">B34+1</f>
        <v>17</v>
      </c>
      <c r="C35" s="15" t="s">
        <v>100</v>
      </c>
      <c r="D35" s="15" t="s">
        <v>101</v>
      </c>
      <c r="E35" s="15"/>
      <c r="F35" s="15" t="s">
        <v>102</v>
      </c>
      <c r="G35" s="15" t="s">
        <v>103</v>
      </c>
      <c r="L35" s="0" t="n">
        <v>600</v>
      </c>
      <c r="M35" s="0" t="n">
        <v>1000</v>
      </c>
      <c r="P35" s="0" t="n">
        <f aca="false">(O35-N35)/(M35-L35)</f>
        <v>0</v>
      </c>
      <c r="Q35" s="0" t="n">
        <f aca="false">N35-L35*P35</f>
        <v>0</v>
      </c>
    </row>
    <row r="36" customFormat="false" ht="13.8" hidden="false" customHeight="false" outlineLevel="0" collapsed="false">
      <c r="A36" s="19"/>
      <c r="B36" s="15" t="n">
        <f aca="false">B35+1</f>
        <v>18</v>
      </c>
      <c r="C36" s="15" t="s">
        <v>104</v>
      </c>
      <c r="D36" s="15" t="s">
        <v>63</v>
      </c>
      <c r="E36" s="15"/>
      <c r="F36" s="15" t="s">
        <v>105</v>
      </c>
      <c r="G36" s="15" t="s">
        <v>106</v>
      </c>
      <c r="L36" s="0" t="n">
        <v>0</v>
      </c>
      <c r="M36" s="0" t="n">
        <v>10</v>
      </c>
      <c r="P36" s="0" t="n">
        <f aca="false">(O36-N36)/(M36-L36)</f>
        <v>0</v>
      </c>
      <c r="Q36" s="0" t="n">
        <f aca="false">N36-L36*P36</f>
        <v>0</v>
      </c>
    </row>
    <row r="37" customFormat="false" ht="13.8" hidden="false" customHeight="false" outlineLevel="0" collapsed="false">
      <c r="A37" s="19"/>
      <c r="B37" s="15" t="n">
        <f aca="false">B36+1</f>
        <v>19</v>
      </c>
      <c r="C37" s="15" t="s">
        <v>104</v>
      </c>
      <c r="D37" s="15" t="s">
        <v>63</v>
      </c>
      <c r="E37" s="15"/>
      <c r="F37" s="15" t="s">
        <v>91</v>
      </c>
      <c r="G37" s="15" t="s">
        <v>107</v>
      </c>
      <c r="L37" s="0" t="n">
        <v>0</v>
      </c>
      <c r="M37" s="0" t="n">
        <v>10</v>
      </c>
      <c r="N37" s="0" t="n">
        <v>0.8</v>
      </c>
      <c r="O37" s="0" t="n">
        <v>1.2</v>
      </c>
      <c r="P37" s="0" t="n">
        <f aca="false">(O37-N37)/(M37-L37)</f>
        <v>0.04</v>
      </c>
      <c r="Q37" s="0" t="n">
        <f aca="false">N37-L37*P37</f>
        <v>0.8</v>
      </c>
    </row>
    <row r="38" customFormat="false" ht="13.8" hidden="false" customHeight="false" outlineLevel="0" collapsed="false">
      <c r="A38" s="16" t="s">
        <v>40</v>
      </c>
      <c r="B38" s="18" t="n">
        <f aca="false">B37+1</f>
        <v>20</v>
      </c>
      <c r="C38" s="18" t="s">
        <v>86</v>
      </c>
      <c r="D38" s="18" t="s">
        <v>90</v>
      </c>
      <c r="E38" s="18"/>
      <c r="F38" s="18" t="s">
        <v>91</v>
      </c>
      <c r="G38" s="18" t="s">
        <v>108</v>
      </c>
      <c r="L38" s="0" t="n">
        <v>0</v>
      </c>
      <c r="M38" s="0" t="n">
        <v>20</v>
      </c>
      <c r="P38" s="0" t="n">
        <f aca="false">(O38-N38)/(M38-L38)</f>
        <v>0</v>
      </c>
      <c r="Q38" s="0" t="n">
        <f aca="false">N38-L38*P38</f>
        <v>0</v>
      </c>
    </row>
    <row r="39" customFormat="false" ht="13.8" hidden="false" customHeight="false" outlineLevel="0" collapsed="false">
      <c r="A39" s="16"/>
      <c r="B39" s="18" t="n">
        <f aca="false">B38+1</f>
        <v>21</v>
      </c>
      <c r="C39" s="18" t="s">
        <v>86</v>
      </c>
      <c r="D39" s="18" t="s">
        <v>90</v>
      </c>
      <c r="E39" s="18"/>
      <c r="F39" s="18" t="s">
        <v>91</v>
      </c>
      <c r="G39" s="18" t="s">
        <v>109</v>
      </c>
      <c r="L39" s="0" t="n">
        <v>0</v>
      </c>
      <c r="M39" s="0" t="n">
        <v>20</v>
      </c>
      <c r="N39" s="0" t="n">
        <v>0.95</v>
      </c>
      <c r="O39" s="0" t="n">
        <v>1.15</v>
      </c>
      <c r="P39" s="0" t="n">
        <f aca="false">(O39-N39)/(M39-L39)</f>
        <v>0.00999999999999999</v>
      </c>
      <c r="Q39" s="0" t="n">
        <f aca="false">N39-L39*P39</f>
        <v>0.95</v>
      </c>
    </row>
    <row r="41" customFormat="false" ht="13.8" hidden="false" customHeight="false" outlineLevel="0" collapsed="false">
      <c r="A41" s="2" t="s">
        <v>110</v>
      </c>
      <c r="B41" s="2"/>
      <c r="C41" s="2"/>
      <c r="D41" s="2"/>
      <c r="E41" s="2"/>
    </row>
    <row r="42" customFormat="false" ht="13.8" hidden="false" customHeight="false" outlineLevel="0" collapsed="false">
      <c r="A42" s="3" t="s">
        <v>7</v>
      </c>
      <c r="B42" s="3" t="s">
        <v>111</v>
      </c>
      <c r="C42" s="3" t="s">
        <v>112</v>
      </c>
      <c r="D42" s="3" t="s">
        <v>11</v>
      </c>
      <c r="E42" s="3" t="s">
        <v>12</v>
      </c>
    </row>
    <row r="43" customFormat="false" ht="13.8" hidden="false" customHeight="false" outlineLevel="0" collapsed="false">
      <c r="B43" s="0" t="s">
        <v>113</v>
      </c>
      <c r="C43" s="0" t="s">
        <v>114</v>
      </c>
      <c r="D43" s="0" t="s">
        <v>115</v>
      </c>
      <c r="E43" s="0" t="s">
        <v>116</v>
      </c>
    </row>
  </sheetData>
  <mergeCells count="12">
    <mergeCell ref="A1:F1"/>
    <mergeCell ref="A3:A4"/>
    <mergeCell ref="A5:A7"/>
    <mergeCell ref="A8:A11"/>
    <mergeCell ref="A12:A14"/>
    <mergeCell ref="A17:G17"/>
    <mergeCell ref="A19:A24"/>
    <mergeCell ref="A25:A29"/>
    <mergeCell ref="A30:A34"/>
    <mergeCell ref="A35:A37"/>
    <mergeCell ref="A38:A39"/>
    <mergeCell ref="A41:E4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2018-08-14T15:05:51Z</dcterms:created>
  <dc:creator>Gianluca Filippi</dc:creator>
  <dc:description/>
  <dc:language>en-GB</dc:language>
  <cp:lastModifiedBy/>
  <dcterms:modified xsi:type="dcterms:W3CDTF">2018-08-16T11:54:52Z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