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460" windowWidth="28800" windowHeight="18000" tabRatio="500"/>
  </bookViews>
  <sheets>
    <sheet name="Blatt1" sheetId="1" r:id="rId1"/>
  </sheets>
  <definedNames>
    <definedName name="_xlnm._FilterDatabase" localSheetId="0" hidden="1">Blatt1!$B$4:$E$16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8" i="1"/>
  <c r="F5" i="1"/>
  <c r="G16" i="1"/>
  <c r="H8" i="1"/>
  <c r="I8" i="1"/>
  <c r="G8" i="1"/>
  <c r="H7" i="1"/>
  <c r="I7" i="1"/>
  <c r="G7" i="1"/>
  <c r="H6" i="1"/>
  <c r="I6" i="1"/>
  <c r="G6" i="1"/>
  <c r="I5" i="1"/>
  <c r="G5" i="1"/>
  <c r="F9" i="1"/>
  <c r="F10" i="1"/>
  <c r="F11" i="1"/>
  <c r="F12" i="1"/>
  <c r="H12" i="1"/>
  <c r="I12" i="1"/>
  <c r="G12" i="1"/>
  <c r="H11" i="1"/>
  <c r="I11" i="1"/>
  <c r="G11" i="1"/>
  <c r="H10" i="1"/>
  <c r="I10" i="1"/>
  <c r="G10" i="1"/>
  <c r="I9" i="1"/>
  <c r="G9" i="1"/>
  <c r="H14" i="1"/>
  <c r="I14" i="1"/>
  <c r="H15" i="1"/>
  <c r="I15" i="1"/>
  <c r="H16" i="1"/>
  <c r="I16" i="1"/>
  <c r="I13" i="1"/>
  <c r="G13" i="1"/>
  <c r="G14" i="1"/>
  <c r="G15" i="1"/>
  <c r="F14" i="1"/>
  <c r="F13" i="1"/>
  <c r="F15" i="1"/>
  <c r="F16" i="1"/>
</calcChain>
</file>

<file path=xl/sharedStrings.xml><?xml version="1.0" encoding="utf-8"?>
<sst xmlns="http://schemas.openxmlformats.org/spreadsheetml/2006/main" count="46" uniqueCount="18">
  <si>
    <t>TWIST DATA RANKING</t>
  </si>
  <si>
    <t>CATEGORY</t>
  </si>
  <si>
    <t>DATAPOINT</t>
  </si>
  <si>
    <t>Polution PM10</t>
  </si>
  <si>
    <t>Environment</t>
  </si>
  <si>
    <t>CO</t>
  </si>
  <si>
    <t>NOX</t>
  </si>
  <si>
    <t>STATION</t>
  </si>
  <si>
    <t>DUE</t>
  </si>
  <si>
    <t>VALUE</t>
  </si>
  <si>
    <t>ZBW</t>
  </si>
  <si>
    <t>ZSS</t>
  </si>
  <si>
    <t>ZUE</t>
  </si>
  <si>
    <t>SCORING</t>
  </si>
  <si>
    <t>NORMALIZED</t>
  </si>
  <si>
    <t>FACTOR</t>
  </si>
  <si>
    <t>APPLIED SCORE</t>
  </si>
  <si>
    <t>MAXIMUM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</si>
</sst>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C_H_F_-;\-* #,##0.00\ _C_H_F_-;_-* &quot;-&quot;??\ _C_H_F_-;_-@_-"/>
    <numFmt numFmtId="165" formatCode="_-* #,##0\ _C_H_F_-;\-* #,##0\ _C_H_F_-;_-* &quot;-&quot;??\ _C_H_F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9C65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43" fontId="0" fillId="0" borderId="0" xfId="1" applyFont="1"/>
    <xf numFmtId="43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/>
    </xf>
    <xf numFmtId="43" fontId="0" fillId="0" borderId="0" xfId="0" applyNumberFormat="1"/>
    <xf numFmtId="165" fontId="0" fillId="3" borderId="0" xfId="0" applyNumberFormat="1" applyFill="1"/>
    <xf numFmtId="0" fontId="6" fillId="2" borderId="0" xfId="2" applyFont="1"/>
  </cellXfs>
  <cellStyles count="7">
    <cellStyle name="Besuchter Link" xfId="4" builtinId="9" hidden="1"/>
    <cellStyle name="Besuchter Link" xfId="6" builtinId="9" hidden="1"/>
    <cellStyle name="Dezimal" xfId="1" builtinId="3"/>
    <cellStyle name="Link" xfId="3" builtinId="8" hidden="1"/>
    <cellStyle name="Link" xfId="5" builtinId="8" hidden="1"/>
    <cellStyle name="Neutral" xfId="2" builtinId="28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150" zoomScaleNormal="150" zoomScalePageLayoutView="150" workbookViewId="0">
      <selection activeCell="D24" sqref="D24"/>
    </sheetView>
  </sheetViews>
  <sheetFormatPr baseColWidth="10" defaultRowHeight="15" x14ac:dyDescent="0"/>
  <cols>
    <col min="2" max="2" width="14.1640625" customWidth="1"/>
    <col min="3" max="3" width="20.6640625" customWidth="1"/>
    <col min="5" max="5" width="10.83203125" style="3"/>
    <col min="6" max="6" width="12.83203125" bestFit="1" customWidth="1"/>
    <col min="7" max="7" width="12.83203125" customWidth="1"/>
    <col min="8" max="8" width="11.6640625" bestFit="1" customWidth="1"/>
    <col min="9" max="9" width="14.1640625" bestFit="1" customWidth="1"/>
  </cols>
  <sheetData>
    <row r="1" spans="1:9">
      <c r="A1" s="1" t="s">
        <v>0</v>
      </c>
    </row>
    <row r="4" spans="1:9">
      <c r="B4" s="2" t="s">
        <v>1</v>
      </c>
      <c r="C4" s="2" t="s">
        <v>2</v>
      </c>
      <c r="D4" s="2" t="s">
        <v>7</v>
      </c>
      <c r="E4" s="4" t="s">
        <v>9</v>
      </c>
      <c r="F4" s="2" t="s">
        <v>14</v>
      </c>
      <c r="G4" s="2" t="s">
        <v>15</v>
      </c>
      <c r="H4" s="5" t="s">
        <v>13</v>
      </c>
      <c r="I4" s="2" t="s">
        <v>16</v>
      </c>
    </row>
    <row r="5" spans="1:9">
      <c r="B5" t="s">
        <v>4</v>
      </c>
      <c r="C5" t="s">
        <v>5</v>
      </c>
      <c r="D5" t="s">
        <v>8</v>
      </c>
      <c r="E5" s="3">
        <v>0.33900000000000002</v>
      </c>
      <c r="F5" s="6">
        <f>(E8-($E$5))</f>
        <v>0.14732999999999996</v>
      </c>
      <c r="G5" s="6">
        <f t="shared" ref="G5:G7" si="0">$D$18/F5</f>
        <v>678.74838797257871</v>
      </c>
      <c r="H5" s="3">
        <v>0</v>
      </c>
      <c r="I5" s="7">
        <f>$D$18-H5</f>
        <v>100</v>
      </c>
    </row>
    <row r="6" spans="1:9">
      <c r="B6" t="s">
        <v>4</v>
      </c>
      <c r="C6" t="s">
        <v>5</v>
      </c>
      <c r="D6" t="s">
        <v>12</v>
      </c>
      <c r="E6" s="3">
        <v>0.34899999999999998</v>
      </c>
      <c r="F6" s="6">
        <f t="shared" ref="F6:F8" si="1">(E9-($E$5))</f>
        <v>16.017000000000003</v>
      </c>
      <c r="G6" s="6">
        <f t="shared" si="0"/>
        <v>6.2433664231753747</v>
      </c>
      <c r="H6" s="3">
        <f>F6*$G$16</f>
        <v>32.993109698948437</v>
      </c>
      <c r="I6" s="7">
        <f t="shared" ref="I6:I8" si="2">$D$18-H6</f>
        <v>67.006890301051556</v>
      </c>
    </row>
    <row r="7" spans="1:9">
      <c r="B7" t="s">
        <v>4</v>
      </c>
      <c r="C7" t="s">
        <v>5</v>
      </c>
      <c r="D7" t="s">
        <v>11</v>
      </c>
      <c r="E7" s="3">
        <v>0.41465999999999997</v>
      </c>
      <c r="F7" s="6">
        <f t="shared" si="1"/>
        <v>17.077000000000002</v>
      </c>
      <c r="G7" s="6">
        <f t="shared" si="0"/>
        <v>5.8558294782455933</v>
      </c>
      <c r="H7" s="3">
        <f>F7*$G$16</f>
        <v>35.176583275828335</v>
      </c>
      <c r="I7" s="7">
        <f t="shared" si="2"/>
        <v>64.823416724171665</v>
      </c>
    </row>
    <row r="8" spans="1:9">
      <c r="B8" t="s">
        <v>4</v>
      </c>
      <c r="C8" t="s">
        <v>5</v>
      </c>
      <c r="D8" t="s">
        <v>10</v>
      </c>
      <c r="E8" s="3">
        <v>0.48632999999999998</v>
      </c>
      <c r="F8" s="6">
        <f t="shared" si="1"/>
        <v>19.437000000000001</v>
      </c>
      <c r="G8" s="6">
        <f>$D$18/F8</f>
        <v>5.1448268765756033</v>
      </c>
      <c r="H8" s="3">
        <f>F8*$G$16</f>
        <v>40.037901805485468</v>
      </c>
      <c r="I8" s="7">
        <f t="shared" si="2"/>
        <v>59.962098194514532</v>
      </c>
    </row>
    <row r="9" spans="1:9">
      <c r="B9" t="s">
        <v>4</v>
      </c>
      <c r="C9" t="s">
        <v>3</v>
      </c>
      <c r="D9" t="s">
        <v>8</v>
      </c>
      <c r="E9" s="3">
        <v>16.356000000000002</v>
      </c>
      <c r="F9" s="6">
        <f t="shared" ref="F9:F11" si="3">(E9-($E$9))</f>
        <v>0</v>
      </c>
      <c r="G9" s="6" t="e">
        <f t="shared" ref="G9:G11" si="4">$D$18/F9</f>
        <v>#DIV/0!</v>
      </c>
      <c r="H9" s="3">
        <v>0</v>
      </c>
      <c r="I9" s="7">
        <f>$D$18-H9</f>
        <v>100</v>
      </c>
    </row>
    <row r="10" spans="1:9">
      <c r="B10" t="s">
        <v>4</v>
      </c>
      <c r="C10" t="s">
        <v>3</v>
      </c>
      <c r="D10" t="s">
        <v>12</v>
      </c>
      <c r="E10" s="3">
        <v>17.416</v>
      </c>
      <c r="F10" s="6">
        <f t="shared" si="3"/>
        <v>1.0599999999999987</v>
      </c>
      <c r="G10" s="6">
        <f t="shared" si="4"/>
        <v>94.33962264150955</v>
      </c>
      <c r="H10" s="3">
        <f>F10*$G$16</f>
        <v>2.1834735768798961</v>
      </c>
      <c r="I10" s="7">
        <f t="shared" ref="I10:I12" si="5">$D$18-H10</f>
        <v>97.816526423120109</v>
      </c>
    </row>
    <row r="11" spans="1:9">
      <c r="B11" t="s">
        <v>4</v>
      </c>
      <c r="C11" t="s">
        <v>3</v>
      </c>
      <c r="D11" t="s">
        <v>11</v>
      </c>
      <c r="E11" s="3">
        <v>19.776</v>
      </c>
      <c r="F11" s="6">
        <f t="shared" si="3"/>
        <v>3.4199999999999982</v>
      </c>
      <c r="G11" s="6">
        <f t="shared" si="4"/>
        <v>29.239766081871363</v>
      </c>
      <c r="H11" s="3">
        <f>F11*$G$16</f>
        <v>7.0447921065370283</v>
      </c>
      <c r="I11" s="7">
        <f t="shared" si="5"/>
        <v>92.955207893462969</v>
      </c>
    </row>
    <row r="12" spans="1:9">
      <c r="B12" t="s">
        <v>4</v>
      </c>
      <c r="C12" t="s">
        <v>3</v>
      </c>
      <c r="D12" t="s">
        <v>10</v>
      </c>
      <c r="E12" s="3">
        <v>20.585000000000001</v>
      </c>
      <c r="F12" s="6">
        <f>(E12-($E$9))</f>
        <v>4.2289999999999992</v>
      </c>
      <c r="G12" s="6">
        <f>$D$18/F12</f>
        <v>23.646252069047062</v>
      </c>
      <c r="H12" s="3">
        <f>F12*$G$16</f>
        <v>8.7112356194576321</v>
      </c>
      <c r="I12" s="7">
        <f t="shared" si="5"/>
        <v>91.288764380542375</v>
      </c>
    </row>
    <row r="13" spans="1:9">
      <c r="B13" t="s">
        <v>4</v>
      </c>
      <c r="C13" t="s">
        <v>6</v>
      </c>
      <c r="D13" t="s">
        <v>8</v>
      </c>
      <c r="E13" s="3">
        <v>43.92</v>
      </c>
      <c r="F13" s="6">
        <f t="shared" ref="F13:F15" si="6">(E13-($E$13))</f>
        <v>0</v>
      </c>
      <c r="G13" s="6" t="e">
        <f t="shared" ref="G13:G15" si="7">$D$18/F13</f>
        <v>#DIV/0!</v>
      </c>
      <c r="H13" s="3">
        <v>0</v>
      </c>
      <c r="I13" s="7">
        <f>$D$18-H13</f>
        <v>100</v>
      </c>
    </row>
    <row r="14" spans="1:9">
      <c r="B14" t="s">
        <v>4</v>
      </c>
      <c r="C14" t="s">
        <v>6</v>
      </c>
      <c r="D14" t="s">
        <v>12</v>
      </c>
      <c r="E14" s="3">
        <v>46.259</v>
      </c>
      <c r="F14" s="6">
        <f>(E14-($E$13))</f>
        <v>2.3389999999999986</v>
      </c>
      <c r="G14" s="6">
        <f t="shared" si="7"/>
        <v>42.753313381787116</v>
      </c>
      <c r="H14" s="3">
        <f>F14*$G$16</f>
        <v>4.8180610342661137</v>
      </c>
      <c r="I14" s="7">
        <f t="shared" ref="I14:I16" si="8">$D$18-H14</f>
        <v>95.181938965733892</v>
      </c>
    </row>
    <row r="15" spans="1:9">
      <c r="B15" t="s">
        <v>4</v>
      </c>
      <c r="C15" t="s">
        <v>6</v>
      </c>
      <c r="D15" t="s">
        <v>11</v>
      </c>
      <c r="E15" s="3">
        <v>63.182000000000002</v>
      </c>
      <c r="F15" s="6">
        <f t="shared" si="6"/>
        <v>19.262</v>
      </c>
      <c r="G15" s="6">
        <f t="shared" si="7"/>
        <v>5.1915688921191983</v>
      </c>
      <c r="H15" s="3">
        <f>F15*$G$16</f>
        <v>39.677422677226993</v>
      </c>
      <c r="I15" s="7">
        <f t="shared" si="8"/>
        <v>60.322577322773007</v>
      </c>
    </row>
    <row r="16" spans="1:9">
      <c r="B16" t="s">
        <v>4</v>
      </c>
      <c r="C16" t="s">
        <v>6</v>
      </c>
      <c r="D16" t="s">
        <v>10</v>
      </c>
      <c r="E16" s="3">
        <v>92.466499999999996</v>
      </c>
      <c r="F16" s="6">
        <f>(E16-($E$13))</f>
        <v>48.546499999999995</v>
      </c>
      <c r="G16" s="6">
        <f>$D$18/F16</f>
        <v>2.0598807329055648</v>
      </c>
      <c r="H16" s="3">
        <f>F16*$G$16</f>
        <v>99.999999999999986</v>
      </c>
      <c r="I16" s="7">
        <f t="shared" si="8"/>
        <v>0</v>
      </c>
    </row>
    <row r="18" spans="2:4">
      <c r="B18" s="1" t="s">
        <v>17</v>
      </c>
      <c r="C18" s="1"/>
      <c r="D18" s="8">
        <v>100</v>
      </c>
    </row>
  </sheetData>
  <autoFilter ref="B4:E16">
    <sortState ref="B5:E16">
      <sortCondition ref="E4:E16"/>
    </sortState>
  </autoFilter>
  <sortState ref="B5:E16">
    <sortCondition descending="1" ref="B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 Flutto</dc:creator>
  <cp:lastModifiedBy>Herve Flutto</cp:lastModifiedBy>
  <dcterms:created xsi:type="dcterms:W3CDTF">2018-08-26T11:50:45Z</dcterms:created>
  <dcterms:modified xsi:type="dcterms:W3CDTF">2018-08-26T12:34:34Z</dcterms:modified>
</cp:coreProperties>
</file>