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23955" windowHeight="12075" activeTab="2"/>
  </bookViews>
  <sheets>
    <sheet name="Suid_Horn" sheetId="1" r:id="rId1"/>
    <sheet name="Suid_Sex" sheetId="2" r:id="rId2"/>
    <sheet name="Horn_Sex" sheetId="4" r:id="rId3"/>
    <sheet name="Pheno2" sheetId="3" r:id="rId4"/>
  </sheets>
  <calcPr calcId="125725"/>
</workbook>
</file>

<file path=xl/calcChain.xml><?xml version="1.0" encoding="utf-8"?>
<calcChain xmlns="http://schemas.openxmlformats.org/spreadsheetml/2006/main">
  <c r="E21" i="4"/>
  <c r="D21"/>
  <c r="C21"/>
  <c r="B21"/>
  <c r="R16" l="1"/>
  <c r="R15"/>
  <c r="Q16"/>
  <c r="Q15"/>
  <c r="P16"/>
  <c r="P15"/>
  <c r="K17"/>
  <c r="L17"/>
  <c r="J17"/>
  <c r="M16"/>
  <c r="M15"/>
  <c r="J20" i="1"/>
  <c r="S17"/>
  <c r="S16"/>
  <c r="Q18"/>
  <c r="R18"/>
  <c r="P18"/>
  <c r="R17"/>
  <c r="Q17"/>
  <c r="R16"/>
  <c r="Q16"/>
  <c r="P17"/>
  <c r="P16"/>
  <c r="M18"/>
  <c r="K18"/>
  <c r="L18"/>
  <c r="J18"/>
  <c r="M17"/>
  <c r="M16"/>
  <c r="K22" i="2"/>
  <c r="Q17"/>
  <c r="Q16"/>
  <c r="P18"/>
  <c r="O18"/>
  <c r="P17"/>
  <c r="O17"/>
  <c r="P16"/>
  <c r="O16"/>
  <c r="L18"/>
  <c r="K18"/>
  <c r="M19"/>
  <c r="M17"/>
  <c r="M16"/>
  <c r="G17"/>
  <c r="H17"/>
  <c r="P17" i="4" l="1"/>
  <c r="S16"/>
  <c r="Q17"/>
  <c r="R17"/>
  <c r="M17"/>
  <c r="S15" l="1"/>
  <c r="J19"/>
</calcChain>
</file>

<file path=xl/sharedStrings.xml><?xml version="1.0" encoding="utf-8"?>
<sst xmlns="http://schemas.openxmlformats.org/spreadsheetml/2006/main" count="471" uniqueCount="217">
  <si>
    <t>Table: Incidence of eyelid abnormalities in horn classes</t>
  </si>
  <si>
    <t>2_Horn</t>
  </si>
  <si>
    <t>4_Horn</t>
  </si>
  <si>
    <t>Other</t>
  </si>
  <si>
    <t>Totals</t>
  </si>
  <si>
    <t>Eyelid Status</t>
  </si>
  <si>
    <t>Polled</t>
  </si>
  <si>
    <t>Normal (Score 1)</t>
  </si>
  <si>
    <t>Affected (Score 2+)</t>
  </si>
  <si>
    <t>Jacobs</t>
  </si>
  <si>
    <t>Navajo_Churros</t>
  </si>
  <si>
    <t>All Animals (Totals)</t>
  </si>
  <si>
    <t>Poll Horn Status</t>
  </si>
  <si>
    <t>Table: Incidence of eyelid abnormalities in sex classes</t>
  </si>
  <si>
    <t>Male</t>
  </si>
  <si>
    <t>Female</t>
  </si>
  <si>
    <t>Sex</t>
  </si>
  <si>
    <t>ID_sort</t>
  </si>
  <si>
    <t>Breed</t>
  </si>
  <si>
    <t>IID</t>
  </si>
  <si>
    <t>pheno_2</t>
  </si>
  <si>
    <t>Horn_Type (Tracy)</t>
  </si>
  <si>
    <t>Navajo-Churro</t>
  </si>
  <si>
    <t>H1</t>
  </si>
  <si>
    <t>2_scurs</t>
  </si>
  <si>
    <t>2 Horn versus 4 Horn analysis</t>
  </si>
  <si>
    <t>H2</t>
  </si>
  <si>
    <t>2H_3sc</t>
  </si>
  <si>
    <t>H3</t>
  </si>
  <si>
    <t>polled</t>
  </si>
  <si>
    <t>H4</t>
  </si>
  <si>
    <t>H6</t>
  </si>
  <si>
    <t>Jacob</t>
  </si>
  <si>
    <t>H7</t>
  </si>
  <si>
    <t>H8</t>
  </si>
  <si>
    <t>3_scurs</t>
  </si>
  <si>
    <t>H9</t>
  </si>
  <si>
    <t>H10</t>
  </si>
  <si>
    <t>H11</t>
  </si>
  <si>
    <t>H12</t>
  </si>
  <si>
    <t>4_scurs</t>
  </si>
  <si>
    <t>H13</t>
  </si>
  <si>
    <t>H14</t>
  </si>
  <si>
    <t>5</t>
  </si>
  <si>
    <t>H15</t>
  </si>
  <si>
    <t>H16</t>
  </si>
  <si>
    <t>H17</t>
  </si>
  <si>
    <t>H19</t>
  </si>
  <si>
    <t>H20</t>
  </si>
  <si>
    <t>H21</t>
  </si>
  <si>
    <t>H22</t>
  </si>
  <si>
    <t>H24</t>
  </si>
  <si>
    <t>H25</t>
  </si>
  <si>
    <t>H26</t>
  </si>
  <si>
    <t>H27</t>
  </si>
  <si>
    <t>H28</t>
  </si>
  <si>
    <t>H29</t>
  </si>
  <si>
    <t>H30</t>
  </si>
  <si>
    <t>H31</t>
  </si>
  <si>
    <t>2H_1sc</t>
  </si>
  <si>
    <t>H32</t>
  </si>
  <si>
    <t>H33</t>
  </si>
  <si>
    <t>H34</t>
  </si>
  <si>
    <t>H35</t>
  </si>
  <si>
    <t>H37</t>
  </si>
  <si>
    <t>H38</t>
  </si>
  <si>
    <t>1H_3sc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</si>
  <si>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</si>
  <si>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</si>
  <si>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</si>
  <si>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</si>
  <si>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</si>
  <si>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</si>
  <si>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</si>
  <si>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</si>
  <si>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</si>
  <si>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</si>
  <si>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</si>
  <si>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</si>
  <si>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3H _1sc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</si>
  <si>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</si>
  <si>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</si>
  <si>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</si>
  <si>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</si>
  <si>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</si>
  <si>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</si>
  <si>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</si>
  <si>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</si>
  <si>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</si>
  <si>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2H_2sc</t>
  </si>
  <si>
    <t>H60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</si>
  <si>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</si>
  <si>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</si>
  <si>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</si>
  <si>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</si>
  <si>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</si>
  <si>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</si>
  <si>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</si>
  <si>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</si>
  <si>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</si>
  <si>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</si>
  <si>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</si>
  <si>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</si>
  <si>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</si>
  <si>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</si>
  <si>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</si>
  <si>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</si>
  <si>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</si>
  <si>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</si>
  <si>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</si>
  <si>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4H fused on one side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</si>
  <si>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</si>
  <si>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</si>
  <si>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</si>
  <si>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</si>
  <si>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</si>
  <si>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</si>
  <si>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</si>
  <si>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</si>
  <si>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</si>
  <si>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</si>
  <si>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</si>
  <si>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</si>
  <si>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</si>
  <si>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</si>
  <si>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</si>
  <si>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</si>
  <si>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</si>
  <si>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</si>
  <si>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</si>
  <si>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</si>
  <si>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</si>
  <si>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</si>
  <si>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</si>
  <si>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</si>
  <si>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</si>
  <si>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</si>
  <si>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</si>
  <si>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</si>
  <si>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</si>
  <si>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</si>
  <si>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</si>
  <si>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</si>
  <si>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</si>
  <si>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</si>
  <si>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</si>
  <si>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</si>
  <si>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</si>
  <si>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</si>
  <si>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</si>
  <si>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</si>
  <si>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</si>
  <si>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</si>
  <si>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</si>
  <si>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</si>
  <si>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</si>
  <si>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</si>
  <si>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</si>
  <si>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</si>
  <si>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</si>
  <si>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</si>
  <si>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</si>
  <si>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</si>
  <si>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</si>
  <si>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</si>
  <si>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</si>
  <si>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</si>
  <si>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</si>
  <si>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</si>
  <si>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</si>
  <si>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</si>
  <si>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</si>
  <si>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</si>
  <si>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</si>
  <si>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</si>
  <si>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</si>
  <si>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</si>
  <si>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4 (FUSED ON RT SIDE)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</si>
  <si>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</si>
  <si>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</si>
  <si>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</si>
  <si>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</si>
  <si>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</si>
  <si>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</si>
  <si>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</si>
  <si>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</si>
  <si>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</si>
  <si>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</si>
  <si>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</si>
  <si>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</si>
  <si>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</si>
  <si>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</si>
  <si>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</si>
  <si>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</si>
  <si>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</si>
  <si>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</si>
  <si>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</si>
  <si>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Total animals = 164</t>
  </si>
  <si>
    <t>Means the 4 individuals pruned on SNP call rate were included in the table.</t>
  </si>
  <si>
    <t>Observations:</t>
  </si>
  <si>
    <t>absence of split eyelid trait in wildtype (2 horned) animals</t>
  </si>
  <si>
    <t>Incidence of around 10% in 4 horned sheep, and higher in polled animals (based on very small numbers)</t>
  </si>
  <si>
    <t>no sex bias in presentation of the eyelid phenotype</t>
  </si>
  <si>
    <t>around 16% of males and 11% of females scored with the trait</t>
  </si>
  <si>
    <t>Table: Distribution of horn classes across sex</t>
  </si>
  <si>
    <t>Observed</t>
  </si>
  <si>
    <t>Expected</t>
  </si>
  <si>
    <t>Total</t>
  </si>
  <si>
    <t>Chi Sqr</t>
  </si>
  <si>
    <t>non significant</t>
  </si>
  <si>
    <t>Significant at the 1% level</t>
  </si>
  <si>
    <r>
      <t xml:space="preserve">The Chi-square statistic is 0.5289. The P value is 0.467054. This result is </t>
    </r>
    <r>
      <rPr>
        <i/>
        <sz val="10"/>
        <color rgb="FFFF0000"/>
        <rFont val="Verdana"/>
        <family val="2"/>
      </rPr>
      <t>not</t>
    </r>
    <r>
      <rPr>
        <sz val="10"/>
        <color rgb="FFFF0000"/>
        <rFont val="Verdana"/>
        <family val="2"/>
      </rPr>
      <t xml:space="preserve"> significant at p &lt; 0.05.</t>
    </r>
  </si>
  <si>
    <t>The chi-square statistic is 9.2846. The P-Value is 0.009636. The result is significant at p &lt; 0.01.</t>
  </si>
  <si>
    <t>http://www.socscistatistics.com/tests/chisquare2/Default2.aspx</t>
  </si>
  <si>
    <t>The chi-square statistic is 5.3622</t>
  </si>
  <si>
    <r>
      <t xml:space="preserve">The P-Value is 0.068488. The result is </t>
    </r>
    <r>
      <rPr>
        <i/>
        <sz val="10"/>
        <color rgb="FFFF0000"/>
        <rFont val="Verdana"/>
        <family val="2"/>
      </rPr>
      <t>not</t>
    </r>
    <r>
      <rPr>
        <sz val="10"/>
        <color rgb="FFFF0000"/>
        <rFont val="Verdana"/>
        <family val="2"/>
      </rPr>
      <t xml:space="preserve"> significant at p &lt; 0.05.</t>
    </r>
  </si>
  <si>
    <t>Proportion of total</t>
  </si>
</sst>
</file>

<file path=xl/styles.xml><?xml version="1.0" encoding="utf-8"?>
<styleSheet xmlns="http://schemas.openxmlformats.org/spreadsheetml/2006/main">
  <numFmts count="1">
    <numFmt numFmtId="167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Verdana"/>
      <family val="2"/>
    </font>
    <font>
      <i/>
      <sz val="10"/>
      <color rgb="FFFF0000"/>
      <name val="Verdana"/>
      <family val="2"/>
    </font>
    <font>
      <sz val="10"/>
      <color rgb="FF0000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4" fillId="0" borderId="0" xfId="1" applyNumberFormat="1" applyFont="1" applyBorder="1" applyAlignment="1">
      <alignment horizontal="center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8" fillId="0" borderId="0" xfId="0" applyFont="1"/>
    <xf numFmtId="0" fontId="0" fillId="0" borderId="0" xfId="0" applyFont="1" applyBorder="1" applyAlignment="1">
      <alignment horizontal="center"/>
    </xf>
    <xf numFmtId="0" fontId="5" fillId="0" borderId="0" xfId="1"/>
    <xf numFmtId="0" fontId="2" fillId="0" borderId="2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ocscistatistics.com/tests/chisquare2/Default2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4"/>
  <sheetViews>
    <sheetView workbookViewId="0">
      <selection activeCell="I23" sqref="I23"/>
    </sheetView>
  </sheetViews>
  <sheetFormatPr defaultRowHeight="15"/>
  <cols>
    <col min="1" max="1" width="19.5703125" customWidth="1"/>
    <col min="2" max="2" width="10" style="4" customWidth="1"/>
    <col min="3" max="6" width="10" customWidth="1"/>
    <col min="9" max="9" width="18.140625" bestFit="1" customWidth="1"/>
    <col min="10" max="13" width="9.140625" style="4"/>
    <col min="14" max="14" width="3" style="4" customWidth="1"/>
    <col min="15" max="15" width="18.140625" bestFit="1" customWidth="1"/>
  </cols>
  <sheetData>
    <row r="2" spans="1:19">
      <c r="A2" s="1" t="s">
        <v>0</v>
      </c>
      <c r="B2" s="9"/>
    </row>
    <row r="3" spans="1:19" ht="15.75" thickBot="1">
      <c r="A3" s="2"/>
      <c r="B3" s="3"/>
      <c r="C3" s="3"/>
      <c r="D3" s="3"/>
      <c r="E3" s="3"/>
      <c r="F3" s="3"/>
    </row>
    <row r="4" spans="1:19">
      <c r="A4" s="7"/>
      <c r="B4" s="38" t="s">
        <v>12</v>
      </c>
      <c r="C4" s="38"/>
      <c r="D4" s="38"/>
      <c r="E4" s="38"/>
      <c r="F4" s="8"/>
    </row>
    <row r="5" spans="1:19" ht="15.75" thickBot="1">
      <c r="A5" s="5" t="s">
        <v>5</v>
      </c>
      <c r="B5" s="11" t="s">
        <v>6</v>
      </c>
      <c r="C5" s="11" t="s">
        <v>1</v>
      </c>
      <c r="D5" s="11" t="s">
        <v>2</v>
      </c>
      <c r="E5" s="11" t="s">
        <v>3</v>
      </c>
      <c r="F5" s="6" t="s">
        <v>4</v>
      </c>
    </row>
    <row r="6" spans="1:19">
      <c r="C6" s="4"/>
      <c r="D6" s="4"/>
      <c r="E6" s="4"/>
      <c r="F6" s="4"/>
    </row>
    <row r="7" spans="1:19">
      <c r="A7" s="10" t="s">
        <v>9</v>
      </c>
      <c r="C7" s="4"/>
      <c r="D7" s="4"/>
      <c r="E7" s="4"/>
      <c r="F7" s="4"/>
    </row>
    <row r="8" spans="1:19">
      <c r="A8" t="s">
        <v>7</v>
      </c>
      <c r="B8" s="4">
        <v>0</v>
      </c>
      <c r="C8" s="4">
        <v>54</v>
      </c>
      <c r="D8" s="4">
        <v>53</v>
      </c>
      <c r="E8" s="4">
        <v>8</v>
      </c>
      <c r="F8" s="4">
        <v>115</v>
      </c>
    </row>
    <row r="9" spans="1:19">
      <c r="A9" t="s">
        <v>8</v>
      </c>
      <c r="B9" s="4">
        <v>0</v>
      </c>
      <c r="C9" s="4">
        <v>0</v>
      </c>
      <c r="D9" s="4">
        <v>9</v>
      </c>
      <c r="E9" s="4">
        <v>2</v>
      </c>
      <c r="F9" s="4">
        <v>11</v>
      </c>
    </row>
    <row r="10" spans="1:19">
      <c r="C10" s="4"/>
      <c r="D10" s="4"/>
      <c r="E10" s="4"/>
      <c r="F10" s="4"/>
    </row>
    <row r="11" spans="1:19">
      <c r="A11" s="10" t="s">
        <v>10</v>
      </c>
    </row>
    <row r="12" spans="1:19">
      <c r="A12" t="s">
        <v>7</v>
      </c>
      <c r="B12" s="4">
        <v>8</v>
      </c>
      <c r="C12" s="4">
        <v>3</v>
      </c>
      <c r="D12" s="4">
        <v>6</v>
      </c>
      <c r="E12" s="4">
        <v>14</v>
      </c>
      <c r="F12" s="4">
        <v>31</v>
      </c>
    </row>
    <row r="13" spans="1:19">
      <c r="A13" t="s">
        <v>8</v>
      </c>
      <c r="B13" s="4">
        <v>2</v>
      </c>
      <c r="C13" s="4">
        <v>0</v>
      </c>
      <c r="D13" s="4">
        <v>0</v>
      </c>
      <c r="E13" s="4">
        <v>5</v>
      </c>
      <c r="F13" s="4">
        <v>7</v>
      </c>
    </row>
    <row r="15" spans="1:19" ht="15.75" thickBot="1">
      <c r="A15" s="10" t="s">
        <v>11</v>
      </c>
      <c r="J15" s="11" t="s">
        <v>6</v>
      </c>
      <c r="K15" s="11" t="s">
        <v>1</v>
      </c>
      <c r="L15" s="11" t="s">
        <v>2</v>
      </c>
      <c r="P15" s="11" t="s">
        <v>6</v>
      </c>
      <c r="Q15" s="11" t="s">
        <v>1</v>
      </c>
      <c r="R15" s="11" t="s">
        <v>2</v>
      </c>
    </row>
    <row r="16" spans="1:19">
      <c r="A16" t="s">
        <v>7</v>
      </c>
      <c r="B16" s="4">
        <v>8</v>
      </c>
      <c r="C16" s="4">
        <v>57</v>
      </c>
      <c r="D16" s="4">
        <v>59</v>
      </c>
      <c r="E16" s="4">
        <v>22</v>
      </c>
      <c r="F16" s="4">
        <v>146</v>
      </c>
      <c r="I16" t="s">
        <v>7</v>
      </c>
      <c r="J16" s="32">
        <v>8</v>
      </c>
      <c r="K16" s="8">
        <v>57</v>
      </c>
      <c r="L16" s="27">
        <v>59</v>
      </c>
      <c r="M16" s="4">
        <f>SUM(J16:L16)</f>
        <v>124</v>
      </c>
      <c r="O16" t="s">
        <v>7</v>
      </c>
      <c r="P16">
        <f>(M16*J18)/135</f>
        <v>9.1851851851851851</v>
      </c>
      <c r="Q16">
        <f>(M16*K18)/135</f>
        <v>52.355555555555554</v>
      </c>
      <c r="R16">
        <f>(M16*L18)/135</f>
        <v>62.459259259259262</v>
      </c>
      <c r="S16">
        <f>SUM(P16:R16)</f>
        <v>124</v>
      </c>
    </row>
    <row r="17" spans="1:19" ht="15.75" thickBot="1">
      <c r="A17" t="s">
        <v>8</v>
      </c>
      <c r="B17" s="4">
        <v>2</v>
      </c>
      <c r="C17" s="4">
        <v>0</v>
      </c>
      <c r="D17" s="4">
        <v>9</v>
      </c>
      <c r="E17" s="4">
        <v>7</v>
      </c>
      <c r="F17" s="4">
        <v>18</v>
      </c>
      <c r="I17" t="s">
        <v>8</v>
      </c>
      <c r="J17" s="26">
        <v>2</v>
      </c>
      <c r="K17" s="3">
        <v>0</v>
      </c>
      <c r="L17" s="28">
        <v>9</v>
      </c>
      <c r="M17" s="4">
        <f>SUM(J17:L17)</f>
        <v>11</v>
      </c>
      <c r="O17" t="s">
        <v>8</v>
      </c>
      <c r="P17">
        <f>(M17*J18)/135</f>
        <v>0.81481481481481477</v>
      </c>
      <c r="Q17">
        <f>(M17*K18)/135</f>
        <v>4.6444444444444448</v>
      </c>
      <c r="R17">
        <f>(M17*L18)/135</f>
        <v>5.5407407407407403</v>
      </c>
      <c r="S17">
        <f>SUM(P17:R17)</f>
        <v>11</v>
      </c>
    </row>
    <row r="18" spans="1:19" ht="15.75" thickBot="1">
      <c r="A18" s="2"/>
      <c r="B18" s="3"/>
      <c r="C18" s="3"/>
      <c r="D18" s="3"/>
      <c r="E18" s="3"/>
      <c r="F18" s="3"/>
      <c r="J18" s="4">
        <f>SUM(J16:J17)</f>
        <v>10</v>
      </c>
      <c r="K18" s="4">
        <f t="shared" ref="K18:L18" si="0">SUM(K16:K17)</f>
        <v>57</v>
      </c>
      <c r="L18" s="4">
        <f t="shared" si="0"/>
        <v>68</v>
      </c>
      <c r="M18" s="4">
        <f>SUM(J18:L18)</f>
        <v>135</v>
      </c>
      <c r="P18">
        <f>SUM(P16:P17)</f>
        <v>10</v>
      </c>
      <c r="Q18">
        <f t="shared" ref="Q18:R18" si="1">SUM(Q16:Q17)</f>
        <v>57</v>
      </c>
      <c r="R18">
        <f t="shared" si="1"/>
        <v>68</v>
      </c>
    </row>
    <row r="19" spans="1:19">
      <c r="C19" s="4"/>
      <c r="D19" s="4"/>
      <c r="E19" s="4"/>
      <c r="F19" s="4"/>
    </row>
    <row r="20" spans="1:19">
      <c r="A20" t="s">
        <v>197</v>
      </c>
      <c r="I20" t="s">
        <v>208</v>
      </c>
      <c r="J20" s="4">
        <f>CHITEST(J16:L17, P16:R17)</f>
        <v>9.6355218341996705E-3</v>
      </c>
    </row>
    <row r="21" spans="1:19">
      <c r="A21" t="s">
        <v>198</v>
      </c>
      <c r="J21" s="33" t="s">
        <v>210</v>
      </c>
    </row>
    <row r="22" spans="1:19">
      <c r="A22" t="s">
        <v>199</v>
      </c>
      <c r="I22" s="35" t="s">
        <v>212</v>
      </c>
    </row>
    <row r="23" spans="1:19">
      <c r="A23" t="s">
        <v>200</v>
      </c>
      <c r="I23" s="37" t="s">
        <v>213</v>
      </c>
    </row>
    <row r="24" spans="1:19">
      <c r="A24" t="s">
        <v>201</v>
      </c>
    </row>
  </sheetData>
  <mergeCells count="1">
    <mergeCell ref="B4:E4"/>
  </mergeCells>
  <hyperlinks>
    <hyperlink ref="I23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Q25"/>
  <sheetViews>
    <sheetView workbookViewId="0">
      <selection activeCell="J14" sqref="J14:M19"/>
    </sheetView>
  </sheetViews>
  <sheetFormatPr defaultRowHeight="15"/>
  <cols>
    <col min="1" max="1" width="19.5703125" customWidth="1"/>
    <col min="2" max="2" width="10" style="4" customWidth="1"/>
    <col min="3" max="4" width="10" customWidth="1"/>
    <col min="9" max="9" width="1.7109375" customWidth="1"/>
    <col min="10" max="10" width="18.140625" bestFit="1" customWidth="1"/>
    <col min="11" max="13" width="9.140625" style="4"/>
    <col min="14" max="14" width="18.140625" bestFit="1" customWidth="1"/>
    <col min="15" max="17" width="9.140625" style="4"/>
  </cols>
  <sheetData>
    <row r="2" spans="1:17">
      <c r="A2" s="1" t="s">
        <v>13</v>
      </c>
      <c r="B2" s="9"/>
    </row>
    <row r="3" spans="1:17" ht="15.75" thickBot="1">
      <c r="A3" s="2"/>
      <c r="B3" s="3"/>
      <c r="C3" s="3"/>
      <c r="D3" s="3"/>
    </row>
    <row r="4" spans="1:17">
      <c r="A4" s="7"/>
      <c r="B4" s="38" t="s">
        <v>16</v>
      </c>
      <c r="C4" s="38"/>
      <c r="D4" s="8"/>
    </row>
    <row r="5" spans="1:17" ht="15.75" thickBot="1">
      <c r="A5" s="5" t="s">
        <v>5</v>
      </c>
      <c r="B5" s="3" t="s">
        <v>14</v>
      </c>
      <c r="C5" s="3" t="s">
        <v>15</v>
      </c>
      <c r="D5" s="6" t="s">
        <v>4</v>
      </c>
    </row>
    <row r="6" spans="1:17">
      <c r="C6" s="4"/>
      <c r="D6" s="4"/>
    </row>
    <row r="7" spans="1:17">
      <c r="A7" s="10" t="s">
        <v>9</v>
      </c>
      <c r="C7" s="4"/>
      <c r="D7" s="4"/>
    </row>
    <row r="8" spans="1:17">
      <c r="A8" t="s">
        <v>7</v>
      </c>
      <c r="B8" s="4">
        <v>32</v>
      </c>
      <c r="C8" s="4">
        <v>83</v>
      </c>
      <c r="D8" s="4">
        <v>115</v>
      </c>
    </row>
    <row r="9" spans="1:17">
      <c r="A9" t="s">
        <v>8</v>
      </c>
      <c r="B9" s="4">
        <v>6</v>
      </c>
      <c r="C9" s="4">
        <v>5</v>
      </c>
      <c r="D9" s="4">
        <v>11</v>
      </c>
    </row>
    <row r="10" spans="1:17">
      <c r="C10" s="4"/>
      <c r="D10" s="4"/>
    </row>
    <row r="11" spans="1:17">
      <c r="A11" s="10" t="s">
        <v>10</v>
      </c>
    </row>
    <row r="12" spans="1:17">
      <c r="A12" t="s">
        <v>7</v>
      </c>
      <c r="B12" s="4">
        <v>5</v>
      </c>
      <c r="C12" s="4">
        <v>26</v>
      </c>
      <c r="D12" s="4">
        <v>31</v>
      </c>
    </row>
    <row r="13" spans="1:17">
      <c r="A13" t="s">
        <v>8</v>
      </c>
      <c r="B13" s="4">
        <v>0</v>
      </c>
      <c r="C13" s="4">
        <v>7</v>
      </c>
      <c r="D13" s="4">
        <v>7</v>
      </c>
    </row>
    <row r="14" spans="1:17">
      <c r="K14" s="4" t="s">
        <v>205</v>
      </c>
      <c r="O14" s="4" t="s">
        <v>206</v>
      </c>
    </row>
    <row r="15" spans="1:17" ht="15.75" thickBot="1">
      <c r="A15" s="10" t="s">
        <v>11</v>
      </c>
      <c r="K15" s="6" t="s">
        <v>14</v>
      </c>
      <c r="L15" s="6" t="s">
        <v>15</v>
      </c>
      <c r="M15" s="19"/>
      <c r="O15" s="6" t="s">
        <v>14</v>
      </c>
      <c r="P15" s="6" t="s">
        <v>15</v>
      </c>
    </row>
    <row r="16" spans="1:17">
      <c r="A16" t="s">
        <v>7</v>
      </c>
      <c r="B16" s="4">
        <v>37</v>
      </c>
      <c r="C16" s="4">
        <v>109</v>
      </c>
      <c r="D16" s="4">
        <v>146</v>
      </c>
      <c r="J16" s="29" t="s">
        <v>7</v>
      </c>
      <c r="K16" s="4">
        <v>37</v>
      </c>
      <c r="L16" s="27">
        <v>109</v>
      </c>
      <c r="M16" s="4">
        <f>SUM(K16:L16)</f>
        <v>146</v>
      </c>
      <c r="N16" s="29" t="s">
        <v>7</v>
      </c>
      <c r="O16" s="4">
        <f>(M16*K18)/164</f>
        <v>38.280487804878049</v>
      </c>
      <c r="P16" s="27">
        <f>(M16*L18)/164</f>
        <v>107.71951219512195</v>
      </c>
      <c r="Q16" s="4">
        <f>SUM(O16:P16)</f>
        <v>146</v>
      </c>
    </row>
    <row r="17" spans="1:17" ht="15.75" thickBot="1">
      <c r="A17" t="s">
        <v>8</v>
      </c>
      <c r="B17" s="4">
        <v>6</v>
      </c>
      <c r="C17" s="4">
        <v>12</v>
      </c>
      <c r="D17" s="4">
        <v>18</v>
      </c>
      <c r="G17">
        <f>(B17/B16)*100</f>
        <v>16.216216216216218</v>
      </c>
      <c r="H17">
        <f>(C17/C16)*100</f>
        <v>11.009174311926607</v>
      </c>
      <c r="J17" s="29" t="s">
        <v>8</v>
      </c>
      <c r="K17" s="26">
        <v>6</v>
      </c>
      <c r="L17" s="28">
        <v>12</v>
      </c>
      <c r="M17" s="4">
        <f>SUM(K17:L17)</f>
        <v>18</v>
      </c>
      <c r="N17" s="29" t="s">
        <v>8</v>
      </c>
      <c r="O17" s="26">
        <f>(M17*K18)/164</f>
        <v>4.7195121951219514</v>
      </c>
      <c r="P17" s="28">
        <f>(M17*L18)/164</f>
        <v>13.280487804878049</v>
      </c>
      <c r="Q17" s="4">
        <f>SUM(O17:P17)</f>
        <v>18</v>
      </c>
    </row>
    <row r="18" spans="1:17" ht="15.75" thickBot="1">
      <c r="A18" s="2"/>
      <c r="B18" s="3"/>
      <c r="C18" s="3"/>
      <c r="D18" s="3"/>
      <c r="K18" s="4">
        <f>SUM(K16:K17)</f>
        <v>43</v>
      </c>
      <c r="L18" s="4">
        <f>SUM(L16:L17)</f>
        <v>121</v>
      </c>
      <c r="O18" s="4">
        <f>SUM(O16:O17)</f>
        <v>43</v>
      </c>
      <c r="P18" s="4">
        <f>SUM(P16:P17)</f>
        <v>121</v>
      </c>
    </row>
    <row r="19" spans="1:17">
      <c r="C19" s="4"/>
      <c r="D19" s="4"/>
      <c r="J19" t="s">
        <v>207</v>
      </c>
      <c r="M19" s="4">
        <f>SUM(M16:M18)</f>
        <v>164</v>
      </c>
    </row>
    <row r="20" spans="1:17">
      <c r="A20" t="s">
        <v>199</v>
      </c>
    </row>
    <row r="21" spans="1:17">
      <c r="A21" t="s">
        <v>202</v>
      </c>
    </row>
    <row r="22" spans="1:17">
      <c r="A22" t="s">
        <v>203</v>
      </c>
      <c r="J22" s="30" t="s">
        <v>208</v>
      </c>
      <c r="K22" s="31">
        <f>CHITEST(K16:L17, O16:P17)</f>
        <v>0.467054469944301</v>
      </c>
    </row>
    <row r="23" spans="1:17">
      <c r="J23" s="30"/>
      <c r="K23" s="31" t="s">
        <v>209</v>
      </c>
    </row>
    <row r="24" spans="1:17">
      <c r="J24" s="34" t="s">
        <v>211</v>
      </c>
    </row>
    <row r="25" spans="1:17">
      <c r="J25" t="s">
        <v>213</v>
      </c>
    </row>
  </sheetData>
  <mergeCells count="1">
    <mergeCell ref="B4:C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S21"/>
  <sheetViews>
    <sheetView tabSelected="1" workbookViewId="0">
      <selection activeCell="H23" sqref="H23"/>
    </sheetView>
  </sheetViews>
  <sheetFormatPr defaultRowHeight="15"/>
  <cols>
    <col min="1" max="1" width="19.5703125" customWidth="1"/>
    <col min="2" max="2" width="10" style="4" customWidth="1"/>
    <col min="3" max="6" width="10" customWidth="1"/>
    <col min="9" max="9" width="10.42578125" customWidth="1"/>
    <col min="10" max="13" width="9.140625" style="4"/>
    <col min="14" max="14" width="2.5703125" customWidth="1"/>
  </cols>
  <sheetData>
    <row r="2" spans="1:19">
      <c r="A2" s="1" t="s">
        <v>204</v>
      </c>
      <c r="B2" s="9"/>
    </row>
    <row r="3" spans="1:19" ht="15.75" thickBot="1">
      <c r="A3" s="2"/>
      <c r="B3" s="3"/>
      <c r="C3" s="3"/>
      <c r="D3" s="3"/>
      <c r="E3" s="3"/>
      <c r="F3" s="3"/>
    </row>
    <row r="4" spans="1:19">
      <c r="A4" s="7"/>
      <c r="B4" s="38" t="s">
        <v>12</v>
      </c>
      <c r="C4" s="38"/>
      <c r="D4" s="38"/>
      <c r="E4" s="38"/>
      <c r="F4" s="8"/>
    </row>
    <row r="5" spans="1:19" ht="15.75" thickBot="1">
      <c r="A5" s="5"/>
      <c r="B5" s="11" t="s">
        <v>6</v>
      </c>
      <c r="C5" s="11" t="s">
        <v>1</v>
      </c>
      <c r="D5" s="11" t="s">
        <v>2</v>
      </c>
      <c r="E5" s="11" t="s">
        <v>3</v>
      </c>
      <c r="F5" s="6" t="s">
        <v>4</v>
      </c>
    </row>
    <row r="6" spans="1:19">
      <c r="C6" s="4"/>
      <c r="D6" s="4"/>
      <c r="E6" s="4"/>
      <c r="F6" s="4"/>
    </row>
    <row r="7" spans="1:19">
      <c r="A7" s="10" t="s">
        <v>9</v>
      </c>
      <c r="C7" s="4"/>
      <c r="D7" s="4"/>
      <c r="E7" s="4"/>
      <c r="F7" s="4"/>
    </row>
    <row r="8" spans="1:19">
      <c r="A8" t="s">
        <v>14</v>
      </c>
      <c r="B8" s="4">
        <v>0</v>
      </c>
      <c r="C8" s="4">
        <v>20</v>
      </c>
      <c r="D8" s="4">
        <v>18</v>
      </c>
      <c r="E8" s="4">
        <v>0</v>
      </c>
      <c r="F8" s="4">
        <v>38</v>
      </c>
    </row>
    <row r="9" spans="1:19">
      <c r="A9" t="s">
        <v>15</v>
      </c>
      <c r="B9" s="4">
        <v>0</v>
      </c>
      <c r="C9" s="4">
        <v>34</v>
      </c>
      <c r="D9" s="4">
        <v>46</v>
      </c>
      <c r="E9" s="4">
        <v>8</v>
      </c>
      <c r="F9" s="4">
        <v>88</v>
      </c>
    </row>
    <row r="10" spans="1:19">
      <c r="C10" s="4"/>
      <c r="D10" s="4"/>
      <c r="E10" s="4"/>
      <c r="F10" s="4"/>
    </row>
    <row r="11" spans="1:19">
      <c r="A11" s="10" t="s">
        <v>10</v>
      </c>
    </row>
    <row r="12" spans="1:19">
      <c r="A12" t="s">
        <v>14</v>
      </c>
      <c r="B12" s="4">
        <v>0</v>
      </c>
      <c r="C12" s="4">
        <v>1</v>
      </c>
      <c r="D12" s="4">
        <v>4</v>
      </c>
      <c r="E12" s="4">
        <v>0</v>
      </c>
      <c r="F12" s="4">
        <v>5</v>
      </c>
      <c r="I12" t="s">
        <v>205</v>
      </c>
      <c r="O12" t="s">
        <v>206</v>
      </c>
    </row>
    <row r="13" spans="1:19">
      <c r="A13" t="s">
        <v>15</v>
      </c>
      <c r="B13" s="4">
        <v>10</v>
      </c>
      <c r="C13" s="4">
        <v>2</v>
      </c>
      <c r="D13" s="4">
        <v>2</v>
      </c>
      <c r="E13" s="4">
        <v>19</v>
      </c>
      <c r="F13" s="4">
        <v>33</v>
      </c>
    </row>
    <row r="14" spans="1:19" ht="15.75" thickBot="1">
      <c r="J14" s="11" t="s">
        <v>6</v>
      </c>
      <c r="K14" s="11" t="s">
        <v>1</v>
      </c>
      <c r="L14" s="11" t="s">
        <v>2</v>
      </c>
      <c r="M14" s="36"/>
      <c r="P14" s="36" t="s">
        <v>6</v>
      </c>
      <c r="Q14" s="36" t="s">
        <v>1</v>
      </c>
      <c r="R14" s="36" t="s">
        <v>2</v>
      </c>
    </row>
    <row r="15" spans="1:19">
      <c r="A15" s="10" t="s">
        <v>11</v>
      </c>
      <c r="I15" t="s">
        <v>14</v>
      </c>
      <c r="J15" s="4">
        <v>0</v>
      </c>
      <c r="K15" s="4">
        <v>21</v>
      </c>
      <c r="L15" s="4">
        <v>22</v>
      </c>
      <c r="M15" s="19">
        <f>SUM(J15:L15)</f>
        <v>43</v>
      </c>
      <c r="O15" t="s">
        <v>14</v>
      </c>
      <c r="P15" s="19">
        <f>(M15*J17)/137</f>
        <v>3.1386861313868613</v>
      </c>
      <c r="Q15" s="19">
        <f>(M15*K17)/137</f>
        <v>17.89051094890511</v>
      </c>
      <c r="R15" s="19">
        <f>(M15*L17)/137</f>
        <v>21.970802919708028</v>
      </c>
      <c r="S15">
        <f>SUM(P15:R15)</f>
        <v>43</v>
      </c>
    </row>
    <row r="16" spans="1:19">
      <c r="A16" t="s">
        <v>14</v>
      </c>
      <c r="B16" s="4">
        <v>0</v>
      </c>
      <c r="C16" s="4">
        <v>21</v>
      </c>
      <c r="D16" s="4">
        <v>22</v>
      </c>
      <c r="E16" s="4">
        <v>0</v>
      </c>
      <c r="F16" s="4">
        <v>43</v>
      </c>
      <c r="I16" t="s">
        <v>15</v>
      </c>
      <c r="J16" s="4">
        <v>10</v>
      </c>
      <c r="K16" s="4">
        <v>36</v>
      </c>
      <c r="L16" s="4">
        <v>48</v>
      </c>
      <c r="M16" s="19">
        <f>SUM(J16:L16)</f>
        <v>94</v>
      </c>
      <c r="O16" t="s">
        <v>15</v>
      </c>
      <c r="P16" s="19">
        <f>(M16*J17)/137</f>
        <v>6.8613138686131387</v>
      </c>
      <c r="Q16" s="19">
        <f>(M16*K17)/137</f>
        <v>39.10948905109489</v>
      </c>
      <c r="R16" s="19">
        <f>(M16*L17)/137</f>
        <v>48.029197080291972</v>
      </c>
      <c r="S16">
        <f>SUM(P16:R16)</f>
        <v>94</v>
      </c>
    </row>
    <row r="17" spans="1:18">
      <c r="A17" t="s">
        <v>15</v>
      </c>
      <c r="B17" s="4">
        <v>10</v>
      </c>
      <c r="C17" s="4">
        <v>36</v>
      </c>
      <c r="D17" s="4">
        <v>48</v>
      </c>
      <c r="E17" s="4">
        <v>27</v>
      </c>
      <c r="F17" s="4">
        <v>121</v>
      </c>
      <c r="J17" s="4">
        <f>SUM(J15:J16)</f>
        <v>10</v>
      </c>
      <c r="K17" s="4">
        <f t="shared" ref="K17:L17" si="0">SUM(K15:K16)</f>
        <v>57</v>
      </c>
      <c r="L17" s="4">
        <f t="shared" si="0"/>
        <v>70</v>
      </c>
      <c r="M17" s="4">
        <f>SUM(M15:M16)</f>
        <v>137</v>
      </c>
      <c r="P17">
        <f>SUM(P15:P16)</f>
        <v>10</v>
      </c>
      <c r="Q17">
        <f t="shared" ref="Q17:R17" si="1">SUM(Q15:Q16)</f>
        <v>57</v>
      </c>
      <c r="R17">
        <f t="shared" si="1"/>
        <v>70</v>
      </c>
    </row>
    <row r="18" spans="1:18" ht="15.75" thickBot="1">
      <c r="A18" s="2"/>
      <c r="B18" s="3"/>
      <c r="C18" s="3"/>
      <c r="D18" s="3"/>
      <c r="E18" s="3"/>
      <c r="F18" s="3"/>
    </row>
    <row r="19" spans="1:18">
      <c r="C19" s="4"/>
      <c r="D19" s="4"/>
      <c r="E19" s="4"/>
      <c r="F19" s="4"/>
      <c r="I19" t="s">
        <v>208</v>
      </c>
      <c r="J19" s="4">
        <f>CHITEST(J15:L16,P15:R16)</f>
        <v>6.8487728327599875E-2</v>
      </c>
    </row>
    <row r="20" spans="1:18">
      <c r="A20" t="s">
        <v>197</v>
      </c>
      <c r="J20" s="34" t="s">
        <v>214</v>
      </c>
    </row>
    <row r="21" spans="1:18">
      <c r="A21" t="s">
        <v>216</v>
      </c>
      <c r="B21" s="39">
        <f>B17/164</f>
        <v>6.097560975609756E-2</v>
      </c>
      <c r="C21" s="39">
        <f>(C16+C17)/164</f>
        <v>0.34756097560975607</v>
      </c>
      <c r="D21" s="39">
        <f>(D16+D17)/164</f>
        <v>0.42682926829268292</v>
      </c>
      <c r="E21" s="39">
        <f>(E16+E17)/164</f>
        <v>0.16463414634146342</v>
      </c>
      <c r="F21" s="40"/>
      <c r="J21" s="34" t="s">
        <v>215</v>
      </c>
    </row>
  </sheetData>
  <mergeCells count="1">
    <mergeCell ref="B4:E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1"/>
  <sheetViews>
    <sheetView workbookViewId="0">
      <selection activeCell="H26" sqref="H26"/>
    </sheetView>
  </sheetViews>
  <sheetFormatPr defaultRowHeight="15"/>
  <cols>
    <col min="1" max="1" width="9.140625" style="4"/>
    <col min="2" max="2" width="20.7109375" customWidth="1"/>
    <col min="3" max="4" width="9.140625" style="4" customWidth="1"/>
    <col min="5" max="5" width="18" style="25" customWidth="1"/>
    <col min="8" max="8" width="18.140625" customWidth="1"/>
    <col min="9" max="12" width="9.140625" style="4"/>
  </cols>
  <sheetData>
    <row r="1" spans="1:12">
      <c r="A1" s="9" t="s">
        <v>17</v>
      </c>
      <c r="B1" s="12" t="s">
        <v>18</v>
      </c>
      <c r="C1" s="13" t="s">
        <v>19</v>
      </c>
      <c r="D1" s="13" t="s">
        <v>20</v>
      </c>
      <c r="E1" s="14" t="s">
        <v>21</v>
      </c>
    </row>
    <row r="2" spans="1:12">
      <c r="A2" s="4">
        <v>1</v>
      </c>
      <c r="B2" s="15" t="s">
        <v>22</v>
      </c>
      <c r="C2" s="4" t="s">
        <v>23</v>
      </c>
      <c r="D2" s="4">
        <v>0</v>
      </c>
      <c r="E2" s="16" t="s">
        <v>24</v>
      </c>
      <c r="H2" t="s">
        <v>25</v>
      </c>
    </row>
    <row r="3" spans="1:12" ht="15.75" thickBot="1">
      <c r="A3" s="4">
        <v>2</v>
      </c>
      <c r="B3" s="15" t="s">
        <v>22</v>
      </c>
      <c r="C3" s="4" t="s">
        <v>26</v>
      </c>
      <c r="D3" s="4">
        <v>0</v>
      </c>
      <c r="E3" s="16" t="s">
        <v>27</v>
      </c>
      <c r="H3" s="2"/>
      <c r="I3" s="3"/>
      <c r="J3" s="3"/>
      <c r="K3" s="3"/>
      <c r="L3" s="3"/>
    </row>
    <row r="4" spans="1:12" ht="15.75" thickBot="1">
      <c r="A4" s="4">
        <v>3</v>
      </c>
      <c r="B4" s="15" t="s">
        <v>22</v>
      </c>
      <c r="C4" s="4" t="s">
        <v>28</v>
      </c>
      <c r="D4" s="4">
        <v>0</v>
      </c>
      <c r="E4" s="16" t="s">
        <v>29</v>
      </c>
      <c r="H4" s="17" t="s">
        <v>18</v>
      </c>
      <c r="I4" s="18" t="s">
        <v>1</v>
      </c>
      <c r="J4" s="18" t="s">
        <v>2</v>
      </c>
      <c r="K4" s="18" t="s">
        <v>3</v>
      </c>
      <c r="L4" s="18" t="s">
        <v>4</v>
      </c>
    </row>
    <row r="5" spans="1:12">
      <c r="A5" s="4">
        <v>4</v>
      </c>
      <c r="B5" s="15" t="s">
        <v>22</v>
      </c>
      <c r="C5" s="4" t="s">
        <v>30</v>
      </c>
      <c r="D5" s="4">
        <v>1</v>
      </c>
      <c r="E5" s="16">
        <v>2</v>
      </c>
    </row>
    <row r="6" spans="1:12">
      <c r="A6" s="4">
        <v>6</v>
      </c>
      <c r="B6" s="15" t="s">
        <v>22</v>
      </c>
      <c r="C6" s="4" t="s">
        <v>31</v>
      </c>
      <c r="D6" s="4">
        <v>0</v>
      </c>
      <c r="E6" s="16" t="s">
        <v>29</v>
      </c>
      <c r="H6" t="s">
        <v>32</v>
      </c>
      <c r="I6" s="4">
        <v>54</v>
      </c>
      <c r="J6" s="4">
        <v>61</v>
      </c>
      <c r="K6" s="4">
        <v>9</v>
      </c>
      <c r="L6" s="4">
        <v>124</v>
      </c>
    </row>
    <row r="7" spans="1:12">
      <c r="A7" s="4">
        <v>7</v>
      </c>
      <c r="B7" s="15" t="s">
        <v>9</v>
      </c>
      <c r="C7" s="19" t="s">
        <v>33</v>
      </c>
      <c r="D7" s="19">
        <v>1</v>
      </c>
      <c r="E7" s="16">
        <v>2</v>
      </c>
      <c r="H7" t="s">
        <v>22</v>
      </c>
      <c r="I7" s="4">
        <v>3</v>
      </c>
      <c r="J7" s="4">
        <v>6</v>
      </c>
      <c r="K7" s="4">
        <v>27</v>
      </c>
      <c r="L7" s="4">
        <v>36</v>
      </c>
    </row>
    <row r="8" spans="1:12">
      <c r="A8" s="4">
        <v>8</v>
      </c>
      <c r="B8" s="15" t="s">
        <v>22</v>
      </c>
      <c r="C8" s="4" t="s">
        <v>34</v>
      </c>
      <c r="D8" s="4">
        <v>0</v>
      </c>
      <c r="E8" s="16" t="s">
        <v>35</v>
      </c>
    </row>
    <row r="9" spans="1:12">
      <c r="A9" s="4">
        <v>9</v>
      </c>
      <c r="B9" s="15" t="s">
        <v>22</v>
      </c>
      <c r="C9" s="4" t="s">
        <v>36</v>
      </c>
      <c r="D9" s="4">
        <v>1</v>
      </c>
      <c r="E9" s="16">
        <v>2</v>
      </c>
      <c r="H9" t="s">
        <v>4</v>
      </c>
      <c r="I9" s="4">
        <v>57</v>
      </c>
      <c r="J9" s="4">
        <v>67</v>
      </c>
      <c r="K9" s="4">
        <v>36</v>
      </c>
      <c r="L9" s="4">
        <v>160</v>
      </c>
    </row>
    <row r="10" spans="1:12" ht="15.75" thickBot="1">
      <c r="A10" s="4">
        <v>10</v>
      </c>
      <c r="B10" s="15" t="s">
        <v>22</v>
      </c>
      <c r="C10" s="4" t="s">
        <v>37</v>
      </c>
      <c r="D10" s="4">
        <v>2</v>
      </c>
      <c r="E10" s="16">
        <v>4</v>
      </c>
      <c r="H10" s="2"/>
      <c r="I10" s="3"/>
      <c r="J10" s="3"/>
      <c r="K10" s="3"/>
      <c r="L10" s="3"/>
    </row>
    <row r="11" spans="1:12">
      <c r="A11" s="4">
        <v>11</v>
      </c>
      <c r="B11" s="15" t="s">
        <v>22</v>
      </c>
      <c r="C11" s="4" t="s">
        <v>38</v>
      </c>
      <c r="D11" s="4">
        <v>2</v>
      </c>
      <c r="E11" s="16">
        <v>4</v>
      </c>
    </row>
    <row r="12" spans="1:12">
      <c r="A12" s="4">
        <v>12</v>
      </c>
      <c r="B12" s="15" t="s">
        <v>22</v>
      </c>
      <c r="C12" s="4" t="s">
        <v>39</v>
      </c>
      <c r="D12" s="4">
        <v>0</v>
      </c>
      <c r="E12" s="16" t="s">
        <v>40</v>
      </c>
    </row>
    <row r="13" spans="1:12">
      <c r="A13" s="4">
        <v>13</v>
      </c>
      <c r="B13" s="15" t="s">
        <v>9</v>
      </c>
      <c r="C13" s="4" t="s">
        <v>41</v>
      </c>
      <c r="D13" s="4">
        <v>2</v>
      </c>
      <c r="E13" s="16">
        <v>4</v>
      </c>
    </row>
    <row r="14" spans="1:12">
      <c r="A14" s="4">
        <v>14</v>
      </c>
      <c r="B14" s="15" t="s">
        <v>22</v>
      </c>
      <c r="C14" s="4" t="s">
        <v>42</v>
      </c>
      <c r="D14" s="4">
        <v>0</v>
      </c>
      <c r="E14" s="16" t="s">
        <v>43</v>
      </c>
    </row>
    <row r="15" spans="1:12">
      <c r="A15" s="4">
        <v>15</v>
      </c>
      <c r="B15" s="15" t="s">
        <v>22</v>
      </c>
      <c r="C15" s="4" t="s">
        <v>44</v>
      </c>
      <c r="D15" s="4">
        <v>0</v>
      </c>
      <c r="E15" s="16" t="s">
        <v>24</v>
      </c>
    </row>
    <row r="16" spans="1:12">
      <c r="A16" s="4">
        <v>16</v>
      </c>
      <c r="B16" s="15" t="s">
        <v>9</v>
      </c>
      <c r="C16" s="4" t="s">
        <v>45</v>
      </c>
      <c r="D16" s="4">
        <v>2</v>
      </c>
      <c r="E16" s="16">
        <v>4</v>
      </c>
    </row>
    <row r="17" spans="1:5">
      <c r="A17" s="4">
        <v>17</v>
      </c>
      <c r="B17" s="15" t="s">
        <v>9</v>
      </c>
      <c r="C17" s="4" t="s">
        <v>46</v>
      </c>
      <c r="D17" s="4">
        <v>1</v>
      </c>
      <c r="E17" s="16">
        <v>2</v>
      </c>
    </row>
    <row r="18" spans="1:5">
      <c r="A18" s="4">
        <v>19</v>
      </c>
      <c r="B18" s="15" t="s">
        <v>22</v>
      </c>
      <c r="C18" s="4" t="s">
        <v>47</v>
      </c>
      <c r="D18" s="4">
        <v>0</v>
      </c>
      <c r="E18" s="16" t="s">
        <v>29</v>
      </c>
    </row>
    <row r="19" spans="1:5">
      <c r="A19" s="4">
        <v>20</v>
      </c>
      <c r="B19" s="15" t="s">
        <v>9</v>
      </c>
      <c r="C19" s="4" t="s">
        <v>48</v>
      </c>
      <c r="D19" s="4">
        <v>2</v>
      </c>
      <c r="E19" s="16">
        <v>4</v>
      </c>
    </row>
    <row r="20" spans="1:5">
      <c r="A20" s="4">
        <v>21</v>
      </c>
      <c r="B20" s="15" t="s">
        <v>9</v>
      </c>
      <c r="C20" s="4" t="s">
        <v>49</v>
      </c>
      <c r="D20" s="4">
        <v>1</v>
      </c>
      <c r="E20" s="16">
        <v>2</v>
      </c>
    </row>
    <row r="21" spans="1:5">
      <c r="A21" s="4">
        <v>22</v>
      </c>
      <c r="B21" s="15" t="s">
        <v>9</v>
      </c>
      <c r="C21" s="4" t="s">
        <v>50</v>
      </c>
      <c r="D21" s="4">
        <v>2</v>
      </c>
      <c r="E21" s="16">
        <v>4</v>
      </c>
    </row>
    <row r="22" spans="1:5">
      <c r="A22" s="4">
        <v>24</v>
      </c>
      <c r="B22" s="15" t="s">
        <v>22</v>
      </c>
      <c r="C22" s="4" t="s">
        <v>51</v>
      </c>
      <c r="D22" s="4">
        <v>0</v>
      </c>
      <c r="E22" s="16" t="s">
        <v>24</v>
      </c>
    </row>
    <row r="23" spans="1:5">
      <c r="A23" s="4">
        <v>25</v>
      </c>
      <c r="B23" s="15" t="s">
        <v>22</v>
      </c>
      <c r="C23" s="4" t="s">
        <v>52</v>
      </c>
      <c r="D23" s="4">
        <v>0</v>
      </c>
      <c r="E23" s="16" t="s">
        <v>29</v>
      </c>
    </row>
    <row r="24" spans="1:5">
      <c r="A24" s="4">
        <v>26</v>
      </c>
      <c r="B24" s="15" t="s">
        <v>9</v>
      </c>
      <c r="C24" s="4" t="s">
        <v>53</v>
      </c>
      <c r="D24" s="4">
        <v>2</v>
      </c>
      <c r="E24" s="16">
        <v>4</v>
      </c>
    </row>
    <row r="25" spans="1:5">
      <c r="A25" s="4">
        <v>27</v>
      </c>
      <c r="B25" s="15" t="s">
        <v>9</v>
      </c>
      <c r="C25" s="4" t="s">
        <v>54</v>
      </c>
      <c r="D25" s="4">
        <v>2</v>
      </c>
      <c r="E25" s="16">
        <v>4</v>
      </c>
    </row>
    <row r="26" spans="1:5">
      <c r="A26" s="4">
        <v>28</v>
      </c>
      <c r="B26" s="15" t="s">
        <v>22</v>
      </c>
      <c r="C26" s="4" t="s">
        <v>55</v>
      </c>
      <c r="D26" s="4">
        <v>2</v>
      </c>
      <c r="E26" s="16">
        <v>4</v>
      </c>
    </row>
    <row r="27" spans="1:5">
      <c r="A27" s="4">
        <v>29</v>
      </c>
      <c r="B27" s="15" t="s">
        <v>22</v>
      </c>
      <c r="C27" s="4" t="s">
        <v>56</v>
      </c>
      <c r="D27" s="4">
        <v>1</v>
      </c>
      <c r="E27" s="16">
        <v>2</v>
      </c>
    </row>
    <row r="28" spans="1:5">
      <c r="A28" s="4">
        <v>30</v>
      </c>
      <c r="B28" s="15" t="s">
        <v>22</v>
      </c>
      <c r="C28" s="4" t="s">
        <v>57</v>
      </c>
      <c r="D28" s="4">
        <v>0</v>
      </c>
      <c r="E28" s="16" t="s">
        <v>24</v>
      </c>
    </row>
    <row r="29" spans="1:5">
      <c r="A29" s="4">
        <v>31</v>
      </c>
      <c r="B29" s="15" t="s">
        <v>22</v>
      </c>
      <c r="C29" s="4" t="s">
        <v>58</v>
      </c>
      <c r="D29" s="4">
        <v>0</v>
      </c>
      <c r="E29" s="16" t="s">
        <v>59</v>
      </c>
    </row>
    <row r="30" spans="1:5">
      <c r="A30" s="4">
        <v>32</v>
      </c>
      <c r="B30" s="15" t="s">
        <v>9</v>
      </c>
      <c r="C30" s="4" t="s">
        <v>60</v>
      </c>
      <c r="D30" s="4">
        <v>2</v>
      </c>
      <c r="E30" s="16">
        <v>4</v>
      </c>
    </row>
    <row r="31" spans="1:5">
      <c r="A31" s="4">
        <v>33</v>
      </c>
      <c r="B31" s="15" t="s">
        <v>22</v>
      </c>
      <c r="C31" s="4" t="s">
        <v>61</v>
      </c>
      <c r="D31" s="4">
        <v>0</v>
      </c>
      <c r="E31" s="16" t="s">
        <v>29</v>
      </c>
    </row>
    <row r="32" spans="1:5">
      <c r="A32" s="4">
        <v>34</v>
      </c>
      <c r="B32" s="15" t="s">
        <v>22</v>
      </c>
      <c r="C32" s="4" t="s">
        <v>62</v>
      </c>
      <c r="D32" s="4">
        <v>0</v>
      </c>
      <c r="E32" s="16" t="s">
        <v>24</v>
      </c>
    </row>
    <row r="33" spans="1:5">
      <c r="A33" s="4">
        <v>35</v>
      </c>
      <c r="B33" s="15" t="s">
        <v>9</v>
      </c>
      <c r="C33" s="4" t="s">
        <v>63</v>
      </c>
      <c r="D33" s="4">
        <v>2</v>
      </c>
      <c r="E33" s="16">
        <v>4</v>
      </c>
    </row>
    <row r="34" spans="1:5">
      <c r="A34" s="4">
        <v>37</v>
      </c>
      <c r="B34" s="15" t="s">
        <v>22</v>
      </c>
      <c r="C34" s="4" t="s">
        <v>64</v>
      </c>
      <c r="D34" s="4">
        <v>0</v>
      </c>
      <c r="E34" s="16" t="s">
        <v>24</v>
      </c>
    </row>
    <row r="35" spans="1:5">
      <c r="A35" s="4">
        <v>38</v>
      </c>
      <c r="B35" s="15" t="s">
        <v>22</v>
      </c>
      <c r="C35" s="4" t="s">
        <v>65</v>
      </c>
      <c r="D35" s="4">
        <v>0</v>
      </c>
      <c r="E35" s="16" t="s">
        <v>66</v>
      </c>
    </row>
    <row r="36" spans="1:5">
      <c r="A36" s="4">
        <v>39</v>
      </c>
      <c r="B36" s="15" t="s">
        <v>22</v>
      </c>
      <c r="C36" s="4" t="s">
        <v>67</v>
      </c>
      <c r="D36" s="4">
        <v>0</v>
      </c>
      <c r="E36" s="16" t="s">
        <v>29</v>
      </c>
    </row>
    <row r="37" spans="1:5">
      <c r="A37" s="4">
        <v>40</v>
      </c>
      <c r="B37" s="15" t="s">
        <v>9</v>
      </c>
      <c r="C37" s="4" t="s">
        <v>68</v>
      </c>
      <c r="D37" s="4">
        <v>1</v>
      </c>
      <c r="E37" s="16">
        <v>2</v>
      </c>
    </row>
    <row r="38" spans="1:5">
      <c r="A38" s="4">
        <v>41</v>
      </c>
      <c r="B38" s="15" t="s">
        <v>22</v>
      </c>
      <c r="C38" s="4" t="s">
        <v>69</v>
      </c>
      <c r="D38" s="4">
        <v>0</v>
      </c>
      <c r="E38" s="16" t="s">
        <v>29</v>
      </c>
    </row>
    <row r="39" spans="1:5">
      <c r="A39" s="4">
        <v>42</v>
      </c>
      <c r="B39" s="15" t="s">
        <v>22</v>
      </c>
      <c r="C39" s="4" t="s">
        <v>70</v>
      </c>
      <c r="D39" s="4">
        <v>0</v>
      </c>
      <c r="E39" s="16" t="s">
        <v>24</v>
      </c>
    </row>
    <row r="40" spans="1:5">
      <c r="A40" s="4">
        <v>43</v>
      </c>
      <c r="B40" s="15" t="s">
        <v>22</v>
      </c>
      <c r="C40" s="4" t="s">
        <v>71</v>
      </c>
      <c r="D40" s="4">
        <v>0</v>
      </c>
      <c r="E40" s="16" t="s">
        <v>24</v>
      </c>
    </row>
    <row r="41" spans="1:5">
      <c r="A41" s="4">
        <v>44</v>
      </c>
      <c r="B41" s="15" t="s">
        <v>22</v>
      </c>
      <c r="C41" s="4" t="s">
        <v>72</v>
      </c>
      <c r="D41" s="4">
        <v>2</v>
      </c>
      <c r="E41" s="16">
        <v>4</v>
      </c>
    </row>
    <row r="42" spans="1:5">
      <c r="A42" s="4">
        <v>45</v>
      </c>
      <c r="B42" s="15" t="s">
        <v>22</v>
      </c>
      <c r="C42" s="4" t="s">
        <v>73</v>
      </c>
      <c r="D42" s="4">
        <v>0</v>
      </c>
      <c r="E42" s="16" t="s">
        <v>24</v>
      </c>
    </row>
    <row r="43" spans="1:5">
      <c r="A43" s="4">
        <v>46</v>
      </c>
      <c r="B43" s="15" t="s">
        <v>9</v>
      </c>
      <c r="C43" s="4" t="s">
        <v>74</v>
      </c>
      <c r="D43" s="4">
        <v>0</v>
      </c>
      <c r="E43" s="16" t="s">
        <v>24</v>
      </c>
    </row>
    <row r="44" spans="1:5">
      <c r="A44" s="4">
        <v>47</v>
      </c>
      <c r="B44" s="15" t="s">
        <v>9</v>
      </c>
      <c r="C44" s="4" t="s">
        <v>75</v>
      </c>
      <c r="D44" s="4">
        <v>2</v>
      </c>
      <c r="E44" s="16">
        <v>4</v>
      </c>
    </row>
    <row r="45" spans="1:5">
      <c r="A45" s="4">
        <v>48</v>
      </c>
      <c r="B45" s="15" t="s">
        <v>9</v>
      </c>
      <c r="C45" s="4" t="s">
        <v>76</v>
      </c>
      <c r="D45" s="4">
        <v>2</v>
      </c>
      <c r="E45" s="16">
        <v>4</v>
      </c>
    </row>
    <row r="46" spans="1:5">
      <c r="A46" s="4">
        <v>49</v>
      </c>
      <c r="B46" s="15" t="s">
        <v>22</v>
      </c>
      <c r="C46" s="4" t="s">
        <v>77</v>
      </c>
      <c r="D46" s="4">
        <v>0</v>
      </c>
      <c r="E46" s="16" t="s">
        <v>29</v>
      </c>
    </row>
    <row r="47" spans="1:5">
      <c r="A47" s="4">
        <v>50</v>
      </c>
      <c r="B47" s="15" t="s">
        <v>9</v>
      </c>
      <c r="C47" s="4" t="s">
        <v>78</v>
      </c>
      <c r="D47" s="4">
        <v>0</v>
      </c>
      <c r="E47" s="16" t="s">
        <v>79</v>
      </c>
    </row>
    <row r="48" spans="1:5">
      <c r="A48" s="4">
        <v>51</v>
      </c>
      <c r="B48" s="15" t="s">
        <v>9</v>
      </c>
      <c r="C48" s="4" t="s">
        <v>80</v>
      </c>
      <c r="D48" s="4">
        <v>2</v>
      </c>
      <c r="E48" s="16">
        <v>4</v>
      </c>
    </row>
    <row r="49" spans="1:5">
      <c r="A49" s="4">
        <v>52</v>
      </c>
      <c r="B49" s="15" t="s">
        <v>22</v>
      </c>
      <c r="C49" s="4" t="s">
        <v>81</v>
      </c>
      <c r="D49" s="4">
        <v>0</v>
      </c>
      <c r="E49" s="16" t="s">
        <v>24</v>
      </c>
    </row>
    <row r="50" spans="1:5">
      <c r="A50" s="4">
        <v>53</v>
      </c>
      <c r="B50" s="15" t="s">
        <v>22</v>
      </c>
      <c r="C50" s="4" t="s">
        <v>82</v>
      </c>
      <c r="D50" s="4">
        <v>0</v>
      </c>
      <c r="E50" s="16" t="s">
        <v>29</v>
      </c>
    </row>
    <row r="51" spans="1:5">
      <c r="A51" s="4">
        <v>54</v>
      </c>
      <c r="B51" s="15" t="s">
        <v>9</v>
      </c>
      <c r="C51" s="4" t="s">
        <v>83</v>
      </c>
      <c r="D51" s="4">
        <v>2</v>
      </c>
      <c r="E51" s="16">
        <v>4</v>
      </c>
    </row>
    <row r="52" spans="1:5">
      <c r="A52" s="4">
        <v>55</v>
      </c>
      <c r="B52" s="15" t="s">
        <v>9</v>
      </c>
      <c r="C52" s="4" t="s">
        <v>84</v>
      </c>
      <c r="D52" s="4">
        <v>2</v>
      </c>
      <c r="E52" s="16">
        <v>4</v>
      </c>
    </row>
    <row r="53" spans="1:5">
      <c r="A53" s="4">
        <v>56</v>
      </c>
      <c r="B53" s="15" t="s">
        <v>22</v>
      </c>
      <c r="C53" s="4" t="s">
        <v>85</v>
      </c>
      <c r="D53" s="4">
        <v>2</v>
      </c>
      <c r="E53" s="16">
        <v>4</v>
      </c>
    </row>
    <row r="54" spans="1:5">
      <c r="A54" s="4">
        <v>57</v>
      </c>
      <c r="B54" s="15" t="s">
        <v>9</v>
      </c>
      <c r="C54" s="4" t="s">
        <v>86</v>
      </c>
      <c r="D54" s="4">
        <v>2</v>
      </c>
      <c r="E54" s="16">
        <v>4</v>
      </c>
    </row>
    <row r="55" spans="1:5">
      <c r="A55" s="4">
        <v>58</v>
      </c>
      <c r="B55" s="15" t="s">
        <v>22</v>
      </c>
      <c r="C55" s="4" t="s">
        <v>87</v>
      </c>
      <c r="D55" s="4">
        <v>0</v>
      </c>
      <c r="E55" s="16" t="s">
        <v>24</v>
      </c>
    </row>
    <row r="56" spans="1:5">
      <c r="A56" s="4">
        <v>59</v>
      </c>
      <c r="B56" s="15" t="s">
        <v>9</v>
      </c>
      <c r="C56" s="4" t="s">
        <v>88</v>
      </c>
      <c r="D56" s="4">
        <v>0</v>
      </c>
      <c r="E56" s="20" t="s">
        <v>89</v>
      </c>
    </row>
    <row r="57" spans="1:5">
      <c r="A57" s="4">
        <v>60</v>
      </c>
      <c r="B57" s="15" t="s">
        <v>22</v>
      </c>
      <c r="C57" s="4" t="s">
        <v>90</v>
      </c>
      <c r="D57" s="4">
        <v>2</v>
      </c>
      <c r="E57" s="16">
        <v>4</v>
      </c>
    </row>
    <row r="58" spans="1:5">
      <c r="A58" s="4">
        <v>62</v>
      </c>
      <c r="B58" s="21" t="s">
        <v>9</v>
      </c>
      <c r="C58" s="4" t="s">
        <v>91</v>
      </c>
      <c r="D58" s="4">
        <v>0</v>
      </c>
      <c r="E58" s="20" t="s">
        <v>79</v>
      </c>
    </row>
    <row r="59" spans="1:5">
      <c r="A59" s="4">
        <v>63</v>
      </c>
      <c r="B59" s="21" t="s">
        <v>22</v>
      </c>
      <c r="C59" s="4" t="s">
        <v>92</v>
      </c>
      <c r="D59" s="4">
        <v>0</v>
      </c>
      <c r="E59" s="20" t="s">
        <v>89</v>
      </c>
    </row>
    <row r="60" spans="1:5">
      <c r="A60" s="4">
        <v>64</v>
      </c>
      <c r="B60" s="21" t="s">
        <v>9</v>
      </c>
      <c r="C60" s="4" t="s">
        <v>93</v>
      </c>
      <c r="D60" s="4">
        <v>2</v>
      </c>
      <c r="E60" s="20">
        <v>4</v>
      </c>
    </row>
    <row r="61" spans="1:5">
      <c r="A61" s="4">
        <v>65</v>
      </c>
      <c r="B61" s="21" t="s">
        <v>9</v>
      </c>
      <c r="C61" s="19" t="s">
        <v>94</v>
      </c>
      <c r="D61" s="19">
        <v>1</v>
      </c>
      <c r="E61" s="16">
        <v>2</v>
      </c>
    </row>
    <row r="62" spans="1:5">
      <c r="A62" s="4">
        <v>66</v>
      </c>
      <c r="B62" s="21" t="s">
        <v>9</v>
      </c>
      <c r="C62" s="19" t="s">
        <v>95</v>
      </c>
      <c r="D62" s="19">
        <v>1</v>
      </c>
      <c r="E62" s="16">
        <v>2</v>
      </c>
    </row>
    <row r="63" spans="1:5">
      <c r="A63" s="4">
        <v>67</v>
      </c>
      <c r="B63" s="21" t="s">
        <v>9</v>
      </c>
      <c r="C63" s="19" t="s">
        <v>96</v>
      </c>
      <c r="D63" s="19">
        <v>1</v>
      </c>
      <c r="E63" s="16">
        <v>2</v>
      </c>
    </row>
    <row r="64" spans="1:5">
      <c r="A64" s="4">
        <v>68</v>
      </c>
      <c r="B64" s="21" t="s">
        <v>9</v>
      </c>
      <c r="C64" s="19" t="s">
        <v>97</v>
      </c>
      <c r="D64" s="19">
        <v>1</v>
      </c>
      <c r="E64" s="16">
        <v>2</v>
      </c>
    </row>
    <row r="65" spans="1:5">
      <c r="A65" s="4">
        <v>69</v>
      </c>
      <c r="B65" s="21" t="s">
        <v>9</v>
      </c>
      <c r="C65" s="19" t="s">
        <v>98</v>
      </c>
      <c r="D65" s="19">
        <v>1</v>
      </c>
      <c r="E65" s="16">
        <v>2</v>
      </c>
    </row>
    <row r="66" spans="1:5">
      <c r="A66" s="4">
        <v>70</v>
      </c>
      <c r="B66" s="21" t="s">
        <v>9</v>
      </c>
      <c r="C66" s="19" t="s">
        <v>99</v>
      </c>
      <c r="D66" s="19">
        <v>1</v>
      </c>
      <c r="E66" s="16">
        <v>2</v>
      </c>
    </row>
    <row r="67" spans="1:5">
      <c r="A67" s="4">
        <v>71</v>
      </c>
      <c r="B67" s="21" t="s">
        <v>9</v>
      </c>
      <c r="C67" s="19" t="s">
        <v>100</v>
      </c>
      <c r="D67" s="19">
        <v>2</v>
      </c>
      <c r="E67" s="16">
        <v>4</v>
      </c>
    </row>
    <row r="68" spans="1:5">
      <c r="A68" s="4">
        <v>72</v>
      </c>
      <c r="B68" s="21" t="s">
        <v>9</v>
      </c>
      <c r="C68" s="19" t="s">
        <v>101</v>
      </c>
      <c r="D68" s="19">
        <v>2</v>
      </c>
      <c r="E68" s="16">
        <v>4</v>
      </c>
    </row>
    <row r="69" spans="1:5">
      <c r="A69" s="4">
        <v>73</v>
      </c>
      <c r="B69" s="21" t="s">
        <v>9</v>
      </c>
      <c r="C69" s="19" t="s">
        <v>102</v>
      </c>
      <c r="D69" s="19">
        <v>1</v>
      </c>
      <c r="E69" s="16">
        <v>2</v>
      </c>
    </row>
    <row r="70" spans="1:5">
      <c r="A70" s="4">
        <v>74</v>
      </c>
      <c r="B70" s="21" t="s">
        <v>9</v>
      </c>
      <c r="C70" s="19" t="s">
        <v>103</v>
      </c>
      <c r="D70" s="19">
        <v>1</v>
      </c>
      <c r="E70" s="16">
        <v>2</v>
      </c>
    </row>
    <row r="71" spans="1:5">
      <c r="A71" s="4">
        <v>75</v>
      </c>
      <c r="B71" s="21" t="s">
        <v>9</v>
      </c>
      <c r="C71" s="19" t="s">
        <v>104</v>
      </c>
      <c r="D71" s="19">
        <v>1</v>
      </c>
      <c r="E71" s="16">
        <v>2</v>
      </c>
    </row>
    <row r="72" spans="1:5">
      <c r="A72" s="4">
        <v>76</v>
      </c>
      <c r="B72" s="21" t="s">
        <v>9</v>
      </c>
      <c r="C72" s="19" t="s">
        <v>105</v>
      </c>
      <c r="D72" s="19">
        <v>2</v>
      </c>
      <c r="E72" s="16">
        <v>4</v>
      </c>
    </row>
    <row r="73" spans="1:5">
      <c r="A73" s="4">
        <v>77</v>
      </c>
      <c r="B73" s="21" t="s">
        <v>9</v>
      </c>
      <c r="C73" s="19" t="s">
        <v>106</v>
      </c>
      <c r="D73" s="19">
        <v>2</v>
      </c>
      <c r="E73" s="16">
        <v>4</v>
      </c>
    </row>
    <row r="74" spans="1:5">
      <c r="A74" s="4">
        <v>78</v>
      </c>
      <c r="B74" s="21" t="s">
        <v>9</v>
      </c>
      <c r="C74" s="19" t="s">
        <v>107</v>
      </c>
      <c r="D74" s="19">
        <v>2</v>
      </c>
      <c r="E74" s="16">
        <v>4</v>
      </c>
    </row>
    <row r="75" spans="1:5">
      <c r="A75" s="4">
        <v>79</v>
      </c>
      <c r="B75" s="21" t="s">
        <v>9</v>
      </c>
      <c r="C75" s="19" t="s">
        <v>108</v>
      </c>
      <c r="D75" s="19">
        <v>1</v>
      </c>
      <c r="E75" s="16">
        <v>2</v>
      </c>
    </row>
    <row r="76" spans="1:5">
      <c r="A76" s="4">
        <v>80</v>
      </c>
      <c r="B76" s="21" t="s">
        <v>9</v>
      </c>
      <c r="C76" s="19" t="s">
        <v>109</v>
      </c>
      <c r="D76" s="19">
        <v>0</v>
      </c>
      <c r="E76" s="22" t="s">
        <v>110</v>
      </c>
    </row>
    <row r="77" spans="1:5">
      <c r="A77" s="4">
        <v>81</v>
      </c>
      <c r="B77" s="21" t="s">
        <v>9</v>
      </c>
      <c r="C77" s="19" t="s">
        <v>111</v>
      </c>
      <c r="D77" s="19">
        <v>1</v>
      </c>
      <c r="E77" s="16">
        <v>2</v>
      </c>
    </row>
    <row r="78" spans="1:5">
      <c r="A78" s="4">
        <v>82</v>
      </c>
      <c r="B78" s="21" t="s">
        <v>9</v>
      </c>
      <c r="C78" s="19" t="s">
        <v>112</v>
      </c>
      <c r="D78" s="19">
        <v>1</v>
      </c>
      <c r="E78" s="16">
        <v>2</v>
      </c>
    </row>
    <row r="79" spans="1:5">
      <c r="A79" s="4">
        <v>83</v>
      </c>
      <c r="B79" s="21" t="s">
        <v>9</v>
      </c>
      <c r="C79" s="19" t="s">
        <v>113</v>
      </c>
      <c r="D79" s="19">
        <v>2</v>
      </c>
      <c r="E79" s="16">
        <v>4</v>
      </c>
    </row>
    <row r="80" spans="1:5">
      <c r="A80" s="4">
        <v>84</v>
      </c>
      <c r="B80" s="21" t="s">
        <v>9</v>
      </c>
      <c r="C80" s="19" t="s">
        <v>114</v>
      </c>
      <c r="D80" s="19">
        <v>1</v>
      </c>
      <c r="E80" s="16">
        <v>2</v>
      </c>
    </row>
    <row r="81" spans="1:5">
      <c r="A81" s="4">
        <v>85</v>
      </c>
      <c r="B81" s="21" t="s">
        <v>9</v>
      </c>
      <c r="C81" s="19" t="s">
        <v>115</v>
      </c>
      <c r="D81" s="19">
        <v>1</v>
      </c>
      <c r="E81" s="16">
        <v>2</v>
      </c>
    </row>
    <row r="82" spans="1:5">
      <c r="A82" s="4">
        <v>86</v>
      </c>
      <c r="B82" s="21" t="s">
        <v>9</v>
      </c>
      <c r="C82" s="19" t="s">
        <v>116</v>
      </c>
      <c r="D82" s="19">
        <v>1</v>
      </c>
      <c r="E82" s="16">
        <v>2</v>
      </c>
    </row>
    <row r="83" spans="1:5">
      <c r="A83" s="4">
        <v>87</v>
      </c>
      <c r="B83" s="21" t="s">
        <v>9</v>
      </c>
      <c r="C83" s="19" t="s">
        <v>117</v>
      </c>
      <c r="D83" s="19">
        <v>2</v>
      </c>
      <c r="E83" s="16">
        <v>4</v>
      </c>
    </row>
    <row r="84" spans="1:5">
      <c r="A84" s="4">
        <v>88</v>
      </c>
      <c r="B84" s="21" t="s">
        <v>9</v>
      </c>
      <c r="C84" s="19" t="s">
        <v>118</v>
      </c>
      <c r="D84" s="19">
        <v>2</v>
      </c>
      <c r="E84" s="16">
        <v>4</v>
      </c>
    </row>
    <row r="85" spans="1:5">
      <c r="A85" s="4">
        <v>89</v>
      </c>
      <c r="B85" s="21" t="s">
        <v>9</v>
      </c>
      <c r="C85" s="19" t="s">
        <v>119</v>
      </c>
      <c r="D85" s="19">
        <v>1</v>
      </c>
      <c r="E85" s="23">
        <v>2</v>
      </c>
    </row>
    <row r="86" spans="1:5">
      <c r="A86" s="4">
        <v>90</v>
      </c>
      <c r="B86" s="21" t="s">
        <v>9</v>
      </c>
      <c r="C86" s="19" t="s">
        <v>120</v>
      </c>
      <c r="D86" s="19">
        <v>2</v>
      </c>
      <c r="E86" s="16">
        <v>4</v>
      </c>
    </row>
    <row r="87" spans="1:5">
      <c r="A87" s="4">
        <v>91</v>
      </c>
      <c r="B87" s="21" t="s">
        <v>9</v>
      </c>
      <c r="C87" s="19" t="s">
        <v>121</v>
      </c>
      <c r="D87" s="19">
        <v>2</v>
      </c>
      <c r="E87" s="16">
        <v>4</v>
      </c>
    </row>
    <row r="88" spans="1:5">
      <c r="A88" s="4">
        <v>92</v>
      </c>
      <c r="B88" s="21" t="s">
        <v>9</v>
      </c>
      <c r="C88" s="19" t="s">
        <v>122</v>
      </c>
      <c r="D88" s="19">
        <v>2</v>
      </c>
      <c r="E88" s="16">
        <v>4</v>
      </c>
    </row>
    <row r="89" spans="1:5">
      <c r="A89" s="4">
        <v>93</v>
      </c>
      <c r="B89" s="21" t="s">
        <v>9</v>
      </c>
      <c r="C89" s="19" t="s">
        <v>123</v>
      </c>
      <c r="D89" s="19">
        <v>2</v>
      </c>
      <c r="E89" s="16">
        <v>4</v>
      </c>
    </row>
    <row r="90" spans="1:5">
      <c r="A90" s="4">
        <v>94</v>
      </c>
      <c r="B90" s="21" t="s">
        <v>9</v>
      </c>
      <c r="C90" s="19" t="s">
        <v>124</v>
      </c>
      <c r="D90" s="19">
        <v>1</v>
      </c>
      <c r="E90" s="16">
        <v>2</v>
      </c>
    </row>
    <row r="91" spans="1:5">
      <c r="A91" s="4">
        <v>95</v>
      </c>
      <c r="B91" s="21" t="s">
        <v>9</v>
      </c>
      <c r="C91" s="19" t="s">
        <v>125</v>
      </c>
      <c r="D91" s="19">
        <v>2</v>
      </c>
      <c r="E91" s="16">
        <v>4</v>
      </c>
    </row>
    <row r="92" spans="1:5">
      <c r="A92" s="4">
        <v>96</v>
      </c>
      <c r="B92" s="21" t="s">
        <v>9</v>
      </c>
      <c r="C92" s="19" t="s">
        <v>126</v>
      </c>
      <c r="D92" s="19">
        <v>2</v>
      </c>
      <c r="E92" s="16">
        <v>4</v>
      </c>
    </row>
    <row r="93" spans="1:5">
      <c r="A93" s="4">
        <v>97</v>
      </c>
      <c r="B93" s="21" t="s">
        <v>9</v>
      </c>
      <c r="C93" s="19" t="s">
        <v>127</v>
      </c>
      <c r="D93" s="19">
        <v>2</v>
      </c>
      <c r="E93" s="16">
        <v>4</v>
      </c>
    </row>
    <row r="94" spans="1:5">
      <c r="A94" s="4">
        <v>98</v>
      </c>
      <c r="B94" s="21" t="s">
        <v>9</v>
      </c>
      <c r="C94" s="19" t="s">
        <v>128</v>
      </c>
      <c r="D94" s="19">
        <v>2</v>
      </c>
      <c r="E94" s="16">
        <v>4</v>
      </c>
    </row>
    <row r="95" spans="1:5">
      <c r="A95" s="4">
        <v>99</v>
      </c>
      <c r="B95" s="21" t="s">
        <v>9</v>
      </c>
      <c r="C95" s="19" t="s">
        <v>129</v>
      </c>
      <c r="D95" s="19">
        <v>2</v>
      </c>
      <c r="E95" s="16">
        <v>4</v>
      </c>
    </row>
    <row r="96" spans="1:5">
      <c r="A96" s="4">
        <v>100</v>
      </c>
      <c r="B96" s="21" t="s">
        <v>9</v>
      </c>
      <c r="C96" s="19" t="s">
        <v>130</v>
      </c>
      <c r="D96" s="19">
        <v>2</v>
      </c>
      <c r="E96" s="14">
        <v>4</v>
      </c>
    </row>
    <row r="97" spans="1:5">
      <c r="A97" s="4">
        <v>101</v>
      </c>
      <c r="B97" s="21" t="s">
        <v>9</v>
      </c>
      <c r="C97" s="19" t="s">
        <v>131</v>
      </c>
      <c r="D97" s="19">
        <v>1</v>
      </c>
      <c r="E97" s="14">
        <v>2</v>
      </c>
    </row>
    <row r="98" spans="1:5">
      <c r="A98" s="4">
        <v>102</v>
      </c>
      <c r="B98" s="21" t="s">
        <v>9</v>
      </c>
      <c r="C98" s="19" t="s">
        <v>132</v>
      </c>
      <c r="D98" s="19">
        <v>1</v>
      </c>
      <c r="E98" s="16">
        <v>2</v>
      </c>
    </row>
    <row r="99" spans="1:5">
      <c r="A99" s="4">
        <v>103</v>
      </c>
      <c r="B99" s="21" t="s">
        <v>9</v>
      </c>
      <c r="C99" s="19" t="s">
        <v>133</v>
      </c>
      <c r="D99" s="19">
        <v>2</v>
      </c>
      <c r="E99" s="16">
        <v>4</v>
      </c>
    </row>
    <row r="100" spans="1:5">
      <c r="A100" s="4">
        <v>104</v>
      </c>
      <c r="B100" s="21" t="s">
        <v>9</v>
      </c>
      <c r="C100" s="19" t="s">
        <v>134</v>
      </c>
      <c r="D100" s="19">
        <v>2</v>
      </c>
      <c r="E100" s="16">
        <v>4</v>
      </c>
    </row>
    <row r="101" spans="1:5">
      <c r="A101" s="4">
        <v>105</v>
      </c>
      <c r="B101" s="21" t="s">
        <v>9</v>
      </c>
      <c r="C101" s="19" t="s">
        <v>135</v>
      </c>
      <c r="D101" s="19">
        <v>2</v>
      </c>
      <c r="E101" s="16">
        <v>4</v>
      </c>
    </row>
    <row r="102" spans="1:5">
      <c r="A102" s="4">
        <v>106</v>
      </c>
      <c r="B102" s="21" t="s">
        <v>9</v>
      </c>
      <c r="C102" s="19" t="s">
        <v>136</v>
      </c>
      <c r="D102" s="19">
        <v>1</v>
      </c>
      <c r="E102" s="16">
        <v>2</v>
      </c>
    </row>
    <row r="103" spans="1:5">
      <c r="A103" s="4">
        <v>107</v>
      </c>
      <c r="B103" s="21" t="s">
        <v>9</v>
      </c>
      <c r="C103" s="19" t="s">
        <v>137</v>
      </c>
      <c r="D103" s="19">
        <v>2</v>
      </c>
      <c r="E103" s="16">
        <v>4</v>
      </c>
    </row>
    <row r="104" spans="1:5">
      <c r="A104" s="4">
        <v>108</v>
      </c>
      <c r="B104" s="21" t="s">
        <v>9</v>
      </c>
      <c r="C104" s="19" t="s">
        <v>138</v>
      </c>
      <c r="D104" s="19">
        <v>2</v>
      </c>
      <c r="E104" s="16">
        <v>4</v>
      </c>
    </row>
    <row r="105" spans="1:5">
      <c r="A105" s="4">
        <v>109</v>
      </c>
      <c r="B105" s="21" t="s">
        <v>9</v>
      </c>
      <c r="C105" s="19" t="s">
        <v>139</v>
      </c>
      <c r="D105" s="4">
        <v>0</v>
      </c>
      <c r="E105" s="16" t="s">
        <v>43</v>
      </c>
    </row>
    <row r="106" spans="1:5">
      <c r="A106" s="4">
        <v>110</v>
      </c>
      <c r="B106" s="21" t="s">
        <v>9</v>
      </c>
      <c r="C106" s="19" t="s">
        <v>140</v>
      </c>
      <c r="D106" s="19">
        <v>2</v>
      </c>
      <c r="E106" s="16">
        <v>4</v>
      </c>
    </row>
    <row r="107" spans="1:5">
      <c r="A107" s="4">
        <v>111</v>
      </c>
      <c r="B107" s="21" t="s">
        <v>9</v>
      </c>
      <c r="C107" s="19" t="s">
        <v>141</v>
      </c>
      <c r="D107" s="19">
        <v>2</v>
      </c>
      <c r="E107" s="16">
        <v>4</v>
      </c>
    </row>
    <row r="108" spans="1:5">
      <c r="A108" s="4">
        <v>112</v>
      </c>
      <c r="B108" s="21" t="s">
        <v>9</v>
      </c>
      <c r="C108" s="19" t="s">
        <v>142</v>
      </c>
      <c r="D108" s="19">
        <v>1</v>
      </c>
      <c r="E108" s="16">
        <v>2</v>
      </c>
    </row>
    <row r="109" spans="1:5">
      <c r="A109" s="4">
        <v>113</v>
      </c>
      <c r="B109" s="21" t="s">
        <v>9</v>
      </c>
      <c r="C109" s="19" t="s">
        <v>143</v>
      </c>
      <c r="D109" s="19">
        <v>2</v>
      </c>
      <c r="E109" s="16">
        <v>4</v>
      </c>
    </row>
    <row r="110" spans="1:5">
      <c r="A110" s="4">
        <v>114</v>
      </c>
      <c r="B110" s="21" t="s">
        <v>9</v>
      </c>
      <c r="C110" s="19" t="s">
        <v>144</v>
      </c>
      <c r="D110" s="19">
        <v>1</v>
      </c>
      <c r="E110" s="16">
        <v>2</v>
      </c>
    </row>
    <row r="111" spans="1:5">
      <c r="A111" s="4">
        <v>115</v>
      </c>
      <c r="B111" s="21" t="s">
        <v>9</v>
      </c>
      <c r="C111" s="19" t="s">
        <v>145</v>
      </c>
      <c r="D111" s="19">
        <v>2</v>
      </c>
      <c r="E111" s="16">
        <v>4</v>
      </c>
    </row>
    <row r="112" spans="1:5">
      <c r="A112" s="4">
        <v>116</v>
      </c>
      <c r="B112" s="21" t="s">
        <v>9</v>
      </c>
      <c r="C112" s="19" t="s">
        <v>146</v>
      </c>
      <c r="D112" s="19">
        <v>2</v>
      </c>
      <c r="E112" s="16">
        <v>4</v>
      </c>
    </row>
    <row r="113" spans="1:5">
      <c r="A113" s="4">
        <v>117</v>
      </c>
      <c r="B113" s="21" t="s">
        <v>9</v>
      </c>
      <c r="C113" s="19" t="s">
        <v>147</v>
      </c>
      <c r="D113" s="19">
        <v>1</v>
      </c>
      <c r="E113" s="16">
        <v>2</v>
      </c>
    </row>
    <row r="114" spans="1:5">
      <c r="A114" s="4">
        <v>118</v>
      </c>
      <c r="B114" s="21" t="s">
        <v>9</v>
      </c>
      <c r="C114" s="16" t="s">
        <v>148</v>
      </c>
      <c r="D114" s="19">
        <v>2</v>
      </c>
      <c r="E114" s="24">
        <v>4</v>
      </c>
    </row>
    <row r="115" spans="1:5">
      <c r="A115" s="4">
        <v>119</v>
      </c>
      <c r="B115" s="21" t="s">
        <v>9</v>
      </c>
      <c r="C115" s="16" t="s">
        <v>149</v>
      </c>
      <c r="D115" s="19">
        <v>1</v>
      </c>
      <c r="E115" s="24">
        <v>2</v>
      </c>
    </row>
    <row r="116" spans="1:5">
      <c r="A116" s="4">
        <v>120</v>
      </c>
      <c r="B116" s="21" t="s">
        <v>9</v>
      </c>
      <c r="C116" s="16" t="s">
        <v>150</v>
      </c>
      <c r="D116" s="19">
        <v>1</v>
      </c>
      <c r="E116" s="24">
        <v>2</v>
      </c>
    </row>
    <row r="117" spans="1:5">
      <c r="A117" s="4">
        <v>121</v>
      </c>
      <c r="B117" s="21" t="s">
        <v>9</v>
      </c>
      <c r="C117" s="16" t="s">
        <v>151</v>
      </c>
      <c r="D117" s="19">
        <v>2</v>
      </c>
      <c r="E117" s="24">
        <v>4</v>
      </c>
    </row>
    <row r="118" spans="1:5">
      <c r="A118" s="4">
        <v>122</v>
      </c>
      <c r="B118" s="21" t="s">
        <v>9</v>
      </c>
      <c r="C118" s="16" t="s">
        <v>152</v>
      </c>
      <c r="D118" s="19">
        <v>2</v>
      </c>
      <c r="E118" s="24">
        <v>4</v>
      </c>
    </row>
    <row r="119" spans="1:5">
      <c r="A119" s="4">
        <v>123</v>
      </c>
      <c r="B119" s="21" t="s">
        <v>9</v>
      </c>
      <c r="C119" s="16" t="s">
        <v>153</v>
      </c>
      <c r="D119" s="19">
        <v>2</v>
      </c>
      <c r="E119" s="24">
        <v>4</v>
      </c>
    </row>
    <row r="120" spans="1:5">
      <c r="A120" s="4">
        <v>124</v>
      </c>
      <c r="B120" s="21" t="s">
        <v>9</v>
      </c>
      <c r="C120" s="16" t="s">
        <v>154</v>
      </c>
      <c r="D120" s="19">
        <v>2</v>
      </c>
      <c r="E120" s="24">
        <v>4</v>
      </c>
    </row>
    <row r="121" spans="1:5">
      <c r="A121" s="4">
        <v>125</v>
      </c>
      <c r="B121" s="21" t="s">
        <v>9</v>
      </c>
      <c r="C121" s="16" t="s">
        <v>155</v>
      </c>
      <c r="D121" s="19">
        <v>1</v>
      </c>
      <c r="E121" s="24">
        <v>2</v>
      </c>
    </row>
    <row r="122" spans="1:5">
      <c r="A122" s="4">
        <v>126</v>
      </c>
      <c r="B122" s="21" t="s">
        <v>9</v>
      </c>
      <c r="C122" s="16" t="s">
        <v>156</v>
      </c>
      <c r="D122" s="19">
        <v>1</v>
      </c>
      <c r="E122" s="24">
        <v>2</v>
      </c>
    </row>
    <row r="123" spans="1:5">
      <c r="A123" s="4">
        <v>127</v>
      </c>
      <c r="B123" s="21" t="s">
        <v>9</v>
      </c>
      <c r="C123" s="16" t="s">
        <v>157</v>
      </c>
      <c r="D123" s="19">
        <v>1</v>
      </c>
      <c r="E123" s="24">
        <v>2</v>
      </c>
    </row>
    <row r="124" spans="1:5">
      <c r="A124" s="4">
        <v>128</v>
      </c>
      <c r="B124" s="21" t="s">
        <v>9</v>
      </c>
      <c r="C124" s="16" t="s">
        <v>158</v>
      </c>
      <c r="D124" s="19">
        <v>1</v>
      </c>
      <c r="E124" s="24">
        <v>2</v>
      </c>
    </row>
    <row r="125" spans="1:5">
      <c r="A125" s="4">
        <v>129</v>
      </c>
      <c r="B125" s="21" t="s">
        <v>9</v>
      </c>
      <c r="C125" s="16" t="s">
        <v>159</v>
      </c>
      <c r="D125" s="19">
        <v>1</v>
      </c>
      <c r="E125" s="24">
        <v>2</v>
      </c>
    </row>
    <row r="126" spans="1:5">
      <c r="A126" s="4">
        <v>130</v>
      </c>
      <c r="B126" s="21" t="s">
        <v>9</v>
      </c>
      <c r="C126" s="16" t="s">
        <v>160</v>
      </c>
      <c r="D126" s="19">
        <v>1</v>
      </c>
      <c r="E126" s="24">
        <v>2</v>
      </c>
    </row>
    <row r="127" spans="1:5">
      <c r="A127" s="4">
        <v>131</v>
      </c>
      <c r="B127" s="21" t="s">
        <v>9</v>
      </c>
      <c r="C127" s="16" t="s">
        <v>161</v>
      </c>
      <c r="D127" s="19">
        <v>2</v>
      </c>
      <c r="E127" s="24">
        <v>4</v>
      </c>
    </row>
    <row r="128" spans="1:5">
      <c r="A128" s="4">
        <v>132</v>
      </c>
      <c r="B128" s="21" t="s">
        <v>9</v>
      </c>
      <c r="C128" s="16" t="s">
        <v>162</v>
      </c>
      <c r="D128" s="19">
        <v>2</v>
      </c>
      <c r="E128" s="24">
        <v>4</v>
      </c>
    </row>
    <row r="129" spans="1:5">
      <c r="A129" s="4">
        <v>133</v>
      </c>
      <c r="B129" s="21" t="s">
        <v>9</v>
      </c>
      <c r="C129" s="16" t="s">
        <v>163</v>
      </c>
      <c r="D129" s="4">
        <v>0</v>
      </c>
      <c r="E129" s="24">
        <v>5</v>
      </c>
    </row>
    <row r="130" spans="1:5">
      <c r="A130" s="4">
        <v>134</v>
      </c>
      <c r="B130" s="21" t="s">
        <v>9</v>
      </c>
      <c r="C130" s="16" t="s">
        <v>164</v>
      </c>
      <c r="D130" s="19">
        <v>1</v>
      </c>
      <c r="E130" s="24">
        <v>2</v>
      </c>
    </row>
    <row r="131" spans="1:5">
      <c r="A131" s="4">
        <v>135</v>
      </c>
      <c r="B131" s="21" t="s">
        <v>9</v>
      </c>
      <c r="C131" s="16" t="s">
        <v>165</v>
      </c>
      <c r="D131" s="19">
        <v>1</v>
      </c>
      <c r="E131" s="24">
        <v>2</v>
      </c>
    </row>
    <row r="132" spans="1:5">
      <c r="A132" s="4">
        <v>136</v>
      </c>
      <c r="B132" s="21" t="s">
        <v>9</v>
      </c>
      <c r="C132" s="16" t="s">
        <v>166</v>
      </c>
      <c r="D132" s="19">
        <v>2</v>
      </c>
      <c r="E132" s="24">
        <v>4</v>
      </c>
    </row>
    <row r="133" spans="1:5">
      <c r="A133" s="4">
        <v>137</v>
      </c>
      <c r="B133" s="21" t="s">
        <v>9</v>
      </c>
      <c r="C133" s="16" t="s">
        <v>167</v>
      </c>
      <c r="D133" s="19">
        <v>1</v>
      </c>
      <c r="E133" s="24">
        <v>2</v>
      </c>
    </row>
    <row r="134" spans="1:5">
      <c r="A134" s="4">
        <v>138</v>
      </c>
      <c r="B134" s="21" t="s">
        <v>9</v>
      </c>
      <c r="C134" s="16" t="s">
        <v>168</v>
      </c>
      <c r="D134" s="19">
        <v>2</v>
      </c>
      <c r="E134" s="24">
        <v>4</v>
      </c>
    </row>
    <row r="135" spans="1:5">
      <c r="A135" s="4">
        <v>139</v>
      </c>
      <c r="B135" s="21" t="s">
        <v>9</v>
      </c>
      <c r="C135" s="16" t="s">
        <v>169</v>
      </c>
      <c r="D135" s="19">
        <v>2</v>
      </c>
      <c r="E135" s="24">
        <v>4</v>
      </c>
    </row>
    <row r="136" spans="1:5">
      <c r="A136" s="4">
        <v>140</v>
      </c>
      <c r="B136" s="21" t="s">
        <v>9</v>
      </c>
      <c r="C136" s="16" t="s">
        <v>170</v>
      </c>
      <c r="D136" s="19">
        <v>1</v>
      </c>
      <c r="E136" s="24">
        <v>2</v>
      </c>
    </row>
    <row r="137" spans="1:5">
      <c r="A137" s="4">
        <v>141</v>
      </c>
      <c r="B137" s="21" t="s">
        <v>9</v>
      </c>
      <c r="C137" s="16" t="s">
        <v>171</v>
      </c>
      <c r="D137" s="19">
        <v>1</v>
      </c>
      <c r="E137" s="24">
        <v>2</v>
      </c>
    </row>
    <row r="138" spans="1:5">
      <c r="A138" s="4">
        <v>142</v>
      </c>
      <c r="B138" s="21" t="s">
        <v>9</v>
      </c>
      <c r="C138" s="16" t="s">
        <v>172</v>
      </c>
      <c r="D138" s="19">
        <v>1</v>
      </c>
      <c r="E138" s="24">
        <v>2</v>
      </c>
    </row>
    <row r="139" spans="1:5">
      <c r="A139" s="4">
        <v>143</v>
      </c>
      <c r="B139" s="21" t="s">
        <v>9</v>
      </c>
      <c r="C139" s="16" t="s">
        <v>173</v>
      </c>
      <c r="D139" s="19">
        <v>2</v>
      </c>
      <c r="E139" s="24">
        <v>4</v>
      </c>
    </row>
    <row r="140" spans="1:5">
      <c r="A140" s="4">
        <v>144</v>
      </c>
      <c r="B140" s="21" t="s">
        <v>9</v>
      </c>
      <c r="C140" s="16" t="s">
        <v>174</v>
      </c>
      <c r="D140" s="19">
        <v>1</v>
      </c>
      <c r="E140" s="24">
        <v>2</v>
      </c>
    </row>
    <row r="141" spans="1:5">
      <c r="A141" s="4">
        <v>145</v>
      </c>
      <c r="B141" s="21" t="s">
        <v>9</v>
      </c>
      <c r="C141" s="16" t="s">
        <v>175</v>
      </c>
      <c r="D141" s="19">
        <v>2</v>
      </c>
      <c r="E141" s="24">
        <v>4</v>
      </c>
    </row>
    <row r="142" spans="1:5">
      <c r="A142" s="4">
        <v>146</v>
      </c>
      <c r="B142" s="21" t="s">
        <v>9</v>
      </c>
      <c r="C142" s="16" t="s">
        <v>176</v>
      </c>
      <c r="D142" s="19">
        <v>0</v>
      </c>
      <c r="E142" s="24" t="s">
        <v>177</v>
      </c>
    </row>
    <row r="143" spans="1:5">
      <c r="A143" s="4">
        <v>147</v>
      </c>
      <c r="B143" s="21" t="s">
        <v>9</v>
      </c>
      <c r="C143" s="16" t="s">
        <v>178</v>
      </c>
      <c r="D143" s="19">
        <v>2</v>
      </c>
      <c r="E143" s="24">
        <v>4</v>
      </c>
    </row>
    <row r="144" spans="1:5">
      <c r="A144" s="4">
        <v>148</v>
      </c>
      <c r="B144" s="21" t="s">
        <v>9</v>
      </c>
      <c r="C144" s="16" t="s">
        <v>179</v>
      </c>
      <c r="D144" s="19">
        <v>1</v>
      </c>
      <c r="E144" s="24">
        <v>2</v>
      </c>
    </row>
    <row r="145" spans="1:5">
      <c r="A145" s="4">
        <v>149</v>
      </c>
      <c r="B145" s="21" t="s">
        <v>9</v>
      </c>
      <c r="C145" s="16" t="s">
        <v>180</v>
      </c>
      <c r="D145" s="19">
        <v>1</v>
      </c>
      <c r="E145" s="24">
        <v>2</v>
      </c>
    </row>
    <row r="146" spans="1:5">
      <c r="A146" s="4">
        <v>150</v>
      </c>
      <c r="B146" s="21" t="s">
        <v>9</v>
      </c>
      <c r="C146" s="16" t="s">
        <v>181</v>
      </c>
      <c r="D146" s="19">
        <v>1</v>
      </c>
      <c r="E146" s="24">
        <v>2</v>
      </c>
    </row>
    <row r="147" spans="1:5">
      <c r="A147" s="4">
        <v>151</v>
      </c>
      <c r="B147" s="21" t="s">
        <v>9</v>
      </c>
      <c r="C147" s="16" t="s">
        <v>182</v>
      </c>
      <c r="D147" s="19">
        <v>2</v>
      </c>
      <c r="E147" s="24">
        <v>4</v>
      </c>
    </row>
    <row r="148" spans="1:5">
      <c r="A148" s="4">
        <v>152</v>
      </c>
      <c r="B148" s="21" t="s">
        <v>9</v>
      </c>
      <c r="C148" s="16" t="s">
        <v>183</v>
      </c>
      <c r="D148" s="19">
        <v>1</v>
      </c>
      <c r="E148" s="24">
        <v>2</v>
      </c>
    </row>
    <row r="149" spans="1:5">
      <c r="A149" s="4">
        <v>153</v>
      </c>
      <c r="B149" s="21" t="s">
        <v>9</v>
      </c>
      <c r="C149" s="16" t="s">
        <v>184</v>
      </c>
      <c r="D149" s="19">
        <v>1</v>
      </c>
      <c r="E149" s="24">
        <v>2</v>
      </c>
    </row>
    <row r="150" spans="1:5">
      <c r="A150" s="4">
        <v>154</v>
      </c>
      <c r="B150" s="21" t="s">
        <v>9</v>
      </c>
      <c r="C150" s="16" t="s">
        <v>185</v>
      </c>
      <c r="D150" s="19">
        <v>1</v>
      </c>
      <c r="E150" s="24">
        <v>2</v>
      </c>
    </row>
    <row r="151" spans="1:5">
      <c r="A151" s="4">
        <v>155</v>
      </c>
      <c r="B151" s="21" t="s">
        <v>9</v>
      </c>
      <c r="C151" s="16" t="s">
        <v>186</v>
      </c>
      <c r="D151" s="19">
        <v>2</v>
      </c>
      <c r="E151" s="24">
        <v>4</v>
      </c>
    </row>
    <row r="152" spans="1:5">
      <c r="A152" s="4">
        <v>156</v>
      </c>
      <c r="B152" s="21" t="s">
        <v>9</v>
      </c>
      <c r="C152" s="16" t="s">
        <v>187</v>
      </c>
      <c r="D152" s="19">
        <v>1</v>
      </c>
      <c r="E152" s="24">
        <v>2</v>
      </c>
    </row>
    <row r="153" spans="1:5">
      <c r="A153" s="4">
        <v>157</v>
      </c>
      <c r="B153" s="21" t="s">
        <v>9</v>
      </c>
      <c r="C153" s="16" t="s">
        <v>188</v>
      </c>
      <c r="D153" s="19">
        <v>1</v>
      </c>
      <c r="E153" s="24">
        <v>2</v>
      </c>
    </row>
    <row r="154" spans="1:5">
      <c r="A154" s="4">
        <v>158</v>
      </c>
      <c r="B154" s="21" t="s">
        <v>9</v>
      </c>
      <c r="C154" s="16" t="s">
        <v>189</v>
      </c>
      <c r="D154" s="4">
        <v>0</v>
      </c>
      <c r="E154" s="24" t="s">
        <v>59</v>
      </c>
    </row>
    <row r="155" spans="1:5">
      <c r="A155" s="4">
        <v>159</v>
      </c>
      <c r="B155" s="21" t="s">
        <v>9</v>
      </c>
      <c r="C155" s="16" t="s">
        <v>190</v>
      </c>
      <c r="D155" s="19">
        <v>2</v>
      </c>
      <c r="E155" s="24">
        <v>4</v>
      </c>
    </row>
    <row r="156" spans="1:5">
      <c r="A156" s="4">
        <v>160</v>
      </c>
      <c r="B156" s="21" t="s">
        <v>9</v>
      </c>
      <c r="C156" s="16" t="s">
        <v>191</v>
      </c>
      <c r="D156" s="19">
        <v>1</v>
      </c>
      <c r="E156" s="24">
        <v>2</v>
      </c>
    </row>
    <row r="157" spans="1:5">
      <c r="A157" s="4">
        <v>161</v>
      </c>
      <c r="B157" s="21" t="s">
        <v>9</v>
      </c>
      <c r="C157" s="16" t="s">
        <v>192</v>
      </c>
      <c r="D157" s="19">
        <v>1</v>
      </c>
      <c r="E157" s="24">
        <v>2</v>
      </c>
    </row>
    <row r="158" spans="1:5">
      <c r="A158" s="4">
        <v>162</v>
      </c>
      <c r="B158" s="21" t="s">
        <v>9</v>
      </c>
      <c r="C158" s="16" t="s">
        <v>193</v>
      </c>
      <c r="D158" s="19">
        <v>1</v>
      </c>
      <c r="E158" s="24">
        <v>2</v>
      </c>
    </row>
    <row r="159" spans="1:5">
      <c r="A159" s="4">
        <v>163</v>
      </c>
      <c r="B159" s="21" t="s">
        <v>9</v>
      </c>
      <c r="C159" s="16" t="s">
        <v>194</v>
      </c>
      <c r="D159" s="19">
        <v>2</v>
      </c>
      <c r="E159" s="24">
        <v>4</v>
      </c>
    </row>
    <row r="160" spans="1:5">
      <c r="A160" s="4">
        <v>164</v>
      </c>
      <c r="B160" s="21" t="s">
        <v>9</v>
      </c>
      <c r="C160" s="16" t="s">
        <v>195</v>
      </c>
      <c r="D160" s="19">
        <v>2</v>
      </c>
      <c r="E160" s="24">
        <v>4</v>
      </c>
    </row>
    <row r="161" spans="1:5">
      <c r="A161" s="4">
        <v>165</v>
      </c>
      <c r="B161" s="21" t="s">
        <v>9</v>
      </c>
      <c r="C161" s="16" t="s">
        <v>196</v>
      </c>
      <c r="D161" s="19">
        <v>1</v>
      </c>
      <c r="E161" s="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Suid_Horn</vt:lpstr>
      <vt:lpstr>Suid_Sex</vt:lpstr>
      <vt:lpstr>Horn_Sex</vt:lpstr>
      <vt:lpstr>Pheno2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Kijas, James (Agriculture, St. Lucia)</dc:creator>
  <cp:lastModifiedBy>Kijas, James (Agriculture, St. Lucia)</cp:lastModifiedBy>
  <dcterms:created xsi:type="dcterms:W3CDTF">2015-01-20T21:52:23Z</dcterms:created>
  <dcterms:modified xsi:type="dcterms:W3CDTF">2015-02-05T05:10:51Z</dcterms:modified>
</cp:coreProperties>
</file>