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filip\Desktop\investments_f\"/>
    </mc:Choice>
  </mc:AlternateContent>
  <xr:revisionPtr revIDLastSave="0" documentId="13_ncr:1_{50AAAC7D-7030-4110-862A-D88E3F5037C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1" l="1"/>
  <c r="C10" i="1"/>
  <c r="D10" i="1"/>
  <c r="E10" i="1" s="1"/>
  <c r="H5" i="1"/>
  <c r="A17" i="1" s="1"/>
  <c r="B17" i="1" l="1"/>
  <c r="D17" i="1" s="1"/>
  <c r="H10" i="1"/>
  <c r="A14" i="1"/>
  <c r="C17" i="1"/>
  <c r="J5" i="1"/>
  <c r="B14" i="1" l="1"/>
  <c r="I14" i="1" s="1"/>
  <c r="H14" i="1"/>
  <c r="H12" i="1"/>
  <c r="I12" i="1"/>
  <c r="I16" i="1" s="1"/>
  <c r="H16" i="1" l="1"/>
  <c r="I19" i="1" s="1"/>
</calcChain>
</file>

<file path=xl/sharedStrings.xml><?xml version="1.0" encoding="utf-8"?>
<sst xmlns="http://schemas.openxmlformats.org/spreadsheetml/2006/main" count="30" uniqueCount="30">
  <si>
    <t>EUROSTOXX</t>
  </si>
  <si>
    <t>NASDAQ</t>
  </si>
  <si>
    <t>AD</t>
  </si>
  <si>
    <t>AXA</t>
  </si>
  <si>
    <t>AHOLD</t>
  </si>
  <si>
    <t>CS</t>
  </si>
  <si>
    <t>DEUTSCHE BORSE</t>
  </si>
  <si>
    <t>DB1</t>
  </si>
  <si>
    <t>HERMES</t>
  </si>
  <si>
    <t>RMS</t>
  </si>
  <si>
    <t xml:space="preserve">ING </t>
  </si>
  <si>
    <t>INGA</t>
  </si>
  <si>
    <t>LINDE</t>
  </si>
  <si>
    <t>LIN</t>
  </si>
  <si>
    <t>TOTALENERGIES</t>
  </si>
  <si>
    <t>TTE</t>
  </si>
  <si>
    <t>LUCID GROUP</t>
  </si>
  <si>
    <t>FORTINET</t>
  </si>
  <si>
    <t>FTNT</t>
  </si>
  <si>
    <t>LCID</t>
  </si>
  <si>
    <t>TOT INVESTED</t>
  </si>
  <si>
    <t>VALUE TODAY</t>
  </si>
  <si>
    <t>EURO_SHARE</t>
  </si>
  <si>
    <t>NASDAQ_SHARE</t>
  </si>
  <si>
    <t>TOT RETURN</t>
  </si>
  <si>
    <t>GAIN/LOSS</t>
  </si>
  <si>
    <t>FREE SHARE</t>
  </si>
  <si>
    <t>+</t>
  </si>
  <si>
    <t>EU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</si>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</sst>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_-* #,##0.00\ [$€-410]_-;\-* #,##0.00\ [$€-410]_-;_-* &quot;-&quot;??\ [$€-410]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2" fontId="0" fillId="0" borderId="0" xfId="0" applyNumberFormat="1"/>
    <xf numFmtId="0" fontId="0" fillId="0" borderId="0" xfId="0" applyFill="1"/>
    <xf numFmtId="0" fontId="0" fillId="0" borderId="1" xfId="0" applyBorder="1"/>
    <xf numFmtId="0" fontId="0" fillId="0" borderId="1" xfId="0" applyFill="1" applyBorder="1"/>
    <xf numFmtId="0" fontId="0" fillId="3" borderId="1" xfId="0" applyFill="1" applyBorder="1"/>
    <xf numFmtId="10" fontId="0" fillId="0" borderId="1" xfId="1" applyNumberFormat="1" applyFont="1" applyBorder="1"/>
    <xf numFmtId="0" fontId="0" fillId="2" borderId="1" xfId="0" applyFill="1" applyBorder="1"/>
    <xf numFmtId="164" fontId="0" fillId="0" borderId="1" xfId="0" applyNumberFormat="1" applyBorder="1"/>
    <xf numFmtId="164" fontId="3" fillId="4" borderId="1" xfId="0" applyNumberFormat="1" applyFont="1" applyFill="1" applyBorder="1"/>
    <xf numFmtId="164" fontId="2" fillId="4" borderId="1" xfId="0" applyNumberFormat="1" applyFont="1" applyFill="1" applyBorder="1"/>
    <xf numFmtId="0" fontId="0" fillId="0" borderId="0" xfId="0" applyFill="1" applyBorder="1"/>
    <xf numFmtId="0" fontId="0" fillId="4" borderId="1" xfId="0" applyFill="1" applyBorder="1"/>
    <xf numFmtId="10" fontId="4" fillId="0" borderId="1" xfId="1" applyNumberFormat="1" applyFont="1" applyBorder="1"/>
    <xf numFmtId="16" fontId="2" fillId="0" borderId="1" xfId="0" applyNumberFormat="1" applyFont="1" applyBorder="1"/>
    <xf numFmtId="0" fontId="0" fillId="5" borderId="1" xfId="0" applyFill="1" applyBorder="1"/>
    <xf numFmtId="164" fontId="0" fillId="0" borderId="0" xfId="0" applyNumberFormat="1"/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zoomScale="110" zoomScaleNormal="110" workbookViewId="0">
      <selection activeCell="B17" sqref="B17"/>
    </sheetView>
  </sheetViews>
  <sheetFormatPr defaultRowHeight="14.5" x14ac:dyDescent="0.35"/>
  <cols>
    <col min="1" max="1" width="15.6328125" bestFit="1" customWidth="1"/>
    <col min="2" max="2" width="14.54296875" bestFit="1" customWidth="1"/>
    <col min="3" max="3" width="11.453125" bestFit="1" customWidth="1"/>
    <col min="4" max="4" width="9.90625" bestFit="1" customWidth="1"/>
    <col min="6" max="6" width="14.90625" customWidth="1"/>
    <col min="7" max="7" width="12.26953125" style="2" customWidth="1"/>
    <col min="8" max="8" width="11.453125" bestFit="1" customWidth="1"/>
    <col min="9" max="9" width="11" bestFit="1" customWidth="1"/>
    <col min="12" max="12" width="16.54296875" customWidth="1"/>
    <col min="13" max="13" width="15.6328125" customWidth="1"/>
  </cols>
  <sheetData>
    <row r="1" spans="1:10" x14ac:dyDescent="0.35">
      <c r="A1" s="7" t="s">
        <v>0</v>
      </c>
      <c r="F1" s="7" t="s">
        <v>1</v>
      </c>
    </row>
    <row r="2" spans="1:10" x14ac:dyDescent="0.35">
      <c r="C2" s="14">
        <v>44583</v>
      </c>
      <c r="D2" s="14">
        <v>44613</v>
      </c>
      <c r="H2" s="14">
        <v>44583</v>
      </c>
      <c r="I2" s="14">
        <v>44616</v>
      </c>
    </row>
    <row r="3" spans="1:10" x14ac:dyDescent="0.35">
      <c r="A3" s="3" t="s">
        <v>4</v>
      </c>
      <c r="B3" s="3" t="s">
        <v>2</v>
      </c>
      <c r="C3" s="8">
        <v>6.7</v>
      </c>
      <c r="D3" s="8">
        <v>6.14</v>
      </c>
      <c r="E3" s="1"/>
      <c r="F3" s="3" t="s">
        <v>17</v>
      </c>
      <c r="G3" s="4" t="s">
        <v>18</v>
      </c>
      <c r="H3" s="8">
        <v>36</v>
      </c>
      <c r="I3" s="8">
        <v>35.72</v>
      </c>
    </row>
    <row r="4" spans="1:10" x14ac:dyDescent="0.35">
      <c r="A4" s="3" t="s">
        <v>3</v>
      </c>
      <c r="B4" s="3" t="s">
        <v>5</v>
      </c>
      <c r="C4" s="8">
        <v>9.8000000000000007</v>
      </c>
      <c r="D4" s="8">
        <v>9.49</v>
      </c>
      <c r="F4" s="3" t="s">
        <v>16</v>
      </c>
      <c r="G4" s="4" t="s">
        <v>19</v>
      </c>
      <c r="H4" s="8">
        <v>12</v>
      </c>
      <c r="I4" s="8">
        <v>7.21</v>
      </c>
    </row>
    <row r="5" spans="1:10" x14ac:dyDescent="0.35">
      <c r="A5" s="3" t="s">
        <v>6</v>
      </c>
      <c r="B5" s="3" t="s">
        <v>7</v>
      </c>
      <c r="C5" s="8">
        <v>3</v>
      </c>
      <c r="D5" s="8">
        <v>2.85</v>
      </c>
      <c r="H5" s="10">
        <f>SUM(H3:H4)</f>
        <v>48</v>
      </c>
      <c r="I5" s="10">
        <f>SUM(I3:I4)</f>
        <v>42.93</v>
      </c>
      <c r="J5" s="13">
        <f>(I5-H5)/H5</f>
        <v>-0.10562500000000001</v>
      </c>
    </row>
    <row r="6" spans="1:10" x14ac:dyDescent="0.35">
      <c r="A6" s="3" t="s">
        <v>8</v>
      </c>
      <c r="B6" s="3" t="s">
        <v>9</v>
      </c>
      <c r="C6" s="8">
        <v>13.88</v>
      </c>
      <c r="D6" s="8">
        <v>12.31</v>
      </c>
    </row>
    <row r="7" spans="1:10" x14ac:dyDescent="0.35">
      <c r="A7" s="3" t="s">
        <v>10</v>
      </c>
      <c r="B7" s="3" t="s">
        <v>11</v>
      </c>
      <c r="C7" s="8">
        <v>13</v>
      </c>
      <c r="D7" s="8">
        <v>12.48</v>
      </c>
    </row>
    <row r="8" spans="1:10" x14ac:dyDescent="0.35">
      <c r="A8" s="3" t="s">
        <v>12</v>
      </c>
      <c r="B8" s="3" t="s">
        <v>13</v>
      </c>
      <c r="C8" s="8">
        <v>1.65</v>
      </c>
      <c r="D8" s="8">
        <v>1.52</v>
      </c>
    </row>
    <row r="9" spans="1:10" x14ac:dyDescent="0.35">
      <c r="A9" s="3" t="s">
        <v>14</v>
      </c>
      <c r="B9" s="3" t="s">
        <v>15</v>
      </c>
      <c r="C9" s="8">
        <v>1.75</v>
      </c>
      <c r="D9" s="8">
        <v>1.76</v>
      </c>
      <c r="H9" s="3" t="s">
        <v>26</v>
      </c>
    </row>
    <row r="10" spans="1:10" x14ac:dyDescent="0.35">
      <c r="C10" s="9">
        <f>SUM(C3:C9)</f>
        <v>49.78</v>
      </c>
      <c r="D10" s="9">
        <f>SUM(D3:D9)</f>
        <v>46.55</v>
      </c>
      <c r="E10" s="13">
        <f>(D10-C10)/C10</f>
        <v>-6.4885496183206187E-2</v>
      </c>
      <c r="H10" s="8">
        <f>134.32-D10-I5</f>
        <v>44.839999999999996</v>
      </c>
    </row>
    <row r="11" spans="1:10" x14ac:dyDescent="0.35">
      <c r="E11" s="1"/>
      <c r="H11" t="s">
        <v>28</v>
      </c>
      <c r="I11" t="s">
        <v>29</v>
      </c>
    </row>
    <row r="12" spans="1:10" x14ac:dyDescent="0.35">
      <c r="H12" s="16">
        <f>H10*A14</f>
        <v>23.327022798390704</v>
      </c>
      <c r="I12" s="16">
        <f>H10*B14</f>
        <v>21.512977201609292</v>
      </c>
    </row>
    <row r="13" spans="1:10" x14ac:dyDescent="0.35">
      <c r="A13" s="7" t="s">
        <v>22</v>
      </c>
      <c r="B13" s="7" t="s">
        <v>23</v>
      </c>
      <c r="H13" t="s">
        <v>27</v>
      </c>
    </row>
    <row r="14" spans="1:10" x14ac:dyDescent="0.35">
      <c r="A14" s="6">
        <f>D10/(D10+I5)</f>
        <v>0.52022798390701841</v>
      </c>
      <c r="B14" s="6">
        <f>1-A14</f>
        <v>0.47977201609298159</v>
      </c>
      <c r="H14" s="17">
        <f>160*A14</f>
        <v>83.236477425122942</v>
      </c>
      <c r="I14" s="17">
        <f>160*B14</f>
        <v>76.763522574877058</v>
      </c>
    </row>
    <row r="15" spans="1:10" x14ac:dyDescent="0.35">
      <c r="A15" s="11"/>
      <c r="B15" s="11"/>
    </row>
    <row r="16" spans="1:10" x14ac:dyDescent="0.35">
      <c r="A16" s="12" t="s">
        <v>20</v>
      </c>
      <c r="B16" s="12" t="s">
        <v>21</v>
      </c>
      <c r="C16" s="5" t="s">
        <v>24</v>
      </c>
      <c r="D16" s="15" t="s">
        <v>25</v>
      </c>
      <c r="H16" s="16">
        <f>H12+H14+D10</f>
        <v>153.11350022351365</v>
      </c>
      <c r="I16" s="16">
        <f>I12+I14+I5</f>
        <v>141.20649977648634</v>
      </c>
    </row>
    <row r="17" spans="1:9" x14ac:dyDescent="0.35">
      <c r="A17" s="8">
        <f>C10+H5</f>
        <v>97.78</v>
      </c>
      <c r="B17" s="8">
        <f>D10+I5</f>
        <v>89.47999999999999</v>
      </c>
      <c r="C17" s="6">
        <f>(B17-A17)/A17</f>
        <v>-8.4884434444671822E-2</v>
      </c>
      <c r="D17" s="8">
        <f>B17-A17</f>
        <v>-8.3000000000000114</v>
      </c>
    </row>
    <row r="19" spans="1:9" x14ac:dyDescent="0.35">
      <c r="I19" s="16">
        <f>SUM(H16:I16)</f>
        <v>294.32</v>
      </c>
    </row>
  </sheetData>
  <conditionalFormatting sqref="C10:D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I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H5:I5 C10:D1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De Berardinis</dc:creator>
  <cp:lastModifiedBy>Filippo De Berardinis</cp:lastModifiedBy>
  <dcterms:created xsi:type="dcterms:W3CDTF">2015-06-05T18:17:20Z</dcterms:created>
  <dcterms:modified xsi:type="dcterms:W3CDTF">2022-02-25T16:41:28Z</dcterms:modified>
</cp:coreProperties>
</file>