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Scores" sheetId="1" state="visible" r:id="rId2"/>
    <sheet name="Scores2" sheetId="2" state="visible" r:id="rId3"/>
    <sheet name="1000 seeds" sheetId="3" state="visible" r:id="rId4"/>
    <sheet name="nn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<sst xmlns="http://schemas.openxmlformats.org/spreadsheetml/2006/main" count="110" uniqueCount="37">
  <si>
    <t xml:space="preserve">Score</t>
  </si>
  <si>
    <t xml:space="preserve">seed</t>
  </si>
  <si>
    <t xml:space="preserve">confidence interval 95%</t>
  </si>
  <si>
    <t xml:space="preserve">Node selection by degree</t>
  </si>
  <si>
    <t xml:space="preserve">AVG</t>
  </si>
  <si>
    <t xml:space="preserve">STD/AVG</t>
  </si>
  <si>
    <t xml:space="preserve">low</t>
  </si>
  <si>
    <t xml:space="preserve">high</t>
  </si>
  <si>
    <t xml:space="preserve">max</t>
  </si>
  <si>
    <t xml:space="preserve">median</t>
  </si>
  <si>
    <t xml:space="preserve">min</t>
  </si>
  <si>
    <t xml:space="preserve">losing-&gt;max, winning-&gt;min</t>
  </si>
  <si>
    <t xml:space="preserve">losing-&gt;min, winning-&gt;max</t>
  </si>
  <si>
    <t xml:space="preserve">losing-&gt;median, winning-&gt;min</t>
  </si>
  <si>
    <t xml:space="preserve">min+drop smallest</t>
  </si>
  <si>
    <t xml:space="preserve">Won=1</t>
  </si>
  <si>
    <t xml:space="preserve">wins</t>
  </si>
  <si>
    <t xml:space="preserve">Omada01</t>
  </si>
  <si>
    <t xml:space="preserve">Revenge algorithm: node from player with highest attack count who is the largest</t>
  </si>
  <si>
    <t xml:space="preserve">Omada51</t>
  </si>
  <si>
    <t xml:space="preserve">Revenge algorithm: max degree node of player with the highest attack count </t>
  </si>
  <si>
    <t xml:space="preserve">Omada52</t>
  </si>
  <si>
    <t xml:space="preserve">Size algorithm: max degree node of the largest player</t>
  </si>
  <si>
    <t xml:space="preserve">Omada53</t>
  </si>
  <si>
    <t xml:space="preserve">Player agnostic: min degree node</t>
  </si>
  <si>
    <t xml:space="preserve">Revenge algorithm: min degree node of player with the highest attack count </t>
  </si>
  <si>
    <t xml:space="preserve">seed from 0-1000, 1 game per seed</t>
  </si>
  <si>
    <t xml:space="preserve">CI95-low</t>
  </si>
  <si>
    <t xml:space="preserve">CI95-high</t>
  </si>
  <si>
    <t xml:space="preserve">seed:</t>
  </si>
  <si>
    <t xml:space="preserve">strategy</t>
  </si>
  <si>
    <t xml:space="preserve">score</t>
  </si>
  <si>
    <t xml:space="preserve">4in-123nn epsilon=0.01</t>
  </si>
  <si>
    <t xml:space="preserve">4in-13nn epsilon=0.01</t>
  </si>
  <si>
    <t xml:space="preserve">4in-13nn epsilon=0</t>
  </si>
  <si>
    <t xml:space="preserve">won</t>
  </si>
  <si>
    <t xml:space="preserve">Neural Network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</si>
</sst>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"/>
    <numFmt numFmtId="166" formatCode="0%"/>
    <numFmt numFmtId="167" formatCode="0.00%"/>
    <numFmt numFmtId="168" formatCode="General"/>
  </numFmts>
  <fonts count="5">
    <font>
      <sz val="11"/>
      <color rgb="FF000000"/>
      <name val="Calibri"/>
      <family val="2"/>
      <charset val="16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6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19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19" applyFont="false" applyBorder="true" applyAlignment="fals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C2:R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P10" activeCellId="0" sqref="P10"/>
    </sheetView>
  </sheetViews>
  <sheetFormatPr defaultColWidth="8.54296875" defaultRowHeight="15" zeroHeight="false" outlineLevelRow="0" outlineLevelCol="0"/>
  <cols>
    <col collapsed="false" customWidth="true" hidden="false" outlineLevel="0" max="3" min="3" style="0" width="29.29"/>
    <col collapsed="false" customWidth="true" hidden="false" outlineLevel="0" max="15" min="15" style="0" width="10.28"/>
    <col collapsed="false" customWidth="true" hidden="false" outlineLevel="0" max="16" min="16" style="0" width="10.85"/>
    <col collapsed="false" customWidth="true" hidden="false" outlineLevel="0" max="17" min="17" style="0" width="11.9"/>
    <col collapsed="false" customWidth="true" hidden="false" outlineLevel="0" max="18" min="18" style="0" width="11.36"/>
  </cols>
  <sheetData>
    <row r="2" customFormat="false" ht="15" hidden="false" customHeight="false" outlineLevel="0" collapsed="false">
      <c r="D2" s="1" t="s">
        <v>0</v>
      </c>
      <c r="E2" s="1"/>
      <c r="F2" s="1"/>
      <c r="G2" s="1"/>
      <c r="H2" s="1"/>
      <c r="I2" s="1"/>
      <c r="J2" s="1"/>
      <c r="K2" s="1"/>
    </row>
    <row r="3" customFormat="false" ht="13.8" hidden="false" customHeight="false" outlineLevel="0" collapsed="false">
      <c r="D3" s="1" t="s">
        <v>1</v>
      </c>
      <c r="E3" s="1"/>
      <c r="F3" s="1"/>
      <c r="G3" s="1"/>
      <c r="H3" s="1"/>
      <c r="I3" s="1"/>
      <c r="J3" s="1"/>
      <c r="K3" s="1"/>
      <c r="Q3" s="2" t="s">
        <v>2</v>
      </c>
      <c r="R3" s="2"/>
    </row>
    <row r="4" customFormat="false" ht="15" hidden="false" customHeight="false" outlineLevel="0" collapsed="false">
      <c r="C4" s="0" t="s">
        <v>3</v>
      </c>
      <c r="D4" s="0" t="n">
        <v>42</v>
      </c>
      <c r="E4" s="0" t="n">
        <v>33</v>
      </c>
      <c r="F4" s="0" t="n">
        <v>123</v>
      </c>
      <c r="G4" s="0" t="n">
        <v>1234</v>
      </c>
      <c r="H4" s="0" t="n">
        <v>8</v>
      </c>
      <c r="I4" s="0" t="n">
        <v>2022</v>
      </c>
      <c r="J4" s="0" t="n">
        <v>27</v>
      </c>
      <c r="K4" s="0" t="n">
        <v>2000</v>
      </c>
      <c r="L4" s="0" t="n">
        <v>3000</v>
      </c>
      <c r="M4" s="0" t="n">
        <v>3</v>
      </c>
      <c r="O4" s="3" t="s">
        <v>4</v>
      </c>
      <c r="P4" s="3" t="s">
        <v>5</v>
      </c>
      <c r="Q4" s="3" t="s">
        <v>6</v>
      </c>
      <c r="R4" s="3" t="s">
        <v>7</v>
      </c>
    </row>
    <row r="5" customFormat="false" ht="15" hidden="false" customHeight="false" outlineLevel="0" collapsed="false">
      <c r="C5" s="0" t="s">
        <v>8</v>
      </c>
      <c r="D5" s="0" t="n">
        <v>7219</v>
      </c>
      <c r="E5" s="0" t="n">
        <v>8725</v>
      </c>
      <c r="F5" s="0" t="n">
        <v>7269</v>
      </c>
      <c r="G5" s="0" t="n">
        <v>10043</v>
      </c>
      <c r="H5" s="0" t="n">
        <v>5405</v>
      </c>
      <c r="I5" s="0" t="n">
        <v>6651</v>
      </c>
      <c r="J5" s="0" t="n">
        <v>7415</v>
      </c>
      <c r="K5" s="0" t="n">
        <v>7538</v>
      </c>
      <c r="L5" s="0" t="n">
        <v>9150</v>
      </c>
      <c r="M5" s="0" t="n">
        <v>6214</v>
      </c>
      <c r="O5" s="4" t="n">
        <f aca="false">AVERAGE(D5:M5)</f>
        <v>7562.9</v>
      </c>
      <c r="P5" s="5" t="n">
        <f aca="false">_xlfn.STDEV.P(D5:M5)/O5</f>
        <v>0.175191222088148</v>
      </c>
      <c r="Q5" s="4" t="n">
        <f aca="false">O5*(1-2*P5/SQRT(COUNT(D5:M5)))</f>
        <v>6724.92570683821</v>
      </c>
      <c r="R5" s="4" t="n">
        <f aca="false">O5*(1+2*P5/SQRT(COUNT(D5:M5)))</f>
        <v>8400.87429316179</v>
      </c>
    </row>
    <row r="6" customFormat="false" ht="15" hidden="false" customHeight="false" outlineLevel="0" collapsed="false">
      <c r="C6" s="0" t="s">
        <v>9</v>
      </c>
      <c r="D6" s="0" t="n">
        <v>8146</v>
      </c>
      <c r="E6" s="0" t="n">
        <v>7766</v>
      </c>
      <c r="F6" s="0" t="n">
        <v>9519</v>
      </c>
      <c r="G6" s="0" t="n">
        <v>11254</v>
      </c>
      <c r="H6" s="0" t="n">
        <v>5808</v>
      </c>
      <c r="I6" s="0" t="n">
        <v>7141</v>
      </c>
      <c r="J6" s="0" t="n">
        <v>6945</v>
      </c>
      <c r="K6" s="0" t="n">
        <v>6746</v>
      </c>
      <c r="L6" s="0" t="n">
        <v>8871</v>
      </c>
      <c r="M6" s="0" t="n">
        <v>7494</v>
      </c>
      <c r="O6" s="4" t="n">
        <f aca="false">AVERAGE(D6:M6)</f>
        <v>7969</v>
      </c>
      <c r="P6" s="5" t="n">
        <f aca="false">_xlfn.STDEV.P(D6:M6)/O6</f>
        <v>0.186992640911448</v>
      </c>
      <c r="Q6" s="4" t="n">
        <f aca="false">O6*(1-2*P6/SQRT(COUNT(D6:M6)))</f>
        <v>7026.54995888376</v>
      </c>
      <c r="R6" s="4" t="n">
        <f aca="false">O6*(1+2*P6/SQRT(COUNT(D6:M6)))</f>
        <v>8911.45004111624</v>
      </c>
    </row>
    <row r="7" customFormat="false" ht="15" hidden="false" customHeight="false" outlineLevel="0" collapsed="false">
      <c r="C7" s="0" t="s">
        <v>10</v>
      </c>
      <c r="D7" s="0" t="n">
        <v>6997</v>
      </c>
      <c r="E7" s="0" t="n">
        <v>9651</v>
      </c>
      <c r="F7" s="0" t="n">
        <v>9377</v>
      </c>
      <c r="G7" s="0" t="n">
        <v>9769</v>
      </c>
      <c r="H7" s="0" t="n">
        <v>6088</v>
      </c>
      <c r="I7" s="0" t="n">
        <v>9144</v>
      </c>
      <c r="J7" s="0" t="n">
        <v>8593</v>
      </c>
      <c r="K7" s="0" t="n">
        <v>6075</v>
      </c>
      <c r="L7" s="0" t="n">
        <v>9281</v>
      </c>
      <c r="M7" s="0" t="n">
        <v>7492</v>
      </c>
      <c r="O7" s="4" t="n">
        <f aca="false">AVERAGE(D7:M7)</f>
        <v>8246.7</v>
      </c>
      <c r="P7" s="5" t="n">
        <f aca="false">_xlfn.STDEV.P(D7:M7)/O7</f>
        <v>0.167451528655131</v>
      </c>
      <c r="Q7" s="4" t="n">
        <f aca="false">O7*(1-2*P7/SQRT(COUNT(D7:M7)))</f>
        <v>7373.32791205581</v>
      </c>
      <c r="R7" s="4" t="n">
        <f aca="false">O7*(1+2*P7/SQRT(COUNT(D7:M7)))</f>
        <v>9120.07208794419</v>
      </c>
    </row>
    <row r="8" customFormat="false" ht="15" hidden="false" customHeight="false" outlineLevel="0" collapsed="false">
      <c r="C8" s="0" t="s">
        <v>11</v>
      </c>
      <c r="D8" s="0" t="n">
        <v>7652</v>
      </c>
      <c r="E8" s="0" t="n">
        <v>8116</v>
      </c>
      <c r="F8" s="0" t="n">
        <v>7737</v>
      </c>
      <c r="G8" s="0" t="n">
        <v>9983</v>
      </c>
      <c r="H8" s="0" t="n">
        <v>6886</v>
      </c>
      <c r="I8" s="0" t="n">
        <v>6596</v>
      </c>
      <c r="J8" s="0" t="n">
        <v>8565</v>
      </c>
      <c r="K8" s="0" t="n">
        <v>6382</v>
      </c>
      <c r="L8" s="0" t="n">
        <v>9585</v>
      </c>
      <c r="M8" s="0" t="n">
        <v>7774</v>
      </c>
      <c r="O8" s="4" t="n">
        <f aca="false">AVERAGE(D8:M8)</f>
        <v>7927.6</v>
      </c>
      <c r="P8" s="5" t="n">
        <f aca="false">_xlfn.STDEV.P(D8:M8)/O8</f>
        <v>0.142692070449377</v>
      </c>
      <c r="Q8" s="4" t="n">
        <f aca="false">O8*(1-2*P8/SQRT(COUNT(D8:M8)))</f>
        <v>7212.16272392333</v>
      </c>
      <c r="R8" s="4" t="n">
        <f aca="false">O8*(1+2*P8/SQRT(COUNT(D8:M8)))</f>
        <v>8643.03727607667</v>
      </c>
    </row>
    <row r="9" customFormat="false" ht="15" hidden="false" customHeight="false" outlineLevel="0" collapsed="false">
      <c r="C9" s="0" t="s">
        <v>12</v>
      </c>
      <c r="D9" s="0" t="n">
        <v>7124</v>
      </c>
      <c r="E9" s="0" t="n">
        <v>7328</v>
      </c>
      <c r="F9" s="0" t="n">
        <v>7706</v>
      </c>
      <c r="G9" s="0" t="n">
        <v>8785</v>
      </c>
      <c r="H9" s="0" t="n">
        <v>6688</v>
      </c>
      <c r="I9" s="0" t="n">
        <v>8113</v>
      </c>
      <c r="J9" s="0" t="n">
        <v>7209</v>
      </c>
      <c r="K9" s="0" t="n">
        <v>6908</v>
      </c>
      <c r="L9" s="0" t="n">
        <v>8363</v>
      </c>
      <c r="M9" s="0" t="n">
        <v>6492</v>
      </c>
      <c r="O9" s="4" t="n">
        <f aca="false">AVERAGE(D9:M9)</f>
        <v>7471.6</v>
      </c>
      <c r="P9" s="5" t="n">
        <f aca="false">_xlfn.STDEV.P(D9:M9)/O9</f>
        <v>0.095465147149903</v>
      </c>
      <c r="Q9" s="4" t="n">
        <f aca="false">O9*(1-2*P9/SQRT(COUNT(D9:M9)))</f>
        <v>7020.48376664101</v>
      </c>
      <c r="R9" s="4" t="n">
        <f aca="false">O9*(1+2*P9/SQRT(COUNT(D9:M9)))</f>
        <v>7922.71623335899</v>
      </c>
    </row>
    <row r="10" customFormat="false" ht="15" hidden="false" customHeight="false" outlineLevel="0" collapsed="false">
      <c r="C10" s="0" t="s">
        <v>13</v>
      </c>
      <c r="D10" s="0" t="n">
        <v>6212</v>
      </c>
      <c r="E10" s="0" t="n">
        <v>10470</v>
      </c>
      <c r="F10" s="0" t="n">
        <v>7969</v>
      </c>
      <c r="G10" s="0" t="n">
        <v>9595</v>
      </c>
      <c r="H10" s="0" t="n">
        <v>6910</v>
      </c>
      <c r="I10" s="0" t="n">
        <v>6351</v>
      </c>
      <c r="J10" s="0" t="n">
        <v>8598</v>
      </c>
      <c r="K10" s="0" t="n">
        <v>7698</v>
      </c>
      <c r="L10" s="0" t="n">
        <v>9538</v>
      </c>
      <c r="M10" s="0" t="n">
        <v>8626</v>
      </c>
      <c r="O10" s="4" t="n">
        <f aca="false">AVERAGE(D10:M10)</f>
        <v>8196.7</v>
      </c>
      <c r="P10" s="5" t="n">
        <f aca="false">_xlfn.STDEV.P(D10:M10)/O10</f>
        <v>0.166249103486991</v>
      </c>
      <c r="Q10" s="4" t="n">
        <f aca="false">O10*(1-2*P10/SQRT(COUNT(D10:M10)))</f>
        <v>7334.85662443806</v>
      </c>
      <c r="R10" s="4" t="n">
        <f aca="false">O10*(1+2*P10/SQRT(COUNT(D10:M10)))</f>
        <v>9058.54337556194</v>
      </c>
    </row>
    <row r="11" customFormat="false" ht="15" hidden="false" customHeight="false" outlineLevel="0" collapsed="false">
      <c r="C11" s="0" t="s">
        <v>14</v>
      </c>
      <c r="D11" s="0" t="n">
        <v>6188</v>
      </c>
      <c r="E11" s="0" t="n">
        <v>7739</v>
      </c>
      <c r="F11" s="0" t="n">
        <v>9088</v>
      </c>
      <c r="G11" s="0" t="n">
        <v>8622</v>
      </c>
      <c r="H11" s="0" t="n">
        <v>6781</v>
      </c>
    </row>
    <row r="15" customFormat="false" ht="15" hidden="false" customHeight="false" outlineLevel="0" collapsed="false">
      <c r="D15" s="1" t="s">
        <v>15</v>
      </c>
      <c r="E15" s="1"/>
      <c r="F15" s="1"/>
      <c r="G15" s="1"/>
      <c r="H15" s="1"/>
      <c r="I15" s="1"/>
      <c r="J15" s="1"/>
      <c r="K15" s="1"/>
    </row>
    <row r="16" customFormat="false" ht="15" hidden="false" customHeight="false" outlineLevel="0" collapsed="false">
      <c r="D16" s="1" t="s">
        <v>1</v>
      </c>
      <c r="E16" s="1"/>
      <c r="F16" s="1"/>
      <c r="G16" s="1"/>
      <c r="H16" s="1"/>
      <c r="I16" s="1"/>
      <c r="J16" s="1"/>
      <c r="K16" s="1"/>
    </row>
    <row r="17" customFormat="false" ht="15" hidden="false" customHeight="false" outlineLevel="0" collapsed="false">
      <c r="C17" s="0" t="s">
        <v>3</v>
      </c>
      <c r="D17" s="0" t="n">
        <v>42</v>
      </c>
      <c r="E17" s="0" t="n">
        <v>33</v>
      </c>
      <c r="F17" s="0" t="n">
        <v>123</v>
      </c>
      <c r="G17" s="0" t="n">
        <v>1234</v>
      </c>
      <c r="H17" s="0" t="n">
        <v>8</v>
      </c>
      <c r="I17" s="0" t="n">
        <v>2022</v>
      </c>
      <c r="J17" s="0" t="n">
        <v>27</v>
      </c>
      <c r="K17" s="0" t="n">
        <v>2000</v>
      </c>
      <c r="L17" s="0" t="n">
        <v>3000</v>
      </c>
      <c r="M17" s="0" t="n">
        <v>3</v>
      </c>
      <c r="O17" s="3" t="s">
        <v>16</v>
      </c>
      <c r="P17" s="3"/>
    </row>
    <row r="18" customFormat="false" ht="15" hidden="false" customHeight="false" outlineLevel="0" collapsed="false">
      <c r="C18" s="0" t="s">
        <v>8</v>
      </c>
      <c r="E18" s="0" t="n">
        <v>1</v>
      </c>
      <c r="G18" s="0" t="n">
        <v>1</v>
      </c>
      <c r="K18" s="0" t="n">
        <v>0</v>
      </c>
      <c r="L18" s="0" t="n">
        <v>1</v>
      </c>
      <c r="M18" s="0" t="n">
        <v>0</v>
      </c>
      <c r="O18" s="6" t="n">
        <f aca="false">SUM(D18:M18)</f>
        <v>3</v>
      </c>
      <c r="P18" s="3"/>
    </row>
    <row r="19" customFormat="false" ht="15" hidden="false" customHeight="false" outlineLevel="0" collapsed="false">
      <c r="C19" s="0" t="s">
        <v>9</v>
      </c>
      <c r="D19" s="0" t="n">
        <v>1</v>
      </c>
      <c r="F19" s="0" t="n">
        <v>1</v>
      </c>
      <c r="G19" s="0" t="n">
        <v>1</v>
      </c>
      <c r="I19" s="0" t="n">
        <v>1</v>
      </c>
      <c r="K19" s="0" t="n">
        <v>0</v>
      </c>
      <c r="L19" s="0" t="n">
        <v>1</v>
      </c>
      <c r="M19" s="0" t="n">
        <v>0</v>
      </c>
      <c r="O19" s="6" t="n">
        <f aca="false">SUM(D19:M19)</f>
        <v>5</v>
      </c>
      <c r="P19" s="3"/>
    </row>
    <row r="20" customFormat="false" ht="15" hidden="false" customHeight="false" outlineLevel="0" collapsed="false">
      <c r="C20" s="0" t="s">
        <v>10</v>
      </c>
      <c r="E20" s="0" t="n">
        <v>1</v>
      </c>
      <c r="F20" s="0" t="n">
        <v>1</v>
      </c>
      <c r="G20" s="0" t="n">
        <v>1</v>
      </c>
      <c r="I20" s="0" t="n">
        <v>1</v>
      </c>
      <c r="K20" s="0" t="n">
        <v>0</v>
      </c>
      <c r="L20" s="0" t="n">
        <v>1</v>
      </c>
      <c r="M20" s="0" t="n">
        <v>0</v>
      </c>
      <c r="O20" s="6" t="n">
        <f aca="false">SUM(D20:M20)</f>
        <v>5</v>
      </c>
      <c r="P20" s="3"/>
    </row>
    <row r="21" customFormat="false" ht="15" hidden="false" customHeight="false" outlineLevel="0" collapsed="false">
      <c r="C21" s="0" t="s">
        <v>11</v>
      </c>
      <c r="G21" s="0" t="n">
        <v>1</v>
      </c>
      <c r="J21" s="0" t="n">
        <v>1</v>
      </c>
      <c r="K21" s="0" t="n">
        <v>0</v>
      </c>
      <c r="L21" s="0" t="n">
        <v>1</v>
      </c>
      <c r="M21" s="0" t="n">
        <v>0</v>
      </c>
      <c r="O21" s="6" t="n">
        <f aca="false">SUM(D21:M21)</f>
        <v>3</v>
      </c>
      <c r="P21" s="3"/>
    </row>
    <row r="22" customFormat="false" ht="15" hidden="false" customHeight="false" outlineLevel="0" collapsed="false">
      <c r="C22" s="0" t="s">
        <v>12</v>
      </c>
      <c r="I22" s="0" t="n">
        <v>1</v>
      </c>
      <c r="K22" s="0" t="n">
        <v>0</v>
      </c>
      <c r="L22" s="0" t="n">
        <v>1</v>
      </c>
      <c r="M22" s="0" t="n">
        <v>0</v>
      </c>
      <c r="O22" s="6" t="n">
        <f aca="false">SUM(D22:M22)</f>
        <v>2</v>
      </c>
      <c r="P22" s="3"/>
    </row>
    <row r="23" customFormat="false" ht="15" hidden="false" customHeight="false" outlineLevel="0" collapsed="false">
      <c r="C23" s="0" t="s">
        <v>13</v>
      </c>
      <c r="D23" s="0" t="n">
        <v>0</v>
      </c>
      <c r="E23" s="0" t="n">
        <v>1</v>
      </c>
      <c r="F23" s="0" t="n">
        <v>0</v>
      </c>
      <c r="G23" s="0" t="n">
        <v>1</v>
      </c>
      <c r="H23" s="0" t="n">
        <v>0</v>
      </c>
      <c r="I23" s="0" t="n">
        <v>0</v>
      </c>
      <c r="J23" s="0" t="n">
        <v>1</v>
      </c>
      <c r="K23" s="0" t="n">
        <v>0</v>
      </c>
      <c r="L23" s="0" t="n">
        <v>1</v>
      </c>
      <c r="M23" s="0" t="n">
        <v>0</v>
      </c>
      <c r="O23" s="6" t="n">
        <f aca="false">SUM(D23:M23)</f>
        <v>4</v>
      </c>
    </row>
    <row r="24" customFormat="false" ht="15" hidden="false" customHeight="false" outlineLevel="0" collapsed="false">
      <c r="C24" s="0" t="s">
        <v>14</v>
      </c>
      <c r="D24" s="0" t="n">
        <v>0</v>
      </c>
      <c r="E24" s="0" t="n">
        <v>0</v>
      </c>
      <c r="F24" s="0" t="n">
        <v>1</v>
      </c>
      <c r="H24" s="0" t="n">
        <v>0</v>
      </c>
    </row>
    <row r="31" customFormat="false" ht="13.8" hidden="false" customHeight="false" outlineLevel="0" collapsed="false">
      <c r="C31" s="0" t="s">
        <v>17</v>
      </c>
      <c r="D31" s="0" t="s">
        <v>18</v>
      </c>
    </row>
    <row r="32" customFormat="false" ht="13.8" hidden="false" customHeight="false" outlineLevel="0" collapsed="false">
      <c r="C32" s="0" t="s">
        <v>19</v>
      </c>
      <c r="D32" s="0" t="s">
        <v>20</v>
      </c>
    </row>
    <row r="33" customFormat="false" ht="13.8" hidden="false" customHeight="false" outlineLevel="0" collapsed="false">
      <c r="C33" s="0" t="s">
        <v>21</v>
      </c>
      <c r="D33" s="0" t="s">
        <v>22</v>
      </c>
    </row>
    <row r="34" customFormat="false" ht="13.8" hidden="false" customHeight="false" outlineLevel="0" collapsed="false">
      <c r="C34" s="0" t="s">
        <v>23</v>
      </c>
      <c r="D34" s="0" t="s">
        <v>24</v>
      </c>
    </row>
  </sheetData>
  <mergeCells count="5">
    <mergeCell ref="D2:K2"/>
    <mergeCell ref="D3:K3"/>
    <mergeCell ref="Q3:R3"/>
    <mergeCell ref="D15:K15"/>
    <mergeCell ref="D16:K16"/>
  </mergeCells>
  <conditionalFormatting sqref="O5:O10">
    <cfRule type="cellIs" priority="2" operator="equal" aboveAverage="0" equalAverage="0" bottom="0" percent="0" rank="0" text="" dxfId="0">
      <formula>MIN($O$5:$O$10)</formula>
    </cfRule>
    <cfRule type="cellIs" priority="3" operator="equal" aboveAverage="0" equalAverage="0" bottom="0" percent="0" rank="0" text="" dxfId="1">
      <formula>MAX($O$5:$O$10)</formula>
    </cfRule>
  </conditionalFormatting>
  <conditionalFormatting sqref="P5:P10">
    <cfRule type="cellIs" priority="4" operator="equal" aboveAverage="0" equalAverage="0" bottom="0" percent="0" rank="0" text="" dxfId="2">
      <formula>MAX($P$5:$P$10)</formula>
    </cfRule>
    <cfRule type="cellIs" priority="5" operator="equal" aboveAverage="0" equalAverage="0" bottom="0" percent="0" rank="0" text="" dxfId="3">
      <formula>MIN($P$5:$P$10)</formula>
    </cfRule>
  </conditionalFormatting>
  <conditionalFormatting sqref="Q5:Q10">
    <cfRule type="cellIs" priority="6" operator="equal" aboveAverage="0" equalAverage="0" bottom="0" percent="0" rank="0" text="" dxfId="4">
      <formula>MIN($Q$5:$Q$10)</formula>
    </cfRule>
    <cfRule type="cellIs" priority="7" operator="equal" aboveAverage="0" equalAverage="0" bottom="0" percent="0" rank="0" text="" dxfId="5">
      <formula>MAX($Q$5:$Q$10)</formula>
    </cfRule>
  </conditionalFormatting>
  <conditionalFormatting sqref="R5:R10">
    <cfRule type="cellIs" priority="8" operator="equal" aboveAverage="0" equalAverage="0" bottom="0" percent="0" rank="0" text="" dxfId="6">
      <formula>MIN($R$5:$R$10)</formula>
    </cfRule>
    <cfRule type="cellIs" priority="9" operator="equal" aboveAverage="0" equalAverage="0" bottom="0" percent="0" rank="0" text="" dxfId="7">
      <formula>MAX($R$5:$R$10)</formula>
    </cfRule>
  </conditionalFormatting>
  <conditionalFormatting sqref="O18:O23">
    <cfRule type="cellIs" priority="10" operator="equal" aboveAverage="0" equalAverage="0" bottom="0" percent="0" rank="0" text="" dxfId="8">
      <formula>MIN($O$18:$O$23)</formula>
    </cfRule>
    <cfRule type="cellIs" priority="11" operator="equal" aboveAverage="0" equalAverage="0" bottom="0" percent="0" rank="0" text="" dxfId="9">
      <formula>MAX($O$18:$O$23)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Q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8" activeCellId="0" sqref="L8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26.79"/>
    <col collapsed="false" customWidth="true" hidden="false" outlineLevel="0" max="3" min="3" style="0" width="8.38"/>
    <col collapsed="false" customWidth="true" hidden="false" outlineLevel="0" max="16" min="16" style="0" width="11.02"/>
    <col collapsed="false" customWidth="true" hidden="false" outlineLevel="0" max="17" min="17" style="0" width="12.01"/>
  </cols>
  <sheetData>
    <row r="1" customFormat="false" ht="13.8" hidden="false" customHeight="false" outlineLevel="0" collapsed="false"/>
    <row r="2" customFormat="false" ht="13.8" hidden="false" customHeight="false" outlineLevel="0" collapsed="false"/>
    <row r="3" customFormat="false" ht="13.8" hidden="false" customHeight="false" outlineLevel="0" collapsed="false">
      <c r="C3" s="1" t="s">
        <v>0</v>
      </c>
      <c r="D3" s="1"/>
      <c r="E3" s="1"/>
      <c r="F3" s="1"/>
      <c r="G3" s="1"/>
      <c r="H3" s="1"/>
      <c r="I3" s="1"/>
      <c r="J3" s="1"/>
    </row>
    <row r="4" customFormat="false" ht="13.8" hidden="false" customHeight="false" outlineLevel="0" collapsed="false">
      <c r="C4" s="1" t="s">
        <v>1</v>
      </c>
      <c r="D4" s="1"/>
      <c r="E4" s="1"/>
      <c r="F4" s="1"/>
      <c r="G4" s="1"/>
      <c r="H4" s="1"/>
      <c r="I4" s="1"/>
      <c r="J4" s="1"/>
      <c r="P4" s="2" t="s">
        <v>2</v>
      </c>
      <c r="Q4" s="2"/>
    </row>
    <row r="5" customFormat="false" ht="13.8" hidden="false" customHeight="false" outlineLevel="0" collapsed="false">
      <c r="B5" s="0" t="s">
        <v>3</v>
      </c>
      <c r="C5" s="0" t="n">
        <v>42</v>
      </c>
      <c r="D5" s="0" t="n">
        <v>33</v>
      </c>
      <c r="E5" s="0" t="n">
        <v>123</v>
      </c>
      <c r="F5" s="0" t="n">
        <v>1234</v>
      </c>
      <c r="G5" s="0" t="n">
        <v>8</v>
      </c>
      <c r="H5" s="0" t="n">
        <v>2022</v>
      </c>
      <c r="I5" s="0" t="n">
        <v>27</v>
      </c>
      <c r="J5" s="0" t="n">
        <v>2000</v>
      </c>
      <c r="K5" s="0" t="n">
        <v>3000</v>
      </c>
      <c r="L5" s="0" t="n">
        <v>3</v>
      </c>
      <c r="N5" s="3" t="s">
        <v>4</v>
      </c>
      <c r="O5" s="3" t="s">
        <v>5</v>
      </c>
      <c r="P5" s="3" t="s">
        <v>6</v>
      </c>
      <c r="Q5" s="3" t="s">
        <v>7</v>
      </c>
    </row>
    <row r="6" customFormat="false" ht="14.9" hidden="false" customHeight="false" outlineLevel="0" collapsed="false">
      <c r="B6" s="0" t="s">
        <v>10</v>
      </c>
      <c r="C6" s="0" t="n">
        <v>7449</v>
      </c>
      <c r="D6" s="0" t="n">
        <v>10908</v>
      </c>
      <c r="E6" s="0" t="n">
        <v>8955</v>
      </c>
      <c r="F6" s="0" t="n">
        <v>11298</v>
      </c>
      <c r="G6" s="0" t="n">
        <v>6510</v>
      </c>
      <c r="H6" s="0" t="n">
        <v>8008</v>
      </c>
      <c r="I6" s="0" t="n">
        <v>9417</v>
      </c>
      <c r="J6" s="0" t="n">
        <v>8139</v>
      </c>
      <c r="K6" s="0" t="n">
        <v>8149</v>
      </c>
      <c r="L6" s="0" t="n">
        <v>7176</v>
      </c>
      <c r="N6" s="4" t="n">
        <f aca="false">AVERAGE(C6:L6)</f>
        <v>8600.9</v>
      </c>
      <c r="O6" s="5" t="n">
        <f aca="false">_xlfn.STDEV.P(C6:L6)/N6</f>
        <v>0.172006800740773</v>
      </c>
      <c r="P6" s="4" t="n">
        <f aca="false">N6*(1-2*O6/SQRT(COUNT(C6:L6)))</f>
        <v>7665.23687899971</v>
      </c>
      <c r="Q6" s="4" t="n">
        <f aca="false">N6*(1+2*O6/SQRT(COUNT(C6:L6)))</f>
        <v>9536.56312100029</v>
      </c>
    </row>
    <row r="7" customFormat="false" ht="14.9" hidden="false" customHeight="false" outlineLevel="0" collapsed="false">
      <c r="B7" s="0" t="s">
        <v>13</v>
      </c>
      <c r="C7" s="0" t="n">
        <v>7873</v>
      </c>
      <c r="D7" s="0" t="n">
        <v>8519</v>
      </c>
      <c r="E7" s="0" t="n">
        <v>9132</v>
      </c>
      <c r="F7" s="0" t="n">
        <v>10123</v>
      </c>
      <c r="G7" s="0" t="n">
        <v>4719</v>
      </c>
      <c r="H7" s="0" t="n">
        <v>6693</v>
      </c>
      <c r="I7" s="0" t="n">
        <v>9715</v>
      </c>
      <c r="J7" s="0" t="n">
        <v>9059</v>
      </c>
      <c r="K7" s="0" t="n">
        <v>8380</v>
      </c>
      <c r="L7" s="0" t="n">
        <v>7424</v>
      </c>
      <c r="N7" s="4" t="n">
        <f aca="false">AVERAGE(C7:L7)</f>
        <v>8163.7</v>
      </c>
      <c r="O7" s="5" t="n">
        <f aca="false">_xlfn.STDEV.P(C7:L7)/N7</f>
        <v>0.185034732065316</v>
      </c>
      <c r="P7" s="4" t="n">
        <f aca="false">N7*(1-2*O7/SQRT(COUNT(C7:L7)))</f>
        <v>7208.3328852216</v>
      </c>
      <c r="Q7" s="4" t="n">
        <f aca="false">N7*(1+2*O7/SQRT(COUNT(C7:L7)))</f>
        <v>9119.0671147784</v>
      </c>
    </row>
    <row r="8" customFormat="false" ht="13.8" hidden="false" customHeight="false" outlineLevel="0" collapsed="false">
      <c r="O8" s="7"/>
    </row>
    <row r="9" customFormat="false" ht="13.8" hidden="false" customHeight="false" outlineLevel="0" collapsed="false">
      <c r="O9" s="7"/>
    </row>
    <row r="10" customFormat="false" ht="13.8" hidden="false" customHeight="false" outlineLevel="0" collapsed="false">
      <c r="O10" s="7"/>
    </row>
    <row r="11" customFormat="false" ht="13.8" hidden="false" customHeight="false" outlineLevel="0" collapsed="false">
      <c r="O11" s="7"/>
    </row>
    <row r="12" customFormat="false" ht="13.8" hidden="false" customHeight="false" outlineLevel="0" collapsed="false"/>
    <row r="13" customFormat="false" ht="13.8" hidden="false" customHeight="false" outlineLevel="0" collapsed="false"/>
    <row r="14" customFormat="false" ht="13.8" hidden="false" customHeight="false" outlineLevel="0" collapsed="false"/>
    <row r="15" customFormat="false" ht="13.8" hidden="false" customHeight="false" outlineLevel="0" collapsed="false"/>
    <row r="16" customFormat="false" ht="13.8" hidden="false" customHeight="false" outlineLevel="0" collapsed="false">
      <c r="C16" s="1" t="s">
        <v>15</v>
      </c>
      <c r="D16" s="1"/>
      <c r="E16" s="1"/>
      <c r="F16" s="1"/>
      <c r="G16" s="1"/>
      <c r="H16" s="1"/>
      <c r="I16" s="1"/>
      <c r="J16" s="1"/>
    </row>
    <row r="17" customFormat="false" ht="13.8" hidden="false" customHeight="false" outlineLevel="0" collapsed="false">
      <c r="C17" s="1" t="s">
        <v>1</v>
      </c>
      <c r="D17" s="1"/>
      <c r="E17" s="1"/>
      <c r="F17" s="1"/>
      <c r="G17" s="1"/>
      <c r="H17" s="1"/>
      <c r="I17" s="1"/>
      <c r="J17" s="1"/>
    </row>
    <row r="18" customFormat="false" ht="13.8" hidden="false" customHeight="false" outlineLevel="0" collapsed="false">
      <c r="B18" s="0" t="s">
        <v>3</v>
      </c>
      <c r="C18" s="0" t="n">
        <v>42</v>
      </c>
      <c r="D18" s="0" t="n">
        <v>33</v>
      </c>
      <c r="E18" s="0" t="n">
        <v>123</v>
      </c>
      <c r="F18" s="0" t="n">
        <v>1234</v>
      </c>
      <c r="G18" s="0" t="n">
        <v>8</v>
      </c>
      <c r="H18" s="0" t="n">
        <v>2022</v>
      </c>
      <c r="I18" s="0" t="n">
        <v>27</v>
      </c>
      <c r="J18" s="0" t="n">
        <v>2000</v>
      </c>
      <c r="K18" s="0" t="n">
        <v>3000</v>
      </c>
      <c r="L18" s="0" t="n">
        <v>3</v>
      </c>
      <c r="N18" s="3" t="s">
        <v>16</v>
      </c>
      <c r="O18" s="3"/>
    </row>
    <row r="19" customFormat="false" ht="14.9" hidden="false" customHeight="false" outlineLevel="0" collapsed="false">
      <c r="B19" s="0" t="s">
        <v>10</v>
      </c>
      <c r="C19" s="0" t="n">
        <v>0</v>
      </c>
      <c r="D19" s="0" t="n">
        <v>1</v>
      </c>
      <c r="E19" s="0" t="n">
        <v>1</v>
      </c>
      <c r="F19" s="0" t="n">
        <v>1</v>
      </c>
      <c r="G19" s="0" t="n">
        <v>0</v>
      </c>
      <c r="H19" s="0" t="n">
        <v>1</v>
      </c>
      <c r="I19" s="0" t="n">
        <v>1</v>
      </c>
      <c r="J19" s="0" t="n">
        <v>0</v>
      </c>
      <c r="K19" s="0" t="n">
        <v>1</v>
      </c>
      <c r="L19" s="0" t="n">
        <v>0</v>
      </c>
      <c r="N19" s="6" t="n">
        <f aca="false">SUM(C19:L19)</f>
        <v>6</v>
      </c>
      <c r="O19" s="3"/>
    </row>
    <row r="20" customFormat="false" ht="14.9" hidden="false" customHeight="false" outlineLevel="0" collapsed="false">
      <c r="B20" s="0" t="s">
        <v>13</v>
      </c>
      <c r="C20" s="0" t="n">
        <v>0</v>
      </c>
      <c r="D20" s="0" t="n">
        <v>0</v>
      </c>
      <c r="E20" s="0" t="n">
        <v>1</v>
      </c>
      <c r="F20" s="0" t="n">
        <v>1</v>
      </c>
      <c r="G20" s="0" t="n">
        <v>0</v>
      </c>
      <c r="H20" s="0" t="n">
        <v>0</v>
      </c>
      <c r="I20" s="0" t="n">
        <v>1</v>
      </c>
      <c r="J20" s="0" t="n">
        <v>1</v>
      </c>
      <c r="K20" s="0" t="n">
        <v>1</v>
      </c>
      <c r="L20" s="0" t="n">
        <v>0</v>
      </c>
      <c r="N20" s="6" t="n">
        <f aca="false">SUM(C20:L20)</f>
        <v>5</v>
      </c>
      <c r="O20" s="3"/>
    </row>
    <row r="21" customFormat="false" ht="13.8" hidden="false" customHeight="false" outlineLevel="0" collapsed="false">
      <c r="O21" s="3"/>
    </row>
    <row r="22" customFormat="false" ht="13.8" hidden="false" customHeight="false" outlineLevel="0" collapsed="false">
      <c r="O22" s="3"/>
    </row>
    <row r="23" customFormat="false" ht="13.8" hidden="false" customHeight="false" outlineLevel="0" collapsed="false">
      <c r="O23" s="3"/>
    </row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  <row r="28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  <row r="31" customFormat="false" ht="13.8" hidden="false" customHeight="false" outlineLevel="0" collapsed="false"/>
    <row r="32" customFormat="false" ht="13.8" hidden="false" customHeight="false" outlineLevel="0" collapsed="false">
      <c r="B32" s="0" t="s">
        <v>17</v>
      </c>
      <c r="C32" s="0" t="s">
        <v>18</v>
      </c>
    </row>
    <row r="33" customFormat="false" ht="13.8" hidden="false" customHeight="false" outlineLevel="0" collapsed="false">
      <c r="B33" s="0" t="s">
        <v>19</v>
      </c>
      <c r="C33" s="0" t="s">
        <v>25</v>
      </c>
    </row>
    <row r="34" customFormat="false" ht="13.8" hidden="false" customHeight="false" outlineLevel="0" collapsed="false">
      <c r="B34" s="0" t="s">
        <v>21</v>
      </c>
      <c r="C34" s="0" t="s">
        <v>22</v>
      </c>
    </row>
    <row r="35" customFormat="false" ht="13.8" hidden="false" customHeight="false" outlineLevel="0" collapsed="false">
      <c r="B35" s="0" t="s">
        <v>23</v>
      </c>
      <c r="C35" s="0" t="s">
        <v>24</v>
      </c>
    </row>
    <row r="36" customFormat="false" ht="13.8" hidden="false" customHeight="false" outlineLevel="0" collapsed="false"/>
  </sheetData>
  <mergeCells count="5">
    <mergeCell ref="C3:J3"/>
    <mergeCell ref="C4:J4"/>
    <mergeCell ref="P4:Q4"/>
    <mergeCell ref="C16:J16"/>
    <mergeCell ref="C17:J17"/>
  </mergeCells>
  <conditionalFormatting sqref="N6:N7">
    <cfRule type="cellIs" priority="2" operator="equal" aboveAverage="0" equalAverage="0" bottom="0" percent="0" rank="0" text="" dxfId="0">
      <formula>MIN($O$5:$O$10)</formula>
    </cfRule>
    <cfRule type="cellIs" priority="3" operator="equal" aboveAverage="0" equalAverage="0" bottom="0" percent="0" rank="0" text="" dxfId="1">
      <formula>MAX($O$5:$O$10)</formula>
    </cfRule>
  </conditionalFormatting>
  <conditionalFormatting sqref="O6:O7">
    <cfRule type="cellIs" priority="4" operator="equal" aboveAverage="0" equalAverage="0" bottom="0" percent="0" rank="0" text="" dxfId="2">
      <formula>MAX($P$5:$P$10)</formula>
    </cfRule>
    <cfRule type="cellIs" priority="5" operator="equal" aboveAverage="0" equalAverage="0" bottom="0" percent="0" rank="0" text="" dxfId="3">
      <formula>MIN($P$5:$P$10)</formula>
    </cfRule>
  </conditionalFormatting>
  <conditionalFormatting sqref="P6:P7">
    <cfRule type="cellIs" priority="6" operator="equal" aboveAverage="0" equalAverage="0" bottom="0" percent="0" rank="0" text="" dxfId="4">
      <formula>MIN($Q$5:$Q$10)</formula>
    </cfRule>
    <cfRule type="cellIs" priority="7" operator="equal" aboveAverage="0" equalAverage="0" bottom="0" percent="0" rank="0" text="" dxfId="5">
      <formula>MAX($Q$5:$Q$10)</formula>
    </cfRule>
  </conditionalFormatting>
  <conditionalFormatting sqref="Q6:Q7">
    <cfRule type="cellIs" priority="8" operator="equal" aboveAverage="0" equalAverage="0" bottom="0" percent="0" rank="0" text="" dxfId="6">
      <formula>MIN($R$5:$R$10)</formula>
    </cfRule>
    <cfRule type="cellIs" priority="9" operator="equal" aboveAverage="0" equalAverage="0" bottom="0" percent="0" rank="0" text="" dxfId="7">
      <formula>MAX($R$5:$R$10)</formula>
    </cfRule>
  </conditionalFormatting>
  <conditionalFormatting sqref="N19:N20">
    <cfRule type="cellIs" priority="10" operator="equal" aboveAverage="0" equalAverage="0" bottom="0" percent="0" rank="0" text="" dxfId="8">
      <formula>MIN($O$18:$O$23)</formula>
    </cfRule>
    <cfRule type="cellIs" priority="11" operator="equal" aboveAverage="0" equalAverage="0" bottom="0" percent="0" rank="0" text="" dxfId="9">
      <formula>MAX($O$18:$O$23)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G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8" activeCellId="0" sqref="D18"/>
    </sheetView>
  </sheetViews>
  <sheetFormatPr defaultColWidth="9.171875" defaultRowHeight="12.8" zeroHeight="false" outlineLevelRow="0" outlineLevelCol="0"/>
  <cols>
    <col collapsed="false" customWidth="true" hidden="false" outlineLevel="0" max="2" min="2" style="0" width="27.34"/>
    <col collapsed="false" customWidth="true" hidden="false" outlineLevel="0" max="3" min="3" style="0" width="8.15"/>
    <col collapsed="false" customWidth="true" hidden="false" outlineLevel="0" max="5" min="5" style="0" width="9.81"/>
    <col collapsed="false" customWidth="true" hidden="false" outlineLevel="0" max="6" min="6" style="0" width="9.92"/>
  </cols>
  <sheetData>
    <row r="2" customFormat="false" ht="13.8" hidden="false" customHeight="false" outlineLevel="0" collapsed="false">
      <c r="C2" s="8"/>
      <c r="D2" s="8"/>
      <c r="E2" s="8"/>
    </row>
    <row r="3" customFormat="false" ht="13.8" hidden="false" customHeight="false" outlineLevel="0" collapsed="false">
      <c r="C3" s="1" t="s">
        <v>26</v>
      </c>
      <c r="D3" s="1"/>
      <c r="E3" s="1"/>
      <c r="F3" s="1"/>
    </row>
    <row r="4" customFormat="false" ht="13.8" hidden="false" customHeight="false" outlineLevel="0" collapsed="false">
      <c r="C4" s="3" t="s">
        <v>4</v>
      </c>
      <c r="D4" s="3" t="s">
        <v>5</v>
      </c>
      <c r="E4" s="3" t="s">
        <v>27</v>
      </c>
      <c r="F4" s="3" t="s">
        <v>28</v>
      </c>
      <c r="G4" s="3" t="s">
        <v>16</v>
      </c>
    </row>
    <row r="5" customFormat="false" ht="13.8" hidden="false" customHeight="false" outlineLevel="0" collapsed="false">
      <c r="B5" s="0" t="s">
        <v>10</v>
      </c>
      <c r="C5" s="0" t="n">
        <v>375</v>
      </c>
      <c r="D5" s="9" t="n">
        <v>1.26</v>
      </c>
      <c r="E5" s="0" t="n">
        <v>345</v>
      </c>
      <c r="F5" s="0" t="n">
        <v>405</v>
      </c>
    </row>
    <row r="6" customFormat="false" ht="13.8" hidden="false" customHeight="false" outlineLevel="0" collapsed="false">
      <c r="B6" s="0" t="s">
        <v>13</v>
      </c>
      <c r="C6" s="0" t="n">
        <v>384</v>
      </c>
      <c r="D6" s="9" t="n">
        <v>1.24</v>
      </c>
      <c r="E6" s="0" t="n">
        <v>353</v>
      </c>
      <c r="F6" s="0" t="n">
        <v>414</v>
      </c>
      <c r="G6" s="0" t="n">
        <v>384</v>
      </c>
    </row>
  </sheetData>
  <mergeCells count="2">
    <mergeCell ref="C2:E2"/>
    <mergeCell ref="C3:F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R3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P17" activeCellId="0" sqref="P17"/>
    </sheetView>
  </sheetViews>
  <sheetFormatPr defaultColWidth="9.171875" defaultRowHeight="12.8" zeroHeight="false" outlineLevelRow="0" outlineLevelCol="0"/>
  <cols>
    <col collapsed="false" customWidth="true" hidden="false" outlineLevel="0" max="3" min="3" style="0" width="19.4"/>
  </cols>
  <sheetData>
    <row r="1" customFormat="false" ht="13.8" hidden="false" customHeight="false" outlineLevel="0" collapsed="false"/>
    <row r="2" customFormat="false" ht="13.8" hidden="false" customHeight="false" outlineLevel="0" collapsed="false">
      <c r="C2" s="0" t="s">
        <v>29</v>
      </c>
      <c r="D2" s="0" t="n">
        <v>42</v>
      </c>
      <c r="E2" s="0" t="n">
        <v>33</v>
      </c>
      <c r="F2" s="0" t="n">
        <v>123</v>
      </c>
      <c r="G2" s="0" t="n">
        <v>1234</v>
      </c>
      <c r="H2" s="0" t="n">
        <v>8</v>
      </c>
      <c r="I2" s="0" t="n">
        <v>2022</v>
      </c>
      <c r="J2" s="0" t="n">
        <v>27</v>
      </c>
      <c r="K2" s="0" t="n">
        <v>2000</v>
      </c>
      <c r="L2" s="0" t="n">
        <v>3000</v>
      </c>
      <c r="M2" s="0" t="n">
        <v>3</v>
      </c>
      <c r="Q2" s="2" t="s">
        <v>2</v>
      </c>
      <c r="R2" s="2"/>
    </row>
    <row r="3" customFormat="false" ht="13.8" hidden="false" customHeight="false" outlineLevel="0" collapsed="false">
      <c r="C3" s="0" t="s">
        <v>30</v>
      </c>
      <c r="D3" s="0" t="s">
        <v>31</v>
      </c>
      <c r="E3" s="0" t="s">
        <v>31</v>
      </c>
      <c r="F3" s="0" t="s">
        <v>31</v>
      </c>
      <c r="G3" s="0" t="s">
        <v>31</v>
      </c>
      <c r="H3" s="0" t="s">
        <v>31</v>
      </c>
      <c r="I3" s="0" t="s">
        <v>31</v>
      </c>
      <c r="J3" s="0" t="s">
        <v>31</v>
      </c>
      <c r="K3" s="0" t="s">
        <v>31</v>
      </c>
      <c r="L3" s="0" t="s">
        <v>31</v>
      </c>
      <c r="M3" s="0" t="s">
        <v>31</v>
      </c>
      <c r="O3" s="3" t="s">
        <v>4</v>
      </c>
      <c r="P3" s="3" t="s">
        <v>5</v>
      </c>
      <c r="Q3" s="3" t="s">
        <v>6</v>
      </c>
      <c r="R3" s="3" t="s">
        <v>7</v>
      </c>
    </row>
    <row r="4" customFormat="false" ht="13.8" hidden="false" customHeight="false" outlineLevel="0" collapsed="false">
      <c r="C4" s="0" t="s">
        <v>10</v>
      </c>
      <c r="D4" s="0" t="n">
        <v>6997</v>
      </c>
      <c r="E4" s="0" t="n">
        <v>9651</v>
      </c>
      <c r="F4" s="0" t="n">
        <v>9377</v>
      </c>
      <c r="G4" s="0" t="n">
        <v>9769</v>
      </c>
      <c r="H4" s="0" t="n">
        <v>6088</v>
      </c>
      <c r="I4" s="0" t="n">
        <v>9144</v>
      </c>
      <c r="J4" s="0" t="n">
        <v>8593</v>
      </c>
      <c r="K4" s="0" t="n">
        <v>6075</v>
      </c>
      <c r="L4" s="0" t="n">
        <v>9281</v>
      </c>
      <c r="M4" s="0" t="n">
        <v>7492</v>
      </c>
      <c r="O4" s="10" t="n">
        <f aca="false">AVERAGE(D4:M4)</f>
        <v>8246.7</v>
      </c>
      <c r="P4" s="11" t="n">
        <f aca="false">_xlfn.STDEV.P(D4:M4)/O4</f>
        <v>0.167451528655131</v>
      </c>
      <c r="Q4" s="10" t="n">
        <f aca="false">O4*(1-2*P4/SQRT(COUNT(D4:M4)))</f>
        <v>7373.32791205581</v>
      </c>
      <c r="R4" s="10" t="n">
        <f aca="false">O4*(1+2*P4/SQRT(COUNT(D4:M4)))</f>
        <v>9120.07208794419</v>
      </c>
    </row>
    <row r="5" customFormat="false" ht="13.8" hidden="false" customHeight="false" outlineLevel="0" collapsed="false">
      <c r="C5" s="0" t="s">
        <v>32</v>
      </c>
      <c r="D5" s="0" t="n">
        <v>7664</v>
      </c>
      <c r="E5" s="0" t="n">
        <v>8038</v>
      </c>
      <c r="F5" s="0" t="n">
        <v>7706</v>
      </c>
      <c r="G5" s="0" t="n">
        <v>10171</v>
      </c>
      <c r="H5" s="0" t="n">
        <v>5372</v>
      </c>
      <c r="I5" s="0" t="n">
        <v>8763</v>
      </c>
      <c r="J5" s="0" t="n">
        <v>7213</v>
      </c>
      <c r="K5" s="0" t="n">
        <v>7532</v>
      </c>
      <c r="L5" s="0" t="n">
        <v>9310</v>
      </c>
      <c r="M5" s="0" t="n">
        <v>6998</v>
      </c>
      <c r="O5" s="10" t="n">
        <f aca="false">AVERAGE(D5:M5)</f>
        <v>7876.7</v>
      </c>
      <c r="P5" s="11" t="n">
        <f aca="false">_xlfn.STDEV.P(D5:M5)/O5</f>
        <v>0.159627759583732</v>
      </c>
      <c r="Q5" s="10" t="n">
        <f aca="false">O5*(1-2*P5/SQRT(COUNT(D5:M5)))</f>
        <v>7081.48837785153</v>
      </c>
      <c r="R5" s="10" t="n">
        <f aca="false">O5*(1+2*P5/SQRT(COUNT(D5:M5)))</f>
        <v>8671.91162214847</v>
      </c>
    </row>
    <row r="6" customFormat="false" ht="13.8" hidden="false" customHeight="false" outlineLevel="0" collapsed="false">
      <c r="C6" s="0" t="s">
        <v>33</v>
      </c>
      <c r="D6" s="0" t="n">
        <v>8766</v>
      </c>
      <c r="E6" s="0" t="n">
        <v>9609</v>
      </c>
      <c r="F6" s="0" t="n">
        <v>7510</v>
      </c>
      <c r="G6" s="0" t="n">
        <v>9271</v>
      </c>
      <c r="H6" s="0" t="n">
        <v>6216</v>
      </c>
      <c r="I6" s="0" t="n">
        <v>7686</v>
      </c>
      <c r="J6" s="0" t="n">
        <v>8102</v>
      </c>
      <c r="K6" s="0" t="n">
        <v>7756</v>
      </c>
      <c r="L6" s="0" t="n">
        <v>9152</v>
      </c>
      <c r="M6" s="0" t="n">
        <v>6323</v>
      </c>
      <c r="O6" s="10" t="n">
        <f aca="false">AVERAGE(D6:M6)</f>
        <v>8039.1</v>
      </c>
      <c r="P6" s="11" t="n">
        <f aca="false">_xlfn.STDEV.P(D6:M6)/O6</f>
        <v>0.139110759411143</v>
      </c>
      <c r="Q6" s="10" t="n">
        <f aca="false">O6*(1-2*P6/SQRT(COUNT(D6:M6)))</f>
        <v>7331.80897361836</v>
      </c>
      <c r="R6" s="10" t="n">
        <f aca="false">O6*(1+2*P6/SQRT(COUNT(D6:M6)))</f>
        <v>8746.39102638164</v>
      </c>
    </row>
    <row r="7" customFormat="false" ht="13.8" hidden="false" customHeight="false" outlineLevel="0" collapsed="false">
      <c r="C7" s="0" t="s">
        <v>34</v>
      </c>
      <c r="D7" s="0" t="n">
        <v>7194</v>
      </c>
      <c r="E7" s="0" t="n">
        <v>8492</v>
      </c>
      <c r="F7" s="0" t="n">
        <v>7789</v>
      </c>
      <c r="G7" s="0" t="n">
        <v>9399</v>
      </c>
      <c r="H7" s="0" t="n">
        <v>6326</v>
      </c>
      <c r="I7" s="0" t="n">
        <v>8139</v>
      </c>
      <c r="J7" s="0" t="n">
        <v>7460</v>
      </c>
      <c r="K7" s="0" t="n">
        <v>6943</v>
      </c>
      <c r="L7" s="0" t="n">
        <v>9081</v>
      </c>
      <c r="M7" s="0" t="n">
        <v>6325</v>
      </c>
      <c r="O7" s="10" t="n">
        <f aca="false">AVERAGE(D7:M7)</f>
        <v>7714.8</v>
      </c>
      <c r="P7" s="11" t="n">
        <f aca="false">_xlfn.STDEV.P(D7:M7)/O7</f>
        <v>0.131452961171651</v>
      </c>
      <c r="Q7" s="10" t="n">
        <f aca="false">O7*(1-2*P7/SQRT(COUNT(D7:M7)))</f>
        <v>7073.40578112989</v>
      </c>
      <c r="R7" s="10" t="n">
        <f aca="false">O7*(1+2*P7/SQRT(COUNT(D7:M7)))</f>
        <v>8356.19421887011</v>
      </c>
    </row>
    <row r="8" customFormat="false" ht="13.8" hidden="false" customHeight="false" outlineLevel="0" collapsed="false">
      <c r="P8" s="7"/>
    </row>
    <row r="9" customFormat="false" ht="13.8" hidden="false" customHeight="false" outlineLevel="0" collapsed="false">
      <c r="P9" s="7"/>
    </row>
    <row r="10" customFormat="false" ht="13.8" hidden="false" customHeight="false" outlineLevel="0" collapsed="false">
      <c r="D10" s="0" t="s">
        <v>35</v>
      </c>
      <c r="E10" s="0" t="s">
        <v>35</v>
      </c>
      <c r="F10" s="0" t="s">
        <v>35</v>
      </c>
      <c r="G10" s="0" t="s">
        <v>35</v>
      </c>
      <c r="H10" s="0" t="s">
        <v>35</v>
      </c>
      <c r="I10" s="0" t="s">
        <v>35</v>
      </c>
      <c r="J10" s="0" t="s">
        <v>35</v>
      </c>
      <c r="K10" s="0" t="s">
        <v>35</v>
      </c>
      <c r="L10" s="0" t="s">
        <v>35</v>
      </c>
      <c r="M10" s="0" t="s">
        <v>35</v>
      </c>
      <c r="O10" s="3" t="s">
        <v>16</v>
      </c>
    </row>
    <row r="11" customFormat="false" ht="14.9" hidden="false" customHeight="false" outlineLevel="0" collapsed="false">
      <c r="C11" s="0" t="s">
        <v>10</v>
      </c>
      <c r="D11" s="0" t="n">
        <v>0</v>
      </c>
      <c r="E11" s="0" t="n">
        <v>1</v>
      </c>
      <c r="F11" s="0" t="n">
        <v>1</v>
      </c>
      <c r="G11" s="0" t="n">
        <v>1</v>
      </c>
      <c r="H11" s="0" t="n">
        <v>0</v>
      </c>
      <c r="I11" s="0" t="n">
        <v>1</v>
      </c>
      <c r="J11" s="0" t="n">
        <v>0</v>
      </c>
      <c r="K11" s="0" t="n">
        <v>0</v>
      </c>
      <c r="L11" s="0" t="n">
        <v>1</v>
      </c>
      <c r="M11" s="0" t="n">
        <v>0</v>
      </c>
      <c r="O11" s="6" t="n">
        <f aca="false">SUM(D11:M11)</f>
        <v>5</v>
      </c>
    </row>
    <row r="12" customFormat="false" ht="14.9" hidden="false" customHeight="false" outlineLevel="0" collapsed="false">
      <c r="C12" s="0" t="s">
        <v>32</v>
      </c>
      <c r="D12" s="0" t="n">
        <v>0</v>
      </c>
      <c r="E12" s="0" t="n">
        <v>0</v>
      </c>
      <c r="F12" s="0" t="n">
        <v>0</v>
      </c>
      <c r="G12" s="0" t="n">
        <v>1</v>
      </c>
      <c r="H12" s="0" t="n">
        <v>0</v>
      </c>
      <c r="I12" s="0" t="n">
        <v>1</v>
      </c>
      <c r="J12" s="0" t="n">
        <v>0</v>
      </c>
      <c r="K12" s="0" t="n">
        <v>0</v>
      </c>
      <c r="L12" s="0" t="n">
        <v>1</v>
      </c>
      <c r="M12" s="0" t="n">
        <v>0</v>
      </c>
      <c r="O12" s="6" t="n">
        <f aca="false">SUM(D12:M12)</f>
        <v>3</v>
      </c>
    </row>
    <row r="13" customFormat="false" ht="14.9" hidden="false" customHeight="false" outlineLevel="0" collapsed="false">
      <c r="C13" s="0" t="s">
        <v>33</v>
      </c>
      <c r="D13" s="0" t="n">
        <v>1</v>
      </c>
      <c r="E13" s="0" t="n">
        <v>1</v>
      </c>
      <c r="F13" s="0" t="n">
        <v>0</v>
      </c>
      <c r="G13" s="0" t="n">
        <v>1</v>
      </c>
      <c r="H13" s="0" t="n">
        <v>0</v>
      </c>
      <c r="I13" s="0" t="n">
        <v>1</v>
      </c>
      <c r="J13" s="0" t="n">
        <v>0</v>
      </c>
      <c r="K13" s="0" t="n">
        <v>0</v>
      </c>
      <c r="L13" s="0" t="n">
        <v>1</v>
      </c>
      <c r="M13" s="0" t="n">
        <v>0</v>
      </c>
      <c r="O13" s="6" t="n">
        <f aca="false">SUM(D13:M13)</f>
        <v>5</v>
      </c>
    </row>
    <row r="14" customFormat="false" ht="14.9" hidden="false" customHeight="false" outlineLevel="0" collapsed="false">
      <c r="C14" s="0" t="s">
        <v>34</v>
      </c>
      <c r="D14" s="0" t="n">
        <v>0</v>
      </c>
      <c r="E14" s="0" t="n">
        <v>0</v>
      </c>
      <c r="F14" s="0" t="n">
        <v>0</v>
      </c>
      <c r="G14" s="0" t="n">
        <v>1</v>
      </c>
      <c r="H14" s="0" t="n">
        <v>0</v>
      </c>
      <c r="I14" s="0" t="n">
        <v>1</v>
      </c>
      <c r="J14" s="0" t="n">
        <v>0</v>
      </c>
      <c r="K14" s="0" t="n">
        <v>0</v>
      </c>
      <c r="L14" s="0" t="n">
        <v>1</v>
      </c>
      <c r="M14" s="0" t="n">
        <v>0</v>
      </c>
      <c r="O14" s="6" t="n">
        <f aca="false">SUM(D14:M14)</f>
        <v>3</v>
      </c>
    </row>
    <row r="15" customFormat="false" ht="13.8" hidden="false" customHeight="false" outlineLevel="0" collapsed="false"/>
    <row r="16" customFormat="false" ht="13.8" hidden="false" customHeight="false" outlineLevel="0" collapsed="false"/>
    <row r="17" customFormat="false" ht="13.8" hidden="false" customHeight="false" outlineLevel="0" collapsed="false"/>
    <row r="18" customFormat="false" ht="13.8" hidden="false" customHeight="false" outlineLevel="0" collapsed="false"/>
    <row r="27" customFormat="false" ht="13.8" hidden="false" customHeight="false" outlineLevel="0" collapsed="false">
      <c r="B27" s="0" t="s">
        <v>17</v>
      </c>
      <c r="C27" s="0" t="s">
        <v>36</v>
      </c>
    </row>
    <row r="28" customFormat="false" ht="13.8" hidden="false" customHeight="false" outlineLevel="0" collapsed="false">
      <c r="B28" s="0" t="s">
        <v>19</v>
      </c>
      <c r="C28" s="0" t="s">
        <v>20</v>
      </c>
    </row>
    <row r="29" customFormat="false" ht="13.8" hidden="false" customHeight="false" outlineLevel="0" collapsed="false">
      <c r="B29" s="0" t="s">
        <v>21</v>
      </c>
      <c r="C29" s="0" t="s">
        <v>22</v>
      </c>
    </row>
    <row r="30" customFormat="false" ht="13.8" hidden="false" customHeight="false" outlineLevel="0" collapsed="false">
      <c r="B30" s="0" t="s">
        <v>23</v>
      </c>
      <c r="C30" s="0" t="s">
        <v>24</v>
      </c>
    </row>
  </sheetData>
  <mergeCells count="1">
    <mergeCell ref="Q2:R2"/>
  </mergeCells>
  <conditionalFormatting sqref="O11:O14">
    <cfRule type="cellIs" priority="2" operator="equal" aboveAverage="0" equalAverage="0" bottom="0" percent="0" rank="0" text="" dxfId="8">
      <formula>MIN($O$18:$O$23)</formula>
    </cfRule>
    <cfRule type="cellIs" priority="3" operator="equal" aboveAverage="0" equalAverage="0" bottom="0" percent="0" rank="0" text="" dxfId="9">
      <formula>MAX($O$18:$O$23)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1048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2022-06-07T15:04:13Z</dcterms:created>
  <dc:creator>Philip K</dc:creator>
  <dc:description/>
  <dc:language>en-US</dc:language>
  <cp:lastModifiedBy/>
  <dcterms:modified xsi:type="dcterms:W3CDTF">2022-06-16T11:41:16Z</dcterms:modified>
  <cp:revision>20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