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\PycharmProjects\university\erg3_algo\moran\"/>
    </mc:Choice>
  </mc:AlternateContent>
  <bookViews>
    <workbookView xWindow="0" yWindow="0" windowWidth="28800" windowHeight="12435"/>
  </bookViews>
  <sheets>
    <sheet name="Scores" sheetId="1" r:id="rId1"/>
    <sheet name="Players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N10" i="1"/>
  <c r="O7" i="1"/>
  <c r="M10" i="1"/>
  <c r="M15" i="1"/>
  <c r="M16" i="1"/>
  <c r="M17" i="1"/>
  <c r="M18" i="1"/>
  <c r="M14" i="1"/>
  <c r="P6" i="1"/>
  <c r="P9" i="1"/>
  <c r="M6" i="1"/>
  <c r="N6" i="1"/>
  <c r="O6" i="1" s="1"/>
  <c r="M5" i="1"/>
  <c r="M8" i="1"/>
  <c r="M9" i="1"/>
  <c r="O9" i="1" s="1"/>
  <c r="N8" i="1"/>
  <c r="N9" i="1"/>
  <c r="N7" i="1"/>
  <c r="M7" i="1"/>
  <c r="O10" i="1" l="1"/>
  <c r="P10" i="1"/>
  <c r="N5" i="1"/>
  <c r="P5" i="1" s="1"/>
  <c r="O8" i="1"/>
  <c r="P8" i="1"/>
  <c r="P7" i="1"/>
  <c r="O5" i="1" l="1"/>
</calcChain>
</file>

<file path=xl/sharedStrings.xml><?xml version="1.0" encoding="utf-8"?>
<sst xmlns="http://schemas.openxmlformats.org/spreadsheetml/2006/main" count="32" uniqueCount="24">
  <si>
    <t>max</t>
  </si>
  <si>
    <t>median</t>
  </si>
  <si>
    <t>min</t>
  </si>
  <si>
    <t>AVG</t>
  </si>
  <si>
    <t>STD/AVG</t>
  </si>
  <si>
    <t>seed</t>
  </si>
  <si>
    <t>wins</t>
  </si>
  <si>
    <t>Node selection by degree</t>
  </si>
  <si>
    <t>confidence interval 95%</t>
  </si>
  <si>
    <t>low</t>
  </si>
  <si>
    <t>high</t>
  </si>
  <si>
    <t>Won=1</t>
  </si>
  <si>
    <t>Score</t>
  </si>
  <si>
    <t>losing-&gt;max, winning-&gt;min</t>
  </si>
  <si>
    <t>losing-&gt;min, winning-&gt;max</t>
  </si>
  <si>
    <t>losing-&gt;median, winning-&gt;min</t>
  </si>
  <si>
    <t>Omada51</t>
  </si>
  <si>
    <t>Omada52</t>
  </si>
  <si>
    <t>Omada53</t>
  </si>
  <si>
    <t>Player agnostic: min degree node</t>
  </si>
  <si>
    <t>Omada01</t>
  </si>
  <si>
    <t>Revenge algorithm: node from player with highest attack count who is the largest</t>
  </si>
  <si>
    <t xml:space="preserve">Revenge algorithm: max degree node of player with the highest attack count </t>
  </si>
  <si>
    <t>Size algorith: max degree node of the largest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</si>
</sst>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0" fontId="2" fillId="0" borderId="0" xfId="1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9"/>
  <sheetViews>
    <sheetView tabSelected="1" topLeftCell="A4" workbookViewId="0">
      <selection activeCell="U6" sqref="U6"/>
    </sheetView>
  </sheetViews>
  <sheetFormatPr defaultRowHeight="15" x14ac:dyDescent="0.25"/>
  <cols>
    <col min="3" max="3" width="29.28515625" customWidth="1"/>
    <col min="15" max="15" width="10.28515625" customWidth="1"/>
    <col min="16" max="16" width="10.85546875" customWidth="1"/>
  </cols>
  <sheetData>
    <row r="2" spans="3:16" x14ac:dyDescent="0.25">
      <c r="D2" s="4" t="s">
        <v>12</v>
      </c>
      <c r="E2" s="4"/>
      <c r="F2" s="4"/>
      <c r="G2" s="4"/>
      <c r="H2" s="4"/>
      <c r="I2" s="4"/>
      <c r="J2" s="4"/>
      <c r="K2" s="4"/>
    </row>
    <row r="3" spans="3:16" x14ac:dyDescent="0.25">
      <c r="D3" s="4" t="s">
        <v>5</v>
      </c>
      <c r="E3" s="4"/>
      <c r="F3" s="4"/>
      <c r="G3" s="4"/>
      <c r="H3" s="4"/>
      <c r="I3" s="4"/>
      <c r="J3" s="4"/>
      <c r="K3" s="4"/>
      <c r="O3" s="5" t="s">
        <v>8</v>
      </c>
      <c r="P3" s="5"/>
    </row>
    <row r="4" spans="3:16" x14ac:dyDescent="0.25">
      <c r="C4" t="s">
        <v>7</v>
      </c>
      <c r="D4">
        <v>42</v>
      </c>
      <c r="E4">
        <v>33</v>
      </c>
      <c r="F4">
        <v>123</v>
      </c>
      <c r="G4">
        <v>1234</v>
      </c>
      <c r="H4">
        <v>8</v>
      </c>
      <c r="I4">
        <v>2022</v>
      </c>
      <c r="J4">
        <v>27</v>
      </c>
      <c r="K4">
        <v>2000</v>
      </c>
      <c r="L4">
        <v>3000</v>
      </c>
      <c r="M4" s="1" t="s">
        <v>3</v>
      </c>
      <c r="N4" s="1" t="s">
        <v>4</v>
      </c>
      <c r="O4" s="1" t="s">
        <v>9</v>
      </c>
      <c r="P4" s="1" t="s">
        <v>10</v>
      </c>
    </row>
    <row r="5" spans="3:16" x14ac:dyDescent="0.25">
      <c r="C5" t="s">
        <v>0</v>
      </c>
      <c r="D5">
        <v>7219</v>
      </c>
      <c r="E5">
        <v>8725</v>
      </c>
      <c r="F5">
        <v>7269</v>
      </c>
      <c r="G5">
        <v>10043</v>
      </c>
      <c r="H5">
        <v>5405</v>
      </c>
      <c r="I5">
        <v>6651</v>
      </c>
      <c r="J5">
        <v>7415</v>
      </c>
      <c r="K5">
        <v>7538</v>
      </c>
      <c r="L5">
        <v>9150</v>
      </c>
      <c r="M5" s="3">
        <f>AVERAGE(D5:L5)</f>
        <v>7712.7777777777774</v>
      </c>
      <c r="N5" s="2">
        <f>_xlfn.STDEV.P(D5:L5)/M5</f>
        <v>0.17033350890390575</v>
      </c>
      <c r="O5" s="3">
        <f>M5*(1-2*N5/SQRT(COUNT(D5:L5)))</f>
        <v>6836.9481095878064</v>
      </c>
      <c r="P5" s="3">
        <f>M5*(1+2*N5/SQRT(COUNT(D5:L5)))</f>
        <v>8588.6074459677493</v>
      </c>
    </row>
    <row r="6" spans="3:16" x14ac:dyDescent="0.25">
      <c r="C6" t="s">
        <v>1</v>
      </c>
      <c r="D6">
        <v>8146</v>
      </c>
      <c r="E6">
        <v>7766</v>
      </c>
      <c r="F6">
        <v>9519</v>
      </c>
      <c r="G6">
        <v>11254</v>
      </c>
      <c r="H6">
        <v>5808</v>
      </c>
      <c r="I6">
        <v>7141</v>
      </c>
      <c r="J6">
        <v>6945</v>
      </c>
      <c r="K6">
        <v>6746</v>
      </c>
      <c r="L6">
        <v>8871</v>
      </c>
      <c r="M6" s="3">
        <f>AVERAGE(D6:L6)</f>
        <v>8021.7777777777774</v>
      </c>
      <c r="N6" s="2">
        <f>_xlfn.STDEV.P(D6:L6)/M6</f>
        <v>0.19470224432449584</v>
      </c>
      <c r="O6" s="3">
        <f t="shared" ref="O6:O9" si="0">M6*(1-2*N6/SQRT(COUNT(D6:L6)))</f>
        <v>6980.5390199073108</v>
      </c>
      <c r="P6" s="3">
        <f t="shared" ref="P6:P9" si="1">M6*(1+2*N6/SQRT(COUNT(D6:L6)))</f>
        <v>9063.016535648243</v>
      </c>
    </row>
    <row r="7" spans="3:16" x14ac:dyDescent="0.25">
      <c r="C7" t="s">
        <v>2</v>
      </c>
      <c r="D7">
        <v>6997</v>
      </c>
      <c r="E7">
        <v>9651</v>
      </c>
      <c r="F7">
        <v>9377</v>
      </c>
      <c r="G7">
        <v>9769</v>
      </c>
      <c r="H7">
        <v>6088</v>
      </c>
      <c r="I7">
        <v>9144</v>
      </c>
      <c r="J7">
        <v>8593</v>
      </c>
      <c r="K7">
        <v>6075</v>
      </c>
      <c r="L7">
        <v>9281</v>
      </c>
      <c r="M7" s="3">
        <f>AVERAGE(D7:L7)</f>
        <v>8330.5555555555547</v>
      </c>
      <c r="N7" s="2">
        <f>_xlfn.STDEV.P(D7:L7)/M7</f>
        <v>0.17180877484136572</v>
      </c>
      <c r="O7" s="3">
        <f>M7*(1-2*N7/SQRT(COUNT(D7:L7)))</f>
        <v>7376.3805263902659</v>
      </c>
      <c r="P7" s="3">
        <f t="shared" si="1"/>
        <v>9284.7305847208427</v>
      </c>
    </row>
    <row r="8" spans="3:16" x14ac:dyDescent="0.25">
      <c r="C8" t="s">
        <v>13</v>
      </c>
      <c r="D8">
        <v>7652</v>
      </c>
      <c r="E8">
        <v>8116</v>
      </c>
      <c r="F8">
        <v>7737</v>
      </c>
      <c r="G8">
        <v>9983</v>
      </c>
      <c r="H8">
        <v>6886</v>
      </c>
      <c r="I8">
        <v>6596</v>
      </c>
      <c r="J8">
        <v>8565</v>
      </c>
      <c r="K8">
        <v>6382</v>
      </c>
      <c r="L8">
        <v>9585</v>
      </c>
      <c r="M8" s="3">
        <f t="shared" ref="M8:M9" si="2">AVERAGE(D8:L8)</f>
        <v>7944.666666666667</v>
      </c>
      <c r="N8" s="2">
        <f t="shared" ref="N8:N9" si="3">_xlfn.STDEV.P(D8:L8)/M8</f>
        <v>0.14993372464184657</v>
      </c>
      <c r="O8" s="3">
        <f t="shared" si="0"/>
        <v>7150.551023752495</v>
      </c>
      <c r="P8" s="3">
        <f t="shared" si="1"/>
        <v>8738.782309580838</v>
      </c>
    </row>
    <row r="9" spans="3:16" x14ac:dyDescent="0.25">
      <c r="C9" t="s">
        <v>14</v>
      </c>
      <c r="D9">
        <v>7124</v>
      </c>
      <c r="E9">
        <v>7328</v>
      </c>
      <c r="F9">
        <v>7706</v>
      </c>
      <c r="G9">
        <v>8785</v>
      </c>
      <c r="H9">
        <v>6688</v>
      </c>
      <c r="I9">
        <v>8113</v>
      </c>
      <c r="J9">
        <v>7209</v>
      </c>
      <c r="K9">
        <v>6908</v>
      </c>
      <c r="L9">
        <v>8363</v>
      </c>
      <c r="M9" s="3">
        <f t="shared" si="2"/>
        <v>7580.4444444444443</v>
      </c>
      <c r="N9" s="2">
        <f t="shared" si="3"/>
        <v>8.8180599856194239E-2</v>
      </c>
      <c r="O9" s="3">
        <f t="shared" si="0"/>
        <v>7134.8123522526666</v>
      </c>
      <c r="P9" s="3">
        <f t="shared" si="1"/>
        <v>8026.076536636222</v>
      </c>
    </row>
    <row r="10" spans="3:16" x14ac:dyDescent="0.25">
      <c r="C10" t="s">
        <v>15</v>
      </c>
      <c r="D10">
        <v>6212</v>
      </c>
      <c r="E10">
        <v>10470</v>
      </c>
      <c r="F10">
        <v>7969</v>
      </c>
      <c r="G10">
        <v>9595</v>
      </c>
      <c r="H10">
        <v>6910</v>
      </c>
      <c r="I10">
        <v>6351</v>
      </c>
      <c r="J10">
        <v>8598</v>
      </c>
      <c r="K10">
        <v>7698</v>
      </c>
      <c r="L10">
        <v>9538</v>
      </c>
      <c r="M10" s="3">
        <f t="shared" ref="M10" si="4">AVERAGE(D10:L10)</f>
        <v>8149</v>
      </c>
      <c r="N10" s="2">
        <f>_xlfn.STDEV.P(D10:L10)/M10</f>
        <v>0.1752931142463045</v>
      </c>
      <c r="O10" s="3">
        <f t="shared" ref="O10" si="5">M10*(1-2*N10/SQRT(COUNT(D10:L10)))</f>
        <v>7196.6909413379099</v>
      </c>
      <c r="P10" s="3">
        <f t="shared" ref="P10" si="6">M10*(1+2*N10/SQRT(COUNT(D10:L10)))</f>
        <v>9101.3090586620892</v>
      </c>
    </row>
    <row r="11" spans="3:16" x14ac:dyDescent="0.25">
      <c r="D11" s="4" t="s">
        <v>11</v>
      </c>
      <c r="E11" s="4"/>
      <c r="F11" s="4"/>
      <c r="G11" s="4"/>
      <c r="H11" s="4"/>
      <c r="I11" s="4"/>
      <c r="J11" s="4"/>
      <c r="K11" s="4"/>
    </row>
    <row r="12" spans="3:16" x14ac:dyDescent="0.25">
      <c r="D12" s="4" t="s">
        <v>5</v>
      </c>
      <c r="E12" s="4"/>
      <c r="F12" s="4"/>
      <c r="G12" s="4"/>
      <c r="H12" s="4"/>
      <c r="I12" s="4"/>
      <c r="J12" s="4"/>
      <c r="K12" s="4"/>
    </row>
    <row r="13" spans="3:16" x14ac:dyDescent="0.25">
      <c r="C13" t="s">
        <v>7</v>
      </c>
      <c r="D13">
        <v>42</v>
      </c>
      <c r="E13">
        <v>33</v>
      </c>
      <c r="F13">
        <v>123</v>
      </c>
      <c r="G13">
        <v>1234</v>
      </c>
      <c r="H13">
        <v>8</v>
      </c>
      <c r="I13">
        <v>2022</v>
      </c>
      <c r="J13">
        <v>27</v>
      </c>
      <c r="K13">
        <v>2000</v>
      </c>
      <c r="L13">
        <v>3000</v>
      </c>
      <c r="M13" s="1" t="s">
        <v>6</v>
      </c>
      <c r="N13" s="1"/>
    </row>
    <row r="14" spans="3:16" x14ac:dyDescent="0.25">
      <c r="C14" t="s">
        <v>0</v>
      </c>
      <c r="E14">
        <v>1</v>
      </c>
      <c r="G14">
        <v>1</v>
      </c>
      <c r="K14">
        <v>0</v>
      </c>
      <c r="L14">
        <v>1</v>
      </c>
      <c r="M14" s="1">
        <f>SUM(D14:L14)</f>
        <v>3</v>
      </c>
      <c r="N14" s="1"/>
    </row>
    <row r="15" spans="3:16" x14ac:dyDescent="0.25">
      <c r="C15" t="s">
        <v>1</v>
      </c>
      <c r="D15">
        <v>1</v>
      </c>
      <c r="F15">
        <v>1</v>
      </c>
      <c r="G15">
        <v>1</v>
      </c>
      <c r="I15">
        <v>1</v>
      </c>
      <c r="K15">
        <v>0</v>
      </c>
      <c r="L15">
        <v>1</v>
      </c>
      <c r="M15" s="1">
        <f t="shared" ref="M15:M19" si="7">SUM(D15:L15)</f>
        <v>5</v>
      </c>
      <c r="N15" s="1"/>
    </row>
    <row r="16" spans="3:16" x14ac:dyDescent="0.25">
      <c r="C16" t="s">
        <v>2</v>
      </c>
      <c r="E16">
        <v>1</v>
      </c>
      <c r="F16">
        <v>1</v>
      </c>
      <c r="G16">
        <v>1</v>
      </c>
      <c r="I16">
        <v>1</v>
      </c>
      <c r="K16">
        <v>0</v>
      </c>
      <c r="L16">
        <v>1</v>
      </c>
      <c r="M16" s="1">
        <f t="shared" si="7"/>
        <v>5</v>
      </c>
      <c r="N16" s="1"/>
    </row>
    <row r="17" spans="3:14" x14ac:dyDescent="0.25">
      <c r="C17" t="s">
        <v>13</v>
      </c>
      <c r="G17">
        <v>1</v>
      </c>
      <c r="J17">
        <v>1</v>
      </c>
      <c r="K17">
        <v>0</v>
      </c>
      <c r="L17">
        <v>1</v>
      </c>
      <c r="M17" s="1">
        <f t="shared" si="7"/>
        <v>3</v>
      </c>
      <c r="N17" s="1"/>
    </row>
    <row r="18" spans="3:14" x14ac:dyDescent="0.25">
      <c r="C18" t="s">
        <v>14</v>
      </c>
      <c r="I18">
        <v>1</v>
      </c>
      <c r="K18">
        <v>0</v>
      </c>
      <c r="L18">
        <v>1</v>
      </c>
      <c r="M18" s="1">
        <f t="shared" si="7"/>
        <v>2</v>
      </c>
      <c r="N18" s="1"/>
    </row>
    <row r="19" spans="3:14" x14ac:dyDescent="0.25">
      <c r="C19" t="s">
        <v>15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1</v>
      </c>
      <c r="M19" s="1">
        <f t="shared" si="7"/>
        <v>4</v>
      </c>
    </row>
  </sheetData>
  <mergeCells count="5">
    <mergeCell ref="D2:K2"/>
    <mergeCell ref="O3:P3"/>
    <mergeCell ref="D12:K12"/>
    <mergeCell ref="D11:K11"/>
    <mergeCell ref="D3:K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C8" sqref="C8"/>
    </sheetView>
  </sheetViews>
  <sheetFormatPr defaultRowHeight="15" x14ac:dyDescent="0.25"/>
  <cols>
    <col min="3" max="3" width="88.85546875" customWidth="1"/>
  </cols>
  <sheetData>
    <row r="1" spans="2:3" x14ac:dyDescent="0.25">
      <c r="B1" t="s">
        <v>20</v>
      </c>
      <c r="C1" t="s">
        <v>21</v>
      </c>
    </row>
    <row r="2" spans="2:3" x14ac:dyDescent="0.25">
      <c r="B2" t="s">
        <v>16</v>
      </c>
      <c r="C2" t="s">
        <v>22</v>
      </c>
    </row>
    <row r="3" spans="2:3" x14ac:dyDescent="0.25">
      <c r="B3" t="s">
        <v>17</v>
      </c>
      <c r="C3" t="s">
        <v>23</v>
      </c>
    </row>
    <row r="4" spans="2:3" x14ac:dyDescent="0.25">
      <c r="B4" t="s">
        <v>18</v>
      </c>
      <c r="C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Players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K</dc:creator>
  <cp:lastModifiedBy>Philip K</cp:lastModifiedBy>
  <dcterms:created xsi:type="dcterms:W3CDTF">2022-06-07T15:04:13Z</dcterms:created>
  <dcterms:modified xsi:type="dcterms:W3CDTF">2022-06-07T20:09:24Z</dcterms:modified>
</cp:coreProperties>
</file>