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\Desktop\whisky\"/>
    </mc:Choice>
  </mc:AlternateContent>
  <bookViews>
    <workbookView xWindow="0" yWindow="0" windowWidth="17268" windowHeight="4860"/>
  </bookViews>
  <sheets>
    <sheet name="Sheet1" sheetId="1" r:id="rId1"/>
  </sheets>
  <definedNames>
    <definedName name="solver_adj" localSheetId="0" hidden="1">Sheet1!$D$13:$O$13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Sheet1!$C$13:$O$13</definedName>
    <definedName name="solver_lhs2" localSheetId="0" hidden="1">Sheet1!$C$22</definedName>
    <definedName name="solver_lhs3" localSheetId="0" hidden="1">Sheet1!$D$13:$O$13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Sheet1!$O$20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4</definedName>
    <definedName name="solver_rhs1" localSheetId="0" hidden="1">0</definedName>
    <definedName name="solver_rhs2" localSheetId="0" hidden="1">Sheet1!$D$22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14" i="1"/>
  <c r="D15" i="1" s="1"/>
  <c r="E14" i="1"/>
  <c r="E15" i="1" s="1"/>
  <c r="F14" i="1"/>
  <c r="F15" i="1" s="1"/>
  <c r="G14" i="1"/>
  <c r="G15" i="1" s="1"/>
  <c r="H14" i="1"/>
  <c r="I14" i="1"/>
  <c r="I15" i="1" s="1"/>
  <c r="J14" i="1"/>
  <c r="J15" i="1" s="1"/>
  <c r="K14" i="1"/>
  <c r="K15" i="1" s="1"/>
  <c r="L14" i="1"/>
  <c r="M14" i="1"/>
  <c r="M15" i="1" s="1"/>
  <c r="N14" i="1"/>
  <c r="N15" i="1" s="1"/>
  <c r="O14" i="1"/>
  <c r="O15" i="1" s="1"/>
  <c r="P14" i="1"/>
  <c r="Q14" i="1"/>
  <c r="Q15" i="1" s="1"/>
  <c r="R14" i="1"/>
  <c r="S14" i="1"/>
  <c r="S15" i="1" s="1"/>
  <c r="T14" i="1"/>
  <c r="U14" i="1"/>
  <c r="U15" i="1" s="1"/>
  <c r="V14" i="1"/>
  <c r="V15" i="1" s="1"/>
  <c r="W14" i="1"/>
  <c r="W15" i="1" s="1"/>
  <c r="X14" i="1"/>
  <c r="Y14" i="1"/>
  <c r="Y15" i="1" s="1"/>
  <c r="Z14" i="1"/>
  <c r="Z15" i="1" s="1"/>
  <c r="AA14" i="1"/>
  <c r="AA15" i="1" s="1"/>
  <c r="C14" i="1"/>
  <c r="C15" i="1" s="1"/>
  <c r="C12" i="1"/>
  <c r="C16" i="1" s="1"/>
  <c r="R15" i="1"/>
  <c r="D12" i="1" l="1"/>
  <c r="E12" i="1" s="1"/>
  <c r="F12" i="1" s="1"/>
  <c r="C17" i="1"/>
  <c r="C18" i="1" s="1"/>
  <c r="C19" i="1" s="1"/>
  <c r="C20" i="1" s="1"/>
  <c r="X15" i="1"/>
  <c r="T15" i="1"/>
  <c r="P15" i="1"/>
  <c r="L15" i="1"/>
  <c r="H15" i="1"/>
  <c r="D16" i="1" l="1"/>
  <c r="D17" i="1" s="1"/>
  <c r="D18" i="1" s="1"/>
  <c r="D19" i="1" s="1"/>
  <c r="D20" i="1" s="1"/>
  <c r="E16" i="1" l="1"/>
  <c r="E17" i="1" s="1"/>
  <c r="E18" i="1" s="1"/>
  <c r="F16" i="1" l="1"/>
  <c r="F17" i="1" s="1"/>
  <c r="F18" i="1" s="1"/>
  <c r="G12" i="1"/>
  <c r="E19" i="1"/>
  <c r="E20" i="1" s="1"/>
  <c r="G16" i="1" l="1"/>
  <c r="G17" i="1" s="1"/>
  <c r="G18" i="1" s="1"/>
  <c r="H12" i="1"/>
  <c r="F19" i="1"/>
  <c r="F20" i="1" s="1"/>
  <c r="H16" i="1" l="1"/>
  <c r="H17" i="1" s="1"/>
  <c r="H18" i="1" s="1"/>
  <c r="I12" i="1"/>
  <c r="G19" i="1"/>
  <c r="G20" i="1" s="1"/>
  <c r="I16" i="1" l="1"/>
  <c r="I17" i="1" s="1"/>
  <c r="I18" i="1" s="1"/>
  <c r="J12" i="1"/>
  <c r="H19" i="1"/>
  <c r="H20" i="1" s="1"/>
  <c r="J16" i="1" l="1"/>
  <c r="J17" i="1" s="1"/>
  <c r="J18" i="1" s="1"/>
  <c r="K12" i="1"/>
  <c r="I19" i="1"/>
  <c r="I20" i="1" s="1"/>
  <c r="K16" i="1" l="1"/>
  <c r="K17" i="1" s="1"/>
  <c r="K18" i="1" s="1"/>
  <c r="L12" i="1"/>
  <c r="J19" i="1"/>
  <c r="J20" i="1" s="1"/>
  <c r="L16" i="1" l="1"/>
  <c r="L17" i="1" s="1"/>
  <c r="L18" i="1" s="1"/>
  <c r="M12" i="1"/>
  <c r="K19" i="1"/>
  <c r="K20" i="1" s="1"/>
  <c r="N12" i="1" l="1"/>
  <c r="M16" i="1"/>
  <c r="M17" i="1" s="1"/>
  <c r="M18" i="1" s="1"/>
  <c r="L19" i="1"/>
  <c r="L20" i="1" s="1"/>
  <c r="N16" i="1" l="1"/>
  <c r="N17" i="1" s="1"/>
  <c r="N18" i="1" s="1"/>
  <c r="O12" i="1"/>
  <c r="M19" i="1"/>
  <c r="M20" i="1" s="1"/>
  <c r="O16" i="1" l="1"/>
  <c r="O17" i="1" s="1"/>
  <c r="O18" i="1" s="1"/>
  <c r="P12" i="1"/>
  <c r="N19" i="1"/>
  <c r="N20" i="1" s="1"/>
  <c r="P16" i="1" l="1"/>
  <c r="P17" i="1" s="1"/>
  <c r="P18" i="1" s="1"/>
  <c r="Q12" i="1"/>
  <c r="O19" i="1"/>
  <c r="O20" i="1" s="1"/>
  <c r="Q16" i="1" l="1"/>
  <c r="Q17" i="1" s="1"/>
  <c r="Q18" i="1" s="1"/>
  <c r="R12" i="1"/>
  <c r="P19" i="1"/>
  <c r="P20" i="1" s="1"/>
  <c r="R16" i="1" l="1"/>
  <c r="R17" i="1" s="1"/>
  <c r="R18" i="1" s="1"/>
  <c r="S12" i="1"/>
  <c r="Q19" i="1"/>
  <c r="Q20" i="1" s="1"/>
  <c r="S16" i="1" l="1"/>
  <c r="S17" i="1" s="1"/>
  <c r="S18" i="1" s="1"/>
  <c r="T12" i="1"/>
  <c r="R19" i="1"/>
  <c r="R20" i="1" s="1"/>
  <c r="T16" i="1" l="1"/>
  <c r="T17" i="1" s="1"/>
  <c r="T18" i="1" s="1"/>
  <c r="U12" i="1"/>
  <c r="S19" i="1"/>
  <c r="S20" i="1" s="1"/>
  <c r="U16" i="1" l="1"/>
  <c r="U17" i="1" s="1"/>
  <c r="U18" i="1" s="1"/>
  <c r="V12" i="1"/>
  <c r="T19" i="1"/>
  <c r="T20" i="1" s="1"/>
  <c r="V16" i="1" l="1"/>
  <c r="V17" i="1" s="1"/>
  <c r="V18" i="1" s="1"/>
  <c r="W12" i="1"/>
  <c r="U19" i="1"/>
  <c r="U20" i="1" s="1"/>
  <c r="W16" i="1" l="1"/>
  <c r="W17" i="1" s="1"/>
  <c r="W18" i="1" s="1"/>
  <c r="X12" i="1"/>
  <c r="V19" i="1"/>
  <c r="V20" i="1" s="1"/>
  <c r="X16" i="1" l="1"/>
  <c r="X17" i="1" s="1"/>
  <c r="X18" i="1" s="1"/>
  <c r="Y12" i="1"/>
  <c r="W19" i="1"/>
  <c r="W20" i="1" s="1"/>
  <c r="Y16" i="1" l="1"/>
  <c r="Y17" i="1" s="1"/>
  <c r="Y18" i="1" s="1"/>
  <c r="Z12" i="1"/>
  <c r="X19" i="1"/>
  <c r="X20" i="1" s="1"/>
  <c r="Z16" i="1" l="1"/>
  <c r="Z17" i="1" s="1"/>
  <c r="Z18" i="1" s="1"/>
  <c r="AA12" i="1"/>
  <c r="AA16" i="1" s="1"/>
  <c r="AA17" i="1" s="1"/>
  <c r="Y19" i="1"/>
  <c r="Y20" i="1" s="1"/>
  <c r="AA18" i="1" l="1"/>
  <c r="AA19" i="1" s="1"/>
  <c r="AA20" i="1" s="1"/>
  <c r="Z19" i="1"/>
  <c r="Z20" i="1" s="1"/>
</calcChain>
</file>

<file path=xl/sharedStrings.xml><?xml version="1.0" encoding="utf-8"?>
<sst xmlns="http://schemas.openxmlformats.org/spreadsheetml/2006/main" count="23" uniqueCount="21">
  <si>
    <t>Fees</t>
  </si>
  <si>
    <t>buy/sell</t>
  </si>
  <si>
    <t>reason</t>
  </si>
  <si>
    <t>Units</t>
  </si>
  <si>
    <t>percent</t>
  </si>
  <si>
    <t>minimum</t>
  </si>
  <si>
    <t>withdrawals</t>
  </si>
  <si>
    <t>Base price LPA</t>
  </si>
  <si>
    <t>Months elapsed</t>
  </si>
  <si>
    <t>Trx Fees</t>
  </si>
  <si>
    <t>Storage Fees</t>
  </si>
  <si>
    <t>TRrx Base Cost</t>
  </si>
  <si>
    <t>Liters Bought</t>
  </si>
  <si>
    <t>Liters under control</t>
  </si>
  <si>
    <t>per litre per year storage (minimum 3 pounds per month)</t>
  </si>
  <si>
    <t>Cumulative Cost</t>
  </si>
  <si>
    <t>Total monthly cost</t>
  </si>
  <si>
    <t>% Cum. Cost Above Base Investment</t>
  </si>
  <si>
    <t>Cum. Cost Above Base Investment</t>
  </si>
  <si>
    <t>GBP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</si>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</sst>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A3" zoomScale="131" workbookViewId="0">
      <selection activeCell="E20" sqref="E20"/>
    </sheetView>
  </sheetViews>
  <sheetFormatPr defaultRowHeight="14.4" x14ac:dyDescent="0.55000000000000004"/>
  <cols>
    <col min="2" max="2" width="27.47265625" customWidth="1"/>
    <col min="3" max="3" width="11.83984375" customWidth="1"/>
    <col min="4" max="4" width="8.83984375" customWidth="1"/>
  </cols>
  <sheetData>
    <row r="1" spans="1:27" x14ac:dyDescent="0.55000000000000004">
      <c r="A1" t="s">
        <v>3</v>
      </c>
      <c r="B1" t="s">
        <v>0</v>
      </c>
      <c r="C1" t="s">
        <v>2</v>
      </c>
    </row>
    <row r="2" spans="1:27" x14ac:dyDescent="0.55000000000000004">
      <c r="A2" t="s">
        <v>4</v>
      </c>
      <c r="B2">
        <v>1.7500000000000002E-2</v>
      </c>
      <c r="C2" t="s">
        <v>1</v>
      </c>
    </row>
    <row r="3" spans="1:27" x14ac:dyDescent="0.55000000000000004">
      <c r="A3" t="s">
        <v>19</v>
      </c>
      <c r="B3">
        <v>0.15</v>
      </c>
      <c r="C3" t="s">
        <v>14</v>
      </c>
    </row>
    <row r="4" spans="1:27" x14ac:dyDescent="0.55000000000000004">
      <c r="A4" t="s">
        <v>19</v>
      </c>
      <c r="B4">
        <v>3</v>
      </c>
      <c r="C4" t="s">
        <v>5</v>
      </c>
    </row>
    <row r="5" spans="1:27" x14ac:dyDescent="0.55000000000000004">
      <c r="A5" t="s">
        <v>19</v>
      </c>
      <c r="B5">
        <v>20</v>
      </c>
      <c r="C5" t="s">
        <v>6</v>
      </c>
    </row>
    <row r="8" spans="1:27" x14ac:dyDescent="0.55000000000000004">
      <c r="C8" t="s">
        <v>7</v>
      </c>
      <c r="D8">
        <v>1.48</v>
      </c>
    </row>
    <row r="11" spans="1:27" x14ac:dyDescent="0.55000000000000004">
      <c r="B11" t="s">
        <v>8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  <c r="AA11">
        <v>24</v>
      </c>
    </row>
    <row r="12" spans="1:27" x14ac:dyDescent="0.55000000000000004">
      <c r="B12" t="s">
        <v>13</v>
      </c>
      <c r="C12">
        <f>C13</f>
        <v>800</v>
      </c>
      <c r="D12">
        <f>C12+D13</f>
        <v>800</v>
      </c>
      <c r="E12">
        <f>D12+E13</f>
        <v>800</v>
      </c>
      <c r="F12">
        <f>E12+F13</f>
        <v>800</v>
      </c>
      <c r="G12">
        <f t="shared" ref="E12:AA12" si="0">F12+G13</f>
        <v>800</v>
      </c>
      <c r="H12">
        <f t="shared" si="0"/>
        <v>800</v>
      </c>
      <c r="I12">
        <f t="shared" si="0"/>
        <v>800</v>
      </c>
      <c r="J12">
        <f t="shared" si="0"/>
        <v>800</v>
      </c>
      <c r="K12">
        <f t="shared" si="0"/>
        <v>800</v>
      </c>
      <c r="L12">
        <f t="shared" si="0"/>
        <v>800</v>
      </c>
      <c r="M12">
        <f t="shared" si="0"/>
        <v>800</v>
      </c>
      <c r="N12">
        <f t="shared" si="0"/>
        <v>800</v>
      </c>
      <c r="O12">
        <f t="shared" si="0"/>
        <v>800</v>
      </c>
      <c r="P12">
        <f t="shared" si="0"/>
        <v>800</v>
      </c>
      <c r="Q12">
        <f t="shared" si="0"/>
        <v>800</v>
      </c>
      <c r="R12">
        <f t="shared" si="0"/>
        <v>800</v>
      </c>
      <c r="S12">
        <f t="shared" si="0"/>
        <v>800</v>
      </c>
      <c r="T12">
        <f t="shared" si="0"/>
        <v>800</v>
      </c>
      <c r="U12">
        <f t="shared" si="0"/>
        <v>800</v>
      </c>
      <c r="V12">
        <f t="shared" si="0"/>
        <v>800</v>
      </c>
      <c r="W12">
        <f t="shared" si="0"/>
        <v>800</v>
      </c>
      <c r="X12">
        <f t="shared" si="0"/>
        <v>800</v>
      </c>
      <c r="Y12">
        <f t="shared" si="0"/>
        <v>800</v>
      </c>
      <c r="Z12">
        <f t="shared" si="0"/>
        <v>800</v>
      </c>
      <c r="AA12">
        <f t="shared" si="0"/>
        <v>800</v>
      </c>
    </row>
    <row r="13" spans="1:27" x14ac:dyDescent="0.55000000000000004">
      <c r="B13" t="s">
        <v>12</v>
      </c>
      <c r="C13">
        <v>800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55000000000000004">
      <c r="B14" t="s">
        <v>11</v>
      </c>
      <c r="C14">
        <f>C13*$D$8</f>
        <v>1184</v>
      </c>
      <c r="D14">
        <f t="shared" ref="D14:AA14" si="1">D13*$D$8</f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</row>
    <row r="15" spans="1:27" x14ac:dyDescent="0.55000000000000004">
      <c r="B15" t="s">
        <v>9</v>
      </c>
      <c r="C15">
        <f>$B$2*C14</f>
        <v>20.720000000000002</v>
      </c>
      <c r="D15">
        <f>$B$2*D14</f>
        <v>0</v>
      </c>
      <c r="E15">
        <f t="shared" ref="E15:AA15" si="2">$B$2*E14</f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</row>
    <row r="16" spans="1:27" x14ac:dyDescent="0.55000000000000004">
      <c r="B16" t="s">
        <v>10</v>
      </c>
      <c r="C16">
        <f>IF(C12=0,0,MAX($B$3/12*C12,3))</f>
        <v>10</v>
      </c>
      <c r="D16">
        <f t="shared" ref="D16:AA16" si="3">IF(D12=0,0,MAX($B$3/12*D12,3))</f>
        <v>10</v>
      </c>
      <c r="E16">
        <f t="shared" si="3"/>
        <v>10</v>
      </c>
      <c r="F16">
        <f t="shared" si="3"/>
        <v>10</v>
      </c>
      <c r="G16">
        <f t="shared" si="3"/>
        <v>10</v>
      </c>
      <c r="H16">
        <f t="shared" si="3"/>
        <v>10</v>
      </c>
      <c r="I16">
        <f t="shared" si="3"/>
        <v>10</v>
      </c>
      <c r="J16">
        <f t="shared" si="3"/>
        <v>10</v>
      </c>
      <c r="K16">
        <f t="shared" si="3"/>
        <v>10</v>
      </c>
      <c r="L16">
        <f t="shared" si="3"/>
        <v>10</v>
      </c>
      <c r="M16">
        <f t="shared" si="3"/>
        <v>10</v>
      </c>
      <c r="N16">
        <f t="shared" si="3"/>
        <v>10</v>
      </c>
      <c r="O16">
        <f t="shared" si="3"/>
        <v>10</v>
      </c>
      <c r="P16">
        <f t="shared" si="3"/>
        <v>10</v>
      </c>
      <c r="Q16">
        <f t="shared" si="3"/>
        <v>10</v>
      </c>
      <c r="R16">
        <f t="shared" si="3"/>
        <v>10</v>
      </c>
      <c r="S16">
        <f t="shared" si="3"/>
        <v>10</v>
      </c>
      <c r="T16">
        <f t="shared" si="3"/>
        <v>10</v>
      </c>
      <c r="U16">
        <f t="shared" si="3"/>
        <v>10</v>
      </c>
      <c r="V16">
        <f t="shared" si="3"/>
        <v>10</v>
      </c>
      <c r="W16">
        <f t="shared" si="3"/>
        <v>10</v>
      </c>
      <c r="X16">
        <f t="shared" si="3"/>
        <v>10</v>
      </c>
      <c r="Y16">
        <f t="shared" si="3"/>
        <v>10</v>
      </c>
      <c r="Z16">
        <f t="shared" si="3"/>
        <v>10</v>
      </c>
      <c r="AA16">
        <f t="shared" si="3"/>
        <v>10</v>
      </c>
    </row>
    <row r="17" spans="2:27" x14ac:dyDescent="0.55000000000000004">
      <c r="B17" t="s">
        <v>16</v>
      </c>
      <c r="C17">
        <f>SUM(C14:C16)</f>
        <v>1214.72</v>
      </c>
      <c r="D17">
        <f>SUM(D14:D16)</f>
        <v>10</v>
      </c>
      <c r="E17">
        <f t="shared" ref="E17:AA17" si="4">SUM(E14:E16)</f>
        <v>10</v>
      </c>
      <c r="F17">
        <f t="shared" si="4"/>
        <v>10</v>
      </c>
      <c r="G17">
        <f t="shared" si="4"/>
        <v>10</v>
      </c>
      <c r="H17">
        <f t="shared" si="4"/>
        <v>10</v>
      </c>
      <c r="I17">
        <f t="shared" si="4"/>
        <v>10</v>
      </c>
      <c r="J17">
        <f t="shared" si="4"/>
        <v>10</v>
      </c>
      <c r="K17">
        <f t="shared" si="4"/>
        <v>10</v>
      </c>
      <c r="L17">
        <f t="shared" si="4"/>
        <v>10</v>
      </c>
      <c r="M17">
        <f t="shared" si="4"/>
        <v>10</v>
      </c>
      <c r="N17">
        <f t="shared" si="4"/>
        <v>10</v>
      </c>
      <c r="O17">
        <f t="shared" si="4"/>
        <v>10</v>
      </c>
      <c r="P17">
        <f t="shared" si="4"/>
        <v>10</v>
      </c>
      <c r="Q17">
        <f t="shared" si="4"/>
        <v>10</v>
      </c>
      <c r="R17">
        <f t="shared" si="4"/>
        <v>10</v>
      </c>
      <c r="S17">
        <f t="shared" si="4"/>
        <v>10</v>
      </c>
      <c r="T17">
        <f t="shared" si="4"/>
        <v>10</v>
      </c>
      <c r="U17">
        <f t="shared" si="4"/>
        <v>10</v>
      </c>
      <c r="V17">
        <f t="shared" si="4"/>
        <v>10</v>
      </c>
      <c r="W17">
        <f t="shared" si="4"/>
        <v>10</v>
      </c>
      <c r="X17">
        <f t="shared" si="4"/>
        <v>10</v>
      </c>
      <c r="Y17">
        <f t="shared" si="4"/>
        <v>10</v>
      </c>
      <c r="Z17">
        <f t="shared" si="4"/>
        <v>10</v>
      </c>
      <c r="AA17">
        <f t="shared" si="4"/>
        <v>10</v>
      </c>
    </row>
    <row r="18" spans="2:27" x14ac:dyDescent="0.55000000000000004">
      <c r="B18" t="s">
        <v>15</v>
      </c>
      <c r="C18">
        <f>C17</f>
        <v>1214.72</v>
      </c>
      <c r="D18">
        <f>D17+C18</f>
        <v>1224.72</v>
      </c>
      <c r="E18">
        <f>E17+D18</f>
        <v>1234.72</v>
      </c>
      <c r="F18">
        <f t="shared" ref="E18:AA18" si="5">F17+E18</f>
        <v>1244.72</v>
      </c>
      <c r="G18">
        <f t="shared" si="5"/>
        <v>1254.72</v>
      </c>
      <c r="H18">
        <f t="shared" si="5"/>
        <v>1264.72</v>
      </c>
      <c r="I18">
        <f t="shared" si="5"/>
        <v>1274.72</v>
      </c>
      <c r="J18">
        <f t="shared" si="5"/>
        <v>1284.72</v>
      </c>
      <c r="K18">
        <f t="shared" si="5"/>
        <v>1294.72</v>
      </c>
      <c r="L18">
        <f t="shared" si="5"/>
        <v>1304.72</v>
      </c>
      <c r="M18">
        <f t="shared" si="5"/>
        <v>1314.72</v>
      </c>
      <c r="N18">
        <f t="shared" si="5"/>
        <v>1324.72</v>
      </c>
      <c r="O18">
        <f t="shared" si="5"/>
        <v>1334.72</v>
      </c>
      <c r="P18">
        <f t="shared" si="5"/>
        <v>1344.72</v>
      </c>
      <c r="Q18">
        <f t="shared" si="5"/>
        <v>1354.72</v>
      </c>
      <c r="R18">
        <f t="shared" si="5"/>
        <v>1364.72</v>
      </c>
      <c r="S18">
        <f t="shared" si="5"/>
        <v>1374.72</v>
      </c>
      <c r="T18">
        <f t="shared" si="5"/>
        <v>1384.72</v>
      </c>
      <c r="U18">
        <f t="shared" si="5"/>
        <v>1394.72</v>
      </c>
      <c r="V18">
        <f t="shared" si="5"/>
        <v>1404.72</v>
      </c>
      <c r="W18">
        <f t="shared" si="5"/>
        <v>1414.72</v>
      </c>
      <c r="X18">
        <f t="shared" si="5"/>
        <v>1424.72</v>
      </c>
      <c r="Y18">
        <f t="shared" si="5"/>
        <v>1434.72</v>
      </c>
      <c r="Z18">
        <f t="shared" si="5"/>
        <v>1444.72</v>
      </c>
      <c r="AA18">
        <f t="shared" si="5"/>
        <v>1454.72</v>
      </c>
    </row>
    <row r="19" spans="2:27" x14ac:dyDescent="0.55000000000000004">
      <c r="B19" t="s">
        <v>18</v>
      </c>
      <c r="C19">
        <f>SUM(C14:C14)-C18</f>
        <v>-30.720000000000027</v>
      </c>
      <c r="D19">
        <f>SUM($C$14:D14)-D18</f>
        <v>-40.720000000000027</v>
      </c>
      <c r="E19">
        <f>SUM($C$14:E14)-E18</f>
        <v>-50.720000000000027</v>
      </c>
      <c r="F19">
        <f>SUM($C$14:F14)-F18</f>
        <v>-60.720000000000027</v>
      </c>
      <c r="G19">
        <f>SUM($C$14:G14)-G18</f>
        <v>-70.720000000000027</v>
      </c>
      <c r="H19">
        <f>SUM($C$14:H14)-H18</f>
        <v>-80.720000000000027</v>
      </c>
      <c r="I19">
        <f>SUM($C$14:I14)-I18</f>
        <v>-90.720000000000027</v>
      </c>
      <c r="J19">
        <f>SUM($C$14:J14)-J18</f>
        <v>-100.72000000000003</v>
      </c>
      <c r="K19">
        <f>SUM($C$14:K14)-K18</f>
        <v>-110.72000000000003</v>
      </c>
      <c r="L19">
        <f>SUM($C$14:L14)-L18</f>
        <v>-120.72000000000003</v>
      </c>
      <c r="M19">
        <f>SUM($C$14:M14)-M18</f>
        <v>-130.72000000000003</v>
      </c>
      <c r="N19">
        <f>SUM($C$14:N14)-N18</f>
        <v>-140.72000000000003</v>
      </c>
      <c r="O19">
        <f>SUM($C$14:O14)-O18</f>
        <v>-150.72000000000003</v>
      </c>
      <c r="P19">
        <f>SUM($C$14:P14)-P18</f>
        <v>-160.72000000000003</v>
      </c>
      <c r="Q19">
        <f>SUM($C$14:Q14)-Q18</f>
        <v>-170.72000000000003</v>
      </c>
      <c r="R19">
        <f>SUM($C$14:R14)-R18</f>
        <v>-180.72000000000003</v>
      </c>
      <c r="S19">
        <f>SUM($C$14:S14)-S18</f>
        <v>-190.72000000000003</v>
      </c>
      <c r="T19">
        <f>SUM($C$14:T14)-T18</f>
        <v>-200.72000000000003</v>
      </c>
      <c r="U19">
        <f>SUM($C$14:U14)-U18</f>
        <v>-210.72000000000003</v>
      </c>
      <c r="V19">
        <f>SUM($C$14:V14)-V18</f>
        <v>-220.72000000000003</v>
      </c>
      <c r="W19">
        <f>SUM($C$14:W14)-W18</f>
        <v>-230.72000000000003</v>
      </c>
      <c r="X19">
        <f>SUM($C$14:X14)-X18</f>
        <v>-240.72000000000003</v>
      </c>
      <c r="Y19">
        <f>SUM($C$14:Y14)-Y18</f>
        <v>-250.72000000000003</v>
      </c>
      <c r="Z19">
        <f>SUM($C$14:Z14)-Z18</f>
        <v>-260.72000000000003</v>
      </c>
      <c r="AA19">
        <f>SUM($C$14:AA14)-AA18</f>
        <v>-270.72000000000003</v>
      </c>
    </row>
    <row r="20" spans="2:27" x14ac:dyDescent="0.55000000000000004">
      <c r="B20" t="s">
        <v>17</v>
      </c>
      <c r="C20" s="1">
        <f>IFERROR(C19/$C$14,0)</f>
        <v>-2.5945945945945969E-2</v>
      </c>
      <c r="D20" s="1">
        <f>IFERROR(D19/SUM($C$14:D14),0)</f>
        <v>-3.4391891891891915E-2</v>
      </c>
      <c r="E20" s="1">
        <f>IFERROR(E19/SUM($C$14:E14),0)</f>
        <v>-4.2837837837837858E-2</v>
      </c>
      <c r="F20" s="1">
        <f>IFERROR(F19/SUM($C$14:F14),0)</f>
        <v>-5.1283783783783808E-2</v>
      </c>
      <c r="G20" s="1">
        <f>IFERROR(G19/SUM($C$14:G14),0)</f>
        <v>-5.9729729729729751E-2</v>
      </c>
      <c r="H20" s="1">
        <f>IFERROR(H19/SUM($C$14:H14),0)</f>
        <v>-6.8175675675675701E-2</v>
      </c>
      <c r="I20" s="1">
        <f>IFERROR(I19/SUM($C$14:I14),0)</f>
        <v>-7.6621621621621644E-2</v>
      </c>
      <c r="J20" s="1">
        <f>IFERROR(J19/SUM($C$14:J14),0)</f>
        <v>-8.5067567567567587E-2</v>
      </c>
      <c r="K20" s="1">
        <f>IFERROR(K19/SUM($C$14:K14),0)</f>
        <v>-9.351351351351353E-2</v>
      </c>
      <c r="L20" s="1">
        <f>IFERROR(L19/SUM($C$14:L14),0)</f>
        <v>-0.10195945945945949</v>
      </c>
      <c r="M20" s="1">
        <f>IFERROR(M19/SUM($C$14:M14),0)</f>
        <v>-0.11040540540540543</v>
      </c>
      <c r="N20" s="1">
        <f>IFERROR(N19/SUM($C$14:N14),0)</f>
        <v>-0.11885135135135137</v>
      </c>
      <c r="O20" s="1">
        <f>IFERROR(O19/SUM($C$14:O14),0)</f>
        <v>-0.12729729729729733</v>
      </c>
      <c r="P20" s="1">
        <f>P19/SUM($C$14:P14)</f>
        <v>-0.13574324324324327</v>
      </c>
      <c r="Q20" s="1">
        <f>Q19/SUM($C$14:Q14)</f>
        <v>-0.14418918918918922</v>
      </c>
      <c r="R20" s="1">
        <f>R19/SUM($C$14:R14)</f>
        <v>-0.15263513513513516</v>
      </c>
      <c r="S20" s="1">
        <f>S19/SUM($C$14:S14)</f>
        <v>-0.1610810810810811</v>
      </c>
      <c r="T20" s="1">
        <f>T19/SUM($C$14:T14)</f>
        <v>-0.16952702702702704</v>
      </c>
      <c r="U20" s="1">
        <f>U19/SUM($C$14:U14)</f>
        <v>-0.17797297297297299</v>
      </c>
      <c r="V20" s="1">
        <f>V19/SUM($C$14:V14)</f>
        <v>-0.18641891891891893</v>
      </c>
      <c r="W20" s="1">
        <f>W19/SUM($C$14:W14)</f>
        <v>-0.1948648648648649</v>
      </c>
      <c r="X20" s="1">
        <f>X19/SUM($C$14:X14)</f>
        <v>-0.20331081081081084</v>
      </c>
      <c r="Y20" s="1">
        <f>Y19/SUM($C$14:Y14)</f>
        <v>-0.21175675675675679</v>
      </c>
      <c r="Z20" s="1">
        <f>Z19/SUM($C$14:Z14)</f>
        <v>-0.22020270270270273</v>
      </c>
      <c r="AA20" s="1">
        <f>AA19/SUM($C$14:AA14)</f>
        <v>-0.22864864864864867</v>
      </c>
    </row>
    <row r="22" spans="2:27" x14ac:dyDescent="0.55000000000000004">
      <c r="B22" t="s">
        <v>20</v>
      </c>
      <c r="C22">
        <f>SUM(D13:O13)</f>
        <v>0</v>
      </c>
      <c r="D2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Piasevoli</dc:creator>
  <cp:lastModifiedBy>Filip Piasevoli</cp:lastModifiedBy>
  <dcterms:created xsi:type="dcterms:W3CDTF">2018-03-18T18:59:15Z</dcterms:created>
  <dcterms:modified xsi:type="dcterms:W3CDTF">2018-03-19T00:24:58Z</dcterms:modified>
</cp:coreProperties>
</file>