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\PycharmProjects\pythonProject\RS\"/>
    </mc:Choice>
  </mc:AlternateContent>
  <xr:revisionPtr revIDLastSave="0" documentId="13_ncr:1_{75385141-2D07-4B3E-A37A-9D5E37670FD3}" xr6:coauthVersionLast="47" xr6:coauthVersionMax="47" xr10:uidLastSave="{00000000-0000-0000-0000-000000000000}"/>
  <bookViews>
    <workbookView xWindow="-120" yWindow="-120" windowWidth="38640" windowHeight="21240" xr2:uid="{6C95754A-BEB7-4777-810D-80096BC1907E}"/>
  </bookViews>
  <sheets>
    <sheet name="Raw data" sheetId="1" r:id="rId1"/>
    <sheet name="Tes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16" i="1" s="1"/>
  <c r="I34" i="1"/>
  <c r="I4" i="1" s="1"/>
  <c r="I35" i="1"/>
  <c r="I5" i="1" s="1"/>
  <c r="H34" i="1"/>
  <c r="H35" i="1"/>
  <c r="H36" i="1"/>
  <c r="G34" i="1"/>
  <c r="G16" i="1" s="1"/>
  <c r="O10" i="1" s="1"/>
  <c r="G35" i="1"/>
  <c r="G17" i="1" s="1"/>
  <c r="G36" i="1"/>
  <c r="G18" i="1" s="1"/>
  <c r="G37" i="1"/>
  <c r="G7" i="1" s="1"/>
  <c r="H33" i="1"/>
  <c r="I33" i="1"/>
  <c r="I3" i="1" s="1"/>
  <c r="J33" i="1"/>
  <c r="J15" i="1" s="1"/>
  <c r="R9" i="1" s="1"/>
  <c r="K33" i="1"/>
  <c r="G33" i="1"/>
  <c r="G3" i="1" s="1"/>
  <c r="H28" i="1"/>
  <c r="H10" i="1" s="1"/>
  <c r="H29" i="1"/>
  <c r="H30" i="1"/>
  <c r="H12" i="1" s="1"/>
  <c r="H27" i="1"/>
  <c r="K9" i="1"/>
  <c r="P16" i="1"/>
  <c r="Q16" i="1" s="1"/>
  <c r="R16" i="1" s="1"/>
  <c r="P17" i="1"/>
  <c r="Q17" i="1" s="1"/>
  <c r="P18" i="1"/>
  <c r="P15" i="1"/>
  <c r="Q15" i="1" s="1"/>
  <c r="R15" i="1" s="1"/>
  <c r="S15" i="1" s="1"/>
  <c r="U23" i="1"/>
  <c r="S23" i="1"/>
  <c r="Q23" i="1"/>
  <c r="W22" i="1"/>
  <c r="U22" i="1"/>
  <c r="AA25" i="1"/>
  <c r="S22" i="1"/>
  <c r="Q22" i="1"/>
  <c r="Y21" i="1"/>
  <c r="W21" i="1"/>
  <c r="U21" i="1"/>
  <c r="S21" i="1"/>
  <c r="Q21" i="1"/>
  <c r="O22" i="1"/>
  <c r="O23" i="1"/>
  <c r="O21" i="1"/>
  <c r="O24" i="1"/>
  <c r="S24" i="1"/>
  <c r="Q24" i="1"/>
  <c r="AA24" i="1" s="1"/>
  <c r="O25" i="1"/>
  <c r="Q25" i="1"/>
  <c r="J10" i="1"/>
  <c r="I10" i="1"/>
  <c r="I11" i="1"/>
  <c r="I9" i="1"/>
  <c r="J9" i="1"/>
  <c r="G10" i="1"/>
  <c r="G11" i="1"/>
  <c r="G12" i="1"/>
  <c r="G13" i="1"/>
  <c r="G9" i="1"/>
  <c r="G5" i="1" l="1"/>
  <c r="G4" i="1"/>
  <c r="I16" i="1"/>
  <c r="H18" i="1"/>
  <c r="P12" i="1" s="1"/>
  <c r="I17" i="1"/>
  <c r="H6" i="1"/>
  <c r="O11" i="1"/>
  <c r="H5" i="1"/>
  <c r="J4" i="1"/>
  <c r="O12" i="1"/>
  <c r="AA21" i="1"/>
  <c r="R10" i="1"/>
  <c r="H11" i="1"/>
  <c r="G6" i="1"/>
  <c r="H17" i="1"/>
  <c r="P11" i="1" s="1"/>
  <c r="G15" i="1"/>
  <c r="O9" i="1" s="1"/>
  <c r="J3" i="1"/>
  <c r="G19" i="1"/>
  <c r="O13" i="1" s="1"/>
  <c r="I15" i="1"/>
  <c r="Q9" i="1" s="1"/>
  <c r="H16" i="1"/>
  <c r="P10" i="1" s="1"/>
  <c r="H3" i="1"/>
  <c r="Q10" i="1"/>
  <c r="Q11" i="1"/>
  <c r="H4" i="1"/>
  <c r="K3" i="1"/>
  <c r="K15" i="1"/>
  <c r="S9" i="1" s="1"/>
  <c r="H9" i="1"/>
  <c r="H15" i="1"/>
  <c r="P9" i="1" s="1"/>
  <c r="AA22" i="1"/>
  <c r="AA23" i="1"/>
  <c r="U9" i="1" l="1"/>
</calcChain>
</file>

<file path=xl/sharedStrings.xml><?xml version="1.0" encoding="utf-8"?>
<sst xmlns="http://schemas.openxmlformats.org/spreadsheetml/2006/main" count="74" uniqueCount="25">
  <si>
    <t>Your mums a hoe</t>
  </si>
  <si>
    <t>crit chances</t>
  </si>
  <si>
    <t>tsunami adren per crit</t>
  </si>
  <si>
    <t>auto adren</t>
  </si>
  <si>
    <t>avg. adren per hitsplat</t>
  </si>
  <si>
    <t>adren per hitsplat (if crit)</t>
  </si>
  <si>
    <t>adren per hitsplat (if NO crit)</t>
  </si>
  <si>
    <t>p(crit = 0)</t>
  </si>
  <si>
    <t>t1</t>
  </si>
  <si>
    <t>t2</t>
  </si>
  <si>
    <t>t3</t>
  </si>
  <si>
    <t>t4</t>
  </si>
  <si>
    <t>t5</t>
  </si>
  <si>
    <t>p(crit = 1)</t>
  </si>
  <si>
    <t>p(crit = 2)</t>
  </si>
  <si>
    <t>p(crit = 3)</t>
  </si>
  <si>
    <t>p(crit = 4)</t>
  </si>
  <si>
    <t>p(crit = 5)</t>
  </si>
  <si>
    <t>change of hitsplat critting</t>
  </si>
  <si>
    <t>chance of hitsplat occurring</t>
  </si>
  <si>
    <t>avg. adren from each hitsplat slot</t>
  </si>
  <si>
    <t>per abs cast</t>
  </si>
  <si>
    <t>natty?</t>
  </si>
  <si>
    <t>(2 = active, 1 = inactive)</t>
  </si>
  <si>
    <t>avg. adren 'refund' per abs: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</si>
</sst>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3" xfId="0" applyBorder="1"/>
    <xf numFmtId="0" fontId="0" fillId="2" borderId="0" xfId="0" applyFill="1"/>
    <xf numFmtId="0" fontId="0" fillId="2" borderId="0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67CC-35A9-4491-B14A-3165BD9CF815}">
  <dimension ref="A3:AA43"/>
  <sheetViews>
    <sheetView tabSelected="1" workbookViewId="0">
      <selection activeCell="T13" sqref="T13"/>
    </sheetView>
  </sheetViews>
  <sheetFormatPr defaultRowHeight="15" x14ac:dyDescent="0.25"/>
  <cols>
    <col min="1" max="1" width="18.28515625" customWidth="1"/>
    <col min="2" max="2" width="16.42578125" customWidth="1"/>
    <col min="5" max="5" width="19.5703125" customWidth="1"/>
    <col min="13" max="13" width="29.5703125" customWidth="1"/>
    <col min="20" max="20" width="26.5703125" customWidth="1"/>
    <col min="21" max="21" width="9" customWidth="1"/>
  </cols>
  <sheetData>
    <row r="3" spans="1:23" x14ac:dyDescent="0.25">
      <c r="E3" t="s">
        <v>4</v>
      </c>
      <c r="F3" t="s">
        <v>8</v>
      </c>
      <c r="G3">
        <f>G21*(G27+G33)</f>
        <v>7.2124999999999995</v>
      </c>
      <c r="H3">
        <f>H21*(H27+H33)</f>
        <v>9.0137600000000013</v>
      </c>
      <c r="I3">
        <f>I21*(I27+I33)</f>
        <v>9.0137600000000013</v>
      </c>
      <c r="J3">
        <f>J21*(J27+J33)</f>
        <v>9.0137600000000013</v>
      </c>
      <c r="K3">
        <f>K21*(K27+K33)</f>
        <v>9.0137600000000013</v>
      </c>
    </row>
    <row r="4" spans="1:23" x14ac:dyDescent="0.25">
      <c r="F4" t="s">
        <v>9</v>
      </c>
      <c r="G4">
        <f>G22*(G28+G34)</f>
        <v>7.2124999999999995</v>
      </c>
      <c r="H4">
        <f>H22*(H28+H34)</f>
        <v>9.0137600000000013</v>
      </c>
      <c r="I4">
        <f>I22*(I28+I34)</f>
        <v>9.0137600000000013</v>
      </c>
      <c r="J4">
        <f>J22*(J28+J34)</f>
        <v>9.0137600000000013</v>
      </c>
    </row>
    <row r="5" spans="1:23" x14ac:dyDescent="0.25">
      <c r="F5" t="s">
        <v>10</v>
      </c>
      <c r="G5">
        <f>G23*(G29+G35)</f>
        <v>7.2124999999999995</v>
      </c>
      <c r="H5">
        <f>H23*(H29+H35)</f>
        <v>9.0137600000000013</v>
      </c>
      <c r="I5">
        <f>I23*(I29+I35)</f>
        <v>9.0137600000000013</v>
      </c>
    </row>
    <row r="6" spans="1:23" x14ac:dyDescent="0.25">
      <c r="F6" t="s">
        <v>11</v>
      </c>
      <c r="G6">
        <f>G24*(G30+G36)</f>
        <v>7.2124999999999995</v>
      </c>
      <c r="H6">
        <f>H24*(H30+H36)</f>
        <v>9.0137600000000013</v>
      </c>
    </row>
    <row r="7" spans="1:23" x14ac:dyDescent="0.25">
      <c r="F7" t="s">
        <v>12</v>
      </c>
      <c r="G7">
        <f>G25*(G31+G37)</f>
        <v>7.2124999999999995</v>
      </c>
    </row>
    <row r="8" spans="1:23" ht="15.75" thickBot="1" x14ac:dyDescent="0.3"/>
    <row r="9" spans="1:23" x14ac:dyDescent="0.25">
      <c r="E9" s="5" t="s">
        <v>6</v>
      </c>
      <c r="F9" s="6" t="s">
        <v>8</v>
      </c>
      <c r="G9" s="6">
        <f>G27</f>
        <v>0</v>
      </c>
      <c r="H9" s="6">
        <f t="shared" ref="H9:K10" si="0">H27</f>
        <v>5.6</v>
      </c>
      <c r="I9" s="6">
        <f t="shared" si="0"/>
        <v>5.6</v>
      </c>
      <c r="J9" s="6">
        <f t="shared" si="0"/>
        <v>5.6</v>
      </c>
      <c r="K9" s="27">
        <f t="shared" si="0"/>
        <v>5.6</v>
      </c>
      <c r="M9" s="28" t="s">
        <v>20</v>
      </c>
      <c r="N9" s="29" t="s">
        <v>8</v>
      </c>
      <c r="O9" s="28">
        <f>(O15*G21*G15)+(O15*(1-G21)*G9)</f>
        <v>7.2124999999999995</v>
      </c>
      <c r="P9" s="28">
        <f t="shared" ref="P9:S12" si="1">(P15*H21*H15)+(P15*(1-H21)*H9)</f>
        <v>4.5590212499999998</v>
      </c>
      <c r="Q9" s="28">
        <f t="shared" si="1"/>
        <v>1.6052313821249997</v>
      </c>
      <c r="R9" s="28">
        <f t="shared" si="1"/>
        <v>0.5652019696462125</v>
      </c>
      <c r="S9" s="28">
        <f t="shared" si="1"/>
        <v>0.19900761351243143</v>
      </c>
      <c r="T9" t="s">
        <v>24</v>
      </c>
      <c r="U9" s="30">
        <f>SUM(O9:S13)</f>
        <v>60.443690699179854</v>
      </c>
    </row>
    <row r="10" spans="1:23" x14ac:dyDescent="0.25">
      <c r="E10" s="9"/>
      <c r="F10" s="10" t="s">
        <v>9</v>
      </c>
      <c r="G10" s="10">
        <f t="shared" ref="G10:I13" si="2">G28</f>
        <v>0</v>
      </c>
      <c r="H10" s="10">
        <f t="shared" si="2"/>
        <v>5.6</v>
      </c>
      <c r="I10" s="10">
        <f t="shared" si="2"/>
        <v>5.6</v>
      </c>
      <c r="J10" s="10">
        <f t="shared" si="0"/>
        <v>5.6</v>
      </c>
      <c r="K10" s="13"/>
      <c r="M10" s="28" t="s">
        <v>21</v>
      </c>
      <c r="N10" s="29" t="s">
        <v>9</v>
      </c>
      <c r="O10" s="28">
        <f t="shared" ref="O10:O13" si="3">(O16*G22*G16)+(O16*(1-G22)*G10)</f>
        <v>7.2124999999999995</v>
      </c>
      <c r="P10" s="28">
        <f t="shared" si="1"/>
        <v>4.5590212499999998</v>
      </c>
      <c r="Q10" s="28">
        <f t="shared" si="1"/>
        <v>1.6052313821249997</v>
      </c>
      <c r="R10" s="28">
        <f t="shared" si="1"/>
        <v>0.5652019696462125</v>
      </c>
      <c r="S10" s="28"/>
    </row>
    <row r="11" spans="1:23" x14ac:dyDescent="0.25">
      <c r="E11" s="9"/>
      <c r="F11" s="10" t="s">
        <v>10</v>
      </c>
      <c r="G11" s="10">
        <f t="shared" si="2"/>
        <v>0</v>
      </c>
      <c r="H11" s="10">
        <f t="shared" si="2"/>
        <v>5.6</v>
      </c>
      <c r="I11" s="10">
        <f t="shared" si="2"/>
        <v>5.6</v>
      </c>
      <c r="J11" s="10"/>
      <c r="K11" s="13"/>
      <c r="M11" s="28"/>
      <c r="N11" s="29" t="s">
        <v>10</v>
      </c>
      <c r="O11" s="28">
        <f t="shared" si="3"/>
        <v>7.2124999999999995</v>
      </c>
      <c r="P11" s="28">
        <f t="shared" si="1"/>
        <v>4.5590212499999998</v>
      </c>
      <c r="Q11" s="28">
        <f t="shared" si="1"/>
        <v>1.6052313821249997</v>
      </c>
      <c r="R11" s="28"/>
      <c r="S11" s="28"/>
    </row>
    <row r="12" spans="1:23" x14ac:dyDescent="0.25">
      <c r="E12" s="9"/>
      <c r="F12" s="10" t="s">
        <v>11</v>
      </c>
      <c r="G12" s="10">
        <f t="shared" si="2"/>
        <v>0</v>
      </c>
      <c r="H12" s="10">
        <f t="shared" si="2"/>
        <v>5.6</v>
      </c>
      <c r="I12" s="10"/>
      <c r="J12" s="10"/>
      <c r="K12" s="13"/>
      <c r="M12" s="28"/>
      <c r="N12" s="29" t="s">
        <v>11</v>
      </c>
      <c r="O12" s="28">
        <f t="shared" si="3"/>
        <v>7.2124999999999995</v>
      </c>
      <c r="P12" s="28">
        <f t="shared" si="1"/>
        <v>4.5590212499999998</v>
      </c>
      <c r="Q12" s="28"/>
      <c r="R12" s="28"/>
      <c r="S12" s="28"/>
    </row>
    <row r="13" spans="1:23" ht="15.75" thickBot="1" x14ac:dyDescent="0.3">
      <c r="E13" s="14"/>
      <c r="F13" s="15" t="s">
        <v>12</v>
      </c>
      <c r="G13" s="15">
        <f t="shared" si="2"/>
        <v>0</v>
      </c>
      <c r="H13" s="15"/>
      <c r="I13" s="15"/>
      <c r="J13" s="15"/>
      <c r="K13" s="17"/>
      <c r="M13" s="28"/>
      <c r="N13" s="29" t="s">
        <v>12</v>
      </c>
      <c r="O13" s="28">
        <f t="shared" si="3"/>
        <v>7.2124999999999995</v>
      </c>
      <c r="P13" s="28"/>
      <c r="Q13" s="28"/>
      <c r="R13" s="28"/>
      <c r="S13" s="28"/>
    </row>
    <row r="14" spans="1:23" ht="15.75" thickBot="1" x14ac:dyDescent="0.3"/>
    <row r="15" spans="1:23" x14ac:dyDescent="0.25">
      <c r="A15" t="s">
        <v>22</v>
      </c>
      <c r="B15">
        <v>2</v>
      </c>
      <c r="E15" s="5" t="s">
        <v>5</v>
      </c>
      <c r="F15" s="6" t="s">
        <v>8</v>
      </c>
      <c r="G15" s="6">
        <f>G27+G33</f>
        <v>20</v>
      </c>
      <c r="H15" s="6">
        <f t="shared" ref="H15:K16" si="4">H27+H33</f>
        <v>25.6</v>
      </c>
      <c r="I15" s="6">
        <f t="shared" si="4"/>
        <v>25.6</v>
      </c>
      <c r="J15" s="6">
        <f t="shared" si="4"/>
        <v>25.6</v>
      </c>
      <c r="K15" s="27">
        <f t="shared" si="4"/>
        <v>25.6</v>
      </c>
      <c r="M15" s="5" t="s">
        <v>19</v>
      </c>
      <c r="N15" s="6" t="s">
        <v>8</v>
      </c>
      <c r="O15" s="7">
        <v>1</v>
      </c>
      <c r="P15" s="7">
        <f>G21</f>
        <v>0.36062499999999997</v>
      </c>
      <c r="Q15" s="7">
        <f>P15*H21</f>
        <v>0.12697606249999999</v>
      </c>
      <c r="R15" s="7">
        <f>Q15*I21</f>
        <v>4.4708271606249995E-2</v>
      </c>
      <c r="S15" s="8">
        <f>R15*J21</f>
        <v>1.5741782432560626E-2</v>
      </c>
      <c r="U15" s="3"/>
      <c r="W15">
        <v>0.99999999999999989</v>
      </c>
    </row>
    <row r="16" spans="1:23" x14ac:dyDescent="0.25">
      <c r="A16" t="s">
        <v>23</v>
      </c>
      <c r="E16" s="9"/>
      <c r="F16" s="10" t="s">
        <v>9</v>
      </c>
      <c r="G16" s="10">
        <f t="shared" ref="G16:I19" si="5">G28+G34</f>
        <v>20</v>
      </c>
      <c r="H16" s="10">
        <f t="shared" si="5"/>
        <v>25.6</v>
      </c>
      <c r="I16" s="10">
        <f t="shared" si="5"/>
        <v>25.6</v>
      </c>
      <c r="J16" s="10">
        <f t="shared" si="4"/>
        <v>25.6</v>
      </c>
      <c r="K16" s="13"/>
      <c r="M16" s="9"/>
      <c r="N16" s="10" t="s">
        <v>9</v>
      </c>
      <c r="O16" s="11">
        <v>1</v>
      </c>
      <c r="P16" s="11">
        <f>G22</f>
        <v>0.36062499999999997</v>
      </c>
      <c r="Q16" s="11">
        <f>P16*H22</f>
        <v>0.12697606249999999</v>
      </c>
      <c r="R16" s="11">
        <f>Q16*I22</f>
        <v>4.4708271606249995E-2</v>
      </c>
      <c r="S16" s="12"/>
      <c r="W16">
        <v>1</v>
      </c>
    </row>
    <row r="17" spans="5:27" x14ac:dyDescent="0.25">
      <c r="E17" s="9"/>
      <c r="F17" s="10" t="s">
        <v>10</v>
      </c>
      <c r="G17" s="10">
        <f t="shared" si="5"/>
        <v>20</v>
      </c>
      <c r="H17" s="10">
        <f t="shared" si="5"/>
        <v>25.6</v>
      </c>
      <c r="I17" s="10">
        <f t="shared" si="5"/>
        <v>25.6</v>
      </c>
      <c r="J17" s="10"/>
      <c r="K17" s="13"/>
      <c r="M17" s="9"/>
      <c r="N17" s="10" t="s">
        <v>10</v>
      </c>
      <c r="O17" s="11">
        <v>1</v>
      </c>
      <c r="P17" s="11">
        <f>G23</f>
        <v>0.36062499999999997</v>
      </c>
      <c r="Q17" s="11">
        <f>P17*H23</f>
        <v>0.12697606249999999</v>
      </c>
      <c r="R17" s="11"/>
      <c r="S17" s="13"/>
      <c r="W17">
        <v>1</v>
      </c>
    </row>
    <row r="18" spans="5:27" x14ac:dyDescent="0.25">
      <c r="E18" s="9"/>
      <c r="F18" s="10" t="s">
        <v>11</v>
      </c>
      <c r="G18" s="10">
        <f t="shared" si="5"/>
        <v>20</v>
      </c>
      <c r="H18" s="10">
        <f t="shared" si="5"/>
        <v>25.6</v>
      </c>
      <c r="I18" s="10"/>
      <c r="J18" s="10"/>
      <c r="K18" s="13"/>
      <c r="M18" s="9"/>
      <c r="N18" s="10" t="s">
        <v>11</v>
      </c>
      <c r="O18" s="11">
        <v>1</v>
      </c>
      <c r="P18" s="11">
        <f>G24</f>
        <v>0.36062499999999997</v>
      </c>
      <c r="Q18" s="11"/>
      <c r="R18" s="10"/>
      <c r="S18" s="13"/>
      <c r="W18">
        <v>1</v>
      </c>
    </row>
    <row r="19" spans="5:27" ht="15.75" thickBot="1" x14ac:dyDescent="0.3">
      <c r="E19" s="14"/>
      <c r="F19" s="15" t="s">
        <v>12</v>
      </c>
      <c r="G19" s="15">
        <f t="shared" si="5"/>
        <v>20</v>
      </c>
      <c r="H19" s="15"/>
      <c r="I19" s="15"/>
      <c r="J19" s="15"/>
      <c r="K19" s="17"/>
      <c r="M19" s="14"/>
      <c r="N19" s="15" t="s">
        <v>12</v>
      </c>
      <c r="O19" s="16">
        <v>1</v>
      </c>
      <c r="P19" s="16"/>
      <c r="Q19" s="15"/>
      <c r="R19" s="15"/>
      <c r="S19" s="17"/>
      <c r="W19">
        <v>1</v>
      </c>
    </row>
    <row r="20" spans="5:27" ht="15.75" thickBot="1" x14ac:dyDescent="0.3"/>
    <row r="21" spans="5:27" x14ac:dyDescent="0.25">
      <c r="E21" s="18" t="s">
        <v>1</v>
      </c>
      <c r="F21" s="19" t="s">
        <v>8</v>
      </c>
      <c r="G21" s="19">
        <v>0.36062499999999997</v>
      </c>
      <c r="H21" s="19">
        <v>0.35210000000000002</v>
      </c>
      <c r="I21" s="19">
        <v>0.35210000000000002</v>
      </c>
      <c r="J21" s="19">
        <v>0.35210000000000002</v>
      </c>
      <c r="K21" s="20">
        <v>0.35210000000000002</v>
      </c>
      <c r="M21" s="1" t="s">
        <v>18</v>
      </c>
      <c r="N21" s="1" t="s">
        <v>7</v>
      </c>
      <c r="O21" s="4">
        <f>(1-G21)</f>
        <v>0.63937500000000003</v>
      </c>
      <c r="P21" s="1" t="s">
        <v>13</v>
      </c>
      <c r="Q21" s="4">
        <f>G21*(1-H21)</f>
        <v>0.23364893749999996</v>
      </c>
      <c r="R21" s="1" t="s">
        <v>14</v>
      </c>
      <c r="S21" s="4">
        <f>G21*H21*(1-I21)</f>
        <v>8.2267790893749984E-2</v>
      </c>
      <c r="T21" s="1" t="s">
        <v>15</v>
      </c>
      <c r="U21" s="4">
        <f>G21*H21*I21*(1-J21)</f>
        <v>2.896648917368937E-2</v>
      </c>
      <c r="V21" s="1" t="s">
        <v>16</v>
      </c>
      <c r="W21" s="4">
        <f>G21*H21*I21*J21*(1-K21)</f>
        <v>1.0199100838056028E-2</v>
      </c>
      <c r="X21" s="1" t="s">
        <v>17</v>
      </c>
      <c r="Y21" s="4">
        <f>G21*H21*I21*J21*K21</f>
        <v>5.5426815945045964E-3</v>
      </c>
      <c r="Z21" s="1"/>
      <c r="AA21" s="1">
        <f>O21+Q21+S21+U21+W21+Y21</f>
        <v>0.99999999999999989</v>
      </c>
    </row>
    <row r="22" spans="5:27" x14ac:dyDescent="0.25">
      <c r="E22" s="21"/>
      <c r="F22" s="22" t="s">
        <v>9</v>
      </c>
      <c r="G22" s="22">
        <v>0.36062499999999997</v>
      </c>
      <c r="H22" s="22">
        <v>0.35210000000000002</v>
      </c>
      <c r="I22" s="22">
        <v>0.35210000000000002</v>
      </c>
      <c r="J22" s="22">
        <v>0.35210000000000002</v>
      </c>
      <c r="K22" s="23"/>
      <c r="M22" s="1"/>
      <c r="N22" s="1" t="s">
        <v>7</v>
      </c>
      <c r="O22" s="4">
        <f t="shared" ref="O22:O23" si="6">(1-G22)</f>
        <v>0.63937500000000003</v>
      </c>
      <c r="P22" s="1" t="s">
        <v>13</v>
      </c>
      <c r="Q22" s="4">
        <f>G22*(1-H22)</f>
        <v>0.23364893749999996</v>
      </c>
      <c r="R22" s="1" t="s">
        <v>14</v>
      </c>
      <c r="S22" s="4">
        <f>G22*H22*(1-I22)</f>
        <v>8.2267790893749984E-2</v>
      </c>
      <c r="T22" s="1" t="s">
        <v>15</v>
      </c>
      <c r="U22" s="4">
        <f>G22*H22*I22*(1-J22)</f>
        <v>2.896648917368937E-2</v>
      </c>
      <c r="V22" s="1" t="s">
        <v>16</v>
      </c>
      <c r="W22" s="4">
        <f>G22*H22*I22*J22</f>
        <v>1.5741782432560626E-2</v>
      </c>
      <c r="X22" s="1"/>
      <c r="Y22" s="1"/>
      <c r="Z22" s="1"/>
      <c r="AA22" s="1">
        <f t="shared" ref="AA22:AA25" si="7">O22+Q22+S22+U22+W22+Y22</f>
        <v>1</v>
      </c>
    </row>
    <row r="23" spans="5:27" x14ac:dyDescent="0.25">
      <c r="E23" s="21"/>
      <c r="F23" s="22" t="s">
        <v>10</v>
      </c>
      <c r="G23" s="22">
        <v>0.36062499999999997</v>
      </c>
      <c r="H23" s="22">
        <v>0.35210000000000002</v>
      </c>
      <c r="I23" s="22">
        <v>0.35210000000000002</v>
      </c>
      <c r="J23" s="22"/>
      <c r="K23" s="23"/>
      <c r="M23" s="1"/>
      <c r="N23" s="1" t="s">
        <v>7</v>
      </c>
      <c r="O23" s="4">
        <f t="shared" si="6"/>
        <v>0.63937500000000003</v>
      </c>
      <c r="P23" s="1" t="s">
        <v>13</v>
      </c>
      <c r="Q23" s="4">
        <f>G23*(1-H23)</f>
        <v>0.23364893749999996</v>
      </c>
      <c r="R23" s="1" t="s">
        <v>14</v>
      </c>
      <c r="S23" s="4">
        <f>G23*H23*(1-I23)</f>
        <v>8.2267790893749984E-2</v>
      </c>
      <c r="T23" s="1" t="s">
        <v>15</v>
      </c>
      <c r="U23" s="4">
        <f>G23*H23*I23</f>
        <v>4.4708271606249995E-2</v>
      </c>
      <c r="V23" s="1"/>
      <c r="W23" s="4"/>
      <c r="X23" s="1"/>
      <c r="Y23" s="1"/>
      <c r="Z23" s="1"/>
      <c r="AA23" s="1">
        <f t="shared" si="7"/>
        <v>1</v>
      </c>
    </row>
    <row r="24" spans="5:27" x14ac:dyDescent="0.25">
      <c r="E24" s="21"/>
      <c r="F24" s="22" t="s">
        <v>11</v>
      </c>
      <c r="G24" s="22">
        <v>0.36062499999999997</v>
      </c>
      <c r="H24" s="22">
        <v>0.35210000000000002</v>
      </c>
      <c r="I24" s="22"/>
      <c r="J24" s="22"/>
      <c r="K24" s="23"/>
      <c r="M24" s="1"/>
      <c r="N24" s="1" t="s">
        <v>7</v>
      </c>
      <c r="O24" s="4">
        <f>(1-G24)</f>
        <v>0.63937500000000003</v>
      </c>
      <c r="P24" s="1" t="s">
        <v>13</v>
      </c>
      <c r="Q24" s="4">
        <f>(G24)*(1-H24)</f>
        <v>0.23364893749999996</v>
      </c>
      <c r="R24" s="1" t="s">
        <v>14</v>
      </c>
      <c r="S24" s="4">
        <f>G24*H24</f>
        <v>0.12697606249999999</v>
      </c>
      <c r="T24" s="1"/>
      <c r="U24" s="4"/>
      <c r="V24" s="1"/>
      <c r="W24" s="4"/>
      <c r="X24" s="1"/>
      <c r="Y24" s="1"/>
      <c r="Z24" s="1"/>
      <c r="AA24" s="1">
        <f t="shared" si="7"/>
        <v>1</v>
      </c>
    </row>
    <row r="25" spans="5:27" ht="15.75" thickBot="1" x14ac:dyDescent="0.3">
      <c r="E25" s="24"/>
      <c r="F25" s="25" t="s">
        <v>12</v>
      </c>
      <c r="G25" s="25">
        <v>0.36062499999999997</v>
      </c>
      <c r="H25" s="25"/>
      <c r="I25" s="25"/>
      <c r="J25" s="25"/>
      <c r="K25" s="26"/>
      <c r="M25" s="1"/>
      <c r="N25" s="1" t="s">
        <v>7</v>
      </c>
      <c r="O25" s="4">
        <f>1-G25</f>
        <v>0.63937500000000003</v>
      </c>
      <c r="P25" s="1" t="s">
        <v>13</v>
      </c>
      <c r="Q25" s="4">
        <f>G25</f>
        <v>0.36062499999999997</v>
      </c>
      <c r="R25" s="1"/>
      <c r="S25" s="4"/>
      <c r="T25" s="1"/>
      <c r="U25" s="4"/>
      <c r="V25" s="1"/>
      <c r="W25" s="4"/>
      <c r="X25" s="1"/>
      <c r="Y25" s="1"/>
      <c r="Z25" s="1"/>
      <c r="AA25" s="1">
        <f t="shared" si="7"/>
        <v>1</v>
      </c>
    </row>
    <row r="26" spans="5:27" x14ac:dyDescent="0.25">
      <c r="E26" s="2"/>
      <c r="F26" s="2"/>
      <c r="G26" s="2"/>
      <c r="H26" s="2"/>
      <c r="I26" s="2"/>
      <c r="J26" s="2"/>
      <c r="K26" s="2"/>
    </row>
    <row r="27" spans="5:27" x14ac:dyDescent="0.25">
      <c r="E27" s="2" t="s">
        <v>3</v>
      </c>
      <c r="F27" s="2" t="s">
        <v>8</v>
      </c>
      <c r="G27" s="2">
        <v>0</v>
      </c>
      <c r="H27" s="2">
        <f>2.8*$B$15</f>
        <v>5.6</v>
      </c>
      <c r="I27" s="2">
        <v>5.6</v>
      </c>
      <c r="J27" s="2">
        <v>5.6</v>
      </c>
      <c r="K27" s="2">
        <v>5.6</v>
      </c>
    </row>
    <row r="28" spans="5:27" x14ac:dyDescent="0.25">
      <c r="E28" s="2"/>
      <c r="F28" s="2" t="s">
        <v>9</v>
      </c>
      <c r="G28" s="2">
        <v>0</v>
      </c>
      <c r="H28" s="2">
        <f t="shared" ref="H28:H30" si="8">2.8*$B$15</f>
        <v>5.6</v>
      </c>
      <c r="I28" s="2">
        <v>5.6</v>
      </c>
      <c r="J28" s="2">
        <v>5.6</v>
      </c>
      <c r="K28" s="2"/>
    </row>
    <row r="29" spans="5:27" x14ac:dyDescent="0.25">
      <c r="E29" s="2"/>
      <c r="F29" s="2" t="s">
        <v>10</v>
      </c>
      <c r="G29" s="2">
        <v>0</v>
      </c>
      <c r="H29" s="2">
        <f t="shared" si="8"/>
        <v>5.6</v>
      </c>
      <c r="I29" s="2">
        <v>5.6</v>
      </c>
      <c r="J29" s="2"/>
      <c r="K29" s="2"/>
    </row>
    <row r="30" spans="5:27" x14ac:dyDescent="0.25">
      <c r="E30" s="2"/>
      <c r="F30" s="2" t="s">
        <v>11</v>
      </c>
      <c r="G30" s="2">
        <v>0</v>
      </c>
      <c r="H30" s="2">
        <f t="shared" si="8"/>
        <v>5.6</v>
      </c>
      <c r="I30" s="2"/>
      <c r="J30" s="2"/>
      <c r="K30" s="2"/>
    </row>
    <row r="31" spans="5:27" x14ac:dyDescent="0.25">
      <c r="E31" s="2"/>
      <c r="F31" s="2" t="s">
        <v>12</v>
      </c>
      <c r="G31" s="2">
        <v>0</v>
      </c>
      <c r="H31" s="2"/>
      <c r="I31" s="2"/>
      <c r="J31" s="2"/>
      <c r="K31" s="2"/>
    </row>
    <row r="32" spans="5:27" x14ac:dyDescent="0.25">
      <c r="E32" s="2"/>
      <c r="F32" s="2"/>
      <c r="G32" s="2"/>
      <c r="H32" s="2"/>
      <c r="I32" s="2"/>
      <c r="J32" s="2"/>
      <c r="K32" s="2"/>
    </row>
    <row r="33" spans="5:11" x14ac:dyDescent="0.25">
      <c r="E33" s="2" t="s">
        <v>2</v>
      </c>
      <c r="F33" s="2" t="s">
        <v>8</v>
      </c>
      <c r="G33" s="2">
        <f>10*$B$15</f>
        <v>20</v>
      </c>
      <c r="H33" s="2">
        <f t="shared" ref="H33:K36" si="9">10*$B$15</f>
        <v>20</v>
      </c>
      <c r="I33" s="2">
        <f t="shared" si="9"/>
        <v>20</v>
      </c>
      <c r="J33" s="2">
        <f t="shared" si="9"/>
        <v>20</v>
      </c>
      <c r="K33" s="2">
        <f t="shared" si="9"/>
        <v>20</v>
      </c>
    </row>
    <row r="34" spans="5:11" x14ac:dyDescent="0.25">
      <c r="E34" s="2"/>
      <c r="F34" s="2" t="s">
        <v>9</v>
      </c>
      <c r="G34" s="2">
        <f t="shared" ref="G34:G37" si="10">10*$B$15</f>
        <v>20</v>
      </c>
      <c r="H34" s="2">
        <f t="shared" si="9"/>
        <v>20</v>
      </c>
      <c r="I34" s="2">
        <f t="shared" si="9"/>
        <v>20</v>
      </c>
      <c r="J34" s="2">
        <f t="shared" si="9"/>
        <v>20</v>
      </c>
      <c r="K34" s="2"/>
    </row>
    <row r="35" spans="5:11" x14ac:dyDescent="0.25">
      <c r="E35" s="2"/>
      <c r="F35" s="2" t="s">
        <v>10</v>
      </c>
      <c r="G35" s="2">
        <f t="shared" si="10"/>
        <v>20</v>
      </c>
      <c r="H35" s="2">
        <f t="shared" si="9"/>
        <v>20</v>
      </c>
      <c r="I35" s="2">
        <f t="shared" si="9"/>
        <v>20</v>
      </c>
      <c r="J35" s="2"/>
      <c r="K35" s="2"/>
    </row>
    <row r="36" spans="5:11" x14ac:dyDescent="0.25">
      <c r="E36" s="2"/>
      <c r="F36" s="2" t="s">
        <v>11</v>
      </c>
      <c r="G36" s="2">
        <f t="shared" si="10"/>
        <v>20</v>
      </c>
      <c r="H36" s="2">
        <f t="shared" si="9"/>
        <v>20</v>
      </c>
      <c r="I36" s="2"/>
      <c r="J36" s="2"/>
      <c r="K36" s="2"/>
    </row>
    <row r="37" spans="5:11" x14ac:dyDescent="0.25">
      <c r="E37" s="2"/>
      <c r="F37" s="2" t="s">
        <v>12</v>
      </c>
      <c r="G37" s="2">
        <f t="shared" si="10"/>
        <v>20</v>
      </c>
      <c r="H37" s="2"/>
      <c r="I37" s="2"/>
      <c r="J37" s="2"/>
      <c r="K37" s="2"/>
    </row>
    <row r="38" spans="5:11" x14ac:dyDescent="0.25">
      <c r="E38" s="2"/>
      <c r="F38" s="2"/>
      <c r="G38" s="2"/>
      <c r="H38" s="2"/>
      <c r="I38" s="2"/>
      <c r="J38" s="2"/>
      <c r="K38" s="2"/>
    </row>
    <row r="39" spans="5:11" x14ac:dyDescent="0.25">
      <c r="E39" s="1"/>
      <c r="F39" s="1"/>
      <c r="G39" s="1"/>
      <c r="H39" s="1"/>
      <c r="I39" s="1"/>
      <c r="J39" s="1"/>
      <c r="K39" s="1"/>
    </row>
    <row r="40" spans="5:11" x14ac:dyDescent="0.25">
      <c r="E40" s="1"/>
      <c r="F40" s="1"/>
      <c r="G40" s="1"/>
      <c r="H40" s="1"/>
      <c r="I40" s="1"/>
      <c r="J40" s="1"/>
      <c r="K40" s="1"/>
    </row>
    <row r="41" spans="5:11" x14ac:dyDescent="0.25">
      <c r="E41" s="1"/>
      <c r="F41" s="1"/>
      <c r="G41" s="1"/>
      <c r="H41" s="1"/>
      <c r="I41" s="1"/>
      <c r="J41" s="1"/>
      <c r="K41" s="1"/>
    </row>
    <row r="42" spans="5:11" x14ac:dyDescent="0.25">
      <c r="E42" s="1"/>
      <c r="F42" s="1"/>
      <c r="G42" s="1"/>
      <c r="H42" s="1"/>
      <c r="I42" s="1"/>
      <c r="J42" s="1"/>
      <c r="K42" s="1"/>
    </row>
    <row r="43" spans="5:11" x14ac:dyDescent="0.25"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E7E5-8C2C-4C0D-8996-313A578FA4F4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</dc:creator>
  <cp:lastModifiedBy>Hanif Nasser</cp:lastModifiedBy>
  <dcterms:created xsi:type="dcterms:W3CDTF">2022-05-27T21:57:27Z</dcterms:created>
  <dcterms:modified xsi:type="dcterms:W3CDTF">2022-05-28T02:10:45Z</dcterms:modified>
</cp:coreProperties>
</file>