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t53\Documents\GitHub\CHARGE_summary\test\"/>
    </mc:Choice>
  </mc:AlternateContent>
  <bookViews>
    <workbookView xWindow="0" yWindow="0" windowWidth="28740" windowHeight="15540" activeTab="1"/>
  </bookViews>
  <sheets>
    <sheet name="OCPPBDE" sheetId="1" r:id="rId1"/>
    <sheet name="PCB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4" i="2" l="1"/>
  <c r="Y24" i="2"/>
  <c r="V24" i="2"/>
  <c r="S24" i="2"/>
  <c r="P24" i="2"/>
  <c r="M24" i="2"/>
  <c r="J24" i="2"/>
  <c r="G24" i="2"/>
  <c r="D24" i="2"/>
  <c r="V22" i="2"/>
  <c r="W22" i="2" s="1"/>
  <c r="V21" i="2"/>
  <c r="W21" i="2" s="1"/>
  <c r="V20" i="2"/>
  <c r="W20" i="2" s="1"/>
  <c r="V19" i="2"/>
  <c r="W19" i="2" s="1"/>
  <c r="V18" i="2"/>
  <c r="W18" i="2" s="1"/>
  <c r="V17" i="2"/>
  <c r="W17" i="2" s="1"/>
  <c r="V16" i="2"/>
  <c r="W16" i="2" s="1"/>
  <c r="S22" i="2"/>
  <c r="T22" i="2" s="1"/>
  <c r="S21" i="2"/>
  <c r="T21" i="2" s="1"/>
  <c r="S20" i="2"/>
  <c r="T20" i="2" s="1"/>
  <c r="S19" i="2"/>
  <c r="T19" i="2" s="1"/>
  <c r="S18" i="2"/>
  <c r="T18" i="2" s="1"/>
  <c r="S17" i="2"/>
  <c r="T17" i="2" s="1"/>
  <c r="S16" i="2"/>
  <c r="T16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V1" i="2"/>
  <c r="S1" i="2"/>
  <c r="P1" i="2"/>
  <c r="M1" i="2"/>
  <c r="J1" i="2"/>
  <c r="G1" i="2"/>
  <c r="D1" i="2"/>
  <c r="AB24" i="1" l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J24" i="1"/>
  <c r="G24" i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Y24" i="1"/>
  <c r="Y22" i="1"/>
  <c r="Z22" i="1" s="1"/>
  <c r="Y21" i="1"/>
  <c r="Z21" i="1" s="1"/>
  <c r="Y20" i="1"/>
  <c r="Z20" i="1" s="1"/>
  <c r="Y19" i="1"/>
  <c r="Z19" i="1" s="1"/>
  <c r="Z18" i="1"/>
  <c r="Y18" i="1"/>
  <c r="Y17" i="1"/>
  <c r="Z17" i="1" s="1"/>
  <c r="Y16" i="1"/>
  <c r="Z16" i="1" s="1"/>
  <c r="V24" i="1"/>
  <c r="V22" i="1"/>
  <c r="W22" i="1" s="1"/>
  <c r="V21" i="1"/>
  <c r="W21" i="1" s="1"/>
  <c r="V20" i="1"/>
  <c r="W20" i="1" s="1"/>
  <c r="W19" i="1"/>
  <c r="V19" i="1"/>
  <c r="V18" i="1"/>
  <c r="W18" i="1" s="1"/>
  <c r="V17" i="1"/>
  <c r="W17" i="1" s="1"/>
  <c r="V16" i="1"/>
  <c r="W16" i="1" s="1"/>
  <c r="S24" i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P24" i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M24" i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D24" i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AB1" i="1"/>
  <c r="Y1" i="1"/>
  <c r="V1" i="1"/>
  <c r="S1" i="1"/>
  <c r="P1" i="1"/>
  <c r="M1" i="1"/>
  <c r="J1" i="1"/>
  <c r="G1" i="1"/>
  <c r="D1" i="1"/>
</calcChain>
</file>

<file path=xl/sharedStrings.xml><?xml version="1.0" encoding="utf-8"?>
<sst xmlns="http://schemas.openxmlformats.org/spreadsheetml/2006/main" count="119" uniqueCount="38">
  <si>
    <t>Name</t>
  </si>
  <si>
    <t>Data File</t>
  </si>
  <si>
    <t>Type</t>
  </si>
  <si>
    <t>LSp_TgNP001</t>
  </si>
  <si>
    <t>CHB13_LSp_TgNP001.D</t>
  </si>
  <si>
    <t>MatrixSpike</t>
  </si>
  <si>
    <t>HSp_TgNP001</t>
  </si>
  <si>
    <t>CHB13_HSp_TgNP001.D</t>
  </si>
  <si>
    <t>LSp_TgNP002</t>
  </si>
  <si>
    <t>CHB14_LSp_TgNP002.D</t>
  </si>
  <si>
    <t>LSp_TgNP003</t>
  </si>
  <si>
    <t>CHB15_LSp_TgNP003.D</t>
  </si>
  <si>
    <t>HSp_TgNP002</t>
  </si>
  <si>
    <t>CHB15_HSp_TgNP002.D</t>
  </si>
  <si>
    <t>LSp_TgNP004</t>
  </si>
  <si>
    <t>CHB16_LSp_TgNP004.D</t>
  </si>
  <si>
    <t>HSp_TgNP003</t>
  </si>
  <si>
    <t>CHB16_HSp_TgNP003.D</t>
  </si>
  <si>
    <t>LSp_TgNP005</t>
  </si>
  <si>
    <t>CHB17_LSp_TgNP004.D</t>
  </si>
  <si>
    <t>HSp_TgNP004</t>
  </si>
  <si>
    <t>CHB17_HSp_TgNP003.D</t>
  </si>
  <si>
    <t>LSp_TgNP006</t>
  </si>
  <si>
    <t>CHB18_LSp_TgNP006.D</t>
  </si>
  <si>
    <t>LSp_TgNP007</t>
  </si>
  <si>
    <t>CHB19_LSp_TgNP007.D</t>
  </si>
  <si>
    <t>HSp_TgNP005</t>
  </si>
  <si>
    <t>CHB19_HSp_TgNP005.D</t>
  </si>
  <si>
    <t>B13</t>
  </si>
  <si>
    <t>B14</t>
  </si>
  <si>
    <t>B15</t>
  </si>
  <si>
    <t>B16</t>
  </si>
  <si>
    <t>B17</t>
  </si>
  <si>
    <t>B18</t>
  </si>
  <si>
    <t>B19</t>
  </si>
  <si>
    <t>Average NS</t>
  </si>
  <si>
    <t>Average Recovery %</t>
  </si>
  <si>
    <t>running average across batches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</si>
</sst>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Microsoft Sans Serif"/>
      <family val="2"/>
    </font>
    <font>
      <b/>
      <sz val="8"/>
      <color theme="1"/>
      <name val="Microsoft Sans Serif"/>
      <family val="2"/>
    </font>
    <font>
      <sz val="8"/>
      <name val="Microsoft Sans Serif"/>
      <family val="2"/>
    </font>
    <font>
      <sz val="8"/>
      <color theme="1"/>
      <name val="Microsoft Sans Serif"/>
      <family val="2"/>
    </font>
    <font>
      <b/>
      <sz val="8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  <xf numFmtId="0" fontId="0" fillId="0" borderId="2" xfId="0" applyBorder="1"/>
    <xf numFmtId="0" fontId="6" fillId="0" borderId="2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0" xfId="0" applyBorder="1"/>
    <xf numFmtId="0" fontId="0" fillId="0" borderId="0" xfId="0" applyFill="1" applyBorder="1"/>
    <xf numFmtId="0" fontId="6" fillId="0" borderId="4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4" fillId="0" borderId="0" xfId="0" applyFont="1" applyBorder="1" applyAlignment="1">
      <alignment horizontal="left" vertical="top"/>
    </xf>
    <xf numFmtId="0" fontId="5" fillId="0" borderId="0" xfId="0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horizontal="right" vertical="top"/>
    </xf>
    <xf numFmtId="0" fontId="0" fillId="3" borderId="0" xfId="0" applyFill="1"/>
    <xf numFmtId="0" fontId="0" fillId="3" borderId="2" xfId="0" applyFill="1" applyBorder="1"/>
    <xf numFmtId="0" fontId="0" fillId="3" borderId="0" xfId="0" applyFill="1" applyBorder="1"/>
    <xf numFmtId="0" fontId="0" fillId="3" borderId="4" xfId="0" applyFill="1" applyBorder="1"/>
    <xf numFmtId="0" fontId="0" fillId="4" borderId="0" xfId="0" applyFill="1"/>
    <xf numFmtId="0" fontId="5" fillId="3" borderId="1" xfId="0" applyFont="1" applyFill="1" applyBorder="1" applyAlignment="1">
      <alignment horizontal="right" vertical="top"/>
    </xf>
    <xf numFmtId="0" fontId="5" fillId="3" borderId="0" xfId="0" applyFont="1" applyFill="1" applyBorder="1" applyAlignment="1">
      <alignment horizontal="right" vertical="top"/>
    </xf>
    <xf numFmtId="0" fontId="1" fillId="4" borderId="0" xfId="0" applyFont="1" applyFill="1"/>
    <xf numFmtId="0" fontId="2" fillId="2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/>
    <xf numFmtId="0" fontId="2" fillId="0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top"/>
    </xf>
    <xf numFmtId="164" fontId="2" fillId="2" borderId="5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uyet53/Documents/GitHub/CHARGE_summary/OCPPBDE/CHARGE_B13-19_PBDE-OC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uyet53/AppData/Local/Microsoft/Windows/INetCache/Content.Outlook/1BJAPAQK/CHARGE_B13-17_PBDE-OCP_080924%20(003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uyet53/AppData/Local/Microsoft/Windows/INetCache/Content.Outlook/1BJAPAQK/CHARGE_B18-19_PBDE-OCP_080924%20(00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uyet53/Documents/GitHub/CHARGE_summary/PCB/CHARGE_B13-19_PCB_0809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uyet53/Documents/GitHub/CHARGE_summary/PCB/Unmerged/CHARGE_B13-17_PCB_08092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uyet53/AppData/Local/Microsoft/Windows/INetCache/Content.Outlook/1BJAPAQK/CHARGE_B18-19_PCB_0809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PPBDE"/>
      <sheetName val="Analyte List"/>
      <sheetName val="ValueList_Helper"/>
    </sheetNames>
    <sheetDataSet>
      <sheetData sheetId="0" refreshError="1"/>
      <sheetData sheetId="1">
        <row r="2">
          <cell r="A2" t="str">
            <v>HCB Results</v>
          </cell>
        </row>
        <row r="3">
          <cell r="A3" t="str">
            <v>trans Chlordane Results</v>
          </cell>
        </row>
        <row r="4">
          <cell r="A4" t="str">
            <v>trans-Nonachlor Results</v>
          </cell>
        </row>
        <row r="5">
          <cell r="A5" t="str">
            <v>pp-DDE Results</v>
          </cell>
        </row>
        <row r="6">
          <cell r="A6" t="str">
            <v>pp-DDT Results</v>
          </cell>
        </row>
        <row r="7">
          <cell r="A7" t="str">
            <v>BDE-47 Results</v>
          </cell>
        </row>
        <row r="8">
          <cell r="A8" t="str">
            <v>BDE-100 Results</v>
          </cell>
        </row>
        <row r="9">
          <cell r="A9" t="str">
            <v>BDE-99 Results</v>
          </cell>
        </row>
        <row r="10">
          <cell r="A10" t="str">
            <v>BDE-153 Results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B"/>
      <sheetName val="PCB names"/>
      <sheetName val="ValueList_Helper"/>
    </sheetNames>
    <sheetDataSet>
      <sheetData sheetId="0"/>
      <sheetData sheetId="1">
        <row r="1">
          <cell r="A1" t="str">
            <v>PCB 74 Results</v>
          </cell>
        </row>
        <row r="2">
          <cell r="A2" t="str">
            <v>PCB-118 Results</v>
          </cell>
        </row>
        <row r="3">
          <cell r="A3" t="str">
            <v>PCB-153 Results</v>
          </cell>
        </row>
        <row r="4">
          <cell r="A4" t="str">
            <v>PCB-105 Results</v>
          </cell>
        </row>
        <row r="5">
          <cell r="A5" t="str">
            <v>PCB-138 Results</v>
          </cell>
        </row>
        <row r="6">
          <cell r="A6" t="str">
            <v>PCB-187 Results</v>
          </cell>
        </row>
        <row r="7">
          <cell r="A7" t="str">
            <v>PCB-183 Results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workbookViewId="0">
      <selection activeCell="A24" sqref="A24:XFD24"/>
    </sheetView>
  </sheetViews>
  <sheetFormatPr defaultRowHeight="15" x14ac:dyDescent="0.25"/>
  <cols>
    <col min="1" max="1" width="11.42578125" bestFit="1" customWidth="1"/>
    <col min="4" max="4" width="13.28515625" style="6" customWidth="1"/>
    <col min="5" max="5" width="19.140625" style="6" bestFit="1" customWidth="1"/>
    <col min="6" max="6" width="2" style="6" customWidth="1"/>
    <col min="7" max="7" width="20.5703125" style="6" bestFit="1" customWidth="1"/>
    <col min="8" max="8" width="20.5703125" style="6" customWidth="1"/>
    <col min="9" max="9" width="1.42578125" style="6" customWidth="1"/>
    <col min="10" max="10" width="12" style="6" bestFit="1" customWidth="1"/>
    <col min="11" max="11" width="19.140625" style="6" bestFit="1" customWidth="1"/>
    <col min="12" max="12" width="1.42578125" style="6" customWidth="1"/>
    <col min="13" max="13" width="14" style="6" bestFit="1" customWidth="1"/>
    <col min="14" max="14" width="19.140625" style="6" bestFit="1" customWidth="1"/>
    <col min="15" max="15" width="1" style="6" customWidth="1"/>
    <col min="16" max="16" width="16.140625" style="6" customWidth="1"/>
    <col min="17" max="17" width="19.140625" style="6" bestFit="1" customWidth="1"/>
    <col min="18" max="18" width="1.28515625" style="6" customWidth="1"/>
    <col min="19" max="19" width="13.85546875" style="6" bestFit="1" customWidth="1"/>
    <col min="20" max="20" width="19.140625" style="6" customWidth="1"/>
    <col min="21" max="21" width="1.140625" style="6" customWidth="1"/>
    <col min="22" max="22" width="14.85546875" style="6" bestFit="1" customWidth="1"/>
    <col min="23" max="23" width="14.85546875" style="6" customWidth="1"/>
    <col min="24" max="24" width="1.7109375" style="6" customWidth="1"/>
    <col min="25" max="25" width="13.85546875" style="6" bestFit="1" customWidth="1"/>
    <col min="26" max="26" width="19.140625" style="6" bestFit="1" customWidth="1"/>
    <col min="27" max="27" width="1.140625" style="6" customWidth="1"/>
    <col min="28" max="28" width="14.85546875" style="6" bestFit="1" customWidth="1"/>
    <col min="29" max="29" width="19.140625" bestFit="1" customWidth="1"/>
  </cols>
  <sheetData>
    <row r="1" spans="1:29" s="42" customFormat="1" ht="13.5" customHeight="1" x14ac:dyDescent="0.25">
      <c r="A1" s="1" t="s">
        <v>0</v>
      </c>
      <c r="B1" s="1" t="s">
        <v>1</v>
      </c>
      <c r="C1" s="1" t="s">
        <v>2</v>
      </c>
      <c r="D1" s="36" t="str">
        <f>'[1]Analyte List'!A2</f>
        <v>HCB Results</v>
      </c>
      <c r="E1" s="37"/>
      <c r="F1" s="31"/>
      <c r="G1" s="38" t="str">
        <f>'[1]Analyte List'!A3</f>
        <v>trans Chlordane Results</v>
      </c>
      <c r="H1" s="39"/>
      <c r="I1" s="30"/>
      <c r="J1" s="38" t="str">
        <f>'[1]Analyte List'!A4</f>
        <v>trans-Nonachlor Results</v>
      </c>
      <c r="K1" s="39"/>
      <c r="L1" s="32"/>
      <c r="M1" s="38" t="str">
        <f>'[1]Analyte List'!A5</f>
        <v>pp-DDE Results</v>
      </c>
      <c r="N1" s="39"/>
      <c r="O1" s="29"/>
      <c r="P1" s="38" t="str">
        <f>'[1]Analyte List'!A6</f>
        <v>pp-DDT Results</v>
      </c>
      <c r="Q1" s="39"/>
      <c r="R1" s="1"/>
      <c r="S1" s="38" t="str">
        <f>'[1]Analyte List'!A7</f>
        <v>BDE-47 Results</v>
      </c>
      <c r="T1" s="39"/>
      <c r="U1" s="29"/>
      <c r="V1" s="1" t="str">
        <f>'[1]Analyte List'!A8</f>
        <v>BDE-100 Results</v>
      </c>
      <c r="W1" s="1"/>
      <c r="X1" s="1"/>
      <c r="Y1" s="1" t="str">
        <f>'[1]Analyte List'!A9</f>
        <v>BDE-99 Results</v>
      </c>
      <c r="Z1" s="1"/>
      <c r="AA1" s="1"/>
      <c r="AB1" s="40" t="str">
        <f>'[1]Analyte List'!A10</f>
        <v>BDE-153 Results</v>
      </c>
      <c r="AC1" s="41"/>
    </row>
    <row r="2" spans="1:29" x14ac:dyDescent="0.25">
      <c r="A2" s="2" t="s">
        <v>3</v>
      </c>
      <c r="B2" s="2" t="s">
        <v>4</v>
      </c>
      <c r="C2" s="2" t="s">
        <v>5</v>
      </c>
      <c r="D2" s="26">
        <v>1.2444860932698401</v>
      </c>
      <c r="E2" s="26"/>
      <c r="F2" s="4"/>
      <c r="G2" s="19">
        <v>6.2614624144241002E-2</v>
      </c>
      <c r="H2" s="19"/>
      <c r="I2" s="5"/>
      <c r="J2" s="19">
        <v>6.9011960798258096E-2</v>
      </c>
      <c r="K2" s="19"/>
      <c r="L2" s="5"/>
      <c r="M2" s="19">
        <v>6.7113727246898694E-2</v>
      </c>
      <c r="N2" s="19"/>
      <c r="O2" s="5"/>
      <c r="P2" s="19">
        <v>7.9472938649912103E-2</v>
      </c>
      <c r="Q2" s="19"/>
      <c r="R2" s="5"/>
      <c r="S2" s="19">
        <v>6.7743403056394993E-2</v>
      </c>
      <c r="T2" s="19"/>
      <c r="U2" s="5"/>
      <c r="V2" s="19">
        <v>6.4805518145765004E-2</v>
      </c>
      <c r="W2" s="19"/>
      <c r="X2" s="5"/>
      <c r="Y2" s="19">
        <v>0.14253816627424501</v>
      </c>
      <c r="Z2" s="19"/>
      <c r="AA2" s="5"/>
      <c r="AB2" s="19">
        <v>7.5739455848077397E-2</v>
      </c>
      <c r="AC2" s="21"/>
    </row>
    <row r="3" spans="1:29" x14ac:dyDescent="0.25">
      <c r="A3" s="2" t="s">
        <v>6</v>
      </c>
      <c r="B3" s="2" t="s">
        <v>7</v>
      </c>
      <c r="C3" s="2" t="s">
        <v>5</v>
      </c>
      <c r="D3" s="26">
        <v>0.62274096197657203</v>
      </c>
      <c r="E3" s="26"/>
      <c r="F3" s="4"/>
      <c r="G3" s="19">
        <v>0.52535730056333296</v>
      </c>
      <c r="H3" s="19"/>
      <c r="I3" s="5"/>
      <c r="J3" s="19">
        <v>0.59195754962922698</v>
      </c>
      <c r="K3" s="19"/>
      <c r="L3" s="5"/>
      <c r="M3" s="19">
        <v>0.55546253070371998</v>
      </c>
      <c r="N3" s="19"/>
      <c r="O3" s="5"/>
      <c r="P3" s="19">
        <v>0.59765960887298697</v>
      </c>
      <c r="Q3" s="19"/>
      <c r="R3" s="5"/>
      <c r="S3" s="19">
        <v>0.57129485672366398</v>
      </c>
      <c r="T3" s="19"/>
      <c r="U3" s="5"/>
      <c r="V3" s="19">
        <v>0.62718615833963098</v>
      </c>
      <c r="W3" s="19"/>
      <c r="X3" s="5"/>
      <c r="Y3" s="19">
        <v>0.72273815770221195</v>
      </c>
      <c r="Z3" s="19"/>
      <c r="AA3" s="5"/>
      <c r="AB3" s="19">
        <v>0.63881122242383903</v>
      </c>
      <c r="AC3" s="21"/>
    </row>
    <row r="4" spans="1:29" x14ac:dyDescent="0.25">
      <c r="A4" s="2" t="s">
        <v>8</v>
      </c>
      <c r="B4" s="2" t="s">
        <v>9</v>
      </c>
      <c r="C4" s="2" t="s">
        <v>5</v>
      </c>
      <c r="D4" s="26">
        <v>0.14278533888369099</v>
      </c>
      <c r="E4" s="26"/>
      <c r="F4" s="4"/>
      <c r="G4" s="19">
        <v>1.45353463843146E-2</v>
      </c>
      <c r="H4" s="19"/>
      <c r="I4" s="5"/>
      <c r="J4" s="19">
        <v>4.8752784198904898E-3</v>
      </c>
      <c r="K4" s="19"/>
      <c r="L4" s="5"/>
      <c r="M4" s="19">
        <v>3.1106060975446499E-2</v>
      </c>
      <c r="N4" s="19"/>
      <c r="O4" s="5"/>
      <c r="P4" s="19">
        <v>2.2102851225861999E-2</v>
      </c>
      <c r="Q4" s="19"/>
      <c r="R4" s="5"/>
      <c r="S4" s="19">
        <v>1.4893590817742599E-2</v>
      </c>
      <c r="T4" s="19"/>
      <c r="U4" s="5"/>
      <c r="V4" s="19">
        <v>1.53421631614787E-3</v>
      </c>
      <c r="W4" s="19"/>
      <c r="X4" s="5"/>
      <c r="Y4" s="19">
        <v>1.06075251525387E-2</v>
      </c>
      <c r="Z4" s="19"/>
      <c r="AA4" s="5"/>
      <c r="AB4" s="19">
        <v>1.6968757442930699E-3</v>
      </c>
      <c r="AC4" s="21"/>
    </row>
    <row r="5" spans="1:29" x14ac:dyDescent="0.25">
      <c r="A5" s="2" t="s">
        <v>10</v>
      </c>
      <c r="B5" s="2" t="s">
        <v>11</v>
      </c>
      <c r="C5" s="2" t="s">
        <v>5</v>
      </c>
      <c r="D5" s="26">
        <v>0.18363381938084899</v>
      </c>
      <c r="E5" s="26"/>
      <c r="F5" s="4"/>
      <c r="G5" s="19">
        <v>5.9209329758863199E-2</v>
      </c>
      <c r="H5" s="19"/>
      <c r="I5" s="5"/>
      <c r="J5" s="19">
        <v>5.737695260609E-2</v>
      </c>
      <c r="K5" s="19"/>
      <c r="L5" s="5"/>
      <c r="M5" s="19">
        <v>7.6368427367290104E-2</v>
      </c>
      <c r="N5" s="19"/>
      <c r="O5" s="5"/>
      <c r="P5" s="19">
        <v>6.73568809582583E-2</v>
      </c>
      <c r="Q5" s="19"/>
      <c r="R5" s="5"/>
      <c r="S5" s="19">
        <v>6.0830237171727398E-2</v>
      </c>
      <c r="T5" s="19"/>
      <c r="U5" s="5"/>
      <c r="V5" s="19">
        <v>4.7552213018450203E-2</v>
      </c>
      <c r="W5" s="19"/>
      <c r="X5" s="5"/>
      <c r="Y5" s="19">
        <v>6.9123927976239397E-2</v>
      </c>
      <c r="Z5" s="19"/>
      <c r="AA5" s="5"/>
      <c r="AB5" s="19">
        <v>5.4630367858184099E-2</v>
      </c>
      <c r="AC5" s="21"/>
    </row>
    <row r="6" spans="1:29" x14ac:dyDescent="0.25">
      <c r="A6" s="2" t="s">
        <v>12</v>
      </c>
      <c r="B6" s="2" t="s">
        <v>13</v>
      </c>
      <c r="C6" s="2" t="s">
        <v>5</v>
      </c>
      <c r="D6" s="26">
        <v>0.68287932694713604</v>
      </c>
      <c r="E6" s="26"/>
      <c r="F6" s="4"/>
      <c r="G6" s="19">
        <v>0.546053097803748</v>
      </c>
      <c r="H6" s="19"/>
      <c r="I6" s="5"/>
      <c r="J6" s="19">
        <v>0.55665784467220902</v>
      </c>
      <c r="K6" s="19"/>
      <c r="L6" s="5"/>
      <c r="M6" s="19">
        <v>0.59010507210263097</v>
      </c>
      <c r="N6" s="19"/>
      <c r="O6" s="5"/>
      <c r="P6" s="19">
        <v>0.55805248847330402</v>
      </c>
      <c r="Q6" s="19"/>
      <c r="R6" s="5"/>
      <c r="S6" s="19">
        <v>0.57974271369234698</v>
      </c>
      <c r="T6" s="19"/>
      <c r="U6" s="5"/>
      <c r="V6" s="19">
        <v>0.55794739889369405</v>
      </c>
      <c r="W6" s="19"/>
      <c r="X6" s="5"/>
      <c r="Y6" s="19">
        <v>0.62285006648927399</v>
      </c>
      <c r="Z6" s="19"/>
      <c r="AA6" s="5"/>
      <c r="AB6" s="19">
        <v>0.58526175352030096</v>
      </c>
      <c r="AC6" s="21"/>
    </row>
    <row r="7" spans="1:29" x14ac:dyDescent="0.25">
      <c r="A7" s="2" t="s">
        <v>14</v>
      </c>
      <c r="B7" s="2" t="s">
        <v>15</v>
      </c>
      <c r="C7" s="2" t="s">
        <v>5</v>
      </c>
      <c r="D7" s="26">
        <v>0.25675410517220598</v>
      </c>
      <c r="E7" s="26"/>
      <c r="F7" s="4"/>
      <c r="G7" s="19">
        <v>5.8387042902076899E-2</v>
      </c>
      <c r="H7" s="19"/>
      <c r="I7" s="5"/>
      <c r="J7" s="19">
        <v>6.0602367783593403E-2</v>
      </c>
      <c r="K7" s="19"/>
      <c r="L7" s="5"/>
      <c r="M7" s="19">
        <v>6.7963012677017806E-2</v>
      </c>
      <c r="N7" s="19"/>
      <c r="O7" s="5"/>
      <c r="P7" s="19">
        <v>5.4139684523630903E-2</v>
      </c>
      <c r="Q7" s="19"/>
      <c r="R7" s="5"/>
      <c r="S7" s="19">
        <v>5.9440293729686303E-2</v>
      </c>
      <c r="T7" s="19"/>
      <c r="U7" s="5"/>
      <c r="V7" s="19">
        <v>5.7568093209910798E-2</v>
      </c>
      <c r="W7" s="19"/>
      <c r="X7" s="5"/>
      <c r="Y7" s="19">
        <v>7.0821249412506698E-2</v>
      </c>
      <c r="Z7" s="19"/>
      <c r="AA7" s="5"/>
      <c r="AB7" s="19">
        <v>5.7849335132168403E-2</v>
      </c>
      <c r="AC7" s="21"/>
    </row>
    <row r="8" spans="1:29" x14ac:dyDescent="0.25">
      <c r="A8" s="2" t="s">
        <v>16</v>
      </c>
      <c r="B8" s="2" t="s">
        <v>17</v>
      </c>
      <c r="C8" s="2" t="s">
        <v>5</v>
      </c>
      <c r="D8" s="26">
        <v>0.75881514850760301</v>
      </c>
      <c r="E8" s="26"/>
      <c r="F8" s="4"/>
      <c r="G8" s="19">
        <v>0.55219558806180802</v>
      </c>
      <c r="H8" s="19"/>
      <c r="I8" s="5"/>
      <c r="J8" s="19">
        <v>0.59271901680984496</v>
      </c>
      <c r="K8" s="19"/>
      <c r="L8" s="5"/>
      <c r="M8" s="19">
        <v>0.62001824687540696</v>
      </c>
      <c r="N8" s="19"/>
      <c r="O8" s="5"/>
      <c r="P8" s="19">
        <v>0.62516122738522095</v>
      </c>
      <c r="Q8" s="19"/>
      <c r="R8" s="5"/>
      <c r="S8" s="19">
        <v>0.58909597534125202</v>
      </c>
      <c r="T8" s="19"/>
      <c r="U8" s="5"/>
      <c r="V8" s="19">
        <v>0.58088095632372005</v>
      </c>
      <c r="W8" s="19"/>
      <c r="X8" s="5"/>
      <c r="Y8" s="19">
        <v>0.65764301665393998</v>
      </c>
      <c r="Z8" s="19"/>
      <c r="AA8" s="5"/>
      <c r="AB8" s="19">
        <v>0.60612993365670198</v>
      </c>
      <c r="AC8" s="21"/>
    </row>
    <row r="9" spans="1:29" x14ac:dyDescent="0.25">
      <c r="A9" s="2" t="s">
        <v>18</v>
      </c>
      <c r="B9" s="2" t="s">
        <v>19</v>
      </c>
      <c r="C9" s="2" t="s">
        <v>5</v>
      </c>
      <c r="D9" s="26">
        <v>0.17913693230386299</v>
      </c>
      <c r="E9" s="26"/>
      <c r="F9" s="4"/>
      <c r="G9" s="19">
        <v>6.2366748196475003E-2</v>
      </c>
      <c r="H9" s="19"/>
      <c r="I9" s="5"/>
      <c r="J9" s="19">
        <v>5.9286064622972298E-2</v>
      </c>
      <c r="K9" s="19"/>
      <c r="L9" s="5"/>
      <c r="M9" s="19">
        <v>6.6926027754051001E-2</v>
      </c>
      <c r="N9" s="19"/>
      <c r="O9" s="5"/>
      <c r="P9" s="19">
        <v>7.0029061112649393E-2</v>
      </c>
      <c r="Q9" s="19"/>
      <c r="R9" s="5"/>
      <c r="S9" s="19">
        <v>6.0874184457035303E-2</v>
      </c>
      <c r="T9" s="19"/>
      <c r="U9" s="5"/>
      <c r="V9" s="19">
        <v>5.2578679919290001E-2</v>
      </c>
      <c r="W9" s="19"/>
      <c r="X9" s="5"/>
      <c r="Y9" s="19">
        <v>8.9322583113717297E-2</v>
      </c>
      <c r="Z9" s="19"/>
      <c r="AA9" s="5"/>
      <c r="AB9" s="19">
        <v>5.2819953350320997E-2</v>
      </c>
      <c r="AC9" s="21"/>
    </row>
    <row r="10" spans="1:29" x14ac:dyDescent="0.25">
      <c r="A10" s="2" t="s">
        <v>20</v>
      </c>
      <c r="B10" s="2" t="s">
        <v>21</v>
      </c>
      <c r="C10" s="2" t="s">
        <v>5</v>
      </c>
      <c r="D10" s="26">
        <v>0.58259061688888403</v>
      </c>
      <c r="E10" s="26"/>
      <c r="F10" s="4"/>
      <c r="G10" s="19">
        <v>0.50808065433484795</v>
      </c>
      <c r="H10" s="19"/>
      <c r="I10" s="5"/>
      <c r="J10" s="19">
        <v>0.54187313334495502</v>
      </c>
      <c r="K10" s="19"/>
      <c r="L10" s="5"/>
      <c r="M10" s="19">
        <v>0.57266885203811602</v>
      </c>
      <c r="N10" s="19"/>
      <c r="O10" s="5"/>
      <c r="P10" s="19">
        <v>0.54323939661765497</v>
      </c>
      <c r="Q10" s="19"/>
      <c r="R10" s="5"/>
      <c r="S10" s="19">
        <v>0.59957889884084903</v>
      </c>
      <c r="T10" s="19"/>
      <c r="U10" s="5"/>
      <c r="V10" s="19">
        <v>0.54196476682038297</v>
      </c>
      <c r="W10" s="19"/>
      <c r="X10" s="5"/>
      <c r="Y10" s="19">
        <v>0.63517105088463099</v>
      </c>
      <c r="Z10" s="19"/>
      <c r="AA10" s="5"/>
      <c r="AB10" s="19">
        <v>0.57452018188847598</v>
      </c>
      <c r="AC10" s="21"/>
    </row>
    <row r="11" spans="1:29" x14ac:dyDescent="0.25">
      <c r="A11" s="2" t="s">
        <v>22</v>
      </c>
      <c r="B11" s="2" t="s">
        <v>23</v>
      </c>
      <c r="C11" s="2" t="s">
        <v>5</v>
      </c>
      <c r="D11" s="26">
        <v>0.18133419678128801</v>
      </c>
      <c r="E11" s="26"/>
      <c r="F11" s="4"/>
      <c r="G11" s="19">
        <v>6.0192152519991701E-2</v>
      </c>
      <c r="H11" s="19"/>
      <c r="I11" s="5"/>
      <c r="J11" s="19">
        <v>6.4921917272499102E-2</v>
      </c>
      <c r="K11" s="19"/>
      <c r="L11" s="5"/>
      <c r="M11" s="19">
        <v>6.4036105061681503E-2</v>
      </c>
      <c r="N11" s="19"/>
      <c r="O11" s="5"/>
      <c r="P11" s="19">
        <v>4.7755829851262602E-2</v>
      </c>
      <c r="Q11" s="19"/>
      <c r="R11" s="5"/>
      <c r="S11" s="19">
        <v>6.9775429918227799E-2</v>
      </c>
      <c r="T11" s="19"/>
      <c r="U11" s="5"/>
      <c r="V11" s="19">
        <v>6.1346081085059102E-2</v>
      </c>
      <c r="W11" s="19"/>
      <c r="X11" s="5"/>
      <c r="Y11" s="19">
        <v>9.5403908213343297E-2</v>
      </c>
      <c r="Z11" s="19"/>
      <c r="AA11" s="5"/>
      <c r="AB11" s="19">
        <v>6.2915567625909496E-2</v>
      </c>
      <c r="AC11" s="21"/>
    </row>
    <row r="12" spans="1:29" x14ac:dyDescent="0.25">
      <c r="A12" s="2" t="s">
        <v>24</v>
      </c>
      <c r="B12" s="2" t="s">
        <v>25</v>
      </c>
      <c r="C12" s="2" t="s">
        <v>5</v>
      </c>
      <c r="D12" s="26">
        <v>0.19017192888283699</v>
      </c>
      <c r="E12" s="26"/>
      <c r="F12" s="4"/>
      <c r="G12" s="19">
        <v>4.5792115699040799E-2</v>
      </c>
      <c r="H12" s="19"/>
      <c r="I12" s="5"/>
      <c r="J12" s="19">
        <v>5.3609247488468702E-2</v>
      </c>
      <c r="K12" s="19"/>
      <c r="L12" s="5"/>
      <c r="M12" s="19">
        <v>7.2178126866760797E-2</v>
      </c>
      <c r="N12" s="19"/>
      <c r="O12" s="5"/>
      <c r="P12" s="19">
        <v>5.1282694825299999E-2</v>
      </c>
      <c r="Q12" s="19"/>
      <c r="R12" s="5"/>
      <c r="S12" s="19">
        <v>5.7272235753068203E-2</v>
      </c>
      <c r="T12" s="19"/>
      <c r="U12" s="5"/>
      <c r="V12" s="19">
        <v>5.4311163996503597E-2</v>
      </c>
      <c r="W12" s="19"/>
      <c r="X12" s="5"/>
      <c r="Y12" s="19">
        <v>7.2750861254258198E-2</v>
      </c>
      <c r="Z12" s="19"/>
      <c r="AA12" s="5"/>
      <c r="AB12" s="19">
        <v>6.1489979050963199E-2</v>
      </c>
      <c r="AC12" s="21"/>
    </row>
    <row r="13" spans="1:29" x14ac:dyDescent="0.25">
      <c r="A13" s="2" t="s">
        <v>26</v>
      </c>
      <c r="B13" s="2" t="s">
        <v>27</v>
      </c>
      <c r="C13" s="2" t="s">
        <v>5</v>
      </c>
      <c r="D13" s="26">
        <v>0.55826894659614301</v>
      </c>
      <c r="E13" s="26"/>
      <c r="F13" s="4"/>
      <c r="G13" s="19">
        <v>0.56858477860213696</v>
      </c>
      <c r="H13" s="19"/>
      <c r="I13" s="5"/>
      <c r="J13" s="19">
        <v>0.550041211659406</v>
      </c>
      <c r="K13" s="19"/>
      <c r="L13" s="5"/>
      <c r="M13" s="19">
        <v>0.55525836314319998</v>
      </c>
      <c r="N13" s="19"/>
      <c r="O13" s="5"/>
      <c r="P13" s="19">
        <v>0.54753730566454895</v>
      </c>
      <c r="Q13" s="19"/>
      <c r="R13" s="5"/>
      <c r="S13" s="19">
        <v>0.54946192651047598</v>
      </c>
      <c r="T13" s="19"/>
      <c r="U13" s="5"/>
      <c r="V13" s="19">
        <v>0.59457160208551996</v>
      </c>
      <c r="W13" s="19"/>
      <c r="X13" s="5"/>
      <c r="Y13" s="19">
        <v>0.62117156747282698</v>
      </c>
      <c r="Z13" s="19"/>
      <c r="AA13" s="5"/>
      <c r="AB13" s="19">
        <v>0.55981374350259205</v>
      </c>
      <c r="AC13" s="21"/>
    </row>
    <row r="14" spans="1:29" x14ac:dyDescent="0.25">
      <c r="A14" s="16"/>
      <c r="B14" s="16"/>
      <c r="C14" s="16"/>
      <c r="D14" s="27"/>
      <c r="E14" s="27"/>
      <c r="F14" s="17"/>
      <c r="G14" s="18"/>
      <c r="H14" s="18"/>
      <c r="I14" s="18"/>
      <c r="J14" s="18"/>
      <c r="K14" s="18"/>
      <c r="L14" s="18"/>
      <c r="M14" s="20"/>
      <c r="N14" s="20"/>
      <c r="O14" s="18"/>
      <c r="P14" s="20"/>
      <c r="Q14" s="20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9" s="33" customFormat="1" x14ac:dyDescent="0.25">
      <c r="D15" s="34" t="s">
        <v>35</v>
      </c>
      <c r="E15" s="34" t="s">
        <v>36</v>
      </c>
      <c r="F15" s="35"/>
      <c r="G15" s="34" t="s">
        <v>35</v>
      </c>
      <c r="H15" s="34" t="s">
        <v>36</v>
      </c>
      <c r="I15" s="35"/>
      <c r="J15" s="34" t="s">
        <v>35</v>
      </c>
      <c r="K15" s="34" t="s">
        <v>36</v>
      </c>
      <c r="L15" s="35"/>
      <c r="M15" s="34" t="s">
        <v>35</v>
      </c>
      <c r="N15" s="34" t="s">
        <v>36</v>
      </c>
      <c r="O15" s="35"/>
      <c r="P15" s="34" t="s">
        <v>35</v>
      </c>
      <c r="Q15" s="34" t="s">
        <v>36</v>
      </c>
      <c r="R15" s="35"/>
      <c r="S15" s="34" t="s">
        <v>35</v>
      </c>
      <c r="T15" s="34" t="s">
        <v>36</v>
      </c>
      <c r="U15" s="35"/>
      <c r="V15" s="34" t="s">
        <v>35</v>
      </c>
      <c r="W15" s="34" t="s">
        <v>36</v>
      </c>
      <c r="X15" s="35"/>
      <c r="Y15" s="34" t="s">
        <v>35</v>
      </c>
      <c r="Z15" s="34" t="s">
        <v>36</v>
      </c>
      <c r="AA15" s="35"/>
      <c r="AB15" s="34" t="s">
        <v>35</v>
      </c>
      <c r="AC15" s="34" t="s">
        <v>36</v>
      </c>
    </row>
    <row r="16" spans="1:29" s="8" customFormat="1" x14ac:dyDescent="0.25">
      <c r="B16" s="9" t="s">
        <v>28</v>
      </c>
      <c r="D16" s="22">
        <f>AVERAGE(D2:D3)</f>
        <v>0.93361352762320604</v>
      </c>
      <c r="E16" s="23">
        <f>D16/0.5*100</f>
        <v>186.72270552464121</v>
      </c>
      <c r="F16" s="12"/>
      <c r="G16" s="22">
        <f>AVERAGE(G2:G3)</f>
        <v>0.29398596235378699</v>
      </c>
      <c r="H16" s="23">
        <f>G16/0.5*100</f>
        <v>58.797192470757395</v>
      </c>
      <c r="I16" s="12"/>
      <c r="J16" s="22">
        <f>AVERAGE(J2:J3)</f>
        <v>0.33048475521374254</v>
      </c>
      <c r="K16" s="23">
        <f>J16/0.5*100</f>
        <v>66.096951042748515</v>
      </c>
      <c r="L16" s="12"/>
      <c r="M16" s="22">
        <f>AVERAGE(M2:M3)</f>
        <v>0.31128812897530933</v>
      </c>
      <c r="N16" s="23">
        <f>M16/0.5*100</f>
        <v>62.25762579506187</v>
      </c>
      <c r="O16" s="12"/>
      <c r="P16" s="22">
        <f>AVERAGE(P2:P3)</f>
        <v>0.33856627376144954</v>
      </c>
      <c r="Q16" s="23">
        <f>P16/0.5*100</f>
        <v>67.713254752289913</v>
      </c>
      <c r="R16" s="10"/>
      <c r="S16" s="22">
        <f>AVERAGE(S2:S3)</f>
        <v>0.31951912989002951</v>
      </c>
      <c r="T16" s="23">
        <f>S16/0.5*100</f>
        <v>63.903825978005898</v>
      </c>
      <c r="U16" s="12"/>
      <c r="V16" s="22">
        <f>AVERAGE(V2:V3)</f>
        <v>0.34599583824269797</v>
      </c>
      <c r="W16" s="23">
        <f>V16/0.5*100</f>
        <v>69.1991676485396</v>
      </c>
      <c r="X16" s="12"/>
      <c r="Y16" s="22">
        <f>AVERAGE(Y2:Y3)</f>
        <v>0.43263816198822846</v>
      </c>
      <c r="Z16" s="23">
        <f>Y16/0.5*100</f>
        <v>86.527632397645689</v>
      </c>
      <c r="AA16" s="12"/>
      <c r="AB16" s="22">
        <f>AVERAGE(AB2:AB3)</f>
        <v>0.35727533913595821</v>
      </c>
      <c r="AC16" s="23">
        <f>AB16/0.5*100</f>
        <v>71.455067827191641</v>
      </c>
    </row>
    <row r="17" spans="1:29" s="11" customFormat="1" x14ac:dyDescent="0.25">
      <c r="B17" s="7" t="s">
        <v>29</v>
      </c>
      <c r="D17" s="23">
        <f>AVERAGE(D4)</f>
        <v>0.14278533888369099</v>
      </c>
      <c r="E17" s="23">
        <f>D17/0.5*100</f>
        <v>28.557067776738197</v>
      </c>
      <c r="F17" s="12"/>
      <c r="G17" s="23">
        <f>AVERAGE(G4)</f>
        <v>1.45353463843146E-2</v>
      </c>
      <c r="H17" s="23">
        <f>G17/0.5*100</f>
        <v>2.90706927686292</v>
      </c>
      <c r="I17" s="12"/>
      <c r="J17" s="23">
        <f>AVERAGE(J4)</f>
        <v>4.8752784198904898E-3</v>
      </c>
      <c r="K17" s="23">
        <f>J17/0.5*100</f>
        <v>0.97505568397809794</v>
      </c>
      <c r="L17" s="12"/>
      <c r="M17" s="23">
        <f>AVERAGE(M4)</f>
        <v>3.1106060975446499E-2</v>
      </c>
      <c r="N17" s="23">
        <f>M17/0.5*100</f>
        <v>6.2212121950892998</v>
      </c>
      <c r="O17" s="12"/>
      <c r="P17" s="23">
        <f>AVERAGE(P4)</f>
        <v>2.2102851225861999E-2</v>
      </c>
      <c r="Q17" s="23">
        <f>P17/0.5*100</f>
        <v>4.4205702451723994</v>
      </c>
      <c r="R17" s="12"/>
      <c r="S17" s="23">
        <f>AVERAGE(S4)</f>
        <v>1.4893590817742599E-2</v>
      </c>
      <c r="T17" s="23">
        <f>S17/0.5*100</f>
        <v>2.9787181635485198</v>
      </c>
      <c r="U17" s="12"/>
      <c r="V17" s="23">
        <f>AVERAGE(V4)</f>
        <v>1.53421631614787E-3</v>
      </c>
      <c r="W17" s="23">
        <f>V17/0.5*100</f>
        <v>0.306843263229574</v>
      </c>
      <c r="X17" s="12"/>
      <c r="Y17" s="23">
        <f>AVERAGE(Y4)</f>
        <v>1.06075251525387E-2</v>
      </c>
      <c r="Z17" s="23">
        <f>Y17/0.5*100</f>
        <v>2.1215050305077399</v>
      </c>
      <c r="AA17" s="12"/>
      <c r="AB17" s="23">
        <f>AVERAGE(AB4)</f>
        <v>1.6968757442930699E-3</v>
      </c>
      <c r="AC17" s="23">
        <f>AB17/0.5*100</f>
        <v>0.33937514885861397</v>
      </c>
    </row>
    <row r="18" spans="1:29" s="11" customFormat="1" x14ac:dyDescent="0.25">
      <c r="B18" s="7" t="s">
        <v>30</v>
      </c>
      <c r="D18" s="23">
        <f>AVERAGE(D5:D6)</f>
        <v>0.43325657316399252</v>
      </c>
      <c r="E18" s="23">
        <f>D18/0.5*100</f>
        <v>86.651314632798503</v>
      </c>
      <c r="F18" s="12"/>
      <c r="G18" s="23">
        <f>AVERAGE(G5:G6)</f>
        <v>0.30263121378130559</v>
      </c>
      <c r="H18" s="23">
        <f>G18/0.5*100</f>
        <v>60.526242756261119</v>
      </c>
      <c r="I18" s="12"/>
      <c r="J18" s="23">
        <f>AVERAGE(J5:J6)</f>
        <v>0.30701739863914951</v>
      </c>
      <c r="K18" s="23">
        <f>J18/0.5*100</f>
        <v>61.403479727829904</v>
      </c>
      <c r="L18" s="12"/>
      <c r="M18" s="23">
        <f>AVERAGE(M5:M6)</f>
        <v>0.33323674973496054</v>
      </c>
      <c r="N18" s="23">
        <f>M18/0.5*100</f>
        <v>66.647349946992108</v>
      </c>
      <c r="O18" s="12"/>
      <c r="P18" s="23">
        <f>AVERAGE(P5:P6)</f>
        <v>0.31270468471578117</v>
      </c>
      <c r="Q18" s="23">
        <f>P18/0.5*100</f>
        <v>62.540936943156233</v>
      </c>
      <c r="R18" s="12"/>
      <c r="S18" s="23">
        <f>AVERAGE(S5:S6)</f>
        <v>0.3202864754320372</v>
      </c>
      <c r="T18" s="23">
        <f>S18/0.5*100</f>
        <v>64.057295086407436</v>
      </c>
      <c r="U18" s="12"/>
      <c r="V18" s="23">
        <f>AVERAGE(V5:V6)</f>
        <v>0.30274980595607215</v>
      </c>
      <c r="W18" s="23">
        <f>V18/0.5*100</f>
        <v>60.549961191214429</v>
      </c>
      <c r="X18" s="12"/>
      <c r="Y18" s="23">
        <f>AVERAGE(Y5:Y6)</f>
        <v>0.34598699723275672</v>
      </c>
      <c r="Z18" s="23">
        <f>Y18/0.5*100</f>
        <v>69.197399446551344</v>
      </c>
      <c r="AA18" s="12"/>
      <c r="AB18" s="23">
        <f>AVERAGE(AB5:AB6)</f>
        <v>0.31994606068924253</v>
      </c>
      <c r="AC18" s="23">
        <f>AB18/0.5*100</f>
        <v>63.989212137848504</v>
      </c>
    </row>
    <row r="19" spans="1:29" s="11" customFormat="1" x14ac:dyDescent="0.25">
      <c r="B19" s="7" t="s">
        <v>31</v>
      </c>
      <c r="D19" s="23">
        <f>AVERAGE(D7:D8)</f>
        <v>0.50778462683990444</v>
      </c>
      <c r="E19" s="23">
        <f>D19/0.5*100</f>
        <v>101.55692536798088</v>
      </c>
      <c r="F19" s="12"/>
      <c r="G19" s="23">
        <f>AVERAGE(G7:G8)</f>
        <v>0.30529131548194244</v>
      </c>
      <c r="H19" s="23">
        <f>G19/0.5*100</f>
        <v>61.058263096388487</v>
      </c>
      <c r="I19" s="12"/>
      <c r="J19" s="23">
        <f>AVERAGE(J7:J8)</f>
        <v>0.32666069229671918</v>
      </c>
      <c r="K19" s="23">
        <f>J19/0.5*100</f>
        <v>65.332138459343838</v>
      </c>
      <c r="L19" s="12"/>
      <c r="M19" s="23">
        <f>AVERAGE(M7:M8)</f>
        <v>0.34399062977621236</v>
      </c>
      <c r="N19" s="23">
        <f>M19/0.5*100</f>
        <v>68.798125955242469</v>
      </c>
      <c r="O19" s="12"/>
      <c r="P19" s="23">
        <f>AVERAGE(P7:P8)</f>
        <v>0.33965045595442594</v>
      </c>
      <c r="Q19" s="23">
        <f>P19/0.5*100</f>
        <v>67.930091190885193</v>
      </c>
      <c r="R19" s="12"/>
      <c r="S19" s="23">
        <f>AVERAGE(S7:S8)</f>
        <v>0.32426813453546915</v>
      </c>
      <c r="T19" s="23">
        <f>S19/0.5*100</f>
        <v>64.853626907093826</v>
      </c>
      <c r="U19" s="12"/>
      <c r="V19" s="23">
        <f>AVERAGE(V7:V8)</f>
        <v>0.3192245247668154</v>
      </c>
      <c r="W19" s="23">
        <f>V19/0.5*100</f>
        <v>63.844904953363077</v>
      </c>
      <c r="X19" s="12"/>
      <c r="Y19" s="23">
        <f>AVERAGE(Y7:Y8)</f>
        <v>0.36423213303322333</v>
      </c>
      <c r="Z19" s="23">
        <f>Y19/0.5*100</f>
        <v>72.84642660664467</v>
      </c>
      <c r="AA19" s="12"/>
      <c r="AB19" s="23">
        <f>AVERAGE(AB7:AB8)</f>
        <v>0.33198963439443518</v>
      </c>
      <c r="AC19" s="23">
        <f>AB19/0.5*100</f>
        <v>66.397926878887034</v>
      </c>
    </row>
    <row r="20" spans="1:29" s="11" customFormat="1" x14ac:dyDescent="0.25">
      <c r="B20" s="7" t="s">
        <v>32</v>
      </c>
      <c r="D20" s="23">
        <f>AVERAGE(D9:D10)</f>
        <v>0.38086377459637349</v>
      </c>
      <c r="E20" s="23">
        <f>D20/0.5*100</f>
        <v>76.172754919274695</v>
      </c>
      <c r="F20" s="12"/>
      <c r="G20" s="23">
        <f>AVERAGE(G9:G10)</f>
        <v>0.28522370126566149</v>
      </c>
      <c r="H20" s="23">
        <f>G20/0.5*100</f>
        <v>57.044740253132296</v>
      </c>
      <c r="I20" s="12"/>
      <c r="J20" s="23">
        <f>AVERAGE(J9:J10)</f>
        <v>0.30057959898396364</v>
      </c>
      <c r="K20" s="23">
        <f>J20/0.5*100</f>
        <v>60.115919796792724</v>
      </c>
      <c r="L20" s="12"/>
      <c r="M20" s="23">
        <f>AVERAGE(M9:M10)</f>
        <v>0.3197974398960835</v>
      </c>
      <c r="N20" s="23">
        <f>M20/0.5*100</f>
        <v>63.959487979216703</v>
      </c>
      <c r="O20" s="12"/>
      <c r="P20" s="23">
        <f>AVERAGE(P9:P10)</f>
        <v>0.30663422886515218</v>
      </c>
      <c r="Q20" s="23">
        <f>P20/0.5*100</f>
        <v>61.326845773030435</v>
      </c>
      <c r="R20" s="12"/>
      <c r="S20" s="23">
        <f>AVERAGE(S9:S10)</f>
        <v>0.33022654164894216</v>
      </c>
      <c r="T20" s="23">
        <f>S20/0.5*100</f>
        <v>66.045308329788426</v>
      </c>
      <c r="U20" s="12"/>
      <c r="V20" s="23">
        <f>AVERAGE(V9:V10)</f>
        <v>0.29727172336983648</v>
      </c>
      <c r="W20" s="23">
        <f>V20/0.5*100</f>
        <v>59.454344673967299</v>
      </c>
      <c r="X20" s="12"/>
      <c r="Y20" s="23">
        <f>AVERAGE(Y9:Y10)</f>
        <v>0.36224681699917416</v>
      </c>
      <c r="Z20" s="23">
        <f>Y20/0.5*100</f>
        <v>72.449363399834837</v>
      </c>
      <c r="AA20" s="12"/>
      <c r="AB20" s="23">
        <f>AVERAGE(AB9:AB10)</f>
        <v>0.31367006761939847</v>
      </c>
      <c r="AC20" s="23">
        <f>AB20/0.5*100</f>
        <v>62.734013523879696</v>
      </c>
    </row>
    <row r="21" spans="1:29" s="11" customFormat="1" x14ac:dyDescent="0.25">
      <c r="B21" s="7" t="s">
        <v>33</v>
      </c>
      <c r="D21" s="23">
        <f>AVERAGE(D11)</f>
        <v>0.18133419678128801</v>
      </c>
      <c r="E21" s="23">
        <f>D21/0.5*100</f>
        <v>36.266839356257599</v>
      </c>
      <c r="F21" s="12"/>
      <c r="G21" s="23">
        <f>AVERAGE(G11)</f>
        <v>6.0192152519991701E-2</v>
      </c>
      <c r="H21" s="23">
        <f>G21/0.5*100</f>
        <v>12.03843050399834</v>
      </c>
      <c r="I21" s="12"/>
      <c r="J21" s="23">
        <f>AVERAGE(J11)</f>
        <v>6.4921917272499102E-2</v>
      </c>
      <c r="K21" s="23">
        <f>J21/0.5*100</f>
        <v>12.98438345449982</v>
      </c>
      <c r="L21" s="12"/>
      <c r="M21" s="23">
        <f>AVERAGE(M11)</f>
        <v>6.4036105061681503E-2</v>
      </c>
      <c r="N21" s="23">
        <f>M21/0.5*100</f>
        <v>12.807221012336301</v>
      </c>
      <c r="O21" s="12"/>
      <c r="P21" s="23">
        <f>AVERAGE(P11)</f>
        <v>4.7755829851262602E-2</v>
      </c>
      <c r="Q21" s="23">
        <f>P21/0.5*100</f>
        <v>9.5511659702525211</v>
      </c>
      <c r="R21" s="12"/>
      <c r="S21" s="23">
        <f>AVERAGE(S11)</f>
        <v>6.9775429918227799E-2</v>
      </c>
      <c r="T21" s="23">
        <f>S21/0.5*100</f>
        <v>13.95508598364556</v>
      </c>
      <c r="U21" s="12"/>
      <c r="V21" s="23">
        <f>AVERAGE(V11)</f>
        <v>6.1346081085059102E-2</v>
      </c>
      <c r="W21" s="23">
        <f>V21/0.5*100</f>
        <v>12.26921621701182</v>
      </c>
      <c r="X21" s="12"/>
      <c r="Y21" s="23">
        <f>AVERAGE(Y11)</f>
        <v>9.5403908213343297E-2</v>
      </c>
      <c r="Z21" s="23">
        <f>Y21/0.5*100</f>
        <v>19.080781642668658</v>
      </c>
      <c r="AA21" s="12"/>
      <c r="AB21" s="23">
        <f>AVERAGE(AB11)</f>
        <v>6.2915567625909496E-2</v>
      </c>
      <c r="AC21" s="23">
        <f>AB21/0.5*100</f>
        <v>12.583113525181899</v>
      </c>
    </row>
    <row r="22" spans="1:29" s="14" customFormat="1" x14ac:dyDescent="0.25">
      <c r="B22" s="13" t="s">
        <v>34</v>
      </c>
      <c r="D22" s="24">
        <f>AVERAGE(D12:D13)</f>
        <v>0.37422043773948999</v>
      </c>
      <c r="E22" s="23">
        <f>D22/0.5*100</f>
        <v>74.844087547897999</v>
      </c>
      <c r="F22" s="12"/>
      <c r="G22" s="24">
        <f>AVERAGE(G12:G13)</f>
        <v>0.30718844715058891</v>
      </c>
      <c r="H22" s="23">
        <f>G22/0.5*100</f>
        <v>61.437689430117778</v>
      </c>
      <c r="I22" s="12"/>
      <c r="J22" s="24">
        <f>AVERAGE(J12:J13)</f>
        <v>0.30182522957393737</v>
      </c>
      <c r="K22" s="23">
        <f>J22/0.5*100</f>
        <v>60.365045914787473</v>
      </c>
      <c r="L22" s="12"/>
      <c r="M22" s="24">
        <f>AVERAGE(M12:M13)</f>
        <v>0.31371824500498041</v>
      </c>
      <c r="N22" s="23">
        <f>M22/0.5*100</f>
        <v>62.743649000996079</v>
      </c>
      <c r="O22" s="12"/>
      <c r="P22" s="24">
        <f>AVERAGE(P12:P13)</f>
        <v>0.29941000024492448</v>
      </c>
      <c r="Q22" s="23">
        <f>P22/0.5*100</f>
        <v>59.882000048984892</v>
      </c>
      <c r="R22" s="15"/>
      <c r="S22" s="24">
        <f>AVERAGE(S12:S13)</f>
        <v>0.30336708113177208</v>
      </c>
      <c r="T22" s="23">
        <f>S22/0.5*100</f>
        <v>60.673416226354412</v>
      </c>
      <c r="U22" s="12"/>
      <c r="V22" s="24">
        <f>AVERAGE(V12:V13)</f>
        <v>0.32444138304101178</v>
      </c>
      <c r="W22" s="23">
        <f>V22/0.5*100</f>
        <v>64.888276608202361</v>
      </c>
      <c r="X22" s="12"/>
      <c r="Y22" s="24">
        <f>AVERAGE(Y12:Y13)</f>
        <v>0.3469612143635426</v>
      </c>
      <c r="Z22" s="23">
        <f>Y22/0.5*100</f>
        <v>69.392242872708522</v>
      </c>
      <c r="AA22" s="12"/>
      <c r="AB22" s="24">
        <f>AVERAGE(AB12:AB13)</f>
        <v>0.31065186127677763</v>
      </c>
      <c r="AC22" s="23">
        <f>AB22/0.5*100</f>
        <v>62.130372255355525</v>
      </c>
    </row>
    <row r="23" spans="1:29" x14ac:dyDescent="0.25">
      <c r="M23" s="21"/>
      <c r="N23" s="21"/>
      <c r="P23" s="21"/>
      <c r="Q23" s="21"/>
      <c r="S23" s="21"/>
      <c r="T23" s="21"/>
      <c r="V23" s="21"/>
      <c r="W23" s="21"/>
      <c r="Y23" s="21"/>
      <c r="Z23" s="21"/>
      <c r="AB23" s="21"/>
      <c r="AC23" s="21"/>
    </row>
    <row r="24" spans="1:29" s="25" customFormat="1" x14ac:dyDescent="0.25">
      <c r="A24" s="25" t="s">
        <v>37</v>
      </c>
      <c r="D24" s="28">
        <f>AVERAGE(D2:D13)</f>
        <v>0.46529978463257593</v>
      </c>
      <c r="F24" s="6"/>
      <c r="G24" s="28">
        <f>AVERAGE(G2:G13)</f>
        <v>0.25528073158090642</v>
      </c>
      <c r="I24" s="6"/>
      <c r="J24" s="28">
        <f>AVERAGE(J2:J13)</f>
        <v>0.26691104542561783</v>
      </c>
      <c r="L24" s="6"/>
      <c r="M24" s="28">
        <f>AVERAGE(M2:M13)</f>
        <v>0.27826704606768499</v>
      </c>
      <c r="O24" s="6"/>
      <c r="P24" s="28">
        <f>AVERAGE(P2:P13)</f>
        <v>0.27198249734671592</v>
      </c>
      <c r="S24" s="28">
        <f>AVERAGE(S2:S13)</f>
        <v>0.27333364550103922</v>
      </c>
      <c r="U24" s="6"/>
      <c r="V24" s="28">
        <f>AVERAGE(V2:V13)</f>
        <v>0.27018723734617284</v>
      </c>
      <c r="X24" s="6"/>
      <c r="Y24" s="28">
        <f>AVERAGE(Y2:Y13)</f>
        <v>0.31751184004997773</v>
      </c>
      <c r="AA24" s="6"/>
      <c r="AB24" s="28">
        <f>AVERAGE(AB2:AB13)</f>
        <v>0.27763986413348557</v>
      </c>
    </row>
  </sheetData>
  <mergeCells count="7">
    <mergeCell ref="S1:T1"/>
    <mergeCell ref="G1:H1"/>
    <mergeCell ref="J1:K1"/>
    <mergeCell ref="AB1:AC1"/>
    <mergeCell ref="D1:E1"/>
    <mergeCell ref="M1:N1"/>
    <mergeCell ref="P1:Q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'C:\Users\nguyet53\AppData\Local\Microsoft\Windows\INetCache\Content.Outlook\1BJAPAQK\[CHARGE_B13-17_PBDE-OCP_080924 (003).xlsx]ValueList_Helper'!#REF!</xm:f>
          </x14:formula1>
          <xm:sqref>C2:C10</xm:sqref>
        </x14:dataValidation>
        <x14:dataValidation type="list" allowBlank="1" showInputMessage="1">
          <x14:formula1>
            <xm:f>'C:\Users\nguyet53\AppData\Local\Microsoft\Windows\INetCache\Content.Outlook\1BJAPAQK\[CHARGE_B18-19_PBDE-OCP_080924 (002).xlsx]ValueList_Helper'!#REF!</xm:f>
          </x14:formula1>
          <xm:sqref>C11:C14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tabSelected="1" workbookViewId="0">
      <selection activeCell="D16" sqref="D16"/>
    </sheetView>
  </sheetViews>
  <sheetFormatPr defaultRowHeight="15" x14ac:dyDescent="0.25"/>
  <cols>
    <col min="1" max="1" width="12.42578125" customWidth="1"/>
    <col min="2" max="2" width="19" bestFit="1" customWidth="1"/>
    <col min="4" max="4" width="13.7109375" bestFit="1" customWidth="1"/>
    <col min="5" max="5" width="19.140625" bestFit="1" customWidth="1"/>
    <col min="6" max="6" width="1.42578125" customWidth="1"/>
    <col min="7" max="7" width="14.7109375" bestFit="1" customWidth="1"/>
    <col min="8" max="8" width="19.140625" bestFit="1" customWidth="1"/>
    <col min="9" max="9" width="1.5703125" style="6" customWidth="1"/>
    <col min="10" max="10" width="14.7109375" bestFit="1" customWidth="1"/>
    <col min="11" max="11" width="14.7109375" customWidth="1"/>
    <col min="12" max="12" width="2" customWidth="1"/>
    <col min="13" max="13" width="14.7109375" bestFit="1" customWidth="1"/>
    <col min="14" max="14" width="19.140625" style="6" bestFit="1" customWidth="1"/>
    <col min="15" max="15" width="4" style="6" customWidth="1"/>
    <col min="16" max="16" width="18.28515625" bestFit="1" customWidth="1"/>
    <col min="17" max="17" width="19.140625" style="6" bestFit="1" customWidth="1"/>
    <col min="18" max="18" width="1.42578125" style="6" customWidth="1"/>
    <col min="19" max="19" width="14.7109375" bestFit="1" customWidth="1"/>
    <col min="20" max="20" width="19.140625" style="6" bestFit="1" customWidth="1"/>
    <col min="21" max="21" width="1.7109375" style="6" customWidth="1"/>
    <col min="22" max="22" width="14.7109375" bestFit="1" customWidth="1"/>
    <col min="23" max="23" width="19.140625" bestFit="1" customWidth="1"/>
  </cols>
  <sheetData>
    <row r="1" spans="1:34" s="46" customFormat="1" ht="13.5" customHeight="1" x14ac:dyDescent="0.25">
      <c r="A1" s="43" t="s">
        <v>0</v>
      </c>
      <c r="B1" s="43" t="s">
        <v>1</v>
      </c>
      <c r="C1" s="43" t="s">
        <v>2</v>
      </c>
      <c r="D1" s="48" t="str">
        <f>'[4]PCB names'!A1</f>
        <v>PCB 74 Results</v>
      </c>
      <c r="E1" s="49"/>
      <c r="F1" s="44"/>
      <c r="G1" s="48" t="str">
        <f>'[4]PCB names'!A2</f>
        <v>PCB-118 Results</v>
      </c>
      <c r="H1" s="49"/>
      <c r="I1" s="45"/>
      <c r="J1" s="48" t="str">
        <f>'[4]PCB names'!A3</f>
        <v>PCB-153 Results</v>
      </c>
      <c r="K1" s="49"/>
      <c r="L1" s="44"/>
      <c r="M1" s="44" t="str">
        <f>'[4]PCB names'!A4</f>
        <v>PCB-105 Results</v>
      </c>
      <c r="N1" s="45"/>
      <c r="O1" s="45"/>
      <c r="P1" s="44" t="str">
        <f>'[4]PCB names'!A5</f>
        <v>PCB-138 Results</v>
      </c>
      <c r="Q1" s="45"/>
      <c r="R1" s="45"/>
      <c r="S1" s="44" t="str">
        <f>'[4]PCB names'!A6</f>
        <v>PCB-187 Results</v>
      </c>
      <c r="T1" s="45"/>
      <c r="U1" s="45"/>
      <c r="V1" s="44" t="str">
        <f>'[4]PCB names'!A7</f>
        <v>PCB-183 Results</v>
      </c>
      <c r="W1" s="45"/>
      <c r="X1" s="45"/>
      <c r="Y1" s="45"/>
      <c r="Z1" s="45"/>
      <c r="AA1" s="45"/>
      <c r="AB1" s="45"/>
      <c r="AC1" s="45"/>
      <c r="AD1" s="45"/>
      <c r="AE1" s="45"/>
      <c r="AG1" s="3"/>
      <c r="AH1" s="3"/>
    </row>
    <row r="2" spans="1:34" s="6" customFormat="1" x14ac:dyDescent="0.25">
      <c r="A2" s="47" t="s">
        <v>3</v>
      </c>
      <c r="B2" s="47" t="s">
        <v>4</v>
      </c>
      <c r="C2" s="47" t="s">
        <v>5</v>
      </c>
      <c r="D2" s="19">
        <v>0.41101655808217002</v>
      </c>
      <c r="E2" s="19"/>
      <c r="F2" s="5"/>
      <c r="G2" s="19">
        <v>0.25071837607429798</v>
      </c>
      <c r="H2" s="19"/>
      <c r="I2" s="5"/>
      <c r="J2" s="19">
        <v>0.169588094806777</v>
      </c>
      <c r="K2" s="19"/>
      <c r="L2" s="5"/>
      <c r="M2" s="5">
        <v>9.0829549771088897E-2</v>
      </c>
      <c r="N2" s="5"/>
      <c r="O2" s="5"/>
      <c r="P2" s="5">
        <v>0.13686684781890501</v>
      </c>
      <c r="Q2" s="5"/>
      <c r="R2" s="5"/>
      <c r="S2" s="5">
        <v>8.9729173752593303E-2</v>
      </c>
      <c r="T2" s="5"/>
      <c r="U2" s="5"/>
      <c r="V2" s="5">
        <v>8.7657169193488205E-2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s="6" customFormat="1" x14ac:dyDescent="0.25">
      <c r="A3" s="47" t="s">
        <v>6</v>
      </c>
      <c r="B3" s="47" t="s">
        <v>7</v>
      </c>
      <c r="C3" s="47" t="s">
        <v>5</v>
      </c>
      <c r="D3" s="19">
        <v>0.91724518522899401</v>
      </c>
      <c r="E3" s="19"/>
      <c r="F3" s="5"/>
      <c r="G3" s="19">
        <v>0.74554302687320595</v>
      </c>
      <c r="H3" s="19"/>
      <c r="I3" s="5"/>
      <c r="J3" s="19">
        <v>0.67946499112206604</v>
      </c>
      <c r="K3" s="19"/>
      <c r="L3" s="5"/>
      <c r="M3" s="5">
        <v>0.62489679575510304</v>
      </c>
      <c r="N3" s="5"/>
      <c r="O3" s="5"/>
      <c r="P3" s="5">
        <v>0.64535528607110504</v>
      </c>
      <c r="Q3" s="5"/>
      <c r="R3" s="5"/>
      <c r="S3" s="5">
        <v>0.89816248370752505</v>
      </c>
      <c r="T3" s="5"/>
      <c r="U3" s="5"/>
      <c r="V3" s="5">
        <v>0.93563082815494902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s="6" customFormat="1" x14ac:dyDescent="0.25">
      <c r="A4" s="47" t="s">
        <v>8</v>
      </c>
      <c r="B4" s="47" t="s">
        <v>9</v>
      </c>
      <c r="C4" s="47" t="s">
        <v>5</v>
      </c>
      <c r="D4" s="19">
        <v>7.8601525977767303E-2</v>
      </c>
      <c r="E4" s="19"/>
      <c r="F4" s="5"/>
      <c r="G4" s="19">
        <v>8.8858749199168294E-2</v>
      </c>
      <c r="H4" s="19"/>
      <c r="I4" s="5"/>
      <c r="J4" s="19">
        <v>5.5288642510653803E-2</v>
      </c>
      <c r="K4" s="19"/>
      <c r="L4" s="5"/>
      <c r="M4" s="5">
        <v>1.9545103061156598E-2</v>
      </c>
      <c r="N4" s="5"/>
      <c r="O4" s="5"/>
      <c r="P4" s="5">
        <v>3.3519199241311498E-2</v>
      </c>
      <c r="Q4" s="5"/>
      <c r="R4" s="5"/>
      <c r="S4" s="5">
        <v>9.8407004259502204E-3</v>
      </c>
      <c r="T4" s="5"/>
      <c r="U4" s="5"/>
      <c r="V4" s="5">
        <v>3.3085259806165598E-3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s="6" customFormat="1" x14ac:dyDescent="0.25">
      <c r="A5" s="47" t="s">
        <v>10</v>
      </c>
      <c r="B5" s="47" t="s">
        <v>11</v>
      </c>
      <c r="C5" s="47" t="s">
        <v>5</v>
      </c>
      <c r="D5" s="19">
        <v>0.13955459588630001</v>
      </c>
      <c r="E5" s="19"/>
      <c r="F5" s="5"/>
      <c r="G5" s="19">
        <v>0.12373634028340599</v>
      </c>
      <c r="H5" s="19"/>
      <c r="I5" s="5"/>
      <c r="J5" s="19">
        <v>9.5082772088869796E-2</v>
      </c>
      <c r="K5" s="19"/>
      <c r="L5" s="5"/>
      <c r="M5" s="5">
        <v>6.5086377904636797E-2</v>
      </c>
      <c r="N5" s="5"/>
      <c r="O5" s="5"/>
      <c r="P5" s="5">
        <v>8.2036277059258506E-2</v>
      </c>
      <c r="Q5" s="5"/>
      <c r="R5" s="5"/>
      <c r="S5" s="5">
        <v>7.3214672991518404E-2</v>
      </c>
      <c r="T5" s="5"/>
      <c r="U5" s="5"/>
      <c r="V5" s="5">
        <v>6.8320843881527094E-2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s="6" customFormat="1" x14ac:dyDescent="0.25">
      <c r="A6" s="47" t="s">
        <v>12</v>
      </c>
      <c r="B6" s="47" t="s">
        <v>13</v>
      </c>
      <c r="C6" s="47" t="s">
        <v>5</v>
      </c>
      <c r="D6" s="19">
        <v>0.62933184486100102</v>
      </c>
      <c r="E6" s="19"/>
      <c r="F6" s="5"/>
      <c r="G6" s="19">
        <v>0.63742524258512001</v>
      </c>
      <c r="H6" s="19"/>
      <c r="I6" s="5"/>
      <c r="J6" s="19">
        <v>0.60831128411665902</v>
      </c>
      <c r="K6" s="19"/>
      <c r="L6" s="5"/>
      <c r="M6" s="5">
        <v>0.56990016470094496</v>
      </c>
      <c r="N6" s="5"/>
      <c r="O6" s="5"/>
      <c r="P6" s="5">
        <v>0.57735125072312798</v>
      </c>
      <c r="Q6" s="5"/>
      <c r="R6" s="5"/>
      <c r="S6" s="5">
        <v>0.68701920223107704</v>
      </c>
      <c r="T6" s="5"/>
      <c r="U6" s="5"/>
      <c r="V6" s="5">
        <v>0.69645348606309498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s="6" customFormat="1" x14ac:dyDescent="0.25">
      <c r="A7" s="47" t="s">
        <v>14</v>
      </c>
      <c r="B7" s="47" t="s">
        <v>15</v>
      </c>
      <c r="C7" s="47" t="s">
        <v>5</v>
      </c>
      <c r="D7" s="19">
        <v>0.16184599599939301</v>
      </c>
      <c r="E7" s="19"/>
      <c r="F7" s="5"/>
      <c r="G7" s="19">
        <v>0.12125837635021799</v>
      </c>
      <c r="H7" s="19"/>
      <c r="I7" s="5"/>
      <c r="J7" s="19">
        <v>9.5952231348709394E-2</v>
      </c>
      <c r="K7" s="19"/>
      <c r="L7" s="5"/>
      <c r="M7" s="5">
        <v>7.0323849340464595E-2</v>
      </c>
      <c r="N7" s="5"/>
      <c r="O7" s="5"/>
      <c r="P7" s="5">
        <v>8.1775831261085397E-2</v>
      </c>
      <c r="Q7" s="5"/>
      <c r="R7" s="5"/>
      <c r="S7" s="5">
        <v>9.0020480105353295E-2</v>
      </c>
      <c r="T7" s="5"/>
      <c r="U7" s="5"/>
      <c r="V7" s="5">
        <v>8.64225726403169E-2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s="6" customFormat="1" x14ac:dyDescent="0.25">
      <c r="A8" s="47" t="s">
        <v>16</v>
      </c>
      <c r="B8" s="47" t="s">
        <v>17</v>
      </c>
      <c r="C8" s="47" t="s">
        <v>5</v>
      </c>
      <c r="D8" s="19">
        <v>0.70450912529089404</v>
      </c>
      <c r="E8" s="19"/>
      <c r="F8" s="5"/>
      <c r="G8" s="19">
        <v>0.64683657158682895</v>
      </c>
      <c r="H8" s="19"/>
      <c r="I8" s="5"/>
      <c r="J8" s="19">
        <v>0.63892164033962395</v>
      </c>
      <c r="K8" s="19"/>
      <c r="L8" s="5"/>
      <c r="M8" s="5">
        <v>0.60015855198060497</v>
      </c>
      <c r="N8" s="5"/>
      <c r="O8" s="5"/>
      <c r="P8" s="5">
        <v>0.61280036151183903</v>
      </c>
      <c r="Q8" s="5"/>
      <c r="R8" s="5"/>
      <c r="S8" s="5">
        <v>0.80433251918572002</v>
      </c>
      <c r="T8" s="5"/>
      <c r="U8" s="5"/>
      <c r="V8" s="5">
        <v>0.83633802952675096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s="6" customFormat="1" x14ac:dyDescent="0.25">
      <c r="A9" s="47" t="s">
        <v>18</v>
      </c>
      <c r="B9" s="47" t="s">
        <v>19</v>
      </c>
      <c r="C9" s="47" t="s">
        <v>5</v>
      </c>
      <c r="D9" s="19">
        <v>0.142592894952219</v>
      </c>
      <c r="E9" s="19"/>
      <c r="F9" s="5"/>
      <c r="G9" s="19">
        <v>0.10990302859275</v>
      </c>
      <c r="H9" s="19"/>
      <c r="I9" s="5"/>
      <c r="J9" s="19">
        <v>9.3921775645067193E-2</v>
      </c>
      <c r="K9" s="19"/>
      <c r="L9" s="5"/>
      <c r="M9" s="5">
        <v>6.12048011339816E-2</v>
      </c>
      <c r="N9" s="5"/>
      <c r="O9" s="5"/>
      <c r="P9" s="5">
        <v>7.7352407170393406E-2</v>
      </c>
      <c r="Q9" s="5"/>
      <c r="R9" s="5"/>
      <c r="S9" s="5">
        <v>6.4800535310946594E-2</v>
      </c>
      <c r="T9" s="5"/>
      <c r="U9" s="5"/>
      <c r="V9" s="5">
        <v>6.1164663424573003E-2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s="6" customFormat="1" x14ac:dyDescent="0.25">
      <c r="A10" s="47" t="s">
        <v>20</v>
      </c>
      <c r="B10" s="47" t="s">
        <v>21</v>
      </c>
      <c r="C10" s="47" t="s">
        <v>5</v>
      </c>
      <c r="D10" s="19">
        <v>0.59860871380239999</v>
      </c>
      <c r="E10" s="19"/>
      <c r="F10" s="5"/>
      <c r="G10" s="19">
        <v>0.59927168796087404</v>
      </c>
      <c r="H10" s="19"/>
      <c r="I10" s="5"/>
      <c r="J10" s="19">
        <v>0.58604857970229596</v>
      </c>
      <c r="K10" s="19"/>
      <c r="L10" s="5"/>
      <c r="M10" s="5">
        <v>0.55110047704480802</v>
      </c>
      <c r="N10" s="5"/>
      <c r="O10" s="5"/>
      <c r="P10" s="5">
        <v>0.57664517240615898</v>
      </c>
      <c r="Q10" s="5"/>
      <c r="R10" s="5"/>
      <c r="S10" s="5">
        <v>0.64765529212698902</v>
      </c>
      <c r="T10" s="5"/>
      <c r="U10" s="5"/>
      <c r="V10" s="5">
        <v>0.66850824240194795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s="6" customFormat="1" x14ac:dyDescent="0.25">
      <c r="A11" s="47" t="s">
        <v>22</v>
      </c>
      <c r="B11" s="47" t="s">
        <v>23</v>
      </c>
      <c r="C11" s="47" t="s">
        <v>5</v>
      </c>
      <c r="D11" s="19">
        <v>0.267609999709989</v>
      </c>
      <c r="E11" s="19"/>
      <c r="F11" s="5"/>
      <c r="G11" s="19">
        <v>0.180108994290094</v>
      </c>
      <c r="H11" s="19"/>
      <c r="I11" s="5"/>
      <c r="J11" s="19">
        <v>0.12925738873561399</v>
      </c>
      <c r="K11" s="19"/>
      <c r="L11" s="5"/>
      <c r="M11" s="5">
        <v>7.23973957787276E-2</v>
      </c>
      <c r="N11" s="5"/>
      <c r="O11" s="5"/>
      <c r="P11" s="5">
        <v>0.10347079475043799</v>
      </c>
      <c r="Q11" s="5"/>
      <c r="R11" s="5"/>
      <c r="S11" s="5">
        <v>5.9551046261595901E-2</v>
      </c>
      <c r="T11" s="5"/>
      <c r="U11" s="5"/>
      <c r="V11" s="5">
        <v>5.7658061717493103E-2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s="6" customFormat="1" x14ac:dyDescent="0.25">
      <c r="A12" s="47" t="s">
        <v>24</v>
      </c>
      <c r="B12" s="47" t="s">
        <v>25</v>
      </c>
      <c r="C12" s="47" t="s">
        <v>5</v>
      </c>
      <c r="D12" s="19">
        <v>0.13007674382941101</v>
      </c>
      <c r="E12" s="19"/>
      <c r="F12" s="5"/>
      <c r="G12" s="19">
        <v>0.10360813146727001</v>
      </c>
      <c r="H12" s="19"/>
      <c r="I12" s="5"/>
      <c r="J12" s="19">
        <v>8.5866317125833494E-2</v>
      </c>
      <c r="K12" s="19"/>
      <c r="L12" s="5"/>
      <c r="M12" s="5">
        <v>7.1534446436464103E-2</v>
      </c>
      <c r="N12" s="5"/>
      <c r="O12" s="5"/>
      <c r="P12" s="5">
        <v>7.3689357896799604E-2</v>
      </c>
      <c r="Q12" s="5"/>
      <c r="R12" s="5"/>
      <c r="S12" s="5">
        <v>5.3064953801679297E-2</v>
      </c>
      <c r="T12" s="5"/>
      <c r="U12" s="5"/>
      <c r="V12" s="5">
        <v>5.1377124325895702E-2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s="6" customFormat="1" x14ac:dyDescent="0.25">
      <c r="A13" s="47" t="s">
        <v>26</v>
      </c>
      <c r="B13" s="47" t="s">
        <v>27</v>
      </c>
      <c r="C13" s="47" t="s">
        <v>5</v>
      </c>
      <c r="D13" s="19">
        <v>0.62142400829546895</v>
      </c>
      <c r="E13" s="19"/>
      <c r="F13" s="5"/>
      <c r="G13" s="19">
        <v>0.60009632687932601</v>
      </c>
      <c r="H13" s="19"/>
      <c r="I13" s="5"/>
      <c r="J13" s="19">
        <v>0.57337695997360105</v>
      </c>
      <c r="K13" s="19"/>
      <c r="L13" s="5"/>
      <c r="M13" s="5">
        <v>0.58047520438198597</v>
      </c>
      <c r="N13" s="5"/>
      <c r="O13" s="5"/>
      <c r="P13" s="5">
        <v>0.56167930809303201</v>
      </c>
      <c r="Q13" s="5"/>
      <c r="R13" s="5"/>
      <c r="S13" s="5">
        <v>0.59778084305338597</v>
      </c>
      <c r="T13" s="5"/>
      <c r="U13" s="5"/>
      <c r="V13" s="5">
        <v>0.62954786580552202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5" spans="1:34" x14ac:dyDescent="0.25">
      <c r="D15" s="34" t="s">
        <v>35</v>
      </c>
      <c r="E15" s="34" t="s">
        <v>36</v>
      </c>
      <c r="G15" s="34" t="s">
        <v>35</v>
      </c>
      <c r="H15" s="34" t="s">
        <v>36</v>
      </c>
      <c r="J15" s="34" t="s">
        <v>35</v>
      </c>
      <c r="K15" s="34" t="s">
        <v>36</v>
      </c>
      <c r="M15" s="34" t="s">
        <v>35</v>
      </c>
      <c r="N15" s="34" t="s">
        <v>36</v>
      </c>
      <c r="O15" s="35"/>
      <c r="P15" s="34" t="s">
        <v>35</v>
      </c>
      <c r="Q15" s="34" t="s">
        <v>36</v>
      </c>
      <c r="R15" s="35"/>
      <c r="S15" s="34" t="s">
        <v>35</v>
      </c>
      <c r="T15" s="34" t="s">
        <v>36</v>
      </c>
      <c r="U15" s="35"/>
      <c r="V15" s="34" t="s">
        <v>35</v>
      </c>
      <c r="W15" s="34" t="s">
        <v>36</v>
      </c>
    </row>
    <row r="16" spans="1:34" x14ac:dyDescent="0.25">
      <c r="D16" s="22">
        <f>AVERAGE(D2:D3)</f>
        <v>0.66413087165558204</v>
      </c>
      <c r="E16" s="23">
        <f>D16/0.5*100</f>
        <v>132.82617433111642</v>
      </c>
      <c r="G16" s="22">
        <f>AVERAGE(G2:G3)</f>
        <v>0.49813070147375194</v>
      </c>
      <c r="H16" s="23">
        <f>G16/0.5*100</f>
        <v>99.626140294750385</v>
      </c>
      <c r="J16" s="22">
        <f>AVERAGE(J2:J3)</f>
        <v>0.42452654296442149</v>
      </c>
      <c r="K16" s="23">
        <f>J16/0.5*100</f>
        <v>84.905308592884296</v>
      </c>
      <c r="M16" s="22">
        <f>AVERAGE(M2:M3)</f>
        <v>0.35786317276309598</v>
      </c>
      <c r="N16" s="23">
        <f>M16/0.5*100</f>
        <v>71.572634552619192</v>
      </c>
      <c r="O16" s="12"/>
      <c r="P16" s="22">
        <f>AVERAGE(P2:P3)</f>
        <v>0.39111106694500503</v>
      </c>
      <c r="Q16" s="23">
        <f>P16/0.5*100</f>
        <v>78.222213389000999</v>
      </c>
      <c r="R16" s="12"/>
      <c r="S16" s="22">
        <f>AVERAGE(S2:S3)</f>
        <v>0.49394582873005916</v>
      </c>
      <c r="T16" s="23">
        <f>S16/0.5*100</f>
        <v>98.789165746011832</v>
      </c>
      <c r="U16" s="12"/>
      <c r="V16" s="22">
        <f>AVERAGE(V2:V3)</f>
        <v>0.51164399867421861</v>
      </c>
      <c r="W16" s="23">
        <f>V16/0.5*100</f>
        <v>102.32879973484373</v>
      </c>
    </row>
    <row r="17" spans="1:28" x14ac:dyDescent="0.25">
      <c r="D17" s="23">
        <f>AVERAGE(D4)</f>
        <v>7.8601525977767303E-2</v>
      </c>
      <c r="E17" s="23">
        <f>D17/0.5*100</f>
        <v>15.720305195553461</v>
      </c>
      <c r="G17" s="23">
        <f>AVERAGE(G4)</f>
        <v>8.8858749199168294E-2</v>
      </c>
      <c r="H17" s="23">
        <f>G17/0.5*100</f>
        <v>17.77174983983366</v>
      </c>
      <c r="J17" s="23">
        <f>AVERAGE(J4)</f>
        <v>5.5288642510653803E-2</v>
      </c>
      <c r="K17" s="23">
        <f>J17/0.5*100</f>
        <v>11.057728502130761</v>
      </c>
      <c r="M17" s="23">
        <f>AVERAGE(M4)</f>
        <v>1.9545103061156598E-2</v>
      </c>
      <c r="N17" s="23">
        <f>M17/0.5*100</f>
        <v>3.9090206122313198</v>
      </c>
      <c r="O17" s="12"/>
      <c r="P17" s="23">
        <f>AVERAGE(P4)</f>
        <v>3.3519199241311498E-2</v>
      </c>
      <c r="Q17" s="23">
        <f>P17/0.5*100</f>
        <v>6.7038398482622998</v>
      </c>
      <c r="R17" s="12"/>
      <c r="S17" s="23">
        <f>AVERAGE(S4)</f>
        <v>9.8407004259502204E-3</v>
      </c>
      <c r="T17" s="23">
        <f>S17/0.5*100</f>
        <v>1.9681400851900441</v>
      </c>
      <c r="U17" s="12"/>
      <c r="V17" s="23">
        <f>AVERAGE(V4)</f>
        <v>3.3085259806165598E-3</v>
      </c>
      <c r="W17" s="23">
        <f>V17/0.5*100</f>
        <v>0.66170519612331202</v>
      </c>
    </row>
    <row r="18" spans="1:28" x14ac:dyDescent="0.25">
      <c r="D18" s="23">
        <f>AVERAGE(D5:D6)</f>
        <v>0.38444322037365053</v>
      </c>
      <c r="E18" s="23">
        <f>D18/0.5*100</f>
        <v>76.888644074730109</v>
      </c>
      <c r="G18" s="23">
        <f>AVERAGE(G5:G6)</f>
        <v>0.38058079143426299</v>
      </c>
      <c r="H18" s="23">
        <f>G18/0.5*100</f>
        <v>76.116158286852595</v>
      </c>
      <c r="J18" s="23">
        <f>AVERAGE(J5:J6)</f>
        <v>0.35169702810276443</v>
      </c>
      <c r="K18" s="23">
        <f>J18/0.5*100</f>
        <v>70.339405620552881</v>
      </c>
      <c r="M18" s="23">
        <f>AVERAGE(M5:M6)</f>
        <v>0.31749327130279087</v>
      </c>
      <c r="N18" s="23">
        <f>M18/0.5*100</f>
        <v>63.498654260558176</v>
      </c>
      <c r="O18" s="12"/>
      <c r="P18" s="23">
        <f>AVERAGE(P5:P6)</f>
        <v>0.32969376389119326</v>
      </c>
      <c r="Q18" s="23">
        <f>P18/0.5*100</f>
        <v>65.938752778238651</v>
      </c>
      <c r="R18" s="12"/>
      <c r="S18" s="23">
        <f>AVERAGE(S5:S6)</f>
        <v>0.38011693761129772</v>
      </c>
      <c r="T18" s="23">
        <f>S18/0.5*100</f>
        <v>76.02338752225954</v>
      </c>
      <c r="U18" s="12"/>
      <c r="V18" s="23">
        <f>AVERAGE(V5:V6)</f>
        <v>0.38238716497231107</v>
      </c>
      <c r="W18" s="23">
        <f>V18/0.5*100</f>
        <v>76.47743299446222</v>
      </c>
    </row>
    <row r="19" spans="1:28" x14ac:dyDescent="0.25">
      <c r="D19" s="23">
        <f>AVERAGE(D7:D8)</f>
        <v>0.43317756064514351</v>
      </c>
      <c r="E19" s="23">
        <f>D19/0.5*100</f>
        <v>86.635512129028697</v>
      </c>
      <c r="G19" s="23">
        <f>AVERAGE(G7:G8)</f>
        <v>0.38404747396852346</v>
      </c>
      <c r="H19" s="23">
        <f>G19/0.5*100</f>
        <v>76.809494793704687</v>
      </c>
      <c r="J19" s="23">
        <f>AVERAGE(J7:J8)</f>
        <v>0.3674369358441667</v>
      </c>
      <c r="K19" s="23">
        <f>J19/0.5*100</f>
        <v>73.487387168833337</v>
      </c>
      <c r="M19" s="23">
        <f>AVERAGE(M7:M8)</f>
        <v>0.33524120066053475</v>
      </c>
      <c r="N19" s="23">
        <f>M19/0.5*100</f>
        <v>67.048240132106955</v>
      </c>
      <c r="O19" s="12"/>
      <c r="P19" s="23">
        <f>AVERAGE(P7:P8)</f>
        <v>0.34728809638646219</v>
      </c>
      <c r="Q19" s="23">
        <f>P19/0.5*100</f>
        <v>69.457619277292437</v>
      </c>
      <c r="R19" s="12"/>
      <c r="S19" s="23">
        <f>AVERAGE(S7:S8)</f>
        <v>0.44717649964553663</v>
      </c>
      <c r="T19" s="23">
        <f>S19/0.5*100</f>
        <v>89.43529992910733</v>
      </c>
      <c r="U19" s="12"/>
      <c r="V19" s="23">
        <f>AVERAGE(V7:V8)</f>
        <v>0.46138030108353395</v>
      </c>
      <c r="W19" s="23">
        <f>V19/0.5*100</f>
        <v>92.276060216706796</v>
      </c>
    </row>
    <row r="20" spans="1:28" x14ac:dyDescent="0.25">
      <c r="D20" s="23">
        <f>AVERAGE(D9:D10)</f>
        <v>0.37060080437730947</v>
      </c>
      <c r="E20" s="23">
        <f>D20/0.5*100</f>
        <v>74.120160875461892</v>
      </c>
      <c r="G20" s="23">
        <f>AVERAGE(G9:G10)</f>
        <v>0.35458735827681204</v>
      </c>
      <c r="H20" s="23">
        <f>G20/0.5*100</f>
        <v>70.917471655362405</v>
      </c>
      <c r="J20" s="23">
        <f>AVERAGE(J9:J10)</f>
        <v>0.33998517767368158</v>
      </c>
      <c r="K20" s="23">
        <f>J20/0.5*100</f>
        <v>67.997035534736312</v>
      </c>
      <c r="M20" s="23">
        <f>AVERAGE(M9:M10)</f>
        <v>0.30615263908939483</v>
      </c>
      <c r="N20" s="23">
        <f>M20/0.5*100</f>
        <v>61.230527817878965</v>
      </c>
      <c r="O20" s="12"/>
      <c r="P20" s="23">
        <f>AVERAGE(P9:P10)</f>
        <v>0.32699878978827618</v>
      </c>
      <c r="Q20" s="23">
        <f>P20/0.5*100</f>
        <v>65.39975795765524</v>
      </c>
      <c r="R20" s="12"/>
      <c r="S20" s="23">
        <f>AVERAGE(S9:S10)</f>
        <v>0.35622791371896778</v>
      </c>
      <c r="T20" s="23">
        <f>S20/0.5*100</f>
        <v>71.245582743793562</v>
      </c>
      <c r="U20" s="12"/>
      <c r="V20" s="23">
        <f>AVERAGE(V9:V10)</f>
        <v>0.3648364529132605</v>
      </c>
      <c r="W20" s="23">
        <f>V20/0.5*100</f>
        <v>72.967290582652097</v>
      </c>
    </row>
    <row r="21" spans="1:28" x14ac:dyDescent="0.25">
      <c r="D21" s="23">
        <f>AVERAGE(D11)</f>
        <v>0.267609999709989</v>
      </c>
      <c r="E21" s="23">
        <f>D21/0.5*100</f>
        <v>53.521999941997798</v>
      </c>
      <c r="G21" s="23">
        <f>AVERAGE(G11)</f>
        <v>0.180108994290094</v>
      </c>
      <c r="H21" s="23">
        <f>G21/0.5*100</f>
        <v>36.021798858018798</v>
      </c>
      <c r="J21" s="23">
        <f>AVERAGE(J11)</f>
        <v>0.12925738873561399</v>
      </c>
      <c r="K21" s="23">
        <f>J21/0.5*100</f>
        <v>25.851477747122797</v>
      </c>
      <c r="M21" s="23">
        <f>AVERAGE(M11)</f>
        <v>7.23973957787276E-2</v>
      </c>
      <c r="N21" s="23">
        <f>M21/0.5*100</f>
        <v>14.479479155745519</v>
      </c>
      <c r="O21" s="12"/>
      <c r="P21" s="23">
        <f>AVERAGE(P11)</f>
        <v>0.10347079475043799</v>
      </c>
      <c r="Q21" s="23">
        <f>P21/0.5*100</f>
        <v>20.694158950087598</v>
      </c>
      <c r="R21" s="12"/>
      <c r="S21" s="23">
        <f>AVERAGE(S11)</f>
        <v>5.9551046261595901E-2</v>
      </c>
      <c r="T21" s="23">
        <f>S21/0.5*100</f>
        <v>11.910209252319181</v>
      </c>
      <c r="U21" s="12"/>
      <c r="V21" s="23">
        <f>AVERAGE(V11)</f>
        <v>5.7658061717493103E-2</v>
      </c>
      <c r="W21" s="23">
        <f>V21/0.5*100</f>
        <v>11.531612343498621</v>
      </c>
    </row>
    <row r="22" spans="1:28" x14ac:dyDescent="0.25">
      <c r="D22" s="24">
        <f>AVERAGE(D12:D13)</f>
        <v>0.37575037606243999</v>
      </c>
      <c r="E22" s="23">
        <f>D22/0.5*100</f>
        <v>75.150075212488005</v>
      </c>
      <c r="G22" s="24">
        <f>AVERAGE(G12:G13)</f>
        <v>0.351852229173298</v>
      </c>
      <c r="H22" s="23">
        <f>G22/0.5*100</f>
        <v>70.370445834659606</v>
      </c>
      <c r="J22" s="24">
        <f>AVERAGE(J12:J13)</f>
        <v>0.32962163854971727</v>
      </c>
      <c r="K22" s="23">
        <f>J22/0.5*100</f>
        <v>65.924327709943455</v>
      </c>
      <c r="M22" s="24">
        <f>AVERAGE(M12:M13)</f>
        <v>0.32600482540922504</v>
      </c>
      <c r="N22" s="23">
        <f>M22/0.5*100</f>
        <v>65.200965081845013</v>
      </c>
      <c r="O22" s="12"/>
      <c r="P22" s="24">
        <f>AVERAGE(P12:P13)</f>
        <v>0.31768433299491583</v>
      </c>
      <c r="Q22" s="23">
        <f>P22/0.5*100</f>
        <v>63.536866598983167</v>
      </c>
      <c r="R22" s="12"/>
      <c r="S22" s="24">
        <f>AVERAGE(S12:S13)</f>
        <v>0.32542289842753264</v>
      </c>
      <c r="T22" s="23">
        <f>S22/0.5*100</f>
        <v>65.084579685506526</v>
      </c>
      <c r="U22" s="12"/>
      <c r="V22" s="24">
        <f>AVERAGE(V12:V13)</f>
        <v>0.34046249506570886</v>
      </c>
      <c r="W22" s="23">
        <f>V22/0.5*100</f>
        <v>68.092499013141776</v>
      </c>
    </row>
    <row r="24" spans="1:28" s="25" customFormat="1" x14ac:dyDescent="0.25">
      <c r="A24" s="25" t="s">
        <v>37</v>
      </c>
      <c r="D24" s="28">
        <f>AVERAGE(D2:D13)</f>
        <v>0.40020143265966723</v>
      </c>
      <c r="F24" s="6"/>
      <c r="G24" s="28">
        <f>AVERAGE(G2:G13)</f>
        <v>0.35061373767854659</v>
      </c>
      <c r="I24" s="6"/>
      <c r="J24" s="28">
        <f>AVERAGE(J2:J13)</f>
        <v>0.31759005645964755</v>
      </c>
      <c r="L24" s="6"/>
      <c r="M24" s="28">
        <f>AVERAGE(M2:M13)</f>
        <v>0.28145439310749726</v>
      </c>
      <c r="O24" s="6"/>
      <c r="P24" s="28">
        <f>AVERAGE(P2:P13)</f>
        <v>0.29687850783362119</v>
      </c>
      <c r="S24" s="28">
        <f>AVERAGE(S2:S13)</f>
        <v>0.33959765857952789</v>
      </c>
      <c r="U24" s="6"/>
      <c r="V24" s="28">
        <f>AVERAGE(V2:V13)</f>
        <v>0.34853228442634793</v>
      </c>
      <c r="X24" s="6"/>
      <c r="Y24" s="28" t="e">
        <f>AVERAGE(Y2:Y13)</f>
        <v>#DIV/0!</v>
      </c>
      <c r="AA24" s="6"/>
      <c r="AB24" s="28" t="e">
        <f>AVERAGE(AB2:AB13)</f>
        <v>#DIV/0!</v>
      </c>
    </row>
  </sheetData>
  <mergeCells count="3">
    <mergeCell ref="D1:E1"/>
    <mergeCell ref="G1:H1"/>
    <mergeCell ref="J1:K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'C:\Users\nguyet53\Documents\GitHub\CHARGE_summary\PCB\Unmerged\[CHARGE_B13-17_PCB_080924.xlsx]ValueList_Helper'!#REF!</xm:f>
          </x14:formula1>
          <xm:sqref>C2:C10</xm:sqref>
        </x14:dataValidation>
        <x14:dataValidation type="list" allowBlank="1" showInputMessage="1">
          <x14:formula1>
            <xm:f>'C:\Users\nguyet53\AppData\Local\Microsoft\Windows\INetCache\Content.Outlook\1BJAPAQK\[CHARGE_B18-19_PCB_080924.xlsx]ValueList_Helper'!#REF!</xm:f>
          </x14:formula1>
          <xm:sqref>C11:C13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OCPPBDE</vt:lpstr>
      <vt:lpstr>PCBs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Doan, Thu Huong Viola</dc:creator>
  <cp:lastModifiedBy>Nguyen Doan, Thu Huong Viola</cp:lastModifiedBy>
  <dcterms:created xsi:type="dcterms:W3CDTF">2024-08-14T15:48:56Z</dcterms:created>
  <dcterms:modified xsi:type="dcterms:W3CDTF">2024-08-14T16:23:28Z</dcterms:modified>
</cp:coreProperties>
</file>