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ehmet.baran\Desktop\"/>
    </mc:Choice>
  </mc:AlternateContent>
  <xr:revisionPtr revIDLastSave="0" documentId="13_ncr:1_{82417978-93A2-4F88-BB5B-E7EA9C919912}" xr6:coauthVersionLast="47" xr6:coauthVersionMax="47" xr10:uidLastSave="{00000000-0000-0000-0000-000000000000}"/>
  <bookViews>
    <workbookView xWindow="2235" yWindow="-120" windowWidth="23085" windowHeight="159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K13" i="1"/>
  <c r="F4" i="1"/>
  <c r="F3" i="1"/>
  <c r="K4" i="1"/>
  <c r="H2" i="1"/>
  <c r="G3" i="1" s="1"/>
  <c r="F2" i="1"/>
  <c r="D2" i="1"/>
  <c r="H3" i="1" l="1"/>
  <c r="C3" i="1"/>
  <c r="D3" i="1" s="1"/>
  <c r="C4" i="1" l="1"/>
  <c r="D4" i="1" s="1"/>
  <c r="G4" i="1"/>
  <c r="H4" i="1" s="1"/>
  <c r="G5" i="1" l="1"/>
  <c r="H5" i="1" s="1"/>
  <c r="C5" i="1"/>
  <c r="D5" i="1" s="1"/>
  <c r="G6" i="1" l="1"/>
  <c r="H6" i="1"/>
  <c r="C6" i="1"/>
  <c r="D6" i="1" s="1"/>
  <c r="C7" i="1" l="1"/>
  <c r="D7" i="1" s="1"/>
  <c r="G7" i="1"/>
  <c r="H7" i="1" s="1"/>
  <c r="G8" i="1" l="1"/>
  <c r="H8" i="1" s="1"/>
  <c r="C8" i="1"/>
  <c r="D8" i="1" s="1"/>
  <c r="C9" i="1" l="1"/>
  <c r="D9" i="1" s="1"/>
  <c r="G9" i="1"/>
  <c r="H9" i="1" s="1"/>
  <c r="G10" i="1" l="1"/>
  <c r="H10" i="1" s="1"/>
  <c r="C10" i="1"/>
  <c r="D10" i="1" s="1"/>
  <c r="C11" i="1" l="1"/>
  <c r="D11" i="1" s="1"/>
  <c r="G11" i="1"/>
  <c r="H11" i="1" s="1"/>
  <c r="G12" i="1" l="1"/>
  <c r="H12" i="1" s="1"/>
  <c r="C12" i="1"/>
  <c r="D12" i="1" s="1"/>
  <c r="C13" i="1" l="1"/>
  <c r="D13" i="1" s="1"/>
  <c r="G13" i="1"/>
  <c r="H13" i="1" s="1"/>
  <c r="G14" i="1" l="1"/>
  <c r="H14" i="1" s="1"/>
  <c r="C14" i="1"/>
  <c r="D14" i="1" s="1"/>
  <c r="C15" i="1" l="1"/>
  <c r="D15" i="1" s="1"/>
  <c r="G15" i="1"/>
  <c r="H15" i="1" s="1"/>
  <c r="G16" i="1" l="1"/>
  <c r="H16" i="1" s="1"/>
  <c r="C16" i="1"/>
  <c r="D16" i="1" s="1"/>
  <c r="C17" i="1" l="1"/>
  <c r="D17" i="1" s="1"/>
  <c r="G17" i="1"/>
  <c r="H17" i="1" s="1"/>
  <c r="G18" i="1" l="1"/>
  <c r="H18" i="1" s="1"/>
  <c r="C18" i="1"/>
  <c r="D18" i="1" s="1"/>
  <c r="C19" i="1" l="1"/>
  <c r="D19" i="1" s="1"/>
  <c r="G19" i="1"/>
  <c r="H19" i="1" s="1"/>
</calcChain>
</file>

<file path=xl/sharedStrings.xml><?xml version="1.0" encoding="utf-8"?>
<sst xmlns="http://schemas.openxmlformats.org/spreadsheetml/2006/main" count="12" uniqueCount="12">
  <si>
    <t>Ay</t>
  </si>
  <si>
    <t>Net Alım</t>
  </si>
  <si>
    <t>Aylık Getiri</t>
  </si>
  <si>
    <t>Toplam TL</t>
  </si>
  <si>
    <t>USDTRY</t>
  </si>
  <si>
    <t>Net Alım USD</t>
  </si>
  <si>
    <t>Aylık Getiri USD</t>
  </si>
  <si>
    <t>Toplam USD</t>
  </si>
  <si>
    <t>Aylık TL Getiri</t>
  </si>
  <si>
    <t>Yıllık TL Getiri</t>
  </si>
  <si>
    <t>Aylık USD Getiri</t>
  </si>
  <si>
    <t>Yıllık USD 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</si>
</sst>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/>
    <xf numFmtId="2" fontId="1" fillId="0" borderId="0" xfId="0" applyNumberFormat="1" applyFont="1" applyAlignme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#,##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A227C-854D-43FD-A4A9-B832A307BE90}" name="Table1" displayName="Table1" ref="A1:H19" totalsRowShown="0" headerRowDxfId="0" dataDxfId="1">
  <autoFilter ref="A1:H19" xr:uid="{850A227C-854D-43FD-A4A9-B832A307BE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3575B8D-DB49-44B0-AB61-7C2F26DFFDB6}" name="Ay" dataDxfId="9"/>
    <tableColumn id="2" xr3:uid="{4C3B689B-8E07-4B60-9027-DED7BEC4D1BD}" name="Net Alım" dataDxfId="8"/>
    <tableColumn id="3" xr3:uid="{08EFFC9D-5108-49B1-B638-B20D68DB8FC8}" name="Aylık Getiri" dataDxfId="7">
      <calculatedColumnFormula>D1*$K$1</calculatedColumnFormula>
    </tableColumn>
    <tableColumn id="4" xr3:uid="{F71813C4-D88C-42CE-9147-C25975AB9A38}" name="Toplam TL" dataDxfId="6">
      <calculatedColumnFormula>D1+B2+C2</calculatedColumnFormula>
    </tableColumn>
    <tableColumn id="5" xr3:uid="{F123EFBC-6A82-4B5F-BC7B-1E2D09C7FC2E}" name="USDTRY" dataDxfId="5"/>
    <tableColumn id="6" xr3:uid="{E5B165E6-CCEC-4563-962B-8D8F4916BF9C}" name="Net Alım USD" dataDxfId="4">
      <calculatedColumnFormula>B2/E2</calculatedColumnFormula>
    </tableColumn>
    <tableColumn id="7" xr3:uid="{06838D1C-E6B9-469E-A968-6E8D2446F974}" name="Aylık Getiri USD" dataDxfId="3">
      <calculatedColumnFormula>H1*$K$10</calculatedColumnFormula>
    </tableColumn>
    <tableColumn id="8" xr3:uid="{503F1B30-2AA0-4A28-B4EE-88562045036F}" name="Toplam USD" dataDxfId="2">
      <calculatedColumnFormula>H1+F2+G2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"/>
  <sheetViews>
    <sheetView tabSelected="1" workbookViewId="0">
      <selection activeCell="K4" sqref="K4:L6"/>
    </sheetView>
  </sheetViews>
  <sheetFormatPr defaultColWidth="12.5703125" defaultRowHeight="15.75" customHeight="1" x14ac:dyDescent="0.2"/>
  <cols>
    <col min="2" max="2" width="16.85546875" bestFit="1" customWidth="1"/>
    <col min="3" max="3" width="19.85546875" bestFit="1" customWidth="1"/>
    <col min="6" max="6" width="14.7109375" customWidth="1"/>
    <col min="7" max="7" width="16.7109375" customWidth="1"/>
    <col min="8" max="8" width="13.5703125" customWidth="1"/>
    <col min="10" max="10" width="14.7109375" bestFit="1" customWidth="1"/>
    <col min="13" max="13" width="22.42578125" bestFit="1" customWidth="1"/>
  </cols>
  <sheetData>
    <row r="1" spans="1:1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J1" s="7" t="s">
        <v>8</v>
      </c>
      <c r="K1" s="8">
        <v>0.04</v>
      </c>
      <c r="L1" s="8"/>
      <c r="M1" s="1"/>
    </row>
    <row r="2" spans="1:13" x14ac:dyDescent="0.2">
      <c r="A2" s="1">
        <v>1</v>
      </c>
      <c r="B2" s="2">
        <v>51054</v>
      </c>
      <c r="C2" s="3">
        <v>0</v>
      </c>
      <c r="D2" s="2">
        <f>B2+C2</f>
        <v>51054</v>
      </c>
      <c r="E2" s="4">
        <v>3.919</v>
      </c>
      <c r="F2" s="5">
        <f t="shared" ref="F2:F19" si="0">B2/E2</f>
        <v>13027.30288338862</v>
      </c>
      <c r="G2" s="1">
        <v>0</v>
      </c>
      <c r="H2" s="5">
        <f>F2</f>
        <v>13027.30288338862</v>
      </c>
      <c r="J2" s="7"/>
      <c r="K2" s="8"/>
      <c r="L2" s="8"/>
      <c r="M2" s="1"/>
    </row>
    <row r="3" spans="1:13" x14ac:dyDescent="0.2">
      <c r="A3" s="1">
        <v>2</v>
      </c>
      <c r="B3" s="2">
        <v>0</v>
      </c>
      <c r="C3" s="6">
        <f t="shared" ref="C3:C19" si="1">D2*$K$1</f>
        <v>2042.16</v>
      </c>
      <c r="D3" s="2">
        <f t="shared" ref="D3:D19" si="2">D2+B3+C3</f>
        <v>53096.160000000003</v>
      </c>
      <c r="E3" s="4">
        <v>3.79</v>
      </c>
      <c r="F3" s="5">
        <f t="shared" si="0"/>
        <v>0</v>
      </c>
      <c r="G3" s="5">
        <f>H2*$K$10</f>
        <v>130.2730288338862</v>
      </c>
      <c r="H3" s="5">
        <f t="shared" ref="H3:H19" si="3">H2+F3+G3</f>
        <v>13157.575912222506</v>
      </c>
      <c r="J3" s="7"/>
      <c r="K3" s="8"/>
      <c r="L3" s="8"/>
    </row>
    <row r="4" spans="1:13" x14ac:dyDescent="0.2">
      <c r="A4" s="1">
        <v>3</v>
      </c>
      <c r="B4" s="2">
        <v>8808</v>
      </c>
      <c r="C4" s="6">
        <f t="shared" si="1"/>
        <v>2123.8464000000004</v>
      </c>
      <c r="D4" s="2">
        <f t="shared" si="2"/>
        <v>64028.006400000006</v>
      </c>
      <c r="E4" s="4">
        <v>3.7555000000000001</v>
      </c>
      <c r="F4" s="5">
        <f t="shared" si="0"/>
        <v>2345.3601384635867</v>
      </c>
      <c r="G4" s="5">
        <f>H3*$K$10</f>
        <v>131.57575912222507</v>
      </c>
      <c r="H4" s="5">
        <f t="shared" si="3"/>
        <v>15634.511809808319</v>
      </c>
      <c r="J4" s="7" t="s">
        <v>9</v>
      </c>
      <c r="K4" s="8">
        <f>POWER(1+K1, 12) - 1</f>
        <v>0.60103221856768174</v>
      </c>
      <c r="L4" s="8"/>
    </row>
    <row r="5" spans="1:13" x14ac:dyDescent="0.2">
      <c r="A5" s="1">
        <v>4</v>
      </c>
      <c r="B5" s="2">
        <v>1151</v>
      </c>
      <c r="C5" s="6">
        <f t="shared" si="1"/>
        <v>2561.1202560000002</v>
      </c>
      <c r="D5" s="2">
        <f t="shared" si="2"/>
        <v>67740.126656000008</v>
      </c>
      <c r="E5" s="4">
        <v>3.7988</v>
      </c>
      <c r="F5" s="5">
        <f t="shared" si="0"/>
        <v>302.99041802674532</v>
      </c>
      <c r="G5" s="5">
        <f>H4*$K$10</f>
        <v>156.34511809808319</v>
      </c>
      <c r="H5" s="5">
        <f t="shared" si="3"/>
        <v>16093.847345933147</v>
      </c>
      <c r="J5" s="7"/>
      <c r="K5" s="8"/>
      <c r="L5" s="8"/>
    </row>
    <row r="6" spans="1:13" x14ac:dyDescent="0.2">
      <c r="A6" s="1">
        <v>5</v>
      </c>
      <c r="B6" s="2">
        <v>12976</v>
      </c>
      <c r="C6" s="6">
        <f t="shared" si="1"/>
        <v>2709.6050662400003</v>
      </c>
      <c r="D6" s="2">
        <f t="shared" si="2"/>
        <v>83425.731722240002</v>
      </c>
      <c r="E6" s="4">
        <v>3.9552</v>
      </c>
      <c r="F6" s="5">
        <f t="shared" si="0"/>
        <v>3280.7443365695794</v>
      </c>
      <c r="G6" s="5">
        <f>H5*$K$10</f>
        <v>160.93847345933148</v>
      </c>
      <c r="H6" s="5">
        <f t="shared" si="3"/>
        <v>19535.53015596206</v>
      </c>
      <c r="J6" s="7"/>
      <c r="K6" s="8"/>
      <c r="L6" s="8"/>
    </row>
    <row r="7" spans="1:13" x14ac:dyDescent="0.2">
      <c r="A7" s="1">
        <v>6</v>
      </c>
      <c r="B7" s="2">
        <v>26740</v>
      </c>
      <c r="C7" s="6">
        <f t="shared" si="1"/>
        <v>3337.0292688896002</v>
      </c>
      <c r="D7" s="2">
        <f t="shared" si="2"/>
        <v>113502.7609911296</v>
      </c>
      <c r="E7" s="4">
        <v>4.0617000000000001</v>
      </c>
      <c r="F7" s="5">
        <f t="shared" si="0"/>
        <v>6583.4502794396431</v>
      </c>
      <c r="G7" s="5">
        <f>H6*$K$10</f>
        <v>195.35530155962061</v>
      </c>
      <c r="H7" s="5">
        <f t="shared" si="3"/>
        <v>26314.335736961322</v>
      </c>
      <c r="K7" s="9"/>
      <c r="L7" s="9"/>
    </row>
    <row r="8" spans="1:13" x14ac:dyDescent="0.2">
      <c r="A8" s="1">
        <v>7</v>
      </c>
      <c r="B8" s="2">
        <v>2558</v>
      </c>
      <c r="C8" s="6">
        <f t="shared" si="1"/>
        <v>4540.1104396451838</v>
      </c>
      <c r="D8" s="2">
        <f t="shared" si="2"/>
        <v>120600.87143077479</v>
      </c>
      <c r="E8" s="4">
        <v>4.5244999999999997</v>
      </c>
      <c r="F8" s="5">
        <f t="shared" si="0"/>
        <v>565.36633882196929</v>
      </c>
      <c r="G8" s="5">
        <f>H7*$K$10</f>
        <v>263.14335736961323</v>
      </c>
      <c r="H8" s="5">
        <f t="shared" si="3"/>
        <v>27142.845433152903</v>
      </c>
      <c r="K8" s="9"/>
      <c r="L8" s="9"/>
    </row>
    <row r="9" spans="1:13" x14ac:dyDescent="0.2">
      <c r="A9" s="1">
        <v>8</v>
      </c>
      <c r="B9" s="2">
        <v>-397</v>
      </c>
      <c r="C9" s="6">
        <f t="shared" si="1"/>
        <v>4824.0348572309913</v>
      </c>
      <c r="D9" s="2">
        <f t="shared" si="2"/>
        <v>125027.90628800578</v>
      </c>
      <c r="E9" s="4">
        <v>4.5872000000000002</v>
      </c>
      <c r="F9" s="5">
        <f t="shared" si="0"/>
        <v>-86.545169166375999</v>
      </c>
      <c r="G9" s="5">
        <f>H8*$K$10</f>
        <v>271.42845433152905</v>
      </c>
      <c r="H9" s="5">
        <f t="shared" si="3"/>
        <v>27327.728718318056</v>
      </c>
      <c r="K9" s="9"/>
      <c r="L9" s="9"/>
    </row>
    <row r="10" spans="1:13" x14ac:dyDescent="0.2">
      <c r="A10" s="1">
        <v>9</v>
      </c>
      <c r="B10" s="2">
        <v>7623</v>
      </c>
      <c r="C10" s="6">
        <f t="shared" si="1"/>
        <v>5001.1162515202313</v>
      </c>
      <c r="D10" s="2">
        <f t="shared" si="2"/>
        <v>137652.02253952599</v>
      </c>
      <c r="E10" s="4">
        <v>4.9142000000000001</v>
      </c>
      <c r="F10" s="5">
        <f t="shared" si="0"/>
        <v>1551.2189166090106</v>
      </c>
      <c r="G10" s="5">
        <f>H9*$K$10</f>
        <v>273.27728718318059</v>
      </c>
      <c r="H10" s="5">
        <f t="shared" si="3"/>
        <v>29152.224922110247</v>
      </c>
      <c r="J10" s="7" t="s">
        <v>10</v>
      </c>
      <c r="K10" s="8">
        <v>0.01</v>
      </c>
      <c r="L10" s="8"/>
    </row>
    <row r="11" spans="1:13" x14ac:dyDescent="0.2">
      <c r="A11" s="1">
        <v>10</v>
      </c>
      <c r="B11" s="2">
        <v>12137</v>
      </c>
      <c r="C11" s="6">
        <f t="shared" si="1"/>
        <v>5506.0809015810401</v>
      </c>
      <c r="D11" s="2">
        <f t="shared" si="2"/>
        <v>155295.10344110703</v>
      </c>
      <c r="E11" s="4">
        <v>6.5380000000000003</v>
      </c>
      <c r="F11" s="5">
        <f t="shared" si="0"/>
        <v>1856.3780972774548</v>
      </c>
      <c r="G11" s="5">
        <f>H10*$K$10</f>
        <v>291.52224922110247</v>
      </c>
      <c r="H11" s="5">
        <f t="shared" si="3"/>
        <v>31300.125268608805</v>
      </c>
      <c r="J11" s="7"/>
      <c r="K11" s="8"/>
      <c r="L11" s="8"/>
    </row>
    <row r="12" spans="1:13" x14ac:dyDescent="0.2">
      <c r="A12" s="1">
        <v>11</v>
      </c>
      <c r="B12" s="2">
        <v>8003</v>
      </c>
      <c r="C12" s="6">
        <f t="shared" si="1"/>
        <v>6211.8041376442816</v>
      </c>
      <c r="D12" s="2">
        <f t="shared" si="2"/>
        <v>169509.9075787513</v>
      </c>
      <c r="E12" s="4">
        <v>6.056</v>
      </c>
      <c r="F12" s="5">
        <f t="shared" si="0"/>
        <v>1321.4993394980186</v>
      </c>
      <c r="G12" s="5">
        <f>H11*$K$10</f>
        <v>313.00125268608804</v>
      </c>
      <c r="H12" s="5">
        <f t="shared" si="3"/>
        <v>32934.625860792912</v>
      </c>
      <c r="J12" s="7"/>
      <c r="K12" s="8"/>
      <c r="L12" s="8"/>
    </row>
    <row r="13" spans="1:13" x14ac:dyDescent="0.2">
      <c r="A13" s="1">
        <v>12</v>
      </c>
      <c r="B13" s="2">
        <v>2233</v>
      </c>
      <c r="C13" s="6">
        <f t="shared" si="1"/>
        <v>6780.3963031500525</v>
      </c>
      <c r="D13" s="2">
        <f t="shared" si="2"/>
        <v>178523.30388190135</v>
      </c>
      <c r="E13" s="4">
        <v>5.5834999999999999</v>
      </c>
      <c r="F13" s="5">
        <f t="shared" si="0"/>
        <v>399.92836034745233</v>
      </c>
      <c r="G13" s="5">
        <f>H12*$K$10</f>
        <v>329.34625860792914</v>
      </c>
      <c r="H13" s="5">
        <f t="shared" si="3"/>
        <v>33663.900479748292</v>
      </c>
      <c r="J13" s="7" t="s">
        <v>11</v>
      </c>
      <c r="K13" s="8">
        <f>POWER(1+K10, 12) - 1</f>
        <v>0.12682503013196977</v>
      </c>
      <c r="L13" s="8"/>
    </row>
    <row r="14" spans="1:13" x14ac:dyDescent="0.2">
      <c r="A14" s="1">
        <v>13</v>
      </c>
      <c r="B14" s="2">
        <v>7728</v>
      </c>
      <c r="C14" s="6">
        <f t="shared" si="1"/>
        <v>7140.9321552760539</v>
      </c>
      <c r="D14" s="2">
        <f t="shared" si="2"/>
        <v>193392.23603717741</v>
      </c>
      <c r="E14" s="4">
        <v>5.2127999999999997</v>
      </c>
      <c r="F14" s="5">
        <f t="shared" si="0"/>
        <v>1482.5046040515654</v>
      </c>
      <c r="G14" s="5">
        <f>H13*$K$10</f>
        <v>336.63900479748293</v>
      </c>
      <c r="H14" s="5">
        <f t="shared" si="3"/>
        <v>35483.044088597344</v>
      </c>
      <c r="J14" s="7"/>
      <c r="K14" s="8"/>
      <c r="L14" s="8"/>
    </row>
    <row r="15" spans="1:13" x14ac:dyDescent="0.2">
      <c r="A15" s="1">
        <v>14</v>
      </c>
      <c r="B15" s="2">
        <v>4990</v>
      </c>
      <c r="C15" s="6">
        <f t="shared" si="1"/>
        <v>7735.6894414870967</v>
      </c>
      <c r="D15" s="2">
        <f t="shared" si="2"/>
        <v>206117.92547866452</v>
      </c>
      <c r="E15" s="4">
        <v>5.2887000000000004</v>
      </c>
      <c r="F15" s="5">
        <f t="shared" si="0"/>
        <v>943.52109213984522</v>
      </c>
      <c r="G15" s="5">
        <f>H14*$K$10</f>
        <v>354.83044088597347</v>
      </c>
      <c r="H15" s="5">
        <f t="shared" si="3"/>
        <v>36781.395621623167</v>
      </c>
      <c r="J15" s="7"/>
      <c r="K15" s="8"/>
      <c r="L15" s="8"/>
    </row>
    <row r="16" spans="1:13" x14ac:dyDescent="0.2">
      <c r="A16" s="1">
        <v>15</v>
      </c>
      <c r="B16" s="2">
        <v>8199</v>
      </c>
      <c r="C16" s="6">
        <f t="shared" si="1"/>
        <v>8244.7170191465812</v>
      </c>
      <c r="D16" s="2">
        <f t="shared" si="2"/>
        <v>222561.64249781109</v>
      </c>
      <c r="E16" s="4">
        <v>5.1645000000000003</v>
      </c>
      <c r="F16" s="5">
        <f t="shared" si="0"/>
        <v>1587.5689805402264</v>
      </c>
      <c r="G16" s="5">
        <f>H15*$K$10</f>
        <v>367.8139562162317</v>
      </c>
      <c r="H16" s="5">
        <f t="shared" si="3"/>
        <v>38736.778558379629</v>
      </c>
    </row>
    <row r="17" spans="1:8" x14ac:dyDescent="0.2">
      <c r="A17" s="1">
        <v>16</v>
      </c>
      <c r="B17" s="2">
        <v>17888</v>
      </c>
      <c r="C17" s="6">
        <f t="shared" si="1"/>
        <v>8902.4656999124436</v>
      </c>
      <c r="D17" s="2">
        <f t="shared" si="2"/>
        <v>249352.10819772354</v>
      </c>
      <c r="E17" s="4">
        <v>5.3371000000000004</v>
      </c>
      <c r="F17" s="5">
        <f t="shared" si="0"/>
        <v>3351.6329092578362</v>
      </c>
      <c r="G17" s="5">
        <f>H16*$K$10</f>
        <v>387.36778558379632</v>
      </c>
      <c r="H17" s="5">
        <f t="shared" si="3"/>
        <v>42475.779253221262</v>
      </c>
    </row>
    <row r="18" spans="1:8" x14ac:dyDescent="0.2">
      <c r="A18" s="1">
        <v>17</v>
      </c>
      <c r="B18" s="2">
        <v>0</v>
      </c>
      <c r="C18" s="6">
        <f t="shared" si="1"/>
        <v>9974.0843279089422</v>
      </c>
      <c r="D18" s="2">
        <f t="shared" si="2"/>
        <v>259326.19252563248</v>
      </c>
      <c r="E18" s="4">
        <v>5.5555000000000003</v>
      </c>
      <c r="F18" s="5">
        <f t="shared" si="0"/>
        <v>0</v>
      </c>
      <c r="G18" s="5">
        <f>H17*$K$10</f>
        <v>424.75779253221265</v>
      </c>
      <c r="H18" s="5">
        <f t="shared" si="3"/>
        <v>42900.537045753474</v>
      </c>
    </row>
    <row r="19" spans="1:8" x14ac:dyDescent="0.2">
      <c r="A19" s="1">
        <v>18</v>
      </c>
      <c r="B19" s="2">
        <v>8172</v>
      </c>
      <c r="C19" s="6">
        <f t="shared" si="1"/>
        <v>10373.0477010253</v>
      </c>
      <c r="D19" s="2">
        <f t="shared" si="2"/>
        <v>277871.24022665777</v>
      </c>
      <c r="E19" s="4">
        <v>5.9656000000000002</v>
      </c>
      <c r="F19" s="5">
        <f t="shared" si="0"/>
        <v>1369.8538286174064</v>
      </c>
      <c r="G19" s="5">
        <f>H18*$K$10</f>
        <v>429.00537045753475</v>
      </c>
      <c r="H19" s="5">
        <f t="shared" si="3"/>
        <v>44699.396244828415</v>
      </c>
    </row>
    <row r="21" spans="1:8" ht="15.75" customHeight="1" x14ac:dyDescent="0.2">
      <c r="B21" s="11"/>
      <c r="C21" s="11"/>
    </row>
  </sheetData>
  <mergeCells count="8">
    <mergeCell ref="K10:L12"/>
    <mergeCell ref="J10:J12"/>
    <mergeCell ref="J13:J15"/>
    <mergeCell ref="K13:L15"/>
    <mergeCell ref="K1:L3"/>
    <mergeCell ref="K4:L6"/>
    <mergeCell ref="J1:J3"/>
    <mergeCell ref="J4:J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2022-09-30T18:40:02Z</dcterms:created>
  <dcterms:modified xsi:type="dcterms:W3CDTF">2022-09-30T18:45:40Z</dcterms:modified>
</cp:coreProperties>
</file>