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PCI-DEDE\Users\Public\2021\INVOICE\Menara\"/>
    </mc:Choice>
  </mc:AlternateContent>
  <bookViews>
    <workbookView xWindow="0" yWindow="0" windowWidth="20490" windowHeight="7620" firstSheet="1" activeTab="2"/>
  </bookViews>
  <sheets>
    <sheet name="REKAP STIKER " sheetId="1" r:id="rId1"/>
    <sheet name="Rekap TTD " sheetId="2" r:id="rId2"/>
    <sheet name="BERAT STIKER DAN TTD " sheetId="3" r:id="rId3"/>
    <sheet name="Sheet1" sheetId="5" r:id="rId4"/>
    <sheet name="Modal" sheetId="4" r:id="rId5"/>
  </sheets>
  <definedNames>
    <definedName name="_xlnm._FilterDatabase" localSheetId="2" hidden="1">'BERAT STIKER DAN TTD '!$A$4:$H$133</definedName>
    <definedName name="_xlnm._FilterDatabase" localSheetId="0" hidden="1">'REKAP STIKER '!$A$8:$V$153</definedName>
    <definedName name="_xlnm._FilterDatabase" localSheetId="1" hidden="1">'Rekap TTD '!$A$8:$AY$153</definedName>
    <definedName name="_xlnm.Print_Area" localSheetId="0">'REKAP STIKER '!$A$4:$V$153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9" i="3" l="1"/>
  <c r="D133" i="5" l="1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135" i="5" l="1"/>
  <c r="F139" i="4"/>
  <c r="F133" i="4"/>
  <c r="D133" i="4"/>
  <c r="D132" i="4"/>
  <c r="F132" i="4" s="1"/>
  <c r="F131" i="4"/>
  <c r="D131" i="4"/>
  <c r="D130" i="4"/>
  <c r="F130" i="4" s="1"/>
  <c r="F129" i="4"/>
  <c r="D129" i="4"/>
  <c r="D128" i="4"/>
  <c r="F128" i="4" s="1"/>
  <c r="F127" i="4"/>
  <c r="D127" i="4"/>
  <c r="D126" i="4"/>
  <c r="F126" i="4" s="1"/>
  <c r="F125" i="4"/>
  <c r="D125" i="4"/>
  <c r="D124" i="4"/>
  <c r="F124" i="4" s="1"/>
  <c r="F123" i="4"/>
  <c r="D123" i="4"/>
  <c r="D122" i="4"/>
  <c r="F122" i="4" s="1"/>
  <c r="F121" i="4"/>
  <c r="D121" i="4"/>
  <c r="D120" i="4"/>
  <c r="F120" i="4" s="1"/>
  <c r="F119" i="4"/>
  <c r="D119" i="4"/>
  <c r="D118" i="4"/>
  <c r="F118" i="4" s="1"/>
  <c r="F117" i="4"/>
  <c r="D117" i="4"/>
  <c r="D116" i="4"/>
  <c r="F116" i="4" s="1"/>
  <c r="F115" i="4"/>
  <c r="D115" i="4"/>
  <c r="D114" i="4"/>
  <c r="F114" i="4" s="1"/>
  <c r="F113" i="4"/>
  <c r="D113" i="4"/>
  <c r="D112" i="4"/>
  <c r="F112" i="4" s="1"/>
  <c r="F111" i="4"/>
  <c r="D111" i="4"/>
  <c r="D110" i="4"/>
  <c r="F110" i="4" s="1"/>
  <c r="F109" i="4"/>
  <c r="D109" i="4"/>
  <c r="D108" i="4"/>
  <c r="F108" i="4" s="1"/>
  <c r="F107" i="4"/>
  <c r="D107" i="4"/>
  <c r="D106" i="4"/>
  <c r="F106" i="4" s="1"/>
  <c r="F105" i="4"/>
  <c r="D105" i="4"/>
  <c r="D104" i="4"/>
  <c r="F104" i="4" s="1"/>
  <c r="F103" i="4"/>
  <c r="D103" i="4"/>
  <c r="D102" i="4"/>
  <c r="F102" i="4" s="1"/>
  <c r="F101" i="4"/>
  <c r="D101" i="4"/>
  <c r="D100" i="4"/>
  <c r="F100" i="4" s="1"/>
  <c r="F99" i="4"/>
  <c r="D99" i="4"/>
  <c r="D98" i="4"/>
  <c r="F98" i="4" s="1"/>
  <c r="F97" i="4"/>
  <c r="D97" i="4"/>
  <c r="D96" i="4"/>
  <c r="F96" i="4" s="1"/>
  <c r="F95" i="4"/>
  <c r="D95" i="4"/>
  <c r="D94" i="4"/>
  <c r="F94" i="4" s="1"/>
  <c r="F93" i="4"/>
  <c r="D93" i="4"/>
  <c r="D92" i="4"/>
  <c r="F92" i="4" s="1"/>
  <c r="F91" i="4"/>
  <c r="D91" i="4"/>
  <c r="D90" i="4"/>
  <c r="F90" i="4" s="1"/>
  <c r="F89" i="4"/>
  <c r="D89" i="4"/>
  <c r="D88" i="4"/>
  <c r="F88" i="4" s="1"/>
  <c r="F87" i="4"/>
  <c r="D87" i="4"/>
  <c r="D86" i="4"/>
  <c r="F86" i="4" s="1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F41" i="4"/>
  <c r="D41" i="4"/>
  <c r="D40" i="4"/>
  <c r="F40" i="4" s="1"/>
  <c r="F39" i="4"/>
  <c r="D39" i="4"/>
  <c r="D38" i="4"/>
  <c r="F38" i="4" s="1"/>
  <c r="F37" i="4"/>
  <c r="D37" i="4"/>
  <c r="D36" i="4"/>
  <c r="F36" i="4" s="1"/>
  <c r="F35" i="4"/>
  <c r="D35" i="4"/>
  <c r="D34" i="4"/>
  <c r="F34" i="4" s="1"/>
  <c r="F33" i="4"/>
  <c r="D33" i="4"/>
  <c r="D32" i="4"/>
  <c r="F32" i="4" s="1"/>
  <c r="F31" i="4"/>
  <c r="D31" i="4"/>
  <c r="D30" i="4"/>
  <c r="F30" i="4" s="1"/>
  <c r="F29" i="4"/>
  <c r="D29" i="4"/>
  <c r="D28" i="4"/>
  <c r="F28" i="4" s="1"/>
  <c r="F27" i="4"/>
  <c r="D27" i="4"/>
  <c r="D26" i="4"/>
  <c r="F26" i="4" s="1"/>
  <c r="F25" i="4"/>
  <c r="D25" i="4"/>
  <c r="D24" i="4"/>
  <c r="F24" i="4" s="1"/>
  <c r="F23" i="4"/>
  <c r="D23" i="4"/>
  <c r="D22" i="4"/>
  <c r="F22" i="4" s="1"/>
  <c r="F21" i="4"/>
  <c r="D21" i="4"/>
  <c r="D20" i="4"/>
  <c r="F20" i="4" s="1"/>
  <c r="F19" i="4"/>
  <c r="D19" i="4"/>
  <c r="D18" i="4"/>
  <c r="F18" i="4" s="1"/>
  <c r="F17" i="4"/>
  <c r="D17" i="4"/>
  <c r="D16" i="4"/>
  <c r="F16" i="4" s="1"/>
  <c r="F15" i="4"/>
  <c r="D15" i="4"/>
  <c r="D14" i="4"/>
  <c r="F14" i="4" s="1"/>
  <c r="F13" i="4"/>
  <c r="D13" i="4"/>
  <c r="D12" i="4"/>
  <c r="F12" i="4" s="1"/>
  <c r="F11" i="4"/>
  <c r="D11" i="4"/>
  <c r="D10" i="4"/>
  <c r="F10" i="4" s="1"/>
  <c r="F9" i="4"/>
  <c r="D9" i="4"/>
  <c r="D8" i="4"/>
  <c r="F8" i="4" s="1"/>
  <c r="F135" i="4" l="1"/>
  <c r="D135" i="4"/>
  <c r="F9" i="3"/>
  <c r="D10" i="3"/>
  <c r="F10" i="3" s="1"/>
  <c r="D11" i="3"/>
  <c r="F11" i="3" s="1"/>
  <c r="D12" i="3"/>
  <c r="F12" i="3" s="1"/>
  <c r="D13" i="3"/>
  <c r="F13" i="3" s="1"/>
  <c r="D14" i="3"/>
  <c r="F14" i="3" s="1"/>
  <c r="D15" i="3"/>
  <c r="F15" i="3" s="1"/>
  <c r="D16" i="3"/>
  <c r="F16" i="3" s="1"/>
  <c r="D17" i="3"/>
  <c r="F17" i="3" s="1"/>
  <c r="D18" i="3"/>
  <c r="F18" i="3" s="1"/>
  <c r="D19" i="3"/>
  <c r="F19" i="3" s="1"/>
  <c r="D20" i="3"/>
  <c r="F20" i="3" s="1"/>
  <c r="D21" i="3"/>
  <c r="F21" i="3" s="1"/>
  <c r="D22" i="3"/>
  <c r="F22" i="3" s="1"/>
  <c r="D23" i="3"/>
  <c r="F23" i="3" s="1"/>
  <c r="D24" i="3"/>
  <c r="F24" i="3" s="1"/>
  <c r="D25" i="3"/>
  <c r="F25" i="3" s="1"/>
  <c r="D26" i="3"/>
  <c r="F26" i="3" s="1"/>
  <c r="D27" i="3"/>
  <c r="F27" i="3" s="1"/>
  <c r="D28" i="3"/>
  <c r="F28" i="3" s="1"/>
  <c r="D29" i="3"/>
  <c r="F29" i="3" s="1"/>
  <c r="D30" i="3"/>
  <c r="F30" i="3" s="1"/>
  <c r="D31" i="3"/>
  <c r="F31" i="3" s="1"/>
  <c r="D32" i="3"/>
  <c r="F32" i="3" s="1"/>
  <c r="D33" i="3"/>
  <c r="F33" i="3" s="1"/>
  <c r="D34" i="3"/>
  <c r="F34" i="3" s="1"/>
  <c r="D35" i="3"/>
  <c r="F35" i="3" s="1"/>
  <c r="D36" i="3"/>
  <c r="F36" i="3" s="1"/>
  <c r="D37" i="3"/>
  <c r="F37" i="3" s="1"/>
  <c r="D38" i="3"/>
  <c r="F38" i="3" s="1"/>
  <c r="D39" i="3"/>
  <c r="F39" i="3" s="1"/>
  <c r="D40" i="3"/>
  <c r="F40" i="3" s="1"/>
  <c r="D41" i="3"/>
  <c r="F41" i="3" s="1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F86" i="3" s="1"/>
  <c r="D87" i="3"/>
  <c r="F87" i="3" s="1"/>
  <c r="D88" i="3"/>
  <c r="F88" i="3" s="1"/>
  <c r="D89" i="3"/>
  <c r="F89" i="3" s="1"/>
  <c r="D90" i="3"/>
  <c r="F90" i="3" s="1"/>
  <c r="D91" i="3"/>
  <c r="F91" i="3" s="1"/>
  <c r="D92" i="3"/>
  <c r="F92" i="3" s="1"/>
  <c r="D93" i="3"/>
  <c r="F93" i="3" s="1"/>
  <c r="D94" i="3"/>
  <c r="F94" i="3" s="1"/>
  <c r="D95" i="3"/>
  <c r="F95" i="3" s="1"/>
  <c r="D96" i="3"/>
  <c r="F96" i="3" s="1"/>
  <c r="D97" i="3"/>
  <c r="F97" i="3" s="1"/>
  <c r="D98" i="3"/>
  <c r="F98" i="3" s="1"/>
  <c r="D99" i="3"/>
  <c r="F99" i="3" s="1"/>
  <c r="D100" i="3"/>
  <c r="F100" i="3" s="1"/>
  <c r="D101" i="3"/>
  <c r="F101" i="3" s="1"/>
  <c r="D102" i="3"/>
  <c r="F102" i="3" s="1"/>
  <c r="D103" i="3"/>
  <c r="F103" i="3" s="1"/>
  <c r="D104" i="3"/>
  <c r="F104" i="3" s="1"/>
  <c r="D105" i="3"/>
  <c r="F105" i="3" s="1"/>
  <c r="D106" i="3"/>
  <c r="F106" i="3" s="1"/>
  <c r="D107" i="3"/>
  <c r="F107" i="3" s="1"/>
  <c r="D108" i="3"/>
  <c r="F108" i="3" s="1"/>
  <c r="D109" i="3"/>
  <c r="F109" i="3" s="1"/>
  <c r="D110" i="3"/>
  <c r="F110" i="3" s="1"/>
  <c r="D111" i="3"/>
  <c r="F111" i="3" s="1"/>
  <c r="D112" i="3"/>
  <c r="F112" i="3" s="1"/>
  <c r="D113" i="3"/>
  <c r="F113" i="3" s="1"/>
  <c r="D114" i="3"/>
  <c r="F114" i="3" s="1"/>
  <c r="D115" i="3"/>
  <c r="F115" i="3" s="1"/>
  <c r="D116" i="3"/>
  <c r="F116" i="3" s="1"/>
  <c r="D117" i="3"/>
  <c r="F117" i="3" s="1"/>
  <c r="D118" i="3"/>
  <c r="F118" i="3" s="1"/>
  <c r="D119" i="3"/>
  <c r="F119" i="3" s="1"/>
  <c r="D120" i="3"/>
  <c r="F120" i="3" s="1"/>
  <c r="D121" i="3"/>
  <c r="F121" i="3" s="1"/>
  <c r="D122" i="3"/>
  <c r="F122" i="3" s="1"/>
  <c r="D123" i="3"/>
  <c r="F123" i="3" s="1"/>
  <c r="D124" i="3"/>
  <c r="F124" i="3" s="1"/>
  <c r="D125" i="3"/>
  <c r="F125" i="3" s="1"/>
  <c r="D126" i="3"/>
  <c r="F126" i="3" s="1"/>
  <c r="D127" i="3"/>
  <c r="F127" i="3" s="1"/>
  <c r="D128" i="3"/>
  <c r="F128" i="3" s="1"/>
  <c r="D129" i="3"/>
  <c r="F129" i="3" s="1"/>
  <c r="D130" i="3"/>
  <c r="F130" i="3" s="1"/>
  <c r="D131" i="3"/>
  <c r="F131" i="3" s="1"/>
  <c r="D132" i="3"/>
  <c r="F132" i="3" s="1"/>
  <c r="D133" i="3"/>
  <c r="F133" i="3" s="1"/>
  <c r="D8" i="3"/>
  <c r="F8" i="3" s="1"/>
  <c r="BC152" i="2"/>
  <c r="BG152" i="2" s="1"/>
  <c r="BC151" i="2"/>
  <c r="BG151" i="2" s="1"/>
  <c r="BC150" i="2"/>
  <c r="BG150" i="2" s="1"/>
  <c r="BC149" i="2"/>
  <c r="BG149" i="2" s="1"/>
  <c r="BC148" i="2"/>
  <c r="BG148" i="2" s="1"/>
  <c r="BC147" i="2"/>
  <c r="BG147" i="2" s="1"/>
  <c r="BC146" i="2"/>
  <c r="BG146" i="2" s="1"/>
  <c r="BC145" i="2"/>
  <c r="BG145" i="2" s="1"/>
  <c r="BC144" i="2"/>
  <c r="BG144" i="2" s="1"/>
  <c r="BC143" i="2"/>
  <c r="BG143" i="2" s="1"/>
  <c r="BC142" i="2"/>
  <c r="BG142" i="2" s="1"/>
  <c r="BC141" i="2"/>
  <c r="BG141" i="2" s="1"/>
  <c r="BC140" i="2"/>
  <c r="BG140" i="2" s="1"/>
  <c r="BC139" i="2"/>
  <c r="BG139" i="2" s="1"/>
  <c r="BC138" i="2"/>
  <c r="BG138" i="2" s="1"/>
  <c r="BC137" i="2"/>
  <c r="BG137" i="2" s="1"/>
  <c r="BC136" i="2"/>
  <c r="BG136" i="2" s="1"/>
  <c r="BC135" i="2"/>
  <c r="BG135" i="2" s="1"/>
  <c r="BC134" i="2"/>
  <c r="BG134" i="2" s="1"/>
  <c r="BC133" i="2"/>
  <c r="BG133" i="2" s="1"/>
  <c r="BC132" i="2"/>
  <c r="BG132" i="2" s="1"/>
  <c r="BC131" i="2"/>
  <c r="BG131" i="2" s="1"/>
  <c r="BC130" i="2"/>
  <c r="BG130" i="2" s="1"/>
  <c r="BC129" i="2"/>
  <c r="BG129" i="2" s="1"/>
  <c r="BC128" i="2"/>
  <c r="BG128" i="2" s="1"/>
  <c r="BC127" i="2"/>
  <c r="BG127" i="2" s="1"/>
  <c r="BC126" i="2"/>
  <c r="BG126" i="2" s="1"/>
  <c r="BC125" i="2"/>
  <c r="BG125" i="2" s="1"/>
  <c r="BC124" i="2"/>
  <c r="BG124" i="2" s="1"/>
  <c r="BC123" i="2"/>
  <c r="BG123" i="2" s="1"/>
  <c r="BC122" i="2"/>
  <c r="BG122" i="2" s="1"/>
  <c r="BC121" i="2"/>
  <c r="BG121" i="2" s="1"/>
  <c r="BC120" i="2"/>
  <c r="BG120" i="2" s="1"/>
  <c r="BC119" i="2"/>
  <c r="BG119" i="2" s="1"/>
  <c r="BC118" i="2"/>
  <c r="BG118" i="2" s="1"/>
  <c r="BC117" i="2"/>
  <c r="BG117" i="2" s="1"/>
  <c r="BC116" i="2"/>
  <c r="BG116" i="2" s="1"/>
  <c r="BC115" i="2"/>
  <c r="BG115" i="2" s="1"/>
  <c r="BC114" i="2"/>
  <c r="BG114" i="2" s="1"/>
  <c r="BC113" i="2"/>
  <c r="BG113" i="2" s="1"/>
  <c r="BC112" i="2"/>
  <c r="BG112" i="2" s="1"/>
  <c r="BC111" i="2"/>
  <c r="BG111" i="2" s="1"/>
  <c r="BC110" i="2"/>
  <c r="BG110" i="2" s="1"/>
  <c r="BC109" i="2"/>
  <c r="BG109" i="2" s="1"/>
  <c r="BC108" i="2"/>
  <c r="BG108" i="2" s="1"/>
  <c r="BC107" i="2"/>
  <c r="BG107" i="2" s="1"/>
  <c r="BC106" i="2"/>
  <c r="BG106" i="2" s="1"/>
  <c r="BC105" i="2"/>
  <c r="BG105" i="2" s="1"/>
  <c r="BC104" i="2"/>
  <c r="BG104" i="2" s="1"/>
  <c r="BC103" i="2"/>
  <c r="BG103" i="2" s="1"/>
  <c r="BC102" i="2"/>
  <c r="BG102" i="2" s="1"/>
  <c r="BC101" i="2"/>
  <c r="BG101" i="2" s="1"/>
  <c r="BC100" i="2"/>
  <c r="BG100" i="2" s="1"/>
  <c r="BC99" i="2"/>
  <c r="BG99" i="2" s="1"/>
  <c r="BC98" i="2"/>
  <c r="BG98" i="2" s="1"/>
  <c r="BC97" i="2"/>
  <c r="BG97" i="2" s="1"/>
  <c r="BC96" i="2"/>
  <c r="BG96" i="2" s="1"/>
  <c r="BC95" i="2"/>
  <c r="BG95" i="2" s="1"/>
  <c r="BC94" i="2"/>
  <c r="BG94" i="2" s="1"/>
  <c r="BC93" i="2"/>
  <c r="BG93" i="2" s="1"/>
  <c r="BC92" i="2"/>
  <c r="BG92" i="2" s="1"/>
  <c r="BC91" i="2"/>
  <c r="BG91" i="2" s="1"/>
  <c r="BC90" i="2"/>
  <c r="BG90" i="2" s="1"/>
  <c r="BC89" i="2"/>
  <c r="BG89" i="2" s="1"/>
  <c r="BC88" i="2"/>
  <c r="BG88" i="2" s="1"/>
  <c r="BC87" i="2"/>
  <c r="BG87" i="2" s="1"/>
  <c r="BC86" i="2"/>
  <c r="BG86" i="2" s="1"/>
  <c r="BC85" i="2"/>
  <c r="BG85" i="2" s="1"/>
  <c r="BC84" i="2"/>
  <c r="BG84" i="2" s="1"/>
  <c r="BC83" i="2"/>
  <c r="BG83" i="2" s="1"/>
  <c r="BC82" i="2"/>
  <c r="BG82" i="2" s="1"/>
  <c r="BC81" i="2"/>
  <c r="BG81" i="2" s="1"/>
  <c r="BC80" i="2"/>
  <c r="BG80" i="2" s="1"/>
  <c r="BC79" i="2"/>
  <c r="BG79" i="2" s="1"/>
  <c r="BC78" i="2"/>
  <c r="BG78" i="2" s="1"/>
  <c r="BC77" i="2"/>
  <c r="BG77" i="2" s="1"/>
  <c r="BC76" i="2"/>
  <c r="BG76" i="2" s="1"/>
  <c r="BC75" i="2"/>
  <c r="BG75" i="2" s="1"/>
  <c r="BC74" i="2"/>
  <c r="BG74" i="2" s="1"/>
  <c r="BC73" i="2"/>
  <c r="BG73" i="2" s="1"/>
  <c r="BC72" i="2"/>
  <c r="BG72" i="2" s="1"/>
  <c r="BC71" i="2"/>
  <c r="BG71" i="2" s="1"/>
  <c r="BC70" i="2"/>
  <c r="BG70" i="2" s="1"/>
  <c r="BC69" i="2"/>
  <c r="BG69" i="2" s="1"/>
  <c r="BC68" i="2"/>
  <c r="BG68" i="2" s="1"/>
  <c r="BC67" i="2"/>
  <c r="BG67" i="2" s="1"/>
  <c r="BC66" i="2"/>
  <c r="BG66" i="2" s="1"/>
  <c r="BC65" i="2"/>
  <c r="BG65" i="2" s="1"/>
  <c r="BC64" i="2"/>
  <c r="BG64" i="2" s="1"/>
  <c r="BC63" i="2"/>
  <c r="BG63" i="2" s="1"/>
  <c r="BC62" i="2"/>
  <c r="BG62" i="2" s="1"/>
  <c r="BC61" i="2"/>
  <c r="BG61" i="2" s="1"/>
  <c r="BC60" i="2"/>
  <c r="BG60" i="2" s="1"/>
  <c r="BC59" i="2"/>
  <c r="BG59" i="2" s="1"/>
  <c r="BC58" i="2"/>
  <c r="BG58" i="2" s="1"/>
  <c r="BC57" i="2"/>
  <c r="BG57" i="2" s="1"/>
  <c r="BC56" i="2"/>
  <c r="BG56" i="2" s="1"/>
  <c r="BC55" i="2"/>
  <c r="BG55" i="2" s="1"/>
  <c r="BC54" i="2"/>
  <c r="BG54" i="2" s="1"/>
  <c r="BC53" i="2"/>
  <c r="BG53" i="2" s="1"/>
  <c r="BC52" i="2"/>
  <c r="BG52" i="2" s="1"/>
  <c r="BC51" i="2"/>
  <c r="BG51" i="2" s="1"/>
  <c r="BC50" i="2"/>
  <c r="BG50" i="2" s="1"/>
  <c r="BC49" i="2"/>
  <c r="BG49" i="2" s="1"/>
  <c r="BC48" i="2"/>
  <c r="BG48" i="2" s="1"/>
  <c r="BC47" i="2"/>
  <c r="BG47" i="2" s="1"/>
  <c r="BC46" i="2"/>
  <c r="BG46" i="2" s="1"/>
  <c r="BC45" i="2"/>
  <c r="BG45" i="2" s="1"/>
  <c r="BC44" i="2"/>
  <c r="BG44" i="2" s="1"/>
  <c r="BC43" i="2"/>
  <c r="BG43" i="2" s="1"/>
  <c r="BC42" i="2"/>
  <c r="BG42" i="2" s="1"/>
  <c r="BC41" i="2"/>
  <c r="BG41" i="2" s="1"/>
  <c r="BC40" i="2"/>
  <c r="BG40" i="2" s="1"/>
  <c r="BC39" i="2"/>
  <c r="BG39" i="2" s="1"/>
  <c r="BC38" i="2"/>
  <c r="BG38" i="2" s="1"/>
  <c r="BC37" i="2"/>
  <c r="BG37" i="2" s="1"/>
  <c r="BC36" i="2"/>
  <c r="BG36" i="2" s="1"/>
  <c r="BC35" i="2"/>
  <c r="BG35" i="2" s="1"/>
  <c r="BC34" i="2"/>
  <c r="BG34" i="2" s="1"/>
  <c r="BC33" i="2"/>
  <c r="BG33" i="2" s="1"/>
  <c r="BC32" i="2"/>
  <c r="BG32" i="2" s="1"/>
  <c r="BC31" i="2"/>
  <c r="BG31" i="2" s="1"/>
  <c r="BC30" i="2"/>
  <c r="BG30" i="2" s="1"/>
  <c r="BC29" i="2"/>
  <c r="BG29" i="2" s="1"/>
  <c r="BC28" i="2"/>
  <c r="BG28" i="2" s="1"/>
  <c r="BC27" i="2"/>
  <c r="BG27" i="2" s="1"/>
  <c r="BC26" i="2"/>
  <c r="BG26" i="2" s="1"/>
  <c r="BC25" i="2"/>
  <c r="BG25" i="2" s="1"/>
  <c r="BC24" i="2"/>
  <c r="BG24" i="2" s="1"/>
  <c r="BC23" i="2"/>
  <c r="BG23" i="2" s="1"/>
  <c r="BC22" i="2"/>
  <c r="BG22" i="2" s="1"/>
  <c r="BC21" i="2"/>
  <c r="BG21" i="2" s="1"/>
  <c r="BC20" i="2"/>
  <c r="BG20" i="2" s="1"/>
  <c r="BC19" i="2"/>
  <c r="BG19" i="2" s="1"/>
  <c r="BC18" i="2"/>
  <c r="BG18" i="2" s="1"/>
  <c r="BC17" i="2"/>
  <c r="BG17" i="2" s="1"/>
  <c r="BC16" i="2"/>
  <c r="BG16" i="2" s="1"/>
  <c r="BC15" i="2"/>
  <c r="BG15" i="2" s="1"/>
  <c r="BC14" i="2"/>
  <c r="BG14" i="2" s="1"/>
  <c r="BC13" i="2"/>
  <c r="BG13" i="2" s="1"/>
  <c r="BC12" i="2"/>
  <c r="BG12" i="2" s="1"/>
  <c r="BC11" i="2"/>
  <c r="BG11" i="2" s="1"/>
  <c r="BC10" i="2"/>
  <c r="BG10" i="2" s="1"/>
  <c r="BC9" i="2"/>
  <c r="BG9" i="2" s="1"/>
  <c r="BB152" i="2"/>
  <c r="BF152" i="2" s="1"/>
  <c r="BB151" i="2"/>
  <c r="BF151" i="2" s="1"/>
  <c r="BB150" i="2"/>
  <c r="BF150" i="2" s="1"/>
  <c r="BB149" i="2"/>
  <c r="BF149" i="2" s="1"/>
  <c r="BB148" i="2"/>
  <c r="BF148" i="2" s="1"/>
  <c r="BB147" i="2"/>
  <c r="BF147" i="2" s="1"/>
  <c r="BB146" i="2"/>
  <c r="BF146" i="2" s="1"/>
  <c r="BB145" i="2"/>
  <c r="BF145" i="2" s="1"/>
  <c r="BB144" i="2"/>
  <c r="BF144" i="2" s="1"/>
  <c r="BB143" i="2"/>
  <c r="BF143" i="2" s="1"/>
  <c r="BB142" i="2"/>
  <c r="BF142" i="2" s="1"/>
  <c r="BB141" i="2"/>
  <c r="BF141" i="2" s="1"/>
  <c r="BB140" i="2"/>
  <c r="BF140" i="2" s="1"/>
  <c r="BB139" i="2"/>
  <c r="BF139" i="2" s="1"/>
  <c r="BB138" i="2"/>
  <c r="BF138" i="2" s="1"/>
  <c r="BB137" i="2"/>
  <c r="BF137" i="2" s="1"/>
  <c r="BB136" i="2"/>
  <c r="BF136" i="2" s="1"/>
  <c r="BB135" i="2"/>
  <c r="BF135" i="2" s="1"/>
  <c r="BB134" i="2"/>
  <c r="BF134" i="2" s="1"/>
  <c r="BB133" i="2"/>
  <c r="BF133" i="2" s="1"/>
  <c r="BB132" i="2"/>
  <c r="BF132" i="2" s="1"/>
  <c r="BB131" i="2"/>
  <c r="BF131" i="2" s="1"/>
  <c r="BB130" i="2"/>
  <c r="BF130" i="2" s="1"/>
  <c r="BB129" i="2"/>
  <c r="BF129" i="2" s="1"/>
  <c r="BB128" i="2"/>
  <c r="BF128" i="2" s="1"/>
  <c r="BB127" i="2"/>
  <c r="BF127" i="2" s="1"/>
  <c r="BB126" i="2"/>
  <c r="BF126" i="2" s="1"/>
  <c r="BB125" i="2"/>
  <c r="BF125" i="2" s="1"/>
  <c r="BB124" i="2"/>
  <c r="BF124" i="2" s="1"/>
  <c r="BB123" i="2"/>
  <c r="BF123" i="2" s="1"/>
  <c r="BB122" i="2"/>
  <c r="BF122" i="2" s="1"/>
  <c r="BB121" i="2"/>
  <c r="BF121" i="2" s="1"/>
  <c r="BB120" i="2"/>
  <c r="BF120" i="2" s="1"/>
  <c r="BB119" i="2"/>
  <c r="BF119" i="2" s="1"/>
  <c r="BB118" i="2"/>
  <c r="BF118" i="2" s="1"/>
  <c r="BB117" i="2"/>
  <c r="BF117" i="2" s="1"/>
  <c r="BB116" i="2"/>
  <c r="BF116" i="2" s="1"/>
  <c r="BB115" i="2"/>
  <c r="BF115" i="2" s="1"/>
  <c r="BB114" i="2"/>
  <c r="BF114" i="2" s="1"/>
  <c r="BB113" i="2"/>
  <c r="BF113" i="2" s="1"/>
  <c r="BB112" i="2"/>
  <c r="BF112" i="2" s="1"/>
  <c r="BB111" i="2"/>
  <c r="BF111" i="2" s="1"/>
  <c r="BB110" i="2"/>
  <c r="BF110" i="2" s="1"/>
  <c r="BB109" i="2"/>
  <c r="BF109" i="2" s="1"/>
  <c r="BB108" i="2"/>
  <c r="BF108" i="2" s="1"/>
  <c r="BB107" i="2"/>
  <c r="BF107" i="2" s="1"/>
  <c r="BB106" i="2"/>
  <c r="BF106" i="2" s="1"/>
  <c r="BB105" i="2"/>
  <c r="BF105" i="2" s="1"/>
  <c r="BB104" i="2"/>
  <c r="BF104" i="2" s="1"/>
  <c r="BB103" i="2"/>
  <c r="BF103" i="2" s="1"/>
  <c r="BB102" i="2"/>
  <c r="BF102" i="2" s="1"/>
  <c r="BB101" i="2"/>
  <c r="BF101" i="2" s="1"/>
  <c r="BB100" i="2"/>
  <c r="BF100" i="2" s="1"/>
  <c r="BB99" i="2"/>
  <c r="BF99" i="2" s="1"/>
  <c r="BB98" i="2"/>
  <c r="BF98" i="2" s="1"/>
  <c r="BB97" i="2"/>
  <c r="BF97" i="2" s="1"/>
  <c r="BB96" i="2"/>
  <c r="BF96" i="2" s="1"/>
  <c r="BB95" i="2"/>
  <c r="BF95" i="2" s="1"/>
  <c r="BB94" i="2"/>
  <c r="BF94" i="2" s="1"/>
  <c r="BB93" i="2"/>
  <c r="BF93" i="2" s="1"/>
  <c r="BB92" i="2"/>
  <c r="BF92" i="2" s="1"/>
  <c r="BB91" i="2"/>
  <c r="BF91" i="2" s="1"/>
  <c r="BB90" i="2"/>
  <c r="BF90" i="2" s="1"/>
  <c r="BB89" i="2"/>
  <c r="BF89" i="2" s="1"/>
  <c r="BB88" i="2"/>
  <c r="BF88" i="2" s="1"/>
  <c r="BB87" i="2"/>
  <c r="BF87" i="2" s="1"/>
  <c r="BB86" i="2"/>
  <c r="BF86" i="2" s="1"/>
  <c r="BB85" i="2"/>
  <c r="BF85" i="2" s="1"/>
  <c r="BB84" i="2"/>
  <c r="BF84" i="2" s="1"/>
  <c r="BB83" i="2"/>
  <c r="BF83" i="2" s="1"/>
  <c r="BB82" i="2"/>
  <c r="BF82" i="2" s="1"/>
  <c r="BB81" i="2"/>
  <c r="BF81" i="2" s="1"/>
  <c r="BB80" i="2"/>
  <c r="BF80" i="2" s="1"/>
  <c r="BB79" i="2"/>
  <c r="BF79" i="2" s="1"/>
  <c r="BB78" i="2"/>
  <c r="BF78" i="2" s="1"/>
  <c r="BB77" i="2"/>
  <c r="BF77" i="2" s="1"/>
  <c r="BB76" i="2"/>
  <c r="BF76" i="2" s="1"/>
  <c r="BB75" i="2"/>
  <c r="BF75" i="2" s="1"/>
  <c r="BB74" i="2"/>
  <c r="BF74" i="2" s="1"/>
  <c r="BB73" i="2"/>
  <c r="BF73" i="2" s="1"/>
  <c r="BB72" i="2"/>
  <c r="BF72" i="2" s="1"/>
  <c r="BB71" i="2"/>
  <c r="BF71" i="2" s="1"/>
  <c r="BB70" i="2"/>
  <c r="BF70" i="2" s="1"/>
  <c r="BB69" i="2"/>
  <c r="BF69" i="2" s="1"/>
  <c r="BB68" i="2"/>
  <c r="BF68" i="2" s="1"/>
  <c r="BB67" i="2"/>
  <c r="BF67" i="2" s="1"/>
  <c r="BB66" i="2"/>
  <c r="BF66" i="2" s="1"/>
  <c r="BB65" i="2"/>
  <c r="BF65" i="2" s="1"/>
  <c r="BB64" i="2"/>
  <c r="BF64" i="2" s="1"/>
  <c r="BB63" i="2"/>
  <c r="BF63" i="2" s="1"/>
  <c r="BB62" i="2"/>
  <c r="BF62" i="2" s="1"/>
  <c r="BB61" i="2"/>
  <c r="BF61" i="2" s="1"/>
  <c r="BB60" i="2"/>
  <c r="BF60" i="2" s="1"/>
  <c r="BB59" i="2"/>
  <c r="BF59" i="2" s="1"/>
  <c r="BB58" i="2"/>
  <c r="BF58" i="2" s="1"/>
  <c r="BB57" i="2"/>
  <c r="BF57" i="2" s="1"/>
  <c r="BB56" i="2"/>
  <c r="BF56" i="2" s="1"/>
  <c r="BB55" i="2"/>
  <c r="BF55" i="2" s="1"/>
  <c r="BB54" i="2"/>
  <c r="BF54" i="2" s="1"/>
  <c r="BB53" i="2"/>
  <c r="BF53" i="2" s="1"/>
  <c r="BB52" i="2"/>
  <c r="BF52" i="2" s="1"/>
  <c r="BB51" i="2"/>
  <c r="BF51" i="2" s="1"/>
  <c r="BB50" i="2"/>
  <c r="BF50" i="2" s="1"/>
  <c r="BB49" i="2"/>
  <c r="BF49" i="2" s="1"/>
  <c r="BB48" i="2"/>
  <c r="BF48" i="2" s="1"/>
  <c r="BB47" i="2"/>
  <c r="BF47" i="2" s="1"/>
  <c r="BB46" i="2"/>
  <c r="BF46" i="2" s="1"/>
  <c r="BB45" i="2"/>
  <c r="BF45" i="2" s="1"/>
  <c r="BB44" i="2"/>
  <c r="BF44" i="2" s="1"/>
  <c r="BB43" i="2"/>
  <c r="BF43" i="2" s="1"/>
  <c r="BB42" i="2"/>
  <c r="BF42" i="2" s="1"/>
  <c r="BB41" i="2"/>
  <c r="BF41" i="2" s="1"/>
  <c r="BB40" i="2"/>
  <c r="BF40" i="2" s="1"/>
  <c r="BB39" i="2"/>
  <c r="BF39" i="2" s="1"/>
  <c r="BB38" i="2"/>
  <c r="BF38" i="2" s="1"/>
  <c r="BB37" i="2"/>
  <c r="BF37" i="2" s="1"/>
  <c r="BB36" i="2"/>
  <c r="BF36" i="2" s="1"/>
  <c r="BB35" i="2"/>
  <c r="BF35" i="2" s="1"/>
  <c r="BB34" i="2"/>
  <c r="BF34" i="2" s="1"/>
  <c r="BB33" i="2"/>
  <c r="BF33" i="2" s="1"/>
  <c r="BB32" i="2"/>
  <c r="BF32" i="2" s="1"/>
  <c r="BB31" i="2"/>
  <c r="BF31" i="2" s="1"/>
  <c r="BB30" i="2"/>
  <c r="BF30" i="2" s="1"/>
  <c r="BB29" i="2"/>
  <c r="BF29" i="2" s="1"/>
  <c r="BB28" i="2"/>
  <c r="BF28" i="2" s="1"/>
  <c r="BB27" i="2"/>
  <c r="BF27" i="2" s="1"/>
  <c r="BB26" i="2"/>
  <c r="BF26" i="2" s="1"/>
  <c r="BB25" i="2"/>
  <c r="BF25" i="2" s="1"/>
  <c r="BB24" i="2"/>
  <c r="BF24" i="2" s="1"/>
  <c r="BB23" i="2"/>
  <c r="BF23" i="2" s="1"/>
  <c r="BB22" i="2"/>
  <c r="BF22" i="2" s="1"/>
  <c r="BB21" i="2"/>
  <c r="BF21" i="2" s="1"/>
  <c r="BB20" i="2"/>
  <c r="BF20" i="2" s="1"/>
  <c r="BB19" i="2"/>
  <c r="BF19" i="2" s="1"/>
  <c r="BB18" i="2"/>
  <c r="BF18" i="2" s="1"/>
  <c r="BB17" i="2"/>
  <c r="BF17" i="2" s="1"/>
  <c r="BB16" i="2"/>
  <c r="BF16" i="2" s="1"/>
  <c r="BB15" i="2"/>
  <c r="BF15" i="2" s="1"/>
  <c r="BB14" i="2"/>
  <c r="BF14" i="2" s="1"/>
  <c r="BB13" i="2"/>
  <c r="BF13" i="2" s="1"/>
  <c r="BB12" i="2"/>
  <c r="BF12" i="2" s="1"/>
  <c r="BB11" i="2"/>
  <c r="BF11" i="2" s="1"/>
  <c r="BB10" i="2"/>
  <c r="BF10" i="2" s="1"/>
  <c r="BB9" i="2"/>
  <c r="BF9" i="2" s="1"/>
  <c r="BA10" i="2"/>
  <c r="BE10" i="2" s="1"/>
  <c r="BA11" i="2"/>
  <c r="BE11" i="2" s="1"/>
  <c r="BI11" i="2" s="1"/>
  <c r="BA12" i="2"/>
  <c r="BE12" i="2" s="1"/>
  <c r="BA13" i="2"/>
  <c r="BE13" i="2" s="1"/>
  <c r="BI13" i="2" s="1"/>
  <c r="BA14" i="2"/>
  <c r="BE14" i="2" s="1"/>
  <c r="BA15" i="2"/>
  <c r="BE15" i="2" s="1"/>
  <c r="BA16" i="2"/>
  <c r="BE16" i="2" s="1"/>
  <c r="BA17" i="2"/>
  <c r="BE17" i="2" s="1"/>
  <c r="BI17" i="2" s="1"/>
  <c r="BA18" i="2"/>
  <c r="BE18" i="2" s="1"/>
  <c r="BA19" i="2"/>
  <c r="BE19" i="2" s="1"/>
  <c r="BI19" i="2" s="1"/>
  <c r="BA20" i="2"/>
  <c r="BE20" i="2" s="1"/>
  <c r="BA21" i="2"/>
  <c r="BE21" i="2" s="1"/>
  <c r="BI21" i="2" s="1"/>
  <c r="BA22" i="2"/>
  <c r="BE22" i="2" s="1"/>
  <c r="BA23" i="2"/>
  <c r="BE23" i="2" s="1"/>
  <c r="BA24" i="2"/>
  <c r="BE24" i="2" s="1"/>
  <c r="BA25" i="2"/>
  <c r="BE25" i="2" s="1"/>
  <c r="BI25" i="2" s="1"/>
  <c r="BA26" i="2"/>
  <c r="BE26" i="2" s="1"/>
  <c r="BA27" i="2"/>
  <c r="BE27" i="2" s="1"/>
  <c r="BI27" i="2" s="1"/>
  <c r="BA28" i="2"/>
  <c r="BE28" i="2" s="1"/>
  <c r="BA29" i="2"/>
  <c r="BE29" i="2" s="1"/>
  <c r="BI29" i="2" s="1"/>
  <c r="BA30" i="2"/>
  <c r="BE30" i="2" s="1"/>
  <c r="BA31" i="2"/>
  <c r="BE31" i="2" s="1"/>
  <c r="BA32" i="2"/>
  <c r="BE32" i="2" s="1"/>
  <c r="BA33" i="2"/>
  <c r="BE33" i="2" s="1"/>
  <c r="BI33" i="2" s="1"/>
  <c r="BA34" i="2"/>
  <c r="BE34" i="2" s="1"/>
  <c r="BA35" i="2"/>
  <c r="BE35" i="2" s="1"/>
  <c r="BI35" i="2" s="1"/>
  <c r="BA36" i="2"/>
  <c r="BE36" i="2" s="1"/>
  <c r="BA37" i="2"/>
  <c r="BE37" i="2" s="1"/>
  <c r="BI37" i="2" s="1"/>
  <c r="BA38" i="2"/>
  <c r="BE38" i="2" s="1"/>
  <c r="BA39" i="2"/>
  <c r="BE39" i="2" s="1"/>
  <c r="BA40" i="2"/>
  <c r="BE40" i="2" s="1"/>
  <c r="BA41" i="2"/>
  <c r="BE41" i="2" s="1"/>
  <c r="BI41" i="2" s="1"/>
  <c r="BA42" i="2"/>
  <c r="BE42" i="2" s="1"/>
  <c r="BA43" i="2"/>
  <c r="BE43" i="2" s="1"/>
  <c r="BA44" i="2"/>
  <c r="BE44" i="2" s="1"/>
  <c r="BA45" i="2"/>
  <c r="BE45" i="2" s="1"/>
  <c r="BI45" i="2" s="1"/>
  <c r="BA46" i="2"/>
  <c r="BE46" i="2" s="1"/>
  <c r="BA47" i="2"/>
  <c r="BE47" i="2" s="1"/>
  <c r="BA48" i="2"/>
  <c r="BE48" i="2" s="1"/>
  <c r="BA49" i="2"/>
  <c r="BE49" i="2" s="1"/>
  <c r="BI49" i="2" s="1"/>
  <c r="BA50" i="2"/>
  <c r="BE50" i="2" s="1"/>
  <c r="BA51" i="2"/>
  <c r="BE51" i="2" s="1"/>
  <c r="BI51" i="2" s="1"/>
  <c r="BA52" i="2"/>
  <c r="BE52" i="2" s="1"/>
  <c r="BA53" i="2"/>
  <c r="BE53" i="2" s="1"/>
  <c r="BI53" i="2" s="1"/>
  <c r="BA54" i="2"/>
  <c r="BE54" i="2" s="1"/>
  <c r="BA55" i="2"/>
  <c r="BE55" i="2" s="1"/>
  <c r="BA56" i="2"/>
  <c r="BE56" i="2" s="1"/>
  <c r="BA57" i="2"/>
  <c r="BE57" i="2" s="1"/>
  <c r="BI57" i="2" s="1"/>
  <c r="BA58" i="2"/>
  <c r="BE58" i="2" s="1"/>
  <c r="BA59" i="2"/>
  <c r="BE59" i="2" s="1"/>
  <c r="BI59" i="2" s="1"/>
  <c r="BA60" i="2"/>
  <c r="BE60" i="2" s="1"/>
  <c r="BA61" i="2"/>
  <c r="BE61" i="2" s="1"/>
  <c r="BI61" i="2" s="1"/>
  <c r="BA62" i="2"/>
  <c r="BE62" i="2" s="1"/>
  <c r="BA63" i="2"/>
  <c r="BE63" i="2" s="1"/>
  <c r="BA64" i="2"/>
  <c r="BE64" i="2" s="1"/>
  <c r="BA65" i="2"/>
  <c r="BE65" i="2" s="1"/>
  <c r="BI65" i="2" s="1"/>
  <c r="BA66" i="2"/>
  <c r="BE66" i="2" s="1"/>
  <c r="BA67" i="2"/>
  <c r="BE67" i="2" s="1"/>
  <c r="BI67" i="2" s="1"/>
  <c r="BA68" i="2"/>
  <c r="BE68" i="2" s="1"/>
  <c r="BA69" i="2"/>
  <c r="BE69" i="2" s="1"/>
  <c r="BI69" i="2" s="1"/>
  <c r="BA70" i="2"/>
  <c r="BE70" i="2" s="1"/>
  <c r="BA71" i="2"/>
  <c r="BE71" i="2" s="1"/>
  <c r="BA72" i="2"/>
  <c r="BE72" i="2" s="1"/>
  <c r="BA73" i="2"/>
  <c r="BE73" i="2" s="1"/>
  <c r="BI73" i="2" s="1"/>
  <c r="BA74" i="2"/>
  <c r="BE74" i="2" s="1"/>
  <c r="BA75" i="2"/>
  <c r="BE75" i="2" s="1"/>
  <c r="BI75" i="2" s="1"/>
  <c r="BA76" i="2"/>
  <c r="BE76" i="2" s="1"/>
  <c r="BA77" i="2"/>
  <c r="BE77" i="2" s="1"/>
  <c r="BA78" i="2"/>
  <c r="BE78" i="2" s="1"/>
  <c r="BA79" i="2"/>
  <c r="BE79" i="2" s="1"/>
  <c r="BA80" i="2"/>
  <c r="BE80" i="2" s="1"/>
  <c r="BA81" i="2"/>
  <c r="BE81" i="2" s="1"/>
  <c r="BI81" i="2" s="1"/>
  <c r="BA82" i="2"/>
  <c r="BE82" i="2" s="1"/>
  <c r="BA83" i="2"/>
  <c r="BE83" i="2" s="1"/>
  <c r="BI83" i="2" s="1"/>
  <c r="BA84" i="2"/>
  <c r="BE84" i="2" s="1"/>
  <c r="BA85" i="2"/>
  <c r="BE85" i="2" s="1"/>
  <c r="BA86" i="2"/>
  <c r="BE86" i="2" s="1"/>
  <c r="BA87" i="2"/>
  <c r="BE87" i="2" s="1"/>
  <c r="BA88" i="2"/>
  <c r="BE88" i="2" s="1"/>
  <c r="BA89" i="2"/>
  <c r="BE89" i="2" s="1"/>
  <c r="BI89" i="2" s="1"/>
  <c r="BA90" i="2"/>
  <c r="BE90" i="2" s="1"/>
  <c r="BA91" i="2"/>
  <c r="BE91" i="2" s="1"/>
  <c r="BI91" i="2" s="1"/>
  <c r="BA92" i="2"/>
  <c r="BE92" i="2" s="1"/>
  <c r="BA93" i="2"/>
  <c r="BE93" i="2" s="1"/>
  <c r="BA94" i="2"/>
  <c r="BE94" i="2" s="1"/>
  <c r="BA95" i="2"/>
  <c r="BE95" i="2" s="1"/>
  <c r="BA96" i="2"/>
  <c r="BE96" i="2" s="1"/>
  <c r="BA97" i="2"/>
  <c r="BE97" i="2" s="1"/>
  <c r="BI97" i="2" s="1"/>
  <c r="BA98" i="2"/>
  <c r="BE98" i="2" s="1"/>
  <c r="BA99" i="2"/>
  <c r="BE99" i="2" s="1"/>
  <c r="BI99" i="2" s="1"/>
  <c r="BA100" i="2"/>
  <c r="BE100" i="2" s="1"/>
  <c r="BA101" i="2"/>
  <c r="BE101" i="2" s="1"/>
  <c r="BA102" i="2"/>
  <c r="BE102" i="2" s="1"/>
  <c r="BA103" i="2"/>
  <c r="BE103" i="2" s="1"/>
  <c r="BA104" i="2"/>
  <c r="BE104" i="2" s="1"/>
  <c r="BA105" i="2"/>
  <c r="BE105" i="2" s="1"/>
  <c r="BI105" i="2" s="1"/>
  <c r="BA106" i="2"/>
  <c r="BE106" i="2" s="1"/>
  <c r="BA107" i="2"/>
  <c r="BE107" i="2" s="1"/>
  <c r="BI107" i="2" s="1"/>
  <c r="BA108" i="2"/>
  <c r="BE108" i="2" s="1"/>
  <c r="BA109" i="2"/>
  <c r="BE109" i="2" s="1"/>
  <c r="BA110" i="2"/>
  <c r="BE110" i="2" s="1"/>
  <c r="BA111" i="2"/>
  <c r="BE111" i="2" s="1"/>
  <c r="BA112" i="2"/>
  <c r="BE112" i="2" s="1"/>
  <c r="BA113" i="2"/>
  <c r="BE113" i="2" s="1"/>
  <c r="BI113" i="2" s="1"/>
  <c r="BA114" i="2"/>
  <c r="BE114" i="2" s="1"/>
  <c r="BA115" i="2"/>
  <c r="BE115" i="2" s="1"/>
  <c r="BI115" i="2" s="1"/>
  <c r="BA116" i="2"/>
  <c r="BE116" i="2" s="1"/>
  <c r="BA117" i="2"/>
  <c r="BE117" i="2" s="1"/>
  <c r="BA118" i="2"/>
  <c r="BE118" i="2" s="1"/>
  <c r="BA119" i="2"/>
  <c r="BE119" i="2" s="1"/>
  <c r="BA120" i="2"/>
  <c r="BE120" i="2" s="1"/>
  <c r="BA121" i="2"/>
  <c r="BE121" i="2" s="1"/>
  <c r="BI121" i="2" s="1"/>
  <c r="BA122" i="2"/>
  <c r="BE122" i="2" s="1"/>
  <c r="BA123" i="2"/>
  <c r="BE123" i="2" s="1"/>
  <c r="BI123" i="2" s="1"/>
  <c r="BA124" i="2"/>
  <c r="BE124" i="2" s="1"/>
  <c r="BA125" i="2"/>
  <c r="BE125" i="2" s="1"/>
  <c r="BI125" i="2" s="1"/>
  <c r="BA126" i="2"/>
  <c r="BE126" i="2" s="1"/>
  <c r="BA127" i="2"/>
  <c r="BE127" i="2" s="1"/>
  <c r="BA128" i="2"/>
  <c r="BE128" i="2" s="1"/>
  <c r="BA129" i="2"/>
  <c r="BE129" i="2" s="1"/>
  <c r="BA130" i="2"/>
  <c r="BE130" i="2" s="1"/>
  <c r="BA131" i="2"/>
  <c r="BE131" i="2" s="1"/>
  <c r="BI131" i="2" s="1"/>
  <c r="BA132" i="2"/>
  <c r="BE132" i="2" s="1"/>
  <c r="BA133" i="2"/>
  <c r="BE133" i="2" s="1"/>
  <c r="BA134" i="2"/>
  <c r="BE134" i="2" s="1"/>
  <c r="BA135" i="2"/>
  <c r="BE135" i="2" s="1"/>
  <c r="BI135" i="2" s="1"/>
  <c r="BA136" i="2"/>
  <c r="BE136" i="2" s="1"/>
  <c r="BA137" i="2"/>
  <c r="BE137" i="2" s="1"/>
  <c r="BA138" i="2"/>
  <c r="BE138" i="2" s="1"/>
  <c r="BA139" i="2"/>
  <c r="BE139" i="2" s="1"/>
  <c r="BI139" i="2" s="1"/>
  <c r="BA140" i="2"/>
  <c r="BE140" i="2" s="1"/>
  <c r="BA141" i="2"/>
  <c r="BE141" i="2" s="1"/>
  <c r="BA142" i="2"/>
  <c r="BE142" i="2" s="1"/>
  <c r="BA143" i="2"/>
  <c r="BE143" i="2" s="1"/>
  <c r="BI143" i="2" s="1"/>
  <c r="BA144" i="2"/>
  <c r="BE144" i="2" s="1"/>
  <c r="BA145" i="2"/>
  <c r="BE145" i="2" s="1"/>
  <c r="BA146" i="2"/>
  <c r="BE146" i="2" s="1"/>
  <c r="BA147" i="2"/>
  <c r="BE147" i="2" s="1"/>
  <c r="BI147" i="2" s="1"/>
  <c r="BA148" i="2"/>
  <c r="BE148" i="2" s="1"/>
  <c r="BA149" i="2"/>
  <c r="BE149" i="2" s="1"/>
  <c r="BA150" i="2"/>
  <c r="BE150" i="2" s="1"/>
  <c r="BA151" i="2"/>
  <c r="BE151" i="2" s="1"/>
  <c r="BI151" i="2" s="1"/>
  <c r="BA152" i="2"/>
  <c r="BE152" i="2" s="1"/>
  <c r="BA9" i="2"/>
  <c r="BE9" i="2" s="1"/>
  <c r="BI43" i="2" l="1"/>
  <c r="BI138" i="2"/>
  <c r="BI130" i="2"/>
  <c r="BI70" i="2"/>
  <c r="BI66" i="2"/>
  <c r="BI62" i="2"/>
  <c r="BI54" i="2"/>
  <c r="BI50" i="2"/>
  <c r="BI46" i="2"/>
  <c r="BI34" i="2"/>
  <c r="BI18" i="2"/>
  <c r="BI80" i="2"/>
  <c r="BI146" i="2"/>
  <c r="I8" i="3"/>
  <c r="F135" i="3"/>
  <c r="BI150" i="2"/>
  <c r="BI122" i="2"/>
  <c r="BI114" i="2"/>
  <c r="BI106" i="2"/>
  <c r="BI98" i="2"/>
  <c r="BI90" i="2"/>
  <c r="BI82" i="2"/>
  <c r="BI74" i="2"/>
  <c r="BI58" i="2"/>
  <c r="BI42" i="2"/>
  <c r="BI26" i="2"/>
  <c r="BI9" i="2"/>
  <c r="BI129" i="2"/>
  <c r="BI142" i="2"/>
  <c r="BI134" i="2"/>
  <c r="BI126" i="2"/>
  <c r="BI10" i="2"/>
  <c r="BI124" i="2"/>
  <c r="BI120" i="2"/>
  <c r="BI116" i="2"/>
  <c r="BI112" i="2"/>
  <c r="BI108" i="2"/>
  <c r="BI104" i="2"/>
  <c r="BI100" i="2"/>
  <c r="BI96" i="2"/>
  <c r="BI92" i="2"/>
  <c r="BI88" i="2"/>
  <c r="BI84" i="2"/>
  <c r="BI76" i="2"/>
  <c r="BI72" i="2"/>
  <c r="BI64" i="2"/>
  <c r="BI56" i="2"/>
  <c r="BI48" i="2"/>
  <c r="BI40" i="2"/>
  <c r="BI32" i="2"/>
  <c r="BI24" i="2"/>
  <c r="BI16" i="2"/>
  <c r="BI152" i="2"/>
  <c r="BI148" i="2"/>
  <c r="BI144" i="2"/>
  <c r="BI140" i="2"/>
  <c r="BI136" i="2"/>
  <c r="BI132" i="2"/>
  <c r="BI128" i="2"/>
  <c r="BI95" i="2"/>
  <c r="BI79" i="2"/>
  <c r="BI71" i="2"/>
  <c r="BI63" i="2"/>
  <c r="BI55" i="2"/>
  <c r="BI39" i="2"/>
  <c r="BI31" i="2"/>
  <c r="BI23" i="2"/>
  <c r="BI15" i="2"/>
  <c r="BI149" i="2"/>
  <c r="BI145" i="2"/>
  <c r="BI141" i="2"/>
  <c r="BI137" i="2"/>
  <c r="BI133" i="2"/>
  <c r="BI118" i="2"/>
  <c r="BI110" i="2"/>
  <c r="BI102" i="2"/>
  <c r="BI94" i="2"/>
  <c r="BI86" i="2"/>
  <c r="BI78" i="2"/>
  <c r="BI38" i="2"/>
  <c r="BI30" i="2"/>
  <c r="BI22" i="2"/>
  <c r="BI14" i="2"/>
  <c r="BI117" i="2"/>
  <c r="BI109" i="2"/>
  <c r="BI101" i="2"/>
  <c r="BI93" i="2"/>
  <c r="BI85" i="2"/>
  <c r="BI77" i="2"/>
  <c r="BI127" i="2"/>
  <c r="BI119" i="2"/>
  <c r="BI111" i="2"/>
  <c r="BI103" i="2"/>
  <c r="BI87" i="2"/>
  <c r="BI47" i="2"/>
  <c r="BI68" i="2"/>
  <c r="BI60" i="2"/>
  <c r="BI52" i="2"/>
  <c r="BI44" i="2"/>
  <c r="BI36" i="2"/>
  <c r="BI28" i="2"/>
  <c r="BI20" i="2"/>
  <c r="BI12" i="2"/>
  <c r="D135" i="3"/>
  <c r="AY153" i="2"/>
  <c r="AX153" i="2"/>
  <c r="AW153" i="2"/>
  <c r="AV153" i="2"/>
  <c r="AU153" i="2"/>
  <c r="AT153" i="2"/>
  <c r="AS153" i="2"/>
  <c r="AR153" i="2"/>
  <c r="AQ153" i="2"/>
  <c r="AP153" i="2"/>
  <c r="AO153" i="2"/>
  <c r="AN153" i="2"/>
  <c r="AM153" i="2"/>
  <c r="AL153" i="2"/>
  <c r="AK153" i="2"/>
  <c r="AJ153" i="2"/>
  <c r="AI153" i="2"/>
  <c r="AH153" i="2"/>
  <c r="AG153" i="2"/>
  <c r="AF153" i="2"/>
  <c r="AE153" i="2"/>
  <c r="AD153" i="2"/>
  <c r="AC153" i="2"/>
  <c r="AB153" i="2"/>
  <c r="AA153" i="2"/>
  <c r="Z153" i="2"/>
  <c r="Y153" i="2"/>
  <c r="X153" i="2"/>
  <c r="W153" i="2"/>
  <c r="V153" i="2"/>
  <c r="U153" i="2"/>
  <c r="T153" i="2"/>
  <c r="S153" i="2"/>
  <c r="R153" i="2"/>
  <c r="Q153" i="2"/>
  <c r="P153" i="2"/>
  <c r="O153" i="2"/>
  <c r="N153" i="2"/>
  <c r="M153" i="2"/>
  <c r="L153" i="2"/>
  <c r="K153" i="2"/>
  <c r="J153" i="2"/>
  <c r="I153" i="2"/>
  <c r="H153" i="2"/>
  <c r="G153" i="2"/>
  <c r="F153" i="2"/>
  <c r="E153" i="2"/>
  <c r="D153" i="2"/>
  <c r="X10" i="1"/>
  <c r="Y10" i="1" s="1"/>
  <c r="X11" i="1"/>
  <c r="Y11" i="1" s="1"/>
  <c r="X12" i="1"/>
  <c r="Y12" i="1" s="1"/>
  <c r="X13" i="1"/>
  <c r="Y13" i="1" s="1"/>
  <c r="X14" i="1"/>
  <c r="Y14" i="1" s="1"/>
  <c r="X15" i="1"/>
  <c r="Y15" i="1" s="1"/>
  <c r="X16" i="1"/>
  <c r="Y16" i="1" s="1"/>
  <c r="X17" i="1"/>
  <c r="Y17" i="1" s="1"/>
  <c r="X18" i="1"/>
  <c r="Y18" i="1" s="1"/>
  <c r="X19" i="1"/>
  <c r="Y19" i="1" s="1"/>
  <c r="X20" i="1"/>
  <c r="Y20" i="1" s="1"/>
  <c r="X21" i="1"/>
  <c r="Y21" i="1" s="1"/>
  <c r="X22" i="1"/>
  <c r="Y22" i="1" s="1"/>
  <c r="X23" i="1"/>
  <c r="Y23" i="1" s="1"/>
  <c r="X24" i="1"/>
  <c r="Y24" i="1" s="1"/>
  <c r="X25" i="1"/>
  <c r="Y25" i="1" s="1"/>
  <c r="X26" i="1"/>
  <c r="Y26" i="1" s="1"/>
  <c r="X27" i="1"/>
  <c r="Y27" i="1" s="1"/>
  <c r="X28" i="1"/>
  <c r="Y28" i="1" s="1"/>
  <c r="X29" i="1"/>
  <c r="Y29" i="1" s="1"/>
  <c r="X30" i="1"/>
  <c r="Y30" i="1" s="1"/>
  <c r="X31" i="1"/>
  <c r="Y31" i="1" s="1"/>
  <c r="X32" i="1"/>
  <c r="Y32" i="1" s="1"/>
  <c r="X33" i="1"/>
  <c r="Y33" i="1" s="1"/>
  <c r="X34" i="1"/>
  <c r="Y34" i="1" s="1"/>
  <c r="X35" i="1"/>
  <c r="Y35" i="1" s="1"/>
  <c r="X36" i="1"/>
  <c r="Y36" i="1" s="1"/>
  <c r="X37" i="1"/>
  <c r="Y37" i="1" s="1"/>
  <c r="X38" i="1"/>
  <c r="Y38" i="1" s="1"/>
  <c r="X39" i="1"/>
  <c r="Y39" i="1" s="1"/>
  <c r="X40" i="1"/>
  <c r="Y40" i="1" s="1"/>
  <c r="X41" i="1"/>
  <c r="Y41" i="1" s="1"/>
  <c r="X42" i="1"/>
  <c r="Y42" i="1" s="1"/>
  <c r="X43" i="1"/>
  <c r="Y43" i="1" s="1"/>
  <c r="X44" i="1"/>
  <c r="Y44" i="1" s="1"/>
  <c r="X45" i="1"/>
  <c r="Y45" i="1" s="1"/>
  <c r="X46" i="1"/>
  <c r="Y46" i="1" s="1"/>
  <c r="X47" i="1"/>
  <c r="Y47" i="1" s="1"/>
  <c r="X48" i="1"/>
  <c r="Y48" i="1" s="1"/>
  <c r="X49" i="1"/>
  <c r="Y49" i="1" s="1"/>
  <c r="X50" i="1"/>
  <c r="Y50" i="1" s="1"/>
  <c r="X51" i="1"/>
  <c r="Y51" i="1" s="1"/>
  <c r="X52" i="1"/>
  <c r="Y52" i="1" s="1"/>
  <c r="X53" i="1"/>
  <c r="Y53" i="1" s="1"/>
  <c r="X54" i="1"/>
  <c r="Y54" i="1" s="1"/>
  <c r="X55" i="1"/>
  <c r="Y55" i="1" s="1"/>
  <c r="X56" i="1"/>
  <c r="Y56" i="1" s="1"/>
  <c r="X57" i="1"/>
  <c r="Y57" i="1" s="1"/>
  <c r="X58" i="1"/>
  <c r="Y58" i="1" s="1"/>
  <c r="X59" i="1"/>
  <c r="Y59" i="1" s="1"/>
  <c r="X60" i="1"/>
  <c r="Y60" i="1" s="1"/>
  <c r="X61" i="1"/>
  <c r="Y61" i="1" s="1"/>
  <c r="X62" i="1"/>
  <c r="Y62" i="1" s="1"/>
  <c r="X63" i="1"/>
  <c r="Y63" i="1" s="1"/>
  <c r="X64" i="1"/>
  <c r="Y64" i="1" s="1"/>
  <c r="X65" i="1"/>
  <c r="Y65" i="1" s="1"/>
  <c r="X66" i="1"/>
  <c r="Y66" i="1" s="1"/>
  <c r="X67" i="1"/>
  <c r="Y67" i="1" s="1"/>
  <c r="X68" i="1"/>
  <c r="Y68" i="1" s="1"/>
  <c r="X69" i="1"/>
  <c r="Y69" i="1" s="1"/>
  <c r="X70" i="1"/>
  <c r="Y70" i="1" s="1"/>
  <c r="X71" i="1"/>
  <c r="Y71" i="1" s="1"/>
  <c r="X72" i="1"/>
  <c r="Y72" i="1" s="1"/>
  <c r="X73" i="1"/>
  <c r="Y73" i="1" s="1"/>
  <c r="X74" i="1"/>
  <c r="Y74" i="1" s="1"/>
  <c r="X75" i="1"/>
  <c r="Y75" i="1" s="1"/>
  <c r="X76" i="1"/>
  <c r="Y76" i="1" s="1"/>
  <c r="X77" i="1"/>
  <c r="Y77" i="1" s="1"/>
  <c r="X78" i="1"/>
  <c r="Y78" i="1" s="1"/>
  <c r="X79" i="1"/>
  <c r="Y79" i="1" s="1"/>
  <c r="X80" i="1"/>
  <c r="Y80" i="1" s="1"/>
  <c r="X81" i="1"/>
  <c r="Y81" i="1" s="1"/>
  <c r="X82" i="1"/>
  <c r="Y82" i="1" s="1"/>
  <c r="X83" i="1"/>
  <c r="Y83" i="1" s="1"/>
  <c r="X84" i="1"/>
  <c r="Y84" i="1" s="1"/>
  <c r="X85" i="1"/>
  <c r="Y85" i="1" s="1"/>
  <c r="X86" i="1"/>
  <c r="Y86" i="1" s="1"/>
  <c r="X87" i="1"/>
  <c r="Y87" i="1" s="1"/>
  <c r="X88" i="1"/>
  <c r="Y88" i="1" s="1"/>
  <c r="X89" i="1"/>
  <c r="Y89" i="1" s="1"/>
  <c r="X90" i="1"/>
  <c r="Y90" i="1" s="1"/>
  <c r="X91" i="1"/>
  <c r="Y91" i="1" s="1"/>
  <c r="X92" i="1"/>
  <c r="Y92" i="1" s="1"/>
  <c r="X93" i="1"/>
  <c r="Y93" i="1" s="1"/>
  <c r="X94" i="1"/>
  <c r="Y94" i="1" s="1"/>
  <c r="X95" i="1"/>
  <c r="Y95" i="1" s="1"/>
  <c r="X96" i="1"/>
  <c r="Y96" i="1" s="1"/>
  <c r="X97" i="1"/>
  <c r="Y97" i="1" s="1"/>
  <c r="X98" i="1"/>
  <c r="Y98" i="1" s="1"/>
  <c r="X99" i="1"/>
  <c r="Y99" i="1" s="1"/>
  <c r="X100" i="1"/>
  <c r="Y100" i="1" s="1"/>
  <c r="X101" i="1"/>
  <c r="Y101" i="1" s="1"/>
  <c r="X102" i="1"/>
  <c r="Y102" i="1" s="1"/>
  <c r="X103" i="1"/>
  <c r="Y103" i="1" s="1"/>
  <c r="X104" i="1"/>
  <c r="Y104" i="1" s="1"/>
  <c r="X105" i="1"/>
  <c r="Y105" i="1" s="1"/>
  <c r="X106" i="1"/>
  <c r="Y106" i="1" s="1"/>
  <c r="X107" i="1"/>
  <c r="Y107" i="1" s="1"/>
  <c r="X108" i="1"/>
  <c r="Y108" i="1" s="1"/>
  <c r="X109" i="1"/>
  <c r="Y109" i="1" s="1"/>
  <c r="X110" i="1"/>
  <c r="Y110" i="1" s="1"/>
  <c r="X111" i="1"/>
  <c r="Y111" i="1" s="1"/>
  <c r="X112" i="1"/>
  <c r="Y112" i="1" s="1"/>
  <c r="X113" i="1"/>
  <c r="Y113" i="1" s="1"/>
  <c r="X114" i="1"/>
  <c r="Y114" i="1" s="1"/>
  <c r="X115" i="1"/>
  <c r="Y115" i="1" s="1"/>
  <c r="X116" i="1"/>
  <c r="Y116" i="1" s="1"/>
  <c r="X117" i="1"/>
  <c r="Y117" i="1" s="1"/>
  <c r="X118" i="1"/>
  <c r="Y118" i="1" s="1"/>
  <c r="X119" i="1"/>
  <c r="Y119" i="1" s="1"/>
  <c r="X120" i="1"/>
  <c r="Y120" i="1" s="1"/>
  <c r="X121" i="1"/>
  <c r="Y121" i="1" s="1"/>
  <c r="X122" i="1"/>
  <c r="Y122" i="1" s="1"/>
  <c r="X123" i="1"/>
  <c r="Y123" i="1" s="1"/>
  <c r="X124" i="1"/>
  <c r="Y124" i="1" s="1"/>
  <c r="X125" i="1"/>
  <c r="Y125" i="1" s="1"/>
  <c r="X126" i="1"/>
  <c r="Y126" i="1" s="1"/>
  <c r="X127" i="1"/>
  <c r="Y127" i="1" s="1"/>
  <c r="X128" i="1"/>
  <c r="Y128" i="1" s="1"/>
  <c r="X129" i="1"/>
  <c r="Y129" i="1" s="1"/>
  <c r="X130" i="1"/>
  <c r="Y130" i="1" s="1"/>
  <c r="X131" i="1"/>
  <c r="Y131" i="1" s="1"/>
  <c r="X132" i="1"/>
  <c r="Y132" i="1" s="1"/>
  <c r="X133" i="1"/>
  <c r="Y133" i="1" s="1"/>
  <c r="X134" i="1"/>
  <c r="Y134" i="1" s="1"/>
  <c r="X135" i="1"/>
  <c r="Y135" i="1" s="1"/>
  <c r="X136" i="1"/>
  <c r="Y136" i="1" s="1"/>
  <c r="X137" i="1"/>
  <c r="Y137" i="1" s="1"/>
  <c r="X138" i="1"/>
  <c r="Y138" i="1" s="1"/>
  <c r="X139" i="1"/>
  <c r="Y139" i="1" s="1"/>
  <c r="X140" i="1"/>
  <c r="Y140" i="1" s="1"/>
  <c r="X141" i="1"/>
  <c r="Y141" i="1" s="1"/>
  <c r="X142" i="1"/>
  <c r="Y142" i="1" s="1"/>
  <c r="X143" i="1"/>
  <c r="Y143" i="1" s="1"/>
  <c r="X144" i="1"/>
  <c r="Y144" i="1" s="1"/>
  <c r="X145" i="1"/>
  <c r="Y145" i="1" s="1"/>
  <c r="X146" i="1"/>
  <c r="Y146" i="1" s="1"/>
  <c r="X147" i="1"/>
  <c r="Y147" i="1" s="1"/>
  <c r="X148" i="1"/>
  <c r="Y148" i="1" s="1"/>
  <c r="X149" i="1"/>
  <c r="Y149" i="1" s="1"/>
  <c r="X150" i="1"/>
  <c r="Y150" i="1" s="1"/>
  <c r="X151" i="1"/>
  <c r="Y151" i="1" s="1"/>
  <c r="X152" i="1"/>
  <c r="Y152" i="1" s="1"/>
  <c r="X9" i="1"/>
  <c r="Y9" i="1" s="1"/>
  <c r="V153" i="1"/>
  <c r="U153" i="1"/>
  <c r="T153" i="1"/>
  <c r="S153" i="1"/>
  <c r="R153" i="1"/>
  <c r="Q153" i="1"/>
  <c r="P153" i="1"/>
  <c r="O153" i="1"/>
  <c r="N153" i="1"/>
  <c r="M153" i="1"/>
  <c r="L153" i="1"/>
  <c r="K153" i="1"/>
  <c r="J153" i="1"/>
  <c r="I153" i="1"/>
  <c r="H153" i="1"/>
  <c r="G153" i="1"/>
  <c r="F153" i="1"/>
  <c r="E153" i="1"/>
  <c r="D153" i="1"/>
  <c r="Y153" i="1" l="1"/>
  <c r="X153" i="1"/>
</calcChain>
</file>

<file path=xl/sharedStrings.xml><?xml version="1.0" encoding="utf-8"?>
<sst xmlns="http://schemas.openxmlformats.org/spreadsheetml/2006/main" count="1723" uniqueCount="267">
  <si>
    <t>ZONE</t>
  </si>
  <si>
    <t>REGION</t>
  </si>
  <si>
    <t>AREA</t>
  </si>
  <si>
    <t>INSTORE</t>
  </si>
  <si>
    <t>TTD Big (H)</t>
  </si>
  <si>
    <t>TTD Medium (H)</t>
  </si>
  <si>
    <t>TTD Fit (H)</t>
  </si>
  <si>
    <t>25.5x72.5 cm</t>
  </si>
  <si>
    <t>20x58 cm</t>
  </si>
  <si>
    <t>15x40 cm</t>
  </si>
  <si>
    <t xml:space="preserve">TPOSM - Sticker - 40x40 cm - Sticker Chromo </t>
  </si>
  <si>
    <t xml:space="preserve">GT Stand Alone - TTD Big (H) - 25.5x72.5 cm - Art Carton </t>
  </si>
  <si>
    <t xml:space="preserve">GT Stand Alone - TTD Medium (H) - 20x58 cm - Art Carton </t>
  </si>
  <si>
    <t xml:space="preserve">GT Stand Alone - TTD Fit (H) - 15x40 cm - Art Carton </t>
  </si>
  <si>
    <t>North Sumatera</t>
  </si>
  <si>
    <t>Sumatera 1</t>
  </si>
  <si>
    <t>Medan 1</t>
  </si>
  <si>
    <t>DPC Langkat</t>
  </si>
  <si>
    <t>Medan 2</t>
  </si>
  <si>
    <t>Tanah Karo</t>
  </si>
  <si>
    <t>Pematang Siantar</t>
  </si>
  <si>
    <t>Kisaran</t>
  </si>
  <si>
    <t>DPC Rantau Prapat</t>
  </si>
  <si>
    <t>Banda Aceh</t>
  </si>
  <si>
    <t>DPC Meulaboh</t>
  </si>
  <si>
    <t>Padang Sidempuan</t>
  </si>
  <si>
    <t>DPC Sibolga</t>
  </si>
  <si>
    <t>EZD Nias</t>
  </si>
  <si>
    <t>Lhokseumawe</t>
  </si>
  <si>
    <t>DPC Langsa</t>
  </si>
  <si>
    <t>Sumatera 2</t>
  </si>
  <si>
    <t>Padang</t>
  </si>
  <si>
    <t>DPC Solok</t>
  </si>
  <si>
    <t>Bukittinggi</t>
  </si>
  <si>
    <t>Pekanbaru</t>
  </si>
  <si>
    <t>Duri</t>
  </si>
  <si>
    <t>Air Molek</t>
  </si>
  <si>
    <t>Batam</t>
  </si>
  <si>
    <t>Tanjung Pinang</t>
  </si>
  <si>
    <t>EZD Tanjung Balai Karimun</t>
  </si>
  <si>
    <t>South Sumatera</t>
  </si>
  <si>
    <t>Sumatera 3</t>
  </si>
  <si>
    <t>Palembang 1</t>
  </si>
  <si>
    <t>Palembang 2</t>
  </si>
  <si>
    <t>Pangkal Pinang</t>
  </si>
  <si>
    <t>EZD Bangka</t>
  </si>
  <si>
    <t>EZD Belitung</t>
  </si>
  <si>
    <t>Lahat</t>
  </si>
  <si>
    <t>DPC Baturaja</t>
  </si>
  <si>
    <t>Jambi</t>
  </si>
  <si>
    <t>Muara Bungo</t>
  </si>
  <si>
    <t>Sumatera 4</t>
  </si>
  <si>
    <t>Metro</t>
  </si>
  <si>
    <t>Bengkulu</t>
  </si>
  <si>
    <t>DPC Lubuk Linggau</t>
  </si>
  <si>
    <t>Bandar Lampung</t>
  </si>
  <si>
    <t>DPC Pringsewu</t>
  </si>
  <si>
    <t>DPC Kalianda</t>
  </si>
  <si>
    <t>Kotabumi</t>
  </si>
  <si>
    <t>DPC Tulang Bawang</t>
  </si>
  <si>
    <t>Jakarta</t>
  </si>
  <si>
    <t>Jakarta Inner</t>
  </si>
  <si>
    <t>Jakarta Pusat</t>
  </si>
  <si>
    <t>Satelit Pejompongan</t>
  </si>
  <si>
    <t>Jakarta Utara</t>
  </si>
  <si>
    <t>Jakarta Barat</t>
  </si>
  <si>
    <t>Jakarta Timur</t>
  </si>
  <si>
    <t>Pasar Minggu</t>
  </si>
  <si>
    <t>Depok 2</t>
  </si>
  <si>
    <t>Jakarta Selatan</t>
  </si>
  <si>
    <t>Pondok Pinang Jaksel</t>
  </si>
  <si>
    <t>Depok</t>
  </si>
  <si>
    <t>Jakarta Outer</t>
  </si>
  <si>
    <t>Bekasi</t>
  </si>
  <si>
    <t>Bogor</t>
  </si>
  <si>
    <t>Satelit Dramaga</t>
  </si>
  <si>
    <t>Karawang</t>
  </si>
  <si>
    <t>Serang</t>
  </si>
  <si>
    <t>Rangkasbitung</t>
  </si>
  <si>
    <t>Tangerang</t>
  </si>
  <si>
    <t>Pondok Pinang Tangerang</t>
  </si>
  <si>
    <t>Satelit Cikupa</t>
  </si>
  <si>
    <t>West Java</t>
  </si>
  <si>
    <t>Java 1</t>
  </si>
  <si>
    <t>Bandung 1</t>
  </si>
  <si>
    <t>Bandung 2</t>
  </si>
  <si>
    <t>DPC Sumedang</t>
  </si>
  <si>
    <t>Bandung 3</t>
  </si>
  <si>
    <t>DPC Padalarang</t>
  </si>
  <si>
    <t>Sukabumi</t>
  </si>
  <si>
    <t>DPC Cianjur</t>
  </si>
  <si>
    <t>Tasikmalaya</t>
  </si>
  <si>
    <t>Garut</t>
  </si>
  <si>
    <t>Cirebon</t>
  </si>
  <si>
    <t>DPC Indramayu</t>
  </si>
  <si>
    <t>Central Java</t>
  </si>
  <si>
    <t>Java 2</t>
  </si>
  <si>
    <t>Purwokerto</t>
  </si>
  <si>
    <t>DPC Cilacap</t>
  </si>
  <si>
    <t>Madiun</t>
  </si>
  <si>
    <t>Yogyakarta</t>
  </si>
  <si>
    <t>Magelang</t>
  </si>
  <si>
    <t>Surakarta</t>
  </si>
  <si>
    <t>Salatiga</t>
  </si>
  <si>
    <t>Java 3</t>
  </si>
  <si>
    <t>Semarang</t>
  </si>
  <si>
    <t>Pati</t>
  </si>
  <si>
    <t>Tegal</t>
  </si>
  <si>
    <t>DPC Pekalongan</t>
  </si>
  <si>
    <t>Tuban</t>
  </si>
  <si>
    <t>Kediri</t>
  </si>
  <si>
    <t>East Java</t>
  </si>
  <si>
    <t>Java 4</t>
  </si>
  <si>
    <t>Gresik</t>
  </si>
  <si>
    <t>Surabaya</t>
  </si>
  <si>
    <t>Mojokerto</t>
  </si>
  <si>
    <t>Sidoarjo</t>
  </si>
  <si>
    <t>Malang</t>
  </si>
  <si>
    <t>Pamekasan</t>
  </si>
  <si>
    <t>Jember</t>
  </si>
  <si>
    <t>DPC Banyuwangi</t>
  </si>
  <si>
    <t>Probolinggo</t>
  </si>
  <si>
    <t>Bali NT</t>
  </si>
  <si>
    <t>Denpasar</t>
  </si>
  <si>
    <t>DPC Singaraja</t>
  </si>
  <si>
    <t>Mataram</t>
  </si>
  <si>
    <t>EZD Sumbawa - Sumbawa</t>
  </si>
  <si>
    <t>EZD Sumbawa - Bima</t>
  </si>
  <si>
    <t>Kupang</t>
  </si>
  <si>
    <t>DPC Ende</t>
  </si>
  <si>
    <t>EZD Maumere</t>
  </si>
  <si>
    <t>DPC Ruteng</t>
  </si>
  <si>
    <t>EZD Sumba</t>
  </si>
  <si>
    <t>EZD Atambua</t>
  </si>
  <si>
    <t>EZD Alor</t>
  </si>
  <si>
    <t>East</t>
  </si>
  <si>
    <t>Kalimantan 1</t>
  </si>
  <si>
    <t>Balikpapan</t>
  </si>
  <si>
    <t>Banjarmasin</t>
  </si>
  <si>
    <t>DPC Barabai</t>
  </si>
  <si>
    <t>EZD Kotabaru</t>
  </si>
  <si>
    <t>Berau</t>
  </si>
  <si>
    <t>Sales Point Nunukan</t>
  </si>
  <si>
    <t>Sales Point Tarakan</t>
  </si>
  <si>
    <t>Sales Point Tanjung Redeb</t>
  </si>
  <si>
    <t>Samarinda</t>
  </si>
  <si>
    <t>DPC Sengatta</t>
  </si>
  <si>
    <t>Kalimantan 2</t>
  </si>
  <si>
    <t>Palangkaraya</t>
  </si>
  <si>
    <t>EZD Sampit</t>
  </si>
  <si>
    <t>EZD Pangkalan Bun</t>
  </si>
  <si>
    <t>Pontianak</t>
  </si>
  <si>
    <t>EZD Ketapang</t>
  </si>
  <si>
    <t>Sintang</t>
  </si>
  <si>
    <t>Sulawesi 1</t>
  </si>
  <si>
    <t>Kendari</t>
  </si>
  <si>
    <t>EZD Bau-Bau</t>
  </si>
  <si>
    <t>Makassar 1</t>
  </si>
  <si>
    <t>Makassar 2</t>
  </si>
  <si>
    <t>Palu</t>
  </si>
  <si>
    <t>EZD Luwuk</t>
  </si>
  <si>
    <t>EZD Toli-Toli</t>
  </si>
  <si>
    <t>Pare-Pare</t>
  </si>
  <si>
    <t>DPC Palopo</t>
  </si>
  <si>
    <t>Manado</t>
  </si>
  <si>
    <t>Gorontalo</t>
  </si>
  <si>
    <t>Sulawesi 2</t>
  </si>
  <si>
    <t>Ambon</t>
  </si>
  <si>
    <t>EZD Tual</t>
  </si>
  <si>
    <t>Ternate</t>
  </si>
  <si>
    <t>EZD Kepulauan Sula</t>
  </si>
  <si>
    <t>Jayapura</t>
  </si>
  <si>
    <t>EZD Merauke</t>
  </si>
  <si>
    <t>EZD Nabire</t>
  </si>
  <si>
    <t>EZD Biak</t>
  </si>
  <si>
    <t>EZD Serui</t>
  </si>
  <si>
    <t>Sorong</t>
  </si>
  <si>
    <t>Sales Point Manokwari</t>
  </si>
  <si>
    <t>Sales Point Timika</t>
  </si>
  <si>
    <t>Sales Point Fak-Fak</t>
  </si>
  <si>
    <t>TOTAL</t>
  </si>
  <si>
    <t xml:space="preserve">AML STC 1500 </t>
  </si>
  <si>
    <t xml:space="preserve">AML STC 5000 3 BATANG </t>
  </si>
  <si>
    <t xml:space="preserve">AVO REPAMP </t>
  </si>
  <si>
    <t xml:space="preserve">AUM NP </t>
  </si>
  <si>
    <t xml:space="preserve">MARLBORO GOLD 3.5 </t>
  </si>
  <si>
    <t>MFB 12 17,5K</t>
  </si>
  <si>
    <t xml:space="preserve">MFB 16 </t>
  </si>
  <si>
    <t xml:space="preserve">MBA 17,5K </t>
  </si>
  <si>
    <t xml:space="preserve">MBC 8K </t>
  </si>
  <si>
    <t xml:space="preserve">DSM KV BEAM STRONGHOLD </t>
  </si>
  <si>
    <t xml:space="preserve">DSM STRONGHOLD </t>
  </si>
  <si>
    <t xml:space="preserve">DSM EKSPANSI </t>
  </si>
  <si>
    <t xml:space="preserve">DARAH BIRU </t>
  </si>
  <si>
    <t xml:space="preserve">DSS SUPER PREMIUM </t>
  </si>
  <si>
    <t>DSS MULTIVARIANT</t>
  </si>
  <si>
    <t xml:space="preserve">DSSK </t>
  </si>
  <si>
    <t xml:space="preserve">SAH 13K </t>
  </si>
  <si>
    <t>SAH LEP NP SCC</t>
  </si>
  <si>
    <t xml:space="preserve">S234 12K </t>
  </si>
  <si>
    <t>PANAMAS KUNING</t>
  </si>
  <si>
    <t>AML 16 NP</t>
  </si>
  <si>
    <t>AML 12 NP</t>
  </si>
  <si>
    <t>AVO REPAMP</t>
  </si>
  <si>
    <t>MARLBORO GOLD 3.5</t>
  </si>
  <si>
    <t xml:space="preserve">MFB 12 17,5K </t>
  </si>
  <si>
    <t>MFB 16</t>
  </si>
  <si>
    <t xml:space="preserve">DSM KV BEAM EKSPANSI </t>
  </si>
  <si>
    <t xml:space="preserve">DMM DARAH BIRU </t>
  </si>
  <si>
    <t>BERAT STIKER</t>
  </si>
  <si>
    <t xml:space="preserve">BERAT TTD </t>
  </si>
  <si>
    <t xml:space="preserve">TOTAL </t>
  </si>
  <si>
    <t>trucking pick up</t>
  </si>
  <si>
    <t>man power</t>
  </si>
  <si>
    <t>repacking</t>
  </si>
  <si>
    <t>agen</t>
  </si>
  <si>
    <t>Total Modal</t>
  </si>
  <si>
    <t>sumatera</t>
  </si>
  <si>
    <t>medan</t>
  </si>
  <si>
    <t>padang</t>
  </si>
  <si>
    <t>pekaNBARU</t>
  </si>
  <si>
    <t>NYEBRANG</t>
  </si>
  <si>
    <t>PALEMBANG</t>
  </si>
  <si>
    <t>JAMBI</t>
  </si>
  <si>
    <t>BENGKULU</t>
  </si>
  <si>
    <t>LAMPUNG</t>
  </si>
  <si>
    <t>MOBIL SENDIRI</t>
  </si>
  <si>
    <t>VENDOR 'GINTA' DARI JKT</t>
  </si>
  <si>
    <t>VENDOR 'TELAGA BIRU' DARI JKT</t>
  </si>
  <si>
    <t>VENDOR 'SPE' DARI JKT</t>
  </si>
  <si>
    <t>VENDOR'ALIJASIN' DARI JKT</t>
  </si>
  <si>
    <t>JKT--&gt; SBY --&gt; KUPANG</t>
  </si>
  <si>
    <t>AGEN 'GRAVILA'</t>
  </si>
  <si>
    <t>JKT--&gt; SBY --&gt; WAINGAPU</t>
  </si>
  <si>
    <t>AGEN 'JELY'</t>
  </si>
  <si>
    <t>JKT--&gt; SBY --&gt; BALIKPAPAN</t>
  </si>
  <si>
    <t>AGEN RJM</t>
  </si>
  <si>
    <t>JKT--&gt; SBY --&gt; BANJARMASIN</t>
  </si>
  <si>
    <t>AGEN BATAVIA</t>
  </si>
  <si>
    <t>JKT--&gt; PONTIANAK</t>
  </si>
  <si>
    <t>VENDOR 'SPS'</t>
  </si>
  <si>
    <t>VENDOR 'PSP'</t>
  </si>
  <si>
    <t>JKT--&gt; MAKASAR</t>
  </si>
  <si>
    <t>AGEN 'RPS'</t>
  </si>
  <si>
    <t>AGEN 'RPS' (RESTU..</t>
  </si>
  <si>
    <t xml:space="preserve">JKT--&gt; SBY </t>
  </si>
  <si>
    <t>VENDOR SNL</t>
  </si>
  <si>
    <t>JKT --&gt; SBY --&gt; JAYAPURA</t>
  </si>
  <si>
    <t>AGEN 'VIA TRANS'</t>
  </si>
  <si>
    <t>AGEN 'SINEX'</t>
  </si>
  <si>
    <t>AGEN 'DMC'</t>
  </si>
  <si>
    <t>AGEN 'OYONG'</t>
  </si>
  <si>
    <t>AGEN 'WOKO'</t>
  </si>
  <si>
    <t>AGEN 'TIO KARGO'</t>
  </si>
  <si>
    <t>AGEN 'ABC SUKARMAN'</t>
  </si>
  <si>
    <t>by air</t>
  </si>
  <si>
    <t>pelni</t>
  </si>
  <si>
    <t>km. ngapulu</t>
  </si>
  <si>
    <t>km. ciremai</t>
  </si>
  <si>
    <t>km. gunung dempo</t>
  </si>
  <si>
    <t>SUMATERA</t>
  </si>
  <si>
    <t>JAWA</t>
  </si>
  <si>
    <t>KALIMANTAN 2</t>
  </si>
  <si>
    <t>kalimantan 1</t>
  </si>
  <si>
    <t>BALI NT</t>
  </si>
  <si>
    <t>SULAWESI 1</t>
  </si>
  <si>
    <t>SULAWESI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</si>
</sst>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1" formatCode="_-* #,##0_-;\-* #,##0_-;_-* &quot;-&quot;_-;_-@_-"/>
    <numFmt numFmtId="43" formatCode="_-* #,##0.00_-;\-* #,##0.00_-;_-* &quot;-&quot;??_-;_-@_-"/>
    <numFmt numFmtId="164" formatCode="_(* #,##0_);_(* \(#,##0\);_(* &quot;-&quot;_);_(@_)"/>
    <numFmt numFmtId="165" formatCode="_(* #,##0.00_);_(* \(#,##0.00\);_(* &quot;-&quot;??_);_(@_)"/>
    <numFmt numFmtId="166" formatCode="_-* #,##0_-;\-* #,##0_-;_-* &quot;-&quot;??_-;_-@_-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Segoe UI"/>
      <family val="2"/>
    </font>
    <font>
      <b/>
      <sz val="10"/>
      <color theme="0"/>
      <name val="Segoe UI"/>
      <family val="2"/>
    </font>
    <font>
      <b/>
      <sz val="9"/>
      <color theme="0"/>
      <name val="Segoe UI"/>
      <family val="2"/>
    </font>
    <font>
      <b/>
      <sz val="9"/>
      <color theme="1"/>
      <name val="Segoe UI"/>
      <family val="2"/>
    </font>
    <font>
      <b/>
      <sz val="11"/>
      <name val="Segoe UI"/>
      <family val="2"/>
    </font>
    <font>
      <b/>
      <sz val="8"/>
      <color theme="0"/>
      <name val="Segoe UI"/>
      <family val="2"/>
    </font>
    <font>
      <b/>
      <sz val="10"/>
      <color theme="1"/>
      <name val="Segoe UI"/>
      <family val="2"/>
    </font>
    <font>
      <sz val="11"/>
      <name val="Calibri"/>
      <family val="2"/>
    </font>
    <font>
      <b/>
      <sz val="11"/>
      <color theme="1"/>
      <name val="Calibri"/>
      <family val="2"/>
      <scheme val="minor"/>
    </font>
    <font>
      <u val="singleAccounting"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7030A0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-0.249977111117893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1">
    <xf numFmtId="0" fontId="0" fillId="0" borderId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</cellStyleXfs>
  <cellXfs count="77">
    <xf numFmtId="0" fontId="0" fillId="0" borderId="0" xfId="0"/>
    <xf numFmtId="0" fontId="3" fillId="3" borderId="2" xfId="0" applyFont="1" applyFill="1" applyBorder="1" applyAlignment="1" applyProtection="1">
      <alignment horizontal="center" vertical="center" wrapText="1"/>
      <protection hidden="1"/>
    </xf>
    <xf numFmtId="0" fontId="5" fillId="5" borderId="5" xfId="0" applyFont="1" applyFill="1" applyBorder="1" applyAlignment="1" applyProtection="1">
      <alignment horizontal="center" vertical="center" wrapText="1"/>
      <protection hidden="1"/>
    </xf>
    <xf numFmtId="0" fontId="5" fillId="5" borderId="5" xfId="0" applyFont="1" applyFill="1" applyBorder="1" applyAlignment="1" applyProtection="1">
      <alignment horizontal="center" vertical="center"/>
      <protection hidden="1"/>
    </xf>
    <xf numFmtId="0" fontId="6" fillId="3" borderId="4" xfId="0" applyFont="1" applyFill="1" applyBorder="1" applyAlignment="1" applyProtection="1">
      <alignment horizontal="center" vertical="center"/>
      <protection hidden="1"/>
    </xf>
    <xf numFmtId="0" fontId="6" fillId="3" borderId="5" xfId="0" applyFont="1" applyFill="1" applyBorder="1" applyAlignment="1" applyProtection="1">
      <alignment horizontal="center" vertical="center"/>
      <protection hidden="1"/>
    </xf>
    <xf numFmtId="0" fontId="7" fillId="3" borderId="5" xfId="0" applyFont="1" applyFill="1" applyBorder="1" applyAlignment="1" applyProtection="1">
      <alignment horizontal="left" vertical="center"/>
      <protection hidden="1"/>
    </xf>
    <xf numFmtId="0" fontId="4" fillId="3" borderId="5" xfId="0" applyFont="1" applyFill="1" applyBorder="1" applyAlignment="1" applyProtection="1">
      <alignment horizontal="left" vertical="center"/>
      <protection hidden="1"/>
    </xf>
    <xf numFmtId="0" fontId="0" fillId="0" borderId="4" xfId="0" applyBorder="1" applyProtection="1">
      <protection hidden="1"/>
    </xf>
    <xf numFmtId="0" fontId="0" fillId="0" borderId="5" xfId="0" applyBorder="1" applyProtection="1">
      <protection hidden="1"/>
    </xf>
    <xf numFmtId="166" fontId="0" fillId="6" borderId="5" xfId="0" applyNumberFormat="1" applyFill="1" applyBorder="1" applyProtection="1">
      <protection hidden="1"/>
    </xf>
    <xf numFmtId="0" fontId="0" fillId="0" borderId="8" xfId="0" applyBorder="1" applyProtection="1">
      <protection hidden="1"/>
    </xf>
    <xf numFmtId="0" fontId="0" fillId="0" borderId="9" xfId="0" applyBorder="1" applyProtection="1">
      <protection hidden="1"/>
    </xf>
    <xf numFmtId="166" fontId="8" fillId="8" borderId="11" xfId="0" applyNumberFormat="1" applyFont="1" applyFill="1" applyBorder="1" applyAlignment="1" applyProtection="1">
      <alignment horizontal="center"/>
      <protection hidden="1"/>
    </xf>
    <xf numFmtId="166" fontId="0" fillId="0" borderId="0" xfId="0" applyNumberFormat="1"/>
    <xf numFmtId="164" fontId="0" fillId="0" borderId="0" xfId="0" applyNumberFormat="1"/>
    <xf numFmtId="164" fontId="0" fillId="0" borderId="5" xfId="0" applyNumberFormat="1" applyBorder="1"/>
    <xf numFmtId="41" fontId="0" fillId="0" borderId="0" xfId="0" applyNumberFormat="1"/>
    <xf numFmtId="41" fontId="11" fillId="0" borderId="0" xfId="0" applyNumberFormat="1" applyFont="1"/>
    <xf numFmtId="164" fontId="10" fillId="0" borderId="0" xfId="0" applyNumberFormat="1" applyFont="1"/>
    <xf numFmtId="0" fontId="10" fillId="0" borderId="0" xfId="0" applyFont="1"/>
    <xf numFmtId="0" fontId="0" fillId="9" borderId="5" xfId="0" applyFill="1" applyBorder="1" applyProtection="1">
      <protection hidden="1"/>
    </xf>
    <xf numFmtId="164" fontId="0" fillId="9" borderId="5" xfId="0" applyNumberFormat="1" applyFill="1" applyBorder="1"/>
    <xf numFmtId="0" fontId="0" fillId="9" borderId="0" xfId="0" applyFill="1"/>
    <xf numFmtId="0" fontId="0" fillId="10" borderId="5" xfId="0" applyFill="1" applyBorder="1" applyProtection="1">
      <protection hidden="1"/>
    </xf>
    <xf numFmtId="164" fontId="0" fillId="10" borderId="5" xfId="0" applyNumberFormat="1" applyFill="1" applyBorder="1"/>
    <xf numFmtId="0" fontId="0" fillId="11" borderId="5" xfId="0" applyFill="1" applyBorder="1" applyProtection="1">
      <protection hidden="1"/>
    </xf>
    <xf numFmtId="164" fontId="0" fillId="11" borderId="5" xfId="0" applyNumberFormat="1" applyFill="1" applyBorder="1"/>
    <xf numFmtId="0" fontId="0" fillId="12" borderId="5" xfId="0" applyFill="1" applyBorder="1" applyProtection="1">
      <protection hidden="1"/>
    </xf>
    <xf numFmtId="164" fontId="0" fillId="12" borderId="5" xfId="0" applyNumberFormat="1" applyFill="1" applyBorder="1"/>
    <xf numFmtId="0" fontId="0" fillId="13" borderId="5" xfId="0" applyFill="1" applyBorder="1" applyProtection="1">
      <protection hidden="1"/>
    </xf>
    <xf numFmtId="164" fontId="0" fillId="13" borderId="5" xfId="0" applyNumberFormat="1" applyFill="1" applyBorder="1"/>
    <xf numFmtId="0" fontId="0" fillId="14" borderId="5" xfId="0" applyFill="1" applyBorder="1" applyProtection="1">
      <protection hidden="1"/>
    </xf>
    <xf numFmtId="164" fontId="0" fillId="14" borderId="5" xfId="0" applyNumberFormat="1" applyFill="1" applyBorder="1"/>
    <xf numFmtId="0" fontId="0" fillId="15" borderId="5" xfId="0" applyFill="1" applyBorder="1" applyProtection="1">
      <protection hidden="1"/>
    </xf>
    <xf numFmtId="164" fontId="0" fillId="15" borderId="5" xfId="0" applyNumberFormat="1" applyFill="1" applyBorder="1"/>
    <xf numFmtId="0" fontId="0" fillId="16" borderId="5" xfId="0" applyFill="1" applyBorder="1" applyProtection="1">
      <protection hidden="1"/>
    </xf>
    <xf numFmtId="164" fontId="0" fillId="16" borderId="5" xfId="0" applyNumberFormat="1" applyFill="1" applyBorder="1"/>
    <xf numFmtId="0" fontId="0" fillId="17" borderId="5" xfId="0" applyFill="1" applyBorder="1" applyProtection="1">
      <protection hidden="1"/>
    </xf>
    <xf numFmtId="164" fontId="0" fillId="17" borderId="5" xfId="0" applyNumberFormat="1" applyFill="1" applyBorder="1"/>
    <xf numFmtId="164" fontId="0" fillId="0" borderId="0" xfId="0" applyNumberFormat="1" applyAlignment="1">
      <alignment vertical="center"/>
    </xf>
    <xf numFmtId="0" fontId="0" fillId="18" borderId="5" xfId="0" applyFill="1" applyBorder="1" applyProtection="1">
      <protection hidden="1"/>
    </xf>
    <xf numFmtId="164" fontId="0" fillId="18" borderId="5" xfId="0" applyNumberFormat="1" applyFill="1" applyBorder="1"/>
    <xf numFmtId="0" fontId="0" fillId="19" borderId="5" xfId="0" applyFill="1" applyBorder="1" applyProtection="1">
      <protection hidden="1"/>
    </xf>
    <xf numFmtId="164" fontId="0" fillId="19" borderId="5" xfId="0" applyNumberFormat="1" applyFill="1" applyBorder="1"/>
    <xf numFmtId="0" fontId="0" fillId="20" borderId="5" xfId="0" applyFill="1" applyBorder="1" applyProtection="1">
      <protection hidden="1"/>
    </xf>
    <xf numFmtId="164" fontId="0" fillId="20" borderId="5" xfId="0" applyNumberFormat="1" applyFill="1" applyBorder="1"/>
    <xf numFmtId="0" fontId="0" fillId="21" borderId="5" xfId="0" applyFill="1" applyBorder="1" applyProtection="1">
      <protection hidden="1"/>
    </xf>
    <xf numFmtId="164" fontId="0" fillId="21" borderId="5" xfId="0" applyNumberFormat="1" applyFill="1" applyBorder="1"/>
    <xf numFmtId="14" fontId="0" fillId="0" borderId="0" xfId="0" applyNumberFormat="1"/>
    <xf numFmtId="0" fontId="13" fillId="0" borderId="5" xfId="0" applyFont="1" applyBorder="1" applyProtection="1">
      <protection hidden="1"/>
    </xf>
    <xf numFmtId="164" fontId="13" fillId="0" borderId="5" xfId="0" applyNumberFormat="1" applyFont="1" applyBorder="1"/>
    <xf numFmtId="1" fontId="0" fillId="0" borderId="0" xfId="0" applyNumberFormat="1"/>
    <xf numFmtId="164" fontId="0" fillId="0" borderId="5" xfId="0" applyNumberFormat="1" applyFill="1" applyBorder="1"/>
    <xf numFmtId="164" fontId="14" fillId="0" borderId="5" xfId="0" applyNumberFormat="1" applyFont="1" applyBorder="1"/>
    <xf numFmtId="0" fontId="14" fillId="0" borderId="0" xfId="0" applyFont="1"/>
    <xf numFmtId="164" fontId="14" fillId="0" borderId="0" xfId="0" applyNumberFormat="1" applyFont="1"/>
    <xf numFmtId="164" fontId="0" fillId="0" borderId="0" xfId="0" applyNumberFormat="1" applyFill="1" applyBorder="1"/>
    <xf numFmtId="1" fontId="12" fillId="0" borderId="6" xfId="1" applyNumberFormat="1" applyFont="1" applyFill="1" applyBorder="1" applyAlignment="1">
      <alignment horizontal="center" vertical="center"/>
    </xf>
    <xf numFmtId="0" fontId="13" fillId="0" borderId="5" xfId="0" applyFont="1" applyFill="1" applyBorder="1" applyProtection="1">
      <protection hidden="1"/>
    </xf>
    <xf numFmtId="0" fontId="4" fillId="4" borderId="5" xfId="0" applyFont="1" applyFill="1" applyBorder="1" applyAlignment="1" applyProtection="1">
      <alignment horizontal="center" vertical="center" wrapText="1"/>
      <protection hidden="1"/>
    </xf>
    <xf numFmtId="0" fontId="8" fillId="7" borderId="10" xfId="0" applyFont="1" applyFill="1" applyBorder="1" applyAlignment="1" applyProtection="1">
      <alignment horizontal="center"/>
      <protection hidden="1"/>
    </xf>
    <xf numFmtId="0" fontId="8" fillId="7" borderId="11" xfId="0" applyFont="1" applyFill="1" applyBorder="1" applyAlignment="1" applyProtection="1">
      <alignment horizontal="center"/>
      <protection hidden="1"/>
    </xf>
    <xf numFmtId="0" fontId="2" fillId="2" borderId="1" xfId="0" applyFont="1" applyFill="1" applyBorder="1" applyAlignment="1" applyProtection="1">
      <alignment horizontal="center" vertical="center"/>
      <protection hidden="1"/>
    </xf>
    <xf numFmtId="0" fontId="2" fillId="2" borderId="4" xfId="0" applyFont="1" applyFill="1" applyBorder="1" applyAlignment="1" applyProtection="1">
      <alignment horizontal="center" vertical="center"/>
      <protection hidden="1"/>
    </xf>
    <xf numFmtId="0" fontId="2" fillId="2" borderId="2" xfId="0" applyFont="1" applyFill="1" applyBorder="1" applyAlignment="1" applyProtection="1">
      <alignment horizontal="center" vertical="center"/>
      <protection hidden="1"/>
    </xf>
    <xf numFmtId="0" fontId="2" fillId="2" borderId="5" xfId="0" applyFont="1" applyFill="1" applyBorder="1" applyAlignment="1" applyProtection="1">
      <alignment horizontal="center" vertical="center"/>
      <protection hidden="1"/>
    </xf>
    <xf numFmtId="0" fontId="3" fillId="4" borderId="3" xfId="0" applyFont="1" applyFill="1" applyBorder="1" applyAlignment="1" applyProtection="1">
      <alignment horizontal="center"/>
      <protection hidden="1"/>
    </xf>
    <xf numFmtId="0" fontId="5" fillId="5" borderId="6" xfId="0" applyFont="1" applyFill="1" applyBorder="1" applyAlignment="1" applyProtection="1">
      <alignment horizontal="center" vertical="center" wrapText="1"/>
      <protection hidden="1"/>
    </xf>
    <xf numFmtId="0" fontId="5" fillId="5" borderId="7" xfId="0" applyFont="1" applyFill="1" applyBorder="1" applyAlignment="1" applyProtection="1">
      <alignment horizontal="center" vertical="center" wrapText="1"/>
      <protection hidden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2" fillId="2" borderId="12" xfId="0" applyFont="1" applyFill="1" applyBorder="1" applyAlignment="1" applyProtection="1">
      <alignment horizontal="center" vertical="center" wrapText="1"/>
      <protection hidden="1"/>
    </xf>
    <xf numFmtId="0" fontId="2" fillId="2" borderId="13" xfId="0" applyFont="1" applyFill="1" applyBorder="1" applyAlignment="1" applyProtection="1">
      <alignment horizontal="center" vertical="center" wrapText="1"/>
      <protection hidden="1"/>
    </xf>
    <xf numFmtId="0" fontId="2" fillId="2" borderId="14" xfId="0" applyFont="1" applyFill="1" applyBorder="1" applyAlignment="1" applyProtection="1">
      <alignment horizontal="center" vertical="center" wrapText="1"/>
      <protection hidden="1"/>
    </xf>
    <xf numFmtId="0" fontId="13" fillId="0" borderId="9" xfId="0" applyFont="1" applyBorder="1" applyProtection="1">
      <protection hidden="1"/>
    </xf>
  </cellXfs>
  <cellStyles count="11">
    <cellStyle name="Comma 2" xfId="1"/>
    <cellStyle name="Comma 2 2" xfId="2"/>
    <cellStyle name="Comma 2 2 2" xfId="3"/>
    <cellStyle name="Comma 2 2 3" xfId="4"/>
    <cellStyle name="Comma 3" xfId="5"/>
    <cellStyle name="Comma 7" xfId="6"/>
    <cellStyle name="Normal" xfId="0" builtinId="0"/>
    <cellStyle name="Normal 2" xfId="7"/>
    <cellStyle name="Normal 3" xfId="8"/>
    <cellStyle name="Normal 4" xfId="9"/>
    <cellStyle name="Normal 4 2" xf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3:Y153"/>
  <sheetViews>
    <sheetView topLeftCell="A103" zoomScale="85" zoomScaleNormal="85" workbookViewId="0">
      <selection activeCell="C115" sqref="C115"/>
    </sheetView>
  </sheetViews>
  <sheetFormatPr defaultColWidth="8.7109375" defaultRowHeight="15" x14ac:dyDescent="0.25"/>
  <cols>
    <col min="1" max="1" width="15.28515625" bestFit="1" customWidth="1"/>
    <col min="2" max="2" width="12.7109375" bestFit="1" customWidth="1"/>
    <col min="3" max="3" width="24.7109375" bestFit="1" customWidth="1"/>
    <col min="4" max="22" width="10.28515625" customWidth="1"/>
    <col min="24" max="24" width="10.5703125" bestFit="1" customWidth="1"/>
    <col min="25" max="25" width="9.5703125" bestFit="1" customWidth="1"/>
  </cols>
  <sheetData>
    <row r="3" spans="1:25" ht="15.75" thickBot="1" x14ac:dyDescent="0.3"/>
    <row r="4" spans="1:25" x14ac:dyDescent="0.25">
      <c r="A4" s="63" t="s">
        <v>0</v>
      </c>
      <c r="B4" s="65" t="s">
        <v>1</v>
      </c>
      <c r="C4" s="65" t="s">
        <v>2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</row>
    <row r="5" spans="1:25" x14ac:dyDescent="0.25">
      <c r="A5" s="64"/>
      <c r="B5" s="66"/>
      <c r="C5" s="66"/>
      <c r="D5" s="60" t="s">
        <v>181</v>
      </c>
      <c r="E5" s="60" t="s">
        <v>182</v>
      </c>
      <c r="F5" s="60" t="s">
        <v>183</v>
      </c>
      <c r="G5" s="60" t="s">
        <v>184</v>
      </c>
      <c r="H5" s="60" t="s">
        <v>185</v>
      </c>
      <c r="I5" s="60" t="s">
        <v>186</v>
      </c>
      <c r="J5" s="60" t="s">
        <v>187</v>
      </c>
      <c r="K5" s="60" t="s">
        <v>188</v>
      </c>
      <c r="L5" s="60" t="s">
        <v>189</v>
      </c>
      <c r="M5" s="60" t="s">
        <v>191</v>
      </c>
      <c r="N5" s="60" t="s">
        <v>192</v>
      </c>
      <c r="O5" s="60" t="s">
        <v>193</v>
      </c>
      <c r="P5" s="60" t="s">
        <v>194</v>
      </c>
      <c r="Q5" s="60" t="s">
        <v>195</v>
      </c>
      <c r="R5" s="60" t="s">
        <v>196</v>
      </c>
      <c r="S5" s="60" t="s">
        <v>197</v>
      </c>
      <c r="T5" s="60" t="s">
        <v>198</v>
      </c>
      <c r="U5" s="60" t="s">
        <v>199</v>
      </c>
      <c r="V5" s="60" t="s">
        <v>200</v>
      </c>
    </row>
    <row r="6" spans="1:25" x14ac:dyDescent="0.25">
      <c r="A6" s="64"/>
      <c r="B6" s="66"/>
      <c r="C6" s="66"/>
      <c r="D6" s="60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0"/>
      <c r="Q6" s="60"/>
      <c r="R6" s="60"/>
      <c r="S6" s="60"/>
      <c r="T6" s="60"/>
      <c r="U6" s="60"/>
      <c r="V6" s="60"/>
    </row>
    <row r="7" spans="1:25" x14ac:dyDescent="0.25">
      <c r="A7" s="64"/>
      <c r="B7" s="66"/>
      <c r="C7" s="66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0"/>
      <c r="Q7" s="60"/>
      <c r="R7" s="60"/>
      <c r="S7" s="60"/>
      <c r="T7" s="60"/>
      <c r="U7" s="60"/>
      <c r="V7" s="60"/>
    </row>
    <row r="8" spans="1:25" ht="16.5" x14ac:dyDescent="0.25">
      <c r="A8" s="4"/>
      <c r="B8" s="5"/>
      <c r="C8" s="5"/>
      <c r="D8" s="6" t="s">
        <v>10</v>
      </c>
      <c r="E8" s="6" t="s">
        <v>10</v>
      </c>
      <c r="F8" s="6" t="s">
        <v>10</v>
      </c>
      <c r="G8" s="6" t="s">
        <v>10</v>
      </c>
      <c r="H8" s="6" t="s">
        <v>10</v>
      </c>
      <c r="I8" s="6" t="s">
        <v>10</v>
      </c>
      <c r="J8" s="6" t="s">
        <v>10</v>
      </c>
      <c r="K8" s="6" t="s">
        <v>10</v>
      </c>
      <c r="L8" s="6" t="s">
        <v>10</v>
      </c>
      <c r="M8" s="6" t="s">
        <v>10</v>
      </c>
      <c r="N8" s="6" t="s">
        <v>10</v>
      </c>
      <c r="O8" s="6" t="s">
        <v>10</v>
      </c>
      <c r="P8" s="6" t="s">
        <v>10</v>
      </c>
      <c r="Q8" s="6" t="s">
        <v>10</v>
      </c>
      <c r="R8" s="6" t="s">
        <v>10</v>
      </c>
      <c r="S8" s="6" t="s">
        <v>10</v>
      </c>
      <c r="T8" s="6" t="s">
        <v>10</v>
      </c>
      <c r="U8" s="6" t="s">
        <v>10</v>
      </c>
      <c r="V8" s="6" t="s">
        <v>10</v>
      </c>
    </row>
    <row r="9" spans="1:25" ht="15" customHeight="1" x14ac:dyDescent="0.25">
      <c r="A9" s="8" t="s">
        <v>14</v>
      </c>
      <c r="B9" s="9" t="s">
        <v>15</v>
      </c>
      <c r="C9" s="9" t="s">
        <v>16</v>
      </c>
      <c r="D9" s="10">
        <v>22400</v>
      </c>
      <c r="E9" s="10">
        <v>0</v>
      </c>
      <c r="F9" s="10">
        <v>0</v>
      </c>
      <c r="G9" s="10">
        <v>7500</v>
      </c>
      <c r="H9" s="10">
        <v>0</v>
      </c>
      <c r="I9" s="10">
        <v>5000</v>
      </c>
      <c r="J9" s="10">
        <v>0</v>
      </c>
      <c r="K9" s="10">
        <v>0</v>
      </c>
      <c r="L9" s="10">
        <v>0</v>
      </c>
      <c r="M9" s="10">
        <v>17400</v>
      </c>
      <c r="N9" s="10"/>
      <c r="O9" s="10">
        <v>0</v>
      </c>
      <c r="P9" s="10">
        <v>5000</v>
      </c>
      <c r="Q9" s="10">
        <v>5000</v>
      </c>
      <c r="R9" s="10">
        <v>0</v>
      </c>
      <c r="S9" s="10">
        <v>0</v>
      </c>
      <c r="T9" s="10">
        <v>0</v>
      </c>
      <c r="U9" s="10">
        <v>0</v>
      </c>
      <c r="V9" s="10">
        <v>0</v>
      </c>
      <c r="X9" s="14">
        <f>SUM(D9:V9)</f>
        <v>62300</v>
      </c>
      <c r="Y9" s="15">
        <f>X9*0.03</f>
        <v>1869</v>
      </c>
    </row>
    <row r="10" spans="1:25" ht="15" customHeight="1" x14ac:dyDescent="0.25">
      <c r="A10" s="8" t="s">
        <v>14</v>
      </c>
      <c r="B10" s="9" t="s">
        <v>15</v>
      </c>
      <c r="C10" s="9" t="s">
        <v>17</v>
      </c>
      <c r="D10" s="10">
        <v>0</v>
      </c>
      <c r="E10" s="10">
        <v>0</v>
      </c>
      <c r="F10" s="10">
        <v>0</v>
      </c>
      <c r="G10" s="10">
        <v>0</v>
      </c>
      <c r="H10" s="10">
        <v>0</v>
      </c>
      <c r="I10" s="10">
        <v>0</v>
      </c>
      <c r="J10" s="10">
        <v>0</v>
      </c>
      <c r="K10" s="10">
        <v>0</v>
      </c>
      <c r="L10" s="10">
        <v>0</v>
      </c>
      <c r="M10" s="10">
        <v>0</v>
      </c>
      <c r="N10" s="10"/>
      <c r="O10" s="10">
        <v>0</v>
      </c>
      <c r="P10" s="10">
        <v>0</v>
      </c>
      <c r="Q10" s="10">
        <v>0</v>
      </c>
      <c r="R10" s="10">
        <v>0</v>
      </c>
      <c r="S10" s="10">
        <v>0</v>
      </c>
      <c r="T10" s="10">
        <v>0</v>
      </c>
      <c r="U10" s="10">
        <v>0</v>
      </c>
      <c r="V10" s="10">
        <v>0</v>
      </c>
      <c r="X10" s="14">
        <f t="shared" ref="X10:X73" si="0">SUM(D10:V10)</f>
        <v>0</v>
      </c>
      <c r="Y10" s="15">
        <f t="shared" ref="Y10:Y73" si="1">X10*0.03</f>
        <v>0</v>
      </c>
    </row>
    <row r="11" spans="1:25" ht="15" customHeight="1" x14ac:dyDescent="0.25">
      <c r="A11" s="8" t="s">
        <v>14</v>
      </c>
      <c r="B11" s="9" t="s">
        <v>15</v>
      </c>
      <c r="C11" s="9" t="s">
        <v>18</v>
      </c>
      <c r="D11" s="10">
        <v>11600</v>
      </c>
      <c r="E11" s="10">
        <v>0</v>
      </c>
      <c r="F11" s="10">
        <v>0</v>
      </c>
      <c r="G11" s="10">
        <v>2600</v>
      </c>
      <c r="H11" s="10">
        <v>0</v>
      </c>
      <c r="I11" s="10">
        <v>0</v>
      </c>
      <c r="J11" s="10">
        <v>0</v>
      </c>
      <c r="K11" s="10">
        <v>0</v>
      </c>
      <c r="L11" s="10">
        <v>0</v>
      </c>
      <c r="M11" s="10">
        <v>7700</v>
      </c>
      <c r="N11" s="10"/>
      <c r="O11" s="10">
        <v>0</v>
      </c>
      <c r="P11" s="10">
        <v>2600</v>
      </c>
      <c r="Q11" s="10">
        <v>2600</v>
      </c>
      <c r="R11" s="10">
        <v>0</v>
      </c>
      <c r="S11" s="10">
        <v>1300</v>
      </c>
      <c r="T11" s="10">
        <v>0</v>
      </c>
      <c r="U11" s="10">
        <v>0</v>
      </c>
      <c r="V11" s="10">
        <v>0</v>
      </c>
      <c r="X11" s="14">
        <f t="shared" si="0"/>
        <v>28400</v>
      </c>
      <c r="Y11" s="15">
        <f t="shared" si="1"/>
        <v>852</v>
      </c>
    </row>
    <row r="12" spans="1:25" ht="15" customHeight="1" x14ac:dyDescent="0.25">
      <c r="A12" s="8" t="s">
        <v>14</v>
      </c>
      <c r="B12" s="9" t="s">
        <v>15</v>
      </c>
      <c r="C12" s="9" t="s">
        <v>19</v>
      </c>
      <c r="D12" s="10">
        <v>6700</v>
      </c>
      <c r="E12" s="10">
        <v>0</v>
      </c>
      <c r="F12" s="10">
        <v>0</v>
      </c>
      <c r="G12" s="10">
        <v>2000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/>
      <c r="O12" s="10">
        <v>2700</v>
      </c>
      <c r="P12" s="10">
        <v>2000</v>
      </c>
      <c r="Q12" s="10">
        <v>2000</v>
      </c>
      <c r="R12" s="10">
        <v>0</v>
      </c>
      <c r="S12" s="10">
        <v>0</v>
      </c>
      <c r="T12" s="10">
        <v>0</v>
      </c>
      <c r="U12" s="10">
        <v>0</v>
      </c>
      <c r="V12" s="10">
        <v>0</v>
      </c>
      <c r="X12" s="14">
        <f t="shared" si="0"/>
        <v>15400</v>
      </c>
      <c r="Y12" s="15">
        <f t="shared" si="1"/>
        <v>462</v>
      </c>
    </row>
    <row r="13" spans="1:25" ht="15" customHeight="1" x14ac:dyDescent="0.25">
      <c r="A13" s="8" t="s">
        <v>14</v>
      </c>
      <c r="B13" s="9" t="s">
        <v>15</v>
      </c>
      <c r="C13" s="9" t="s">
        <v>20</v>
      </c>
      <c r="D13" s="10">
        <v>10400</v>
      </c>
      <c r="E13" s="10">
        <v>0</v>
      </c>
      <c r="F13" s="10">
        <v>0</v>
      </c>
      <c r="G13" s="10">
        <v>3100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/>
      <c r="O13" s="10">
        <v>4200</v>
      </c>
      <c r="P13" s="10">
        <v>3100</v>
      </c>
      <c r="Q13" s="10">
        <v>3100</v>
      </c>
      <c r="R13" s="10">
        <v>0</v>
      </c>
      <c r="S13" s="10">
        <v>0</v>
      </c>
      <c r="T13" s="10">
        <v>0</v>
      </c>
      <c r="U13" s="10">
        <v>0</v>
      </c>
      <c r="V13" s="10">
        <v>0</v>
      </c>
      <c r="X13" s="14">
        <f t="shared" si="0"/>
        <v>23900</v>
      </c>
      <c r="Y13" s="15">
        <f t="shared" si="1"/>
        <v>717</v>
      </c>
    </row>
    <row r="14" spans="1:25" ht="15" customHeight="1" x14ac:dyDescent="0.25">
      <c r="A14" s="8" t="s">
        <v>14</v>
      </c>
      <c r="B14" s="9" t="s">
        <v>15</v>
      </c>
      <c r="C14" s="9" t="s">
        <v>21</v>
      </c>
      <c r="D14" s="10">
        <v>9500</v>
      </c>
      <c r="E14" s="10">
        <v>0</v>
      </c>
      <c r="F14" s="10">
        <v>0</v>
      </c>
      <c r="G14" s="10">
        <v>2400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10"/>
      <c r="O14" s="10">
        <v>4800</v>
      </c>
      <c r="P14" s="10">
        <v>3500</v>
      </c>
      <c r="Q14" s="10">
        <v>3600</v>
      </c>
      <c r="R14" s="10">
        <v>0</v>
      </c>
      <c r="S14" s="10">
        <v>2400</v>
      </c>
      <c r="T14" s="10">
        <v>0</v>
      </c>
      <c r="U14" s="10">
        <v>0</v>
      </c>
      <c r="V14" s="10">
        <v>0</v>
      </c>
      <c r="X14" s="14">
        <f t="shared" si="0"/>
        <v>26200</v>
      </c>
      <c r="Y14" s="15">
        <f t="shared" si="1"/>
        <v>786</v>
      </c>
    </row>
    <row r="15" spans="1:25" ht="15" customHeight="1" x14ac:dyDescent="0.25">
      <c r="A15" s="8" t="s">
        <v>14</v>
      </c>
      <c r="B15" s="9" t="s">
        <v>15</v>
      </c>
      <c r="C15" s="9" t="s">
        <v>22</v>
      </c>
      <c r="D15" s="10">
        <v>0</v>
      </c>
      <c r="E15" s="10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  <c r="N15" s="10"/>
      <c r="O15" s="10">
        <v>0</v>
      </c>
      <c r="P15" s="10">
        <v>0</v>
      </c>
      <c r="Q15" s="10">
        <v>0</v>
      </c>
      <c r="R15" s="10">
        <v>0</v>
      </c>
      <c r="S15" s="10">
        <v>0</v>
      </c>
      <c r="T15" s="10">
        <v>0</v>
      </c>
      <c r="U15" s="10">
        <v>0</v>
      </c>
      <c r="V15" s="10">
        <v>0</v>
      </c>
      <c r="X15" s="14">
        <f t="shared" si="0"/>
        <v>0</v>
      </c>
      <c r="Y15" s="15">
        <f t="shared" si="1"/>
        <v>0</v>
      </c>
    </row>
    <row r="16" spans="1:25" ht="15" customHeight="1" x14ac:dyDescent="0.25">
      <c r="A16" s="8" t="s">
        <v>14</v>
      </c>
      <c r="B16" s="9" t="s">
        <v>15</v>
      </c>
      <c r="C16" s="9" t="s">
        <v>23</v>
      </c>
      <c r="D16" s="10">
        <v>9800</v>
      </c>
      <c r="E16" s="10">
        <v>0</v>
      </c>
      <c r="F16" s="10">
        <v>0</v>
      </c>
      <c r="G16" s="10">
        <v>3300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  <c r="M16" s="10">
        <v>4400</v>
      </c>
      <c r="N16" s="10"/>
      <c r="O16" s="10">
        <v>0</v>
      </c>
      <c r="P16" s="10">
        <v>3200</v>
      </c>
      <c r="Q16" s="10">
        <v>3300</v>
      </c>
      <c r="R16" s="10">
        <v>0</v>
      </c>
      <c r="S16" s="10">
        <v>0</v>
      </c>
      <c r="T16" s="10">
        <v>0</v>
      </c>
      <c r="U16" s="10">
        <v>0</v>
      </c>
      <c r="V16" s="10">
        <v>1100</v>
      </c>
      <c r="X16" s="14">
        <f t="shared" si="0"/>
        <v>25100</v>
      </c>
      <c r="Y16" s="15">
        <f t="shared" si="1"/>
        <v>753</v>
      </c>
    </row>
    <row r="17" spans="1:25" ht="15" customHeight="1" x14ac:dyDescent="0.25">
      <c r="A17" s="8" t="s">
        <v>14</v>
      </c>
      <c r="B17" s="9" t="s">
        <v>15</v>
      </c>
      <c r="C17" s="9" t="s">
        <v>24</v>
      </c>
      <c r="D17" s="10">
        <v>0</v>
      </c>
      <c r="E17" s="10">
        <v>0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/>
      <c r="O17" s="10">
        <v>0</v>
      </c>
      <c r="P17" s="10">
        <v>0</v>
      </c>
      <c r="Q17" s="10">
        <v>0</v>
      </c>
      <c r="R17" s="10">
        <v>0</v>
      </c>
      <c r="S17" s="10">
        <v>0</v>
      </c>
      <c r="T17" s="10">
        <v>0</v>
      </c>
      <c r="U17" s="10">
        <v>0</v>
      </c>
      <c r="V17" s="10">
        <v>0</v>
      </c>
      <c r="X17" s="14">
        <f t="shared" si="0"/>
        <v>0</v>
      </c>
      <c r="Y17" s="15">
        <f t="shared" si="1"/>
        <v>0</v>
      </c>
    </row>
    <row r="18" spans="1:25" ht="15" customHeight="1" x14ac:dyDescent="0.25">
      <c r="A18" s="8" t="s">
        <v>14</v>
      </c>
      <c r="B18" s="9" t="s">
        <v>15</v>
      </c>
      <c r="C18" s="9" t="s">
        <v>25</v>
      </c>
      <c r="D18" s="10">
        <v>7500</v>
      </c>
      <c r="E18" s="10">
        <v>0</v>
      </c>
      <c r="F18" s="10">
        <v>0</v>
      </c>
      <c r="G18" s="10">
        <v>1700</v>
      </c>
      <c r="H18" s="10">
        <v>0</v>
      </c>
      <c r="I18" s="10">
        <v>0</v>
      </c>
      <c r="J18" s="10">
        <v>0</v>
      </c>
      <c r="K18" s="10">
        <v>0</v>
      </c>
      <c r="L18" s="10">
        <v>0</v>
      </c>
      <c r="M18" s="10">
        <v>0</v>
      </c>
      <c r="N18" s="10"/>
      <c r="O18" s="10">
        <v>1500</v>
      </c>
      <c r="P18" s="10">
        <v>1900</v>
      </c>
      <c r="Q18" s="10">
        <v>2000</v>
      </c>
      <c r="R18" s="10">
        <v>0</v>
      </c>
      <c r="S18" s="10">
        <v>0</v>
      </c>
      <c r="T18" s="10">
        <v>0</v>
      </c>
      <c r="U18" s="10">
        <v>0</v>
      </c>
      <c r="V18" s="10">
        <v>600</v>
      </c>
      <c r="X18" s="14">
        <f t="shared" si="0"/>
        <v>15200</v>
      </c>
      <c r="Y18" s="15">
        <f t="shared" si="1"/>
        <v>456</v>
      </c>
    </row>
    <row r="19" spans="1:25" ht="15" customHeight="1" x14ac:dyDescent="0.25">
      <c r="A19" s="8" t="s">
        <v>14</v>
      </c>
      <c r="B19" s="9" t="s">
        <v>15</v>
      </c>
      <c r="C19" s="9" t="s">
        <v>26</v>
      </c>
      <c r="D19" s="10">
        <v>0</v>
      </c>
      <c r="E19" s="10">
        <v>0</v>
      </c>
      <c r="F19" s="10">
        <v>0</v>
      </c>
      <c r="G19" s="10">
        <v>0</v>
      </c>
      <c r="H19" s="10">
        <v>0</v>
      </c>
      <c r="I19" s="10">
        <v>0</v>
      </c>
      <c r="J19" s="10">
        <v>0</v>
      </c>
      <c r="K19" s="10">
        <v>0</v>
      </c>
      <c r="L19" s="10">
        <v>0</v>
      </c>
      <c r="M19" s="10">
        <v>0</v>
      </c>
      <c r="N19" s="10"/>
      <c r="O19" s="10">
        <v>0</v>
      </c>
      <c r="P19" s="10">
        <v>0</v>
      </c>
      <c r="Q19" s="10">
        <v>0</v>
      </c>
      <c r="R19" s="10">
        <v>0</v>
      </c>
      <c r="S19" s="10">
        <v>0</v>
      </c>
      <c r="T19" s="10">
        <v>0</v>
      </c>
      <c r="U19" s="10">
        <v>0</v>
      </c>
      <c r="V19" s="10">
        <v>0</v>
      </c>
      <c r="X19" s="14">
        <f t="shared" si="0"/>
        <v>0</v>
      </c>
      <c r="Y19" s="15">
        <f t="shared" si="1"/>
        <v>0</v>
      </c>
    </row>
    <row r="20" spans="1:25" ht="15" customHeight="1" x14ac:dyDescent="0.25">
      <c r="A20" s="8" t="s">
        <v>14</v>
      </c>
      <c r="B20" s="9" t="s">
        <v>15</v>
      </c>
      <c r="C20" s="9" t="s">
        <v>27</v>
      </c>
      <c r="D20" s="10">
        <v>2400</v>
      </c>
      <c r="E20" s="10">
        <v>0</v>
      </c>
      <c r="F20" s="10">
        <v>0</v>
      </c>
      <c r="G20" s="10">
        <v>1300</v>
      </c>
      <c r="H20" s="10">
        <v>0</v>
      </c>
      <c r="I20" s="10">
        <v>0</v>
      </c>
      <c r="J20" s="10">
        <v>0</v>
      </c>
      <c r="K20" s="10">
        <v>0</v>
      </c>
      <c r="L20" s="10">
        <v>0</v>
      </c>
      <c r="M20" s="10">
        <v>0</v>
      </c>
      <c r="N20" s="10"/>
      <c r="O20" s="10">
        <v>1500</v>
      </c>
      <c r="P20" s="10">
        <v>1000</v>
      </c>
      <c r="Q20" s="10">
        <v>1000</v>
      </c>
      <c r="R20" s="10">
        <v>0</v>
      </c>
      <c r="S20" s="10">
        <v>0</v>
      </c>
      <c r="T20" s="10">
        <v>0</v>
      </c>
      <c r="U20" s="10">
        <v>0</v>
      </c>
      <c r="V20" s="10">
        <v>400</v>
      </c>
      <c r="X20" s="14">
        <f t="shared" si="0"/>
        <v>7600</v>
      </c>
      <c r="Y20" s="15">
        <f t="shared" si="1"/>
        <v>228</v>
      </c>
    </row>
    <row r="21" spans="1:25" ht="15" customHeight="1" x14ac:dyDescent="0.25">
      <c r="A21" s="8" t="s">
        <v>14</v>
      </c>
      <c r="B21" s="9" t="s">
        <v>15</v>
      </c>
      <c r="C21" s="9" t="s">
        <v>28</v>
      </c>
      <c r="D21" s="10">
        <v>12400</v>
      </c>
      <c r="E21" s="10">
        <v>0</v>
      </c>
      <c r="F21" s="10">
        <v>0</v>
      </c>
      <c r="G21" s="10">
        <v>3100</v>
      </c>
      <c r="H21" s="10">
        <v>0</v>
      </c>
      <c r="I21" s="10">
        <v>0</v>
      </c>
      <c r="J21" s="10">
        <v>0</v>
      </c>
      <c r="K21" s="10">
        <v>3100</v>
      </c>
      <c r="L21" s="10">
        <v>0</v>
      </c>
      <c r="M21" s="10">
        <v>7700</v>
      </c>
      <c r="N21" s="10"/>
      <c r="O21" s="10">
        <v>0</v>
      </c>
      <c r="P21" s="10">
        <v>3100</v>
      </c>
      <c r="Q21" s="10">
        <v>3100</v>
      </c>
      <c r="R21" s="10">
        <v>0</v>
      </c>
      <c r="S21" s="10">
        <v>0</v>
      </c>
      <c r="T21" s="10">
        <v>0</v>
      </c>
      <c r="U21" s="10">
        <v>0</v>
      </c>
      <c r="V21" s="10">
        <v>1500</v>
      </c>
      <c r="X21" s="14">
        <f t="shared" si="0"/>
        <v>34000</v>
      </c>
      <c r="Y21" s="15">
        <f t="shared" si="1"/>
        <v>1020</v>
      </c>
    </row>
    <row r="22" spans="1:25" ht="15" customHeight="1" x14ac:dyDescent="0.25">
      <c r="A22" s="8" t="s">
        <v>14</v>
      </c>
      <c r="B22" s="9" t="s">
        <v>15</v>
      </c>
      <c r="C22" s="9" t="s">
        <v>29</v>
      </c>
      <c r="D22" s="10">
        <v>0</v>
      </c>
      <c r="E22" s="10">
        <v>0</v>
      </c>
      <c r="F22" s="10">
        <v>0</v>
      </c>
      <c r="G22" s="10">
        <v>0</v>
      </c>
      <c r="H22" s="10">
        <v>0</v>
      </c>
      <c r="I22" s="10">
        <v>0</v>
      </c>
      <c r="J22" s="10">
        <v>0</v>
      </c>
      <c r="K22" s="10">
        <v>0</v>
      </c>
      <c r="L22" s="10">
        <v>0</v>
      </c>
      <c r="M22" s="10">
        <v>0</v>
      </c>
      <c r="N22" s="10"/>
      <c r="O22" s="10">
        <v>0</v>
      </c>
      <c r="P22" s="10">
        <v>0</v>
      </c>
      <c r="Q22" s="10">
        <v>0</v>
      </c>
      <c r="R22" s="10">
        <v>0</v>
      </c>
      <c r="S22" s="10">
        <v>0</v>
      </c>
      <c r="T22" s="10">
        <v>0</v>
      </c>
      <c r="U22" s="10">
        <v>0</v>
      </c>
      <c r="V22" s="10">
        <v>0</v>
      </c>
      <c r="X22" s="14">
        <f t="shared" si="0"/>
        <v>0</v>
      </c>
      <c r="Y22" s="15">
        <f t="shared" si="1"/>
        <v>0</v>
      </c>
    </row>
    <row r="23" spans="1:25" ht="15" customHeight="1" x14ac:dyDescent="0.25">
      <c r="A23" s="8" t="s">
        <v>14</v>
      </c>
      <c r="B23" s="9" t="s">
        <v>30</v>
      </c>
      <c r="C23" s="9" t="s">
        <v>31</v>
      </c>
      <c r="D23" s="10">
        <v>4400</v>
      </c>
      <c r="E23" s="10">
        <v>0</v>
      </c>
      <c r="F23" s="10">
        <v>0</v>
      </c>
      <c r="G23" s="10">
        <v>3400</v>
      </c>
      <c r="H23" s="10">
        <v>0</v>
      </c>
      <c r="I23" s="10">
        <v>0</v>
      </c>
      <c r="J23" s="10">
        <v>0</v>
      </c>
      <c r="K23" s="10">
        <v>0</v>
      </c>
      <c r="L23" s="10">
        <v>0</v>
      </c>
      <c r="M23" s="10"/>
      <c r="N23" s="10">
        <v>1100</v>
      </c>
      <c r="O23" s="10">
        <v>0</v>
      </c>
      <c r="P23" s="10">
        <v>1100</v>
      </c>
      <c r="Q23" s="10">
        <v>0</v>
      </c>
      <c r="R23" s="10">
        <v>1100</v>
      </c>
      <c r="S23" s="10">
        <v>0</v>
      </c>
      <c r="T23" s="10">
        <v>2800</v>
      </c>
      <c r="U23" s="10">
        <v>0</v>
      </c>
      <c r="V23" s="10">
        <v>0</v>
      </c>
      <c r="X23" s="14">
        <f t="shared" si="0"/>
        <v>13900</v>
      </c>
      <c r="Y23" s="15">
        <f t="shared" si="1"/>
        <v>417</v>
      </c>
    </row>
    <row r="24" spans="1:25" ht="15" customHeight="1" x14ac:dyDescent="0.25">
      <c r="A24" s="8" t="s">
        <v>14</v>
      </c>
      <c r="B24" s="9" t="s">
        <v>30</v>
      </c>
      <c r="C24" s="9" t="s">
        <v>32</v>
      </c>
      <c r="D24" s="10">
        <v>3400</v>
      </c>
      <c r="E24" s="10">
        <v>0</v>
      </c>
      <c r="F24" s="10">
        <v>0</v>
      </c>
      <c r="G24" s="10">
        <v>2500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/>
      <c r="N24" s="10">
        <v>900</v>
      </c>
      <c r="O24" s="10">
        <v>0</v>
      </c>
      <c r="P24" s="10">
        <v>800</v>
      </c>
      <c r="Q24" s="10">
        <v>0</v>
      </c>
      <c r="R24" s="10">
        <v>900</v>
      </c>
      <c r="S24" s="10">
        <v>0</v>
      </c>
      <c r="T24" s="10">
        <v>2100</v>
      </c>
      <c r="U24" s="10">
        <v>0</v>
      </c>
      <c r="V24" s="10">
        <v>0</v>
      </c>
      <c r="X24" s="14">
        <f t="shared" si="0"/>
        <v>10600</v>
      </c>
      <c r="Y24" s="15">
        <f t="shared" si="1"/>
        <v>318</v>
      </c>
    </row>
    <row r="25" spans="1:25" ht="15" customHeight="1" x14ac:dyDescent="0.25">
      <c r="A25" s="8" t="s">
        <v>14</v>
      </c>
      <c r="B25" s="9" t="s">
        <v>30</v>
      </c>
      <c r="C25" s="9" t="s">
        <v>33</v>
      </c>
      <c r="D25" s="10">
        <v>9400</v>
      </c>
      <c r="E25" s="10">
        <v>0</v>
      </c>
      <c r="F25" s="10">
        <v>0</v>
      </c>
      <c r="G25" s="10">
        <v>5200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/>
      <c r="N25" s="10">
        <v>1000</v>
      </c>
      <c r="O25" s="10">
        <v>0</v>
      </c>
      <c r="P25" s="10">
        <v>2100</v>
      </c>
      <c r="Q25" s="10">
        <v>0</v>
      </c>
      <c r="R25" s="10">
        <v>2100</v>
      </c>
      <c r="S25" s="10">
        <v>6200</v>
      </c>
      <c r="T25" s="10">
        <v>0</v>
      </c>
      <c r="U25" s="10">
        <v>0</v>
      </c>
      <c r="V25" s="10">
        <v>0</v>
      </c>
      <c r="X25" s="14">
        <f t="shared" si="0"/>
        <v>26000</v>
      </c>
      <c r="Y25" s="15">
        <f t="shared" si="1"/>
        <v>780</v>
      </c>
    </row>
    <row r="26" spans="1:25" ht="15" customHeight="1" x14ac:dyDescent="0.25">
      <c r="A26" s="8" t="s">
        <v>14</v>
      </c>
      <c r="B26" s="9" t="s">
        <v>30</v>
      </c>
      <c r="C26" s="9" t="s">
        <v>34</v>
      </c>
      <c r="D26" s="10">
        <v>12400</v>
      </c>
      <c r="E26" s="10">
        <v>0</v>
      </c>
      <c r="F26" s="10">
        <v>0</v>
      </c>
      <c r="G26" s="10">
        <v>9300</v>
      </c>
      <c r="H26" s="10">
        <v>0</v>
      </c>
      <c r="I26" s="10">
        <v>3100</v>
      </c>
      <c r="J26" s="10">
        <v>0</v>
      </c>
      <c r="K26" s="10">
        <v>0</v>
      </c>
      <c r="L26" s="10">
        <v>0</v>
      </c>
      <c r="M26" s="10"/>
      <c r="N26" s="10">
        <v>3100</v>
      </c>
      <c r="O26" s="10">
        <v>0</v>
      </c>
      <c r="P26" s="10">
        <v>3100</v>
      </c>
      <c r="Q26" s="10">
        <v>3100</v>
      </c>
      <c r="R26" s="10">
        <v>0</v>
      </c>
      <c r="S26" s="10">
        <v>0</v>
      </c>
      <c r="T26" s="10">
        <v>7800</v>
      </c>
      <c r="U26" s="10">
        <v>0</v>
      </c>
      <c r="V26" s="10">
        <v>0</v>
      </c>
      <c r="X26" s="14">
        <f t="shared" si="0"/>
        <v>41900</v>
      </c>
      <c r="Y26" s="15">
        <f t="shared" si="1"/>
        <v>1257</v>
      </c>
    </row>
    <row r="27" spans="1:25" ht="15" customHeight="1" x14ac:dyDescent="0.25">
      <c r="A27" s="8" t="s">
        <v>14</v>
      </c>
      <c r="B27" s="9" t="s">
        <v>30</v>
      </c>
      <c r="C27" s="9" t="s">
        <v>35</v>
      </c>
      <c r="D27" s="10">
        <v>3400</v>
      </c>
      <c r="E27" s="10">
        <v>0</v>
      </c>
      <c r="F27" s="10">
        <v>0</v>
      </c>
      <c r="G27" s="10">
        <v>3600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/>
      <c r="N27" s="10">
        <v>2200</v>
      </c>
      <c r="O27" s="10">
        <v>0</v>
      </c>
      <c r="P27" s="10">
        <v>1000</v>
      </c>
      <c r="Q27" s="10">
        <v>1000</v>
      </c>
      <c r="R27" s="10">
        <v>0</v>
      </c>
      <c r="S27" s="10">
        <v>0</v>
      </c>
      <c r="T27" s="10">
        <v>2100</v>
      </c>
      <c r="U27" s="10">
        <v>0</v>
      </c>
      <c r="V27" s="10">
        <v>0</v>
      </c>
      <c r="X27" s="14">
        <f t="shared" si="0"/>
        <v>13300</v>
      </c>
      <c r="Y27" s="15">
        <f t="shared" si="1"/>
        <v>399</v>
      </c>
    </row>
    <row r="28" spans="1:25" ht="15" customHeight="1" x14ac:dyDescent="0.25">
      <c r="A28" s="8" t="s">
        <v>14</v>
      </c>
      <c r="B28" s="9" t="s">
        <v>30</v>
      </c>
      <c r="C28" s="9" t="s">
        <v>36</v>
      </c>
      <c r="D28" s="10">
        <v>6800</v>
      </c>
      <c r="E28" s="10">
        <v>0</v>
      </c>
      <c r="F28" s="10">
        <v>0</v>
      </c>
      <c r="G28" s="10">
        <v>4200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/>
      <c r="N28" s="10">
        <v>1700</v>
      </c>
      <c r="O28" s="10">
        <v>0</v>
      </c>
      <c r="P28" s="10">
        <v>1700</v>
      </c>
      <c r="Q28" s="10">
        <v>1700</v>
      </c>
      <c r="R28" s="10">
        <v>0</v>
      </c>
      <c r="S28" s="10">
        <v>0</v>
      </c>
      <c r="T28" s="10">
        <v>5100</v>
      </c>
      <c r="U28" s="10">
        <v>0</v>
      </c>
      <c r="V28" s="10">
        <v>0</v>
      </c>
      <c r="X28" s="14">
        <f t="shared" si="0"/>
        <v>21200</v>
      </c>
      <c r="Y28" s="15">
        <f t="shared" si="1"/>
        <v>636</v>
      </c>
    </row>
    <row r="29" spans="1:25" ht="15" customHeight="1" x14ac:dyDescent="0.25">
      <c r="A29" s="8" t="s">
        <v>14</v>
      </c>
      <c r="B29" s="9" t="s">
        <v>30</v>
      </c>
      <c r="C29" s="9" t="s">
        <v>37</v>
      </c>
      <c r="D29" s="10">
        <v>3400</v>
      </c>
      <c r="E29" s="10">
        <v>0</v>
      </c>
      <c r="F29" s="10">
        <v>0</v>
      </c>
      <c r="G29" s="10">
        <v>2100</v>
      </c>
      <c r="H29" s="10">
        <v>0</v>
      </c>
      <c r="I29" s="10">
        <v>0</v>
      </c>
      <c r="J29" s="10">
        <v>0</v>
      </c>
      <c r="K29" s="10">
        <v>2600</v>
      </c>
      <c r="L29" s="10">
        <v>0</v>
      </c>
      <c r="M29" s="10"/>
      <c r="N29" s="10">
        <v>0</v>
      </c>
      <c r="O29" s="10">
        <v>0</v>
      </c>
      <c r="P29" s="10">
        <v>800</v>
      </c>
      <c r="Q29" s="10">
        <v>0</v>
      </c>
      <c r="R29" s="10">
        <v>900</v>
      </c>
      <c r="S29" s="10">
        <v>0</v>
      </c>
      <c r="T29" s="10">
        <v>900</v>
      </c>
      <c r="U29" s="10">
        <v>0</v>
      </c>
      <c r="V29" s="10">
        <v>0</v>
      </c>
      <c r="X29" s="14">
        <f t="shared" si="0"/>
        <v>10700</v>
      </c>
      <c r="Y29" s="15">
        <f t="shared" si="1"/>
        <v>321</v>
      </c>
    </row>
    <row r="30" spans="1:25" ht="15" customHeight="1" x14ac:dyDescent="0.25">
      <c r="A30" s="8" t="s">
        <v>14</v>
      </c>
      <c r="B30" s="9" t="s">
        <v>30</v>
      </c>
      <c r="C30" s="9" t="s">
        <v>38</v>
      </c>
      <c r="D30" s="10">
        <v>500</v>
      </c>
      <c r="E30" s="10">
        <v>0</v>
      </c>
      <c r="F30" s="10">
        <v>0</v>
      </c>
      <c r="G30" s="10">
        <v>300</v>
      </c>
      <c r="H30" s="10">
        <v>0</v>
      </c>
      <c r="I30" s="10">
        <v>0</v>
      </c>
      <c r="J30" s="10">
        <v>0</v>
      </c>
      <c r="K30" s="10">
        <v>400</v>
      </c>
      <c r="L30" s="10">
        <v>0</v>
      </c>
      <c r="M30" s="10"/>
      <c r="N30" s="10">
        <v>0</v>
      </c>
      <c r="O30" s="10">
        <v>0</v>
      </c>
      <c r="P30" s="10">
        <v>100</v>
      </c>
      <c r="Q30" s="10">
        <v>0</v>
      </c>
      <c r="R30" s="10">
        <v>100</v>
      </c>
      <c r="S30" s="10">
        <v>0</v>
      </c>
      <c r="T30" s="10">
        <v>100</v>
      </c>
      <c r="U30" s="10">
        <v>0</v>
      </c>
      <c r="V30" s="10">
        <v>0</v>
      </c>
      <c r="X30" s="14">
        <f t="shared" si="0"/>
        <v>1500</v>
      </c>
      <c r="Y30" s="15">
        <f t="shared" si="1"/>
        <v>45</v>
      </c>
    </row>
    <row r="31" spans="1:25" ht="15" customHeight="1" x14ac:dyDescent="0.25">
      <c r="A31" s="8" t="s">
        <v>14</v>
      </c>
      <c r="B31" s="9" t="s">
        <v>30</v>
      </c>
      <c r="C31" s="9" t="s">
        <v>39</v>
      </c>
      <c r="D31" s="10">
        <v>300</v>
      </c>
      <c r="E31" s="10">
        <v>0</v>
      </c>
      <c r="F31" s="10">
        <v>0</v>
      </c>
      <c r="G31" s="10">
        <v>200</v>
      </c>
      <c r="H31" s="10">
        <v>0</v>
      </c>
      <c r="I31" s="10">
        <v>0</v>
      </c>
      <c r="J31" s="10">
        <v>0</v>
      </c>
      <c r="K31" s="10">
        <v>200</v>
      </c>
      <c r="L31" s="10">
        <v>0</v>
      </c>
      <c r="M31" s="10"/>
      <c r="N31" s="10">
        <v>0</v>
      </c>
      <c r="O31" s="10">
        <v>0</v>
      </c>
      <c r="P31" s="10">
        <v>100</v>
      </c>
      <c r="Q31" s="10">
        <v>0</v>
      </c>
      <c r="R31" s="10">
        <v>100</v>
      </c>
      <c r="S31" s="10">
        <v>0</v>
      </c>
      <c r="T31" s="10">
        <v>100</v>
      </c>
      <c r="U31" s="10">
        <v>0</v>
      </c>
      <c r="V31" s="10">
        <v>0</v>
      </c>
      <c r="X31" s="14">
        <f t="shared" si="0"/>
        <v>1000</v>
      </c>
      <c r="Y31" s="15">
        <f t="shared" si="1"/>
        <v>30</v>
      </c>
    </row>
    <row r="32" spans="1:25" ht="15" customHeight="1" x14ac:dyDescent="0.25">
      <c r="A32" s="8" t="s">
        <v>40</v>
      </c>
      <c r="B32" s="9" t="s">
        <v>41</v>
      </c>
      <c r="C32" s="9" t="s">
        <v>42</v>
      </c>
      <c r="D32" s="10">
        <v>0</v>
      </c>
      <c r="E32" s="10">
        <v>11900</v>
      </c>
      <c r="F32" s="10">
        <v>0</v>
      </c>
      <c r="G32" s="10">
        <v>6600</v>
      </c>
      <c r="H32" s="10">
        <v>0</v>
      </c>
      <c r="I32" s="10">
        <v>0</v>
      </c>
      <c r="J32" s="10">
        <v>0</v>
      </c>
      <c r="K32" s="10">
        <v>0</v>
      </c>
      <c r="L32" s="10">
        <v>2600</v>
      </c>
      <c r="M32" s="10"/>
      <c r="N32" s="10">
        <v>0</v>
      </c>
      <c r="O32" s="10">
        <v>0</v>
      </c>
      <c r="P32" s="10">
        <v>4600</v>
      </c>
      <c r="Q32" s="10">
        <v>0</v>
      </c>
      <c r="R32" s="10">
        <v>4700</v>
      </c>
      <c r="S32" s="10">
        <v>5300</v>
      </c>
      <c r="T32" s="10">
        <v>0</v>
      </c>
      <c r="U32" s="10">
        <v>0</v>
      </c>
      <c r="V32" s="10">
        <v>0</v>
      </c>
      <c r="X32" s="14">
        <f t="shared" si="0"/>
        <v>35700</v>
      </c>
      <c r="Y32" s="15">
        <f t="shared" si="1"/>
        <v>1071</v>
      </c>
    </row>
    <row r="33" spans="1:25" ht="15" customHeight="1" x14ac:dyDescent="0.25">
      <c r="A33" s="8" t="s">
        <v>40</v>
      </c>
      <c r="B33" s="9" t="s">
        <v>41</v>
      </c>
      <c r="C33" s="9" t="s">
        <v>43</v>
      </c>
      <c r="D33" s="10">
        <v>0</v>
      </c>
      <c r="E33" s="10">
        <v>6300</v>
      </c>
      <c r="F33" s="10">
        <v>0</v>
      </c>
      <c r="G33" s="10">
        <v>2400</v>
      </c>
      <c r="H33" s="10">
        <v>0</v>
      </c>
      <c r="I33" s="10">
        <v>0</v>
      </c>
      <c r="J33" s="10">
        <v>0</v>
      </c>
      <c r="K33" s="10">
        <v>0</v>
      </c>
      <c r="L33" s="10">
        <v>1600</v>
      </c>
      <c r="M33" s="10"/>
      <c r="N33" s="10">
        <v>0</v>
      </c>
      <c r="O33" s="10">
        <v>1600</v>
      </c>
      <c r="P33" s="10">
        <v>2400</v>
      </c>
      <c r="Q33" s="10">
        <v>0</v>
      </c>
      <c r="R33" s="10">
        <v>2400</v>
      </c>
      <c r="S33" s="10">
        <v>3200</v>
      </c>
      <c r="T33" s="10">
        <v>0</v>
      </c>
      <c r="U33" s="10">
        <v>0</v>
      </c>
      <c r="V33" s="10">
        <v>0</v>
      </c>
      <c r="X33" s="14">
        <f t="shared" si="0"/>
        <v>19900</v>
      </c>
      <c r="Y33" s="15">
        <f t="shared" si="1"/>
        <v>597</v>
      </c>
    </row>
    <row r="34" spans="1:25" ht="15" customHeight="1" x14ac:dyDescent="0.25">
      <c r="A34" s="8" t="s">
        <v>40</v>
      </c>
      <c r="B34" s="9" t="s">
        <v>41</v>
      </c>
      <c r="C34" s="9" t="s">
        <v>44</v>
      </c>
      <c r="D34" s="10">
        <v>0</v>
      </c>
      <c r="E34" s="10">
        <v>0</v>
      </c>
      <c r="F34" s="10">
        <v>0</v>
      </c>
      <c r="G34" s="10">
        <v>0</v>
      </c>
      <c r="H34" s="10">
        <v>0</v>
      </c>
      <c r="I34" s="10">
        <v>0</v>
      </c>
      <c r="J34" s="10">
        <v>0</v>
      </c>
      <c r="K34" s="10">
        <v>0</v>
      </c>
      <c r="L34" s="10">
        <v>0</v>
      </c>
      <c r="M34" s="10"/>
      <c r="N34" s="10">
        <v>0</v>
      </c>
      <c r="O34" s="10">
        <v>0</v>
      </c>
      <c r="P34" s="10">
        <v>0</v>
      </c>
      <c r="Q34" s="10">
        <v>0</v>
      </c>
      <c r="R34" s="10">
        <v>0</v>
      </c>
      <c r="S34" s="10">
        <v>0</v>
      </c>
      <c r="T34" s="10">
        <v>0</v>
      </c>
      <c r="U34" s="10">
        <v>0</v>
      </c>
      <c r="V34" s="10">
        <v>0</v>
      </c>
      <c r="X34" s="14">
        <f t="shared" si="0"/>
        <v>0</v>
      </c>
      <c r="Y34" s="15">
        <f t="shared" si="1"/>
        <v>0</v>
      </c>
    </row>
    <row r="35" spans="1:25" ht="15" customHeight="1" x14ac:dyDescent="0.25">
      <c r="A35" s="8" t="s">
        <v>40</v>
      </c>
      <c r="B35" s="9" t="s">
        <v>41</v>
      </c>
      <c r="C35" s="9" t="s">
        <v>45</v>
      </c>
      <c r="D35" s="10">
        <v>0</v>
      </c>
      <c r="E35" s="10">
        <v>2400</v>
      </c>
      <c r="F35" s="10">
        <v>0</v>
      </c>
      <c r="G35" s="10">
        <v>1300</v>
      </c>
      <c r="H35" s="10">
        <v>0</v>
      </c>
      <c r="I35" s="10">
        <v>0</v>
      </c>
      <c r="J35" s="10">
        <v>0</v>
      </c>
      <c r="K35" s="10">
        <v>0</v>
      </c>
      <c r="L35" s="10">
        <v>500</v>
      </c>
      <c r="M35" s="10"/>
      <c r="N35" s="10">
        <v>0</v>
      </c>
      <c r="O35" s="10">
        <v>0</v>
      </c>
      <c r="P35" s="10">
        <v>900</v>
      </c>
      <c r="Q35" s="10">
        <v>0</v>
      </c>
      <c r="R35" s="10">
        <v>1000</v>
      </c>
      <c r="S35" s="10">
        <v>0</v>
      </c>
      <c r="T35" s="10">
        <v>1000</v>
      </c>
      <c r="U35" s="10">
        <v>0</v>
      </c>
      <c r="V35" s="10">
        <v>0</v>
      </c>
      <c r="X35" s="14">
        <f t="shared" si="0"/>
        <v>7100</v>
      </c>
      <c r="Y35" s="15">
        <f t="shared" si="1"/>
        <v>213</v>
      </c>
    </row>
    <row r="36" spans="1:25" ht="15" customHeight="1" x14ac:dyDescent="0.25">
      <c r="A36" s="8" t="s">
        <v>40</v>
      </c>
      <c r="B36" s="9" t="s">
        <v>41</v>
      </c>
      <c r="C36" s="9" t="s">
        <v>46</v>
      </c>
      <c r="D36" s="10">
        <v>0</v>
      </c>
      <c r="E36" s="10">
        <v>1000</v>
      </c>
      <c r="F36" s="10">
        <v>0</v>
      </c>
      <c r="G36" s="10">
        <v>600</v>
      </c>
      <c r="H36" s="10">
        <v>0</v>
      </c>
      <c r="I36" s="10">
        <v>0</v>
      </c>
      <c r="J36" s="10">
        <v>0</v>
      </c>
      <c r="K36" s="10">
        <v>0</v>
      </c>
      <c r="L36" s="10">
        <v>300</v>
      </c>
      <c r="M36" s="10"/>
      <c r="N36" s="10">
        <v>0</v>
      </c>
      <c r="O36" s="10">
        <v>0</v>
      </c>
      <c r="P36" s="10">
        <v>400</v>
      </c>
      <c r="Q36" s="10">
        <v>0</v>
      </c>
      <c r="R36" s="10">
        <v>400</v>
      </c>
      <c r="S36" s="10">
        <v>0</v>
      </c>
      <c r="T36" s="10">
        <v>500</v>
      </c>
      <c r="U36" s="10">
        <v>0</v>
      </c>
      <c r="V36" s="10">
        <v>0</v>
      </c>
      <c r="X36" s="14">
        <f t="shared" si="0"/>
        <v>3200</v>
      </c>
      <c r="Y36" s="15">
        <f t="shared" si="1"/>
        <v>96</v>
      </c>
    </row>
    <row r="37" spans="1:25" ht="15" customHeight="1" x14ac:dyDescent="0.25">
      <c r="A37" s="8" t="s">
        <v>40</v>
      </c>
      <c r="B37" s="9" t="s">
        <v>41</v>
      </c>
      <c r="C37" s="9" t="s">
        <v>47</v>
      </c>
      <c r="D37" s="10">
        <v>0</v>
      </c>
      <c r="E37" s="10">
        <v>3900</v>
      </c>
      <c r="F37" s="10">
        <v>0</v>
      </c>
      <c r="G37" s="10">
        <v>1500</v>
      </c>
      <c r="H37" s="10">
        <v>0</v>
      </c>
      <c r="I37" s="10">
        <v>0</v>
      </c>
      <c r="J37" s="10">
        <v>0</v>
      </c>
      <c r="K37" s="10">
        <v>0</v>
      </c>
      <c r="L37" s="10">
        <v>1000</v>
      </c>
      <c r="M37" s="10"/>
      <c r="N37" s="10">
        <v>0</v>
      </c>
      <c r="O37" s="10">
        <v>1000</v>
      </c>
      <c r="P37" s="10">
        <v>1400</v>
      </c>
      <c r="Q37" s="10">
        <v>0</v>
      </c>
      <c r="R37" s="10">
        <v>1500</v>
      </c>
      <c r="S37" s="10">
        <v>2000</v>
      </c>
      <c r="T37" s="10">
        <v>0</v>
      </c>
      <c r="U37" s="10">
        <v>0</v>
      </c>
      <c r="V37" s="10">
        <v>0</v>
      </c>
      <c r="X37" s="14">
        <f t="shared" si="0"/>
        <v>12300</v>
      </c>
      <c r="Y37" s="15">
        <f t="shared" si="1"/>
        <v>369</v>
      </c>
    </row>
    <row r="38" spans="1:25" ht="15" customHeight="1" x14ac:dyDescent="0.25">
      <c r="A38" s="8" t="s">
        <v>40</v>
      </c>
      <c r="B38" s="9" t="s">
        <v>41</v>
      </c>
      <c r="C38" s="9" t="s">
        <v>48</v>
      </c>
      <c r="D38" s="10">
        <v>0</v>
      </c>
      <c r="E38" s="10">
        <v>4000</v>
      </c>
      <c r="F38" s="10">
        <v>0</v>
      </c>
      <c r="G38" s="10">
        <v>1500</v>
      </c>
      <c r="H38" s="10">
        <v>0</v>
      </c>
      <c r="I38" s="10">
        <v>0</v>
      </c>
      <c r="J38" s="10">
        <v>0</v>
      </c>
      <c r="K38" s="10">
        <v>0</v>
      </c>
      <c r="L38" s="10">
        <v>1000</v>
      </c>
      <c r="M38" s="10"/>
      <c r="N38" s="10">
        <v>0</v>
      </c>
      <c r="O38" s="10">
        <v>1000</v>
      </c>
      <c r="P38" s="10">
        <v>1500</v>
      </c>
      <c r="Q38" s="10">
        <v>0</v>
      </c>
      <c r="R38" s="10">
        <v>1500</v>
      </c>
      <c r="S38" s="10">
        <v>2000</v>
      </c>
      <c r="T38" s="10">
        <v>0</v>
      </c>
      <c r="U38" s="10">
        <v>0</v>
      </c>
      <c r="V38" s="10">
        <v>0</v>
      </c>
      <c r="X38" s="14">
        <f t="shared" si="0"/>
        <v>12500</v>
      </c>
      <c r="Y38" s="15">
        <f t="shared" si="1"/>
        <v>375</v>
      </c>
    </row>
    <row r="39" spans="1:25" ht="15" customHeight="1" x14ac:dyDescent="0.25">
      <c r="A39" s="8" t="s">
        <v>40</v>
      </c>
      <c r="B39" s="9" t="s">
        <v>41</v>
      </c>
      <c r="C39" s="9" t="s">
        <v>49</v>
      </c>
      <c r="D39" s="10">
        <v>0</v>
      </c>
      <c r="E39" s="10">
        <v>7900</v>
      </c>
      <c r="F39" s="10">
        <v>0</v>
      </c>
      <c r="G39" s="10">
        <v>4400</v>
      </c>
      <c r="H39" s="10">
        <v>0</v>
      </c>
      <c r="I39" s="10">
        <v>0</v>
      </c>
      <c r="J39" s="10">
        <v>0</v>
      </c>
      <c r="K39" s="10">
        <v>0</v>
      </c>
      <c r="L39" s="10">
        <v>1700</v>
      </c>
      <c r="M39" s="10"/>
      <c r="N39" s="10">
        <v>0</v>
      </c>
      <c r="O39" s="10">
        <v>0</v>
      </c>
      <c r="P39" s="10">
        <v>3000</v>
      </c>
      <c r="Q39" s="10">
        <v>0</v>
      </c>
      <c r="R39" s="10">
        <v>3100</v>
      </c>
      <c r="S39" s="10">
        <v>3500</v>
      </c>
      <c r="T39" s="10">
        <v>0</v>
      </c>
      <c r="U39" s="10">
        <v>0</v>
      </c>
      <c r="V39" s="10">
        <v>0</v>
      </c>
      <c r="X39" s="14">
        <f t="shared" si="0"/>
        <v>23600</v>
      </c>
      <c r="Y39" s="15">
        <f t="shared" si="1"/>
        <v>708</v>
      </c>
    </row>
    <row r="40" spans="1:25" ht="15" customHeight="1" x14ac:dyDescent="0.25">
      <c r="A40" s="8" t="s">
        <v>40</v>
      </c>
      <c r="B40" s="9" t="s">
        <v>41</v>
      </c>
      <c r="C40" s="9" t="s">
        <v>50</v>
      </c>
      <c r="D40" s="10">
        <v>0</v>
      </c>
      <c r="E40" s="10">
        <v>5800</v>
      </c>
      <c r="F40" s="10">
        <v>0</v>
      </c>
      <c r="G40" s="10">
        <v>3200</v>
      </c>
      <c r="H40" s="10">
        <v>0</v>
      </c>
      <c r="I40" s="10">
        <v>0</v>
      </c>
      <c r="J40" s="10">
        <v>0</v>
      </c>
      <c r="K40" s="10">
        <v>0</v>
      </c>
      <c r="L40" s="10">
        <v>1300</v>
      </c>
      <c r="M40" s="10"/>
      <c r="N40" s="10">
        <v>0</v>
      </c>
      <c r="O40" s="10">
        <v>0</v>
      </c>
      <c r="P40" s="10">
        <v>2200</v>
      </c>
      <c r="Q40" s="10">
        <v>0</v>
      </c>
      <c r="R40" s="10">
        <v>2300</v>
      </c>
      <c r="S40" s="10">
        <v>0</v>
      </c>
      <c r="T40" s="10">
        <v>2600</v>
      </c>
      <c r="U40" s="10">
        <v>0</v>
      </c>
      <c r="V40" s="10">
        <v>0</v>
      </c>
      <c r="X40" s="14">
        <f t="shared" si="0"/>
        <v>17400</v>
      </c>
      <c r="Y40" s="15">
        <f t="shared" si="1"/>
        <v>522</v>
      </c>
    </row>
    <row r="41" spans="1:25" ht="15" customHeight="1" x14ac:dyDescent="0.25">
      <c r="A41" s="8" t="s">
        <v>40</v>
      </c>
      <c r="B41" s="9" t="s">
        <v>51</v>
      </c>
      <c r="C41" s="9" t="s">
        <v>52</v>
      </c>
      <c r="D41" s="10">
        <v>0</v>
      </c>
      <c r="E41" s="10">
        <v>9400</v>
      </c>
      <c r="F41" s="10">
        <v>0</v>
      </c>
      <c r="G41" s="10">
        <v>3100</v>
      </c>
      <c r="H41" s="10">
        <v>0</v>
      </c>
      <c r="I41" s="10">
        <v>0</v>
      </c>
      <c r="J41" s="10">
        <v>0</v>
      </c>
      <c r="K41" s="10">
        <v>0</v>
      </c>
      <c r="L41" s="10">
        <v>2100</v>
      </c>
      <c r="M41" s="10"/>
      <c r="N41" s="10">
        <v>0</v>
      </c>
      <c r="O41" s="10">
        <v>0</v>
      </c>
      <c r="P41" s="10">
        <v>0</v>
      </c>
      <c r="Q41" s="10">
        <v>0</v>
      </c>
      <c r="R41" s="10">
        <v>7300</v>
      </c>
      <c r="S41" s="10">
        <v>4200</v>
      </c>
      <c r="T41" s="10">
        <v>0</v>
      </c>
      <c r="U41" s="10">
        <v>0</v>
      </c>
      <c r="V41" s="10">
        <v>0</v>
      </c>
      <c r="X41" s="14">
        <f t="shared" si="0"/>
        <v>26100</v>
      </c>
      <c r="Y41" s="15">
        <f t="shared" si="1"/>
        <v>783</v>
      </c>
    </row>
    <row r="42" spans="1:25" ht="15" customHeight="1" x14ac:dyDescent="0.25">
      <c r="A42" s="8" t="s">
        <v>40</v>
      </c>
      <c r="B42" s="9" t="s">
        <v>51</v>
      </c>
      <c r="C42" s="9" t="s">
        <v>53</v>
      </c>
      <c r="D42" s="10">
        <v>0</v>
      </c>
      <c r="E42" s="10">
        <v>4400</v>
      </c>
      <c r="F42" s="10">
        <v>0</v>
      </c>
      <c r="G42" s="10">
        <v>2600</v>
      </c>
      <c r="H42" s="10">
        <v>0</v>
      </c>
      <c r="I42" s="10">
        <v>0</v>
      </c>
      <c r="J42" s="10">
        <v>0</v>
      </c>
      <c r="K42" s="10">
        <v>0</v>
      </c>
      <c r="L42" s="10">
        <v>1100</v>
      </c>
      <c r="M42" s="10"/>
      <c r="N42" s="10">
        <v>0</v>
      </c>
      <c r="O42" s="10">
        <v>1000</v>
      </c>
      <c r="P42" s="10">
        <v>1800</v>
      </c>
      <c r="Q42" s="10">
        <v>0</v>
      </c>
      <c r="R42" s="10">
        <v>1900</v>
      </c>
      <c r="S42" s="10">
        <v>0</v>
      </c>
      <c r="T42" s="10">
        <v>2000</v>
      </c>
      <c r="U42" s="10">
        <v>0</v>
      </c>
      <c r="V42" s="10">
        <v>0</v>
      </c>
      <c r="X42" s="14">
        <f t="shared" si="0"/>
        <v>14800</v>
      </c>
      <c r="Y42" s="15">
        <f t="shared" si="1"/>
        <v>444</v>
      </c>
    </row>
    <row r="43" spans="1:25" ht="15" customHeight="1" x14ac:dyDescent="0.25">
      <c r="A43" s="8" t="s">
        <v>40</v>
      </c>
      <c r="B43" s="9" t="s">
        <v>51</v>
      </c>
      <c r="C43" s="9" t="s">
        <v>54</v>
      </c>
      <c r="D43" s="10">
        <v>0</v>
      </c>
      <c r="E43" s="10">
        <v>4000</v>
      </c>
      <c r="F43" s="10">
        <v>0</v>
      </c>
      <c r="G43" s="10">
        <v>2600</v>
      </c>
      <c r="H43" s="10">
        <v>0</v>
      </c>
      <c r="I43" s="10">
        <v>0</v>
      </c>
      <c r="J43" s="10">
        <v>0</v>
      </c>
      <c r="K43" s="10">
        <v>0</v>
      </c>
      <c r="L43" s="10">
        <v>1000</v>
      </c>
      <c r="M43" s="10"/>
      <c r="N43" s="10">
        <v>0</v>
      </c>
      <c r="O43" s="10">
        <v>1100</v>
      </c>
      <c r="P43" s="10">
        <v>1300</v>
      </c>
      <c r="Q43" s="10">
        <v>0</v>
      </c>
      <c r="R43" s="10">
        <v>1300</v>
      </c>
      <c r="S43" s="10">
        <v>0</v>
      </c>
      <c r="T43" s="10">
        <v>2200</v>
      </c>
      <c r="U43" s="10">
        <v>0</v>
      </c>
      <c r="V43" s="10">
        <v>0</v>
      </c>
      <c r="X43" s="14">
        <f t="shared" si="0"/>
        <v>13500</v>
      </c>
      <c r="Y43" s="15">
        <f t="shared" si="1"/>
        <v>405</v>
      </c>
    </row>
    <row r="44" spans="1:25" ht="15" customHeight="1" x14ac:dyDescent="0.25">
      <c r="A44" s="8" t="s">
        <v>40</v>
      </c>
      <c r="B44" s="9" t="s">
        <v>51</v>
      </c>
      <c r="C44" s="9" t="s">
        <v>55</v>
      </c>
      <c r="D44" s="10">
        <v>0</v>
      </c>
      <c r="E44" s="10">
        <v>8500</v>
      </c>
      <c r="F44" s="10">
        <v>0</v>
      </c>
      <c r="G44" s="10">
        <v>4700</v>
      </c>
      <c r="H44" s="10">
        <v>0</v>
      </c>
      <c r="I44" s="10">
        <v>0</v>
      </c>
      <c r="J44" s="10">
        <v>0</v>
      </c>
      <c r="K44" s="10">
        <v>0</v>
      </c>
      <c r="L44" s="10">
        <v>1900</v>
      </c>
      <c r="M44" s="10"/>
      <c r="N44" s="10">
        <v>0</v>
      </c>
      <c r="O44" s="10">
        <v>0</v>
      </c>
      <c r="P44" s="10">
        <v>3300</v>
      </c>
      <c r="Q44" s="10">
        <v>0</v>
      </c>
      <c r="R44" s="10">
        <v>3300</v>
      </c>
      <c r="S44" s="10">
        <v>3800</v>
      </c>
      <c r="T44" s="10">
        <v>0</v>
      </c>
      <c r="U44" s="10">
        <v>0</v>
      </c>
      <c r="V44" s="10">
        <v>0</v>
      </c>
      <c r="X44" s="14">
        <f t="shared" si="0"/>
        <v>25500</v>
      </c>
      <c r="Y44" s="15">
        <f t="shared" si="1"/>
        <v>765</v>
      </c>
    </row>
    <row r="45" spans="1:25" ht="15" customHeight="1" x14ac:dyDescent="0.25">
      <c r="A45" s="8" t="s">
        <v>40</v>
      </c>
      <c r="B45" s="9" t="s">
        <v>51</v>
      </c>
      <c r="C45" s="9" t="s">
        <v>56</v>
      </c>
      <c r="D45" s="10">
        <v>0</v>
      </c>
      <c r="E45" s="10">
        <v>6600</v>
      </c>
      <c r="F45" s="10">
        <v>0</v>
      </c>
      <c r="G45" s="10">
        <v>3600</v>
      </c>
      <c r="H45" s="10">
        <v>0</v>
      </c>
      <c r="I45" s="10">
        <v>0</v>
      </c>
      <c r="J45" s="10">
        <v>0</v>
      </c>
      <c r="K45" s="10">
        <v>0</v>
      </c>
      <c r="L45" s="10">
        <v>1500</v>
      </c>
      <c r="M45" s="10"/>
      <c r="N45" s="10">
        <v>0</v>
      </c>
      <c r="O45" s="10">
        <v>0</v>
      </c>
      <c r="P45" s="10">
        <v>2600</v>
      </c>
      <c r="Q45" s="10">
        <v>0</v>
      </c>
      <c r="R45" s="10">
        <v>2600</v>
      </c>
      <c r="S45" s="10">
        <v>3000</v>
      </c>
      <c r="T45" s="10">
        <v>0</v>
      </c>
      <c r="U45" s="10">
        <v>0</v>
      </c>
      <c r="V45" s="10">
        <v>0</v>
      </c>
      <c r="X45" s="14">
        <f t="shared" si="0"/>
        <v>19900</v>
      </c>
      <c r="Y45" s="15">
        <f t="shared" si="1"/>
        <v>597</v>
      </c>
    </row>
    <row r="46" spans="1:25" ht="15" customHeight="1" x14ac:dyDescent="0.25">
      <c r="A46" s="8" t="s">
        <v>40</v>
      </c>
      <c r="B46" s="9" t="s">
        <v>51</v>
      </c>
      <c r="C46" s="9" t="s">
        <v>57</v>
      </c>
      <c r="D46" s="10">
        <v>0</v>
      </c>
      <c r="E46" s="10">
        <v>3700</v>
      </c>
      <c r="F46" s="10">
        <v>0</v>
      </c>
      <c r="G46" s="10">
        <v>2200</v>
      </c>
      <c r="H46" s="10">
        <v>0</v>
      </c>
      <c r="I46" s="10">
        <v>0</v>
      </c>
      <c r="J46" s="10">
        <v>0</v>
      </c>
      <c r="K46" s="10">
        <v>0</v>
      </c>
      <c r="L46" s="10">
        <v>800</v>
      </c>
      <c r="M46" s="10"/>
      <c r="N46" s="10">
        <v>0</v>
      </c>
      <c r="O46" s="10">
        <v>0</v>
      </c>
      <c r="P46" s="10">
        <v>1400</v>
      </c>
      <c r="Q46" s="10">
        <v>0</v>
      </c>
      <c r="R46" s="10">
        <v>1400</v>
      </c>
      <c r="S46" s="10">
        <v>1600</v>
      </c>
      <c r="T46" s="10">
        <v>0</v>
      </c>
      <c r="U46" s="10">
        <v>0</v>
      </c>
      <c r="V46" s="10">
        <v>0</v>
      </c>
      <c r="X46" s="14">
        <f t="shared" si="0"/>
        <v>11100</v>
      </c>
      <c r="Y46" s="15">
        <f t="shared" si="1"/>
        <v>333</v>
      </c>
    </row>
    <row r="47" spans="1:25" ht="15" customHeight="1" x14ac:dyDescent="0.25">
      <c r="A47" s="8" t="s">
        <v>40</v>
      </c>
      <c r="B47" s="9" t="s">
        <v>51</v>
      </c>
      <c r="C47" s="9" t="s">
        <v>58</v>
      </c>
      <c r="D47" s="10">
        <v>0</v>
      </c>
      <c r="E47" s="10">
        <v>5800</v>
      </c>
      <c r="F47" s="10">
        <v>0</v>
      </c>
      <c r="G47" s="10">
        <v>1900</v>
      </c>
      <c r="H47" s="10">
        <v>0</v>
      </c>
      <c r="I47" s="10">
        <v>0</v>
      </c>
      <c r="J47" s="10">
        <v>0</v>
      </c>
      <c r="K47" s="10">
        <v>0</v>
      </c>
      <c r="L47" s="10">
        <v>1300</v>
      </c>
      <c r="M47" s="10"/>
      <c r="N47" s="10">
        <v>0</v>
      </c>
      <c r="O47" s="10">
        <v>0</v>
      </c>
      <c r="P47" s="10">
        <v>2300</v>
      </c>
      <c r="Q47" s="10">
        <v>0</v>
      </c>
      <c r="R47" s="10">
        <v>2300</v>
      </c>
      <c r="S47" s="10">
        <v>2600</v>
      </c>
      <c r="T47" s="10">
        <v>0</v>
      </c>
      <c r="U47" s="10">
        <v>0</v>
      </c>
      <c r="V47" s="10">
        <v>0</v>
      </c>
      <c r="X47" s="14">
        <f t="shared" si="0"/>
        <v>16200</v>
      </c>
      <c r="Y47" s="15">
        <f t="shared" si="1"/>
        <v>486</v>
      </c>
    </row>
    <row r="48" spans="1:25" ht="15" customHeight="1" x14ac:dyDescent="0.25">
      <c r="A48" s="8" t="s">
        <v>40</v>
      </c>
      <c r="B48" s="9" t="s">
        <v>51</v>
      </c>
      <c r="C48" s="9" t="s">
        <v>59</v>
      </c>
      <c r="D48" s="10">
        <v>0</v>
      </c>
      <c r="E48" s="10">
        <v>4800</v>
      </c>
      <c r="F48" s="10">
        <v>0</v>
      </c>
      <c r="G48" s="10">
        <v>1600</v>
      </c>
      <c r="H48" s="10">
        <v>0</v>
      </c>
      <c r="I48" s="10">
        <v>0</v>
      </c>
      <c r="J48" s="10">
        <v>0</v>
      </c>
      <c r="K48" s="10">
        <v>0</v>
      </c>
      <c r="L48" s="10">
        <v>1100</v>
      </c>
      <c r="M48" s="10"/>
      <c r="N48" s="10">
        <v>0</v>
      </c>
      <c r="O48" s="10">
        <v>0</v>
      </c>
      <c r="P48" s="10">
        <v>1800</v>
      </c>
      <c r="Q48" s="10">
        <v>0</v>
      </c>
      <c r="R48" s="10">
        <v>1900</v>
      </c>
      <c r="S48" s="10">
        <v>2100</v>
      </c>
      <c r="T48" s="10">
        <v>0</v>
      </c>
      <c r="U48" s="10">
        <v>0</v>
      </c>
      <c r="V48" s="10">
        <v>0</v>
      </c>
      <c r="X48" s="14">
        <f t="shared" si="0"/>
        <v>13300</v>
      </c>
      <c r="Y48" s="15">
        <f t="shared" si="1"/>
        <v>399</v>
      </c>
    </row>
    <row r="49" spans="1:25" ht="15" customHeight="1" x14ac:dyDescent="0.25">
      <c r="A49" s="8" t="s">
        <v>60</v>
      </c>
      <c r="B49" s="9" t="s">
        <v>61</v>
      </c>
      <c r="C49" s="9" t="s">
        <v>62</v>
      </c>
      <c r="D49" s="10">
        <v>0</v>
      </c>
      <c r="E49" s="10">
        <v>3800</v>
      </c>
      <c r="F49" s="10">
        <v>0</v>
      </c>
      <c r="G49" s="10">
        <v>2200</v>
      </c>
      <c r="H49" s="10">
        <v>0</v>
      </c>
      <c r="I49" s="10">
        <v>0</v>
      </c>
      <c r="J49" s="10">
        <v>0</v>
      </c>
      <c r="K49" s="10">
        <v>1100</v>
      </c>
      <c r="L49" s="10">
        <v>2600</v>
      </c>
      <c r="M49" s="10">
        <v>3300</v>
      </c>
      <c r="N49" s="10"/>
      <c r="O49" s="10">
        <v>0</v>
      </c>
      <c r="P49" s="10">
        <v>0</v>
      </c>
      <c r="Q49" s="10">
        <v>3200</v>
      </c>
      <c r="R49" s="10">
        <v>0</v>
      </c>
      <c r="S49" s="10">
        <v>2500</v>
      </c>
      <c r="T49" s="10">
        <v>0</v>
      </c>
      <c r="U49" s="10">
        <v>0</v>
      </c>
      <c r="V49" s="10">
        <v>0</v>
      </c>
      <c r="X49" s="14">
        <f t="shared" si="0"/>
        <v>18700</v>
      </c>
      <c r="Y49" s="15">
        <f t="shared" si="1"/>
        <v>561</v>
      </c>
    </row>
    <row r="50" spans="1:25" ht="15" customHeight="1" x14ac:dyDescent="0.25">
      <c r="A50" s="8" t="s">
        <v>60</v>
      </c>
      <c r="B50" s="9" t="s">
        <v>61</v>
      </c>
      <c r="C50" s="9" t="s">
        <v>63</v>
      </c>
      <c r="D50" s="10">
        <v>0</v>
      </c>
      <c r="E50" s="10">
        <v>2300</v>
      </c>
      <c r="F50" s="10">
        <v>0</v>
      </c>
      <c r="G50" s="10">
        <v>1000</v>
      </c>
      <c r="H50" s="10">
        <v>0</v>
      </c>
      <c r="I50" s="10">
        <v>0</v>
      </c>
      <c r="J50" s="10">
        <v>0</v>
      </c>
      <c r="K50" s="10">
        <v>1000</v>
      </c>
      <c r="L50" s="10">
        <v>500</v>
      </c>
      <c r="M50" s="10">
        <v>1800</v>
      </c>
      <c r="N50" s="10"/>
      <c r="O50" s="10">
        <v>0</v>
      </c>
      <c r="P50" s="10">
        <v>0</v>
      </c>
      <c r="Q50" s="10">
        <v>1900</v>
      </c>
      <c r="R50" s="10">
        <v>0</v>
      </c>
      <c r="S50" s="10">
        <v>1400</v>
      </c>
      <c r="T50" s="10">
        <v>0</v>
      </c>
      <c r="U50" s="10">
        <v>0</v>
      </c>
      <c r="V50" s="10">
        <v>0</v>
      </c>
      <c r="X50" s="14">
        <f t="shared" si="0"/>
        <v>9900</v>
      </c>
      <c r="Y50" s="15">
        <f t="shared" si="1"/>
        <v>297</v>
      </c>
    </row>
    <row r="51" spans="1:25" ht="15" customHeight="1" x14ac:dyDescent="0.25">
      <c r="A51" s="8" t="s">
        <v>60</v>
      </c>
      <c r="B51" s="9" t="s">
        <v>61</v>
      </c>
      <c r="C51" s="9" t="s">
        <v>64</v>
      </c>
      <c r="D51" s="10">
        <v>0</v>
      </c>
      <c r="E51" s="10">
        <v>2500</v>
      </c>
      <c r="F51" s="10">
        <v>0</v>
      </c>
      <c r="G51" s="10">
        <v>1300</v>
      </c>
      <c r="H51" s="10">
        <v>0</v>
      </c>
      <c r="I51" s="10">
        <v>0</v>
      </c>
      <c r="J51" s="10">
        <v>0</v>
      </c>
      <c r="K51" s="10">
        <v>800</v>
      </c>
      <c r="L51" s="10">
        <v>1800</v>
      </c>
      <c r="M51" s="10">
        <v>2000</v>
      </c>
      <c r="N51" s="10"/>
      <c r="O51" s="10">
        <v>0</v>
      </c>
      <c r="P51" s="10">
        <v>0</v>
      </c>
      <c r="Q51" s="10">
        <v>2000</v>
      </c>
      <c r="R51" s="10">
        <v>0</v>
      </c>
      <c r="S51" s="10">
        <v>1000</v>
      </c>
      <c r="T51" s="10">
        <v>0</v>
      </c>
      <c r="U51" s="10">
        <v>0</v>
      </c>
      <c r="V51" s="10">
        <v>0</v>
      </c>
      <c r="X51" s="14">
        <f t="shared" si="0"/>
        <v>11400</v>
      </c>
      <c r="Y51" s="15">
        <f t="shared" si="1"/>
        <v>342</v>
      </c>
    </row>
    <row r="52" spans="1:25" ht="15" customHeight="1" x14ac:dyDescent="0.25">
      <c r="A52" s="8" t="s">
        <v>60</v>
      </c>
      <c r="B52" s="9" t="s">
        <v>61</v>
      </c>
      <c r="C52" s="9" t="s">
        <v>65</v>
      </c>
      <c r="D52" s="10">
        <v>0</v>
      </c>
      <c r="E52" s="10">
        <v>5400</v>
      </c>
      <c r="F52" s="10">
        <v>0</v>
      </c>
      <c r="G52" s="10">
        <v>2800</v>
      </c>
      <c r="H52" s="10">
        <v>0</v>
      </c>
      <c r="I52" s="10">
        <v>0</v>
      </c>
      <c r="J52" s="10">
        <v>0</v>
      </c>
      <c r="K52" s="10">
        <v>1800</v>
      </c>
      <c r="L52" s="10">
        <v>3800</v>
      </c>
      <c r="M52" s="10">
        <v>4400</v>
      </c>
      <c r="N52" s="10"/>
      <c r="O52" s="10">
        <v>0</v>
      </c>
      <c r="P52" s="10">
        <v>0</v>
      </c>
      <c r="Q52" s="10">
        <v>4400</v>
      </c>
      <c r="R52" s="10">
        <v>0</v>
      </c>
      <c r="S52" s="10">
        <v>2300</v>
      </c>
      <c r="T52" s="10">
        <v>0</v>
      </c>
      <c r="U52" s="10">
        <v>0</v>
      </c>
      <c r="V52" s="10">
        <v>0</v>
      </c>
      <c r="X52" s="14">
        <f t="shared" si="0"/>
        <v>24900</v>
      </c>
      <c r="Y52" s="15">
        <f t="shared" si="1"/>
        <v>747</v>
      </c>
    </row>
    <row r="53" spans="1:25" ht="15" customHeight="1" x14ac:dyDescent="0.25">
      <c r="A53" s="8" t="s">
        <v>60</v>
      </c>
      <c r="B53" s="9" t="s">
        <v>61</v>
      </c>
      <c r="C53" s="9" t="s">
        <v>66</v>
      </c>
      <c r="D53" s="10">
        <v>0</v>
      </c>
      <c r="E53" s="10">
        <v>4400</v>
      </c>
      <c r="F53" s="10">
        <v>0</v>
      </c>
      <c r="G53" s="10">
        <v>2300</v>
      </c>
      <c r="H53" s="10">
        <v>0</v>
      </c>
      <c r="I53" s="10">
        <v>0</v>
      </c>
      <c r="J53" s="10">
        <v>0</v>
      </c>
      <c r="K53" s="10">
        <v>1500</v>
      </c>
      <c r="L53" s="10">
        <v>1500</v>
      </c>
      <c r="M53" s="10">
        <v>3600</v>
      </c>
      <c r="N53" s="10"/>
      <c r="O53" s="10">
        <v>0</v>
      </c>
      <c r="P53" s="10">
        <v>0</v>
      </c>
      <c r="Q53" s="10">
        <v>3600</v>
      </c>
      <c r="R53" s="10">
        <v>0</v>
      </c>
      <c r="S53" s="10">
        <v>3500</v>
      </c>
      <c r="T53" s="10">
        <v>0</v>
      </c>
      <c r="U53" s="10">
        <v>0</v>
      </c>
      <c r="V53" s="10">
        <v>0</v>
      </c>
      <c r="X53" s="14">
        <f t="shared" si="0"/>
        <v>20400</v>
      </c>
      <c r="Y53" s="15">
        <f t="shared" si="1"/>
        <v>612</v>
      </c>
    </row>
    <row r="54" spans="1:25" ht="15" customHeight="1" x14ac:dyDescent="0.25">
      <c r="A54" s="8" t="s">
        <v>60</v>
      </c>
      <c r="B54" s="9" t="s">
        <v>61</v>
      </c>
      <c r="C54" s="9" t="s">
        <v>67</v>
      </c>
      <c r="D54" s="10">
        <v>0</v>
      </c>
      <c r="E54" s="10">
        <v>1500</v>
      </c>
      <c r="F54" s="10">
        <v>0</v>
      </c>
      <c r="G54" s="10">
        <v>800</v>
      </c>
      <c r="H54" s="10">
        <v>0</v>
      </c>
      <c r="I54" s="10">
        <v>0</v>
      </c>
      <c r="J54" s="10">
        <v>0</v>
      </c>
      <c r="K54" s="10">
        <v>500</v>
      </c>
      <c r="L54" s="10">
        <v>500</v>
      </c>
      <c r="M54" s="10">
        <v>1200</v>
      </c>
      <c r="N54" s="10"/>
      <c r="O54" s="10">
        <v>0</v>
      </c>
      <c r="P54" s="10">
        <v>0</v>
      </c>
      <c r="Q54" s="10">
        <v>1200</v>
      </c>
      <c r="R54" s="10">
        <v>0</v>
      </c>
      <c r="S54" s="10">
        <v>1200</v>
      </c>
      <c r="T54" s="10">
        <v>0</v>
      </c>
      <c r="U54" s="10">
        <v>0</v>
      </c>
      <c r="V54" s="10">
        <v>0</v>
      </c>
      <c r="X54" s="14">
        <f t="shared" si="0"/>
        <v>6900</v>
      </c>
      <c r="Y54" s="15">
        <f t="shared" si="1"/>
        <v>207</v>
      </c>
    </row>
    <row r="55" spans="1:25" ht="15" customHeight="1" x14ac:dyDescent="0.25">
      <c r="A55" s="8" t="s">
        <v>60</v>
      </c>
      <c r="B55" s="9" t="s">
        <v>61</v>
      </c>
      <c r="C55" s="9" t="s">
        <v>68</v>
      </c>
      <c r="D55" s="10">
        <v>0</v>
      </c>
      <c r="E55" s="10">
        <v>1500</v>
      </c>
      <c r="F55" s="10">
        <v>0</v>
      </c>
      <c r="G55" s="10">
        <v>800</v>
      </c>
      <c r="H55" s="10">
        <v>0</v>
      </c>
      <c r="I55" s="10">
        <v>0</v>
      </c>
      <c r="J55" s="10">
        <v>0</v>
      </c>
      <c r="K55" s="10">
        <v>500</v>
      </c>
      <c r="L55" s="10">
        <v>500</v>
      </c>
      <c r="M55" s="10">
        <v>1200</v>
      </c>
      <c r="N55" s="10"/>
      <c r="O55" s="10">
        <v>0</v>
      </c>
      <c r="P55" s="10">
        <v>0</v>
      </c>
      <c r="Q55" s="10">
        <v>1200</v>
      </c>
      <c r="R55" s="10">
        <v>0</v>
      </c>
      <c r="S55" s="10">
        <v>1200</v>
      </c>
      <c r="T55" s="10">
        <v>0</v>
      </c>
      <c r="U55" s="10">
        <v>0</v>
      </c>
      <c r="V55" s="10">
        <v>0</v>
      </c>
      <c r="X55" s="14">
        <f t="shared" si="0"/>
        <v>6900</v>
      </c>
      <c r="Y55" s="15">
        <f t="shared" si="1"/>
        <v>207</v>
      </c>
    </row>
    <row r="56" spans="1:25" ht="15" customHeight="1" x14ac:dyDescent="0.25">
      <c r="A56" s="8" t="s">
        <v>60</v>
      </c>
      <c r="B56" s="9" t="s">
        <v>61</v>
      </c>
      <c r="C56" s="9" t="s">
        <v>69</v>
      </c>
      <c r="D56" s="10">
        <v>0</v>
      </c>
      <c r="E56" s="10">
        <v>1800</v>
      </c>
      <c r="F56" s="10">
        <v>0</v>
      </c>
      <c r="G56" s="10">
        <v>900</v>
      </c>
      <c r="H56" s="10">
        <v>0</v>
      </c>
      <c r="I56" s="10">
        <v>0</v>
      </c>
      <c r="J56" s="10">
        <v>0</v>
      </c>
      <c r="K56" s="10">
        <v>600</v>
      </c>
      <c r="L56" s="10">
        <v>1000</v>
      </c>
      <c r="M56" s="10">
        <v>1500</v>
      </c>
      <c r="N56" s="10"/>
      <c r="O56" s="10">
        <v>0</v>
      </c>
      <c r="P56" s="10">
        <v>0</v>
      </c>
      <c r="Q56" s="10">
        <v>1500</v>
      </c>
      <c r="R56" s="10">
        <v>0</v>
      </c>
      <c r="S56" s="10">
        <v>1000</v>
      </c>
      <c r="T56" s="10">
        <v>0</v>
      </c>
      <c r="U56" s="10">
        <v>0</v>
      </c>
      <c r="V56" s="10">
        <v>0</v>
      </c>
      <c r="X56" s="14">
        <f t="shared" si="0"/>
        <v>8300</v>
      </c>
      <c r="Y56" s="15">
        <f t="shared" si="1"/>
        <v>249</v>
      </c>
    </row>
    <row r="57" spans="1:25" ht="15" customHeight="1" x14ac:dyDescent="0.25">
      <c r="A57" s="8" t="s">
        <v>60</v>
      </c>
      <c r="B57" s="9" t="s">
        <v>61</v>
      </c>
      <c r="C57" s="9" t="s">
        <v>70</v>
      </c>
      <c r="D57" s="10">
        <v>0</v>
      </c>
      <c r="E57" s="10">
        <v>1800</v>
      </c>
      <c r="F57" s="10">
        <v>0</v>
      </c>
      <c r="G57" s="10">
        <v>1000</v>
      </c>
      <c r="H57" s="10">
        <v>0</v>
      </c>
      <c r="I57" s="10">
        <v>0</v>
      </c>
      <c r="J57" s="10">
        <v>0</v>
      </c>
      <c r="K57" s="10">
        <v>600</v>
      </c>
      <c r="L57" s="10">
        <v>1100</v>
      </c>
      <c r="M57" s="10">
        <v>1500</v>
      </c>
      <c r="N57" s="10"/>
      <c r="O57" s="10">
        <v>0</v>
      </c>
      <c r="P57" s="10">
        <v>0</v>
      </c>
      <c r="Q57" s="10">
        <v>1500</v>
      </c>
      <c r="R57" s="10">
        <v>0</v>
      </c>
      <c r="S57" s="10">
        <v>1000</v>
      </c>
      <c r="T57" s="10">
        <v>0</v>
      </c>
      <c r="U57" s="10">
        <v>0</v>
      </c>
      <c r="V57" s="10">
        <v>0</v>
      </c>
      <c r="X57" s="14">
        <f t="shared" si="0"/>
        <v>8500</v>
      </c>
      <c r="Y57" s="15">
        <f t="shared" si="1"/>
        <v>255</v>
      </c>
    </row>
    <row r="58" spans="1:25" ht="15" customHeight="1" x14ac:dyDescent="0.25">
      <c r="A58" s="8" t="s">
        <v>60</v>
      </c>
      <c r="B58" s="9" t="s">
        <v>61</v>
      </c>
      <c r="C58" s="9" t="s">
        <v>71</v>
      </c>
      <c r="D58" s="10">
        <v>0</v>
      </c>
      <c r="E58" s="10">
        <v>5200</v>
      </c>
      <c r="F58" s="10">
        <v>0</v>
      </c>
      <c r="G58" s="10">
        <v>1800</v>
      </c>
      <c r="H58" s="10">
        <v>0</v>
      </c>
      <c r="I58" s="10">
        <v>0</v>
      </c>
      <c r="J58" s="10">
        <v>0</v>
      </c>
      <c r="K58" s="10">
        <v>1800</v>
      </c>
      <c r="L58" s="10">
        <v>3800</v>
      </c>
      <c r="M58" s="10">
        <v>4300</v>
      </c>
      <c r="N58" s="10"/>
      <c r="O58" s="10">
        <v>0</v>
      </c>
      <c r="P58" s="10">
        <v>0</v>
      </c>
      <c r="Q58" s="10">
        <v>4300</v>
      </c>
      <c r="R58" s="10">
        <v>0</v>
      </c>
      <c r="S58" s="10">
        <v>2100</v>
      </c>
      <c r="T58" s="10">
        <v>0</v>
      </c>
      <c r="U58" s="10">
        <v>0</v>
      </c>
      <c r="V58" s="10">
        <v>0</v>
      </c>
      <c r="X58" s="14">
        <f t="shared" si="0"/>
        <v>23300</v>
      </c>
      <c r="Y58" s="15">
        <f t="shared" si="1"/>
        <v>699</v>
      </c>
    </row>
    <row r="59" spans="1:25" ht="15" customHeight="1" x14ac:dyDescent="0.25">
      <c r="A59" s="8" t="s">
        <v>60</v>
      </c>
      <c r="B59" s="9" t="s">
        <v>72</v>
      </c>
      <c r="C59" s="9" t="s">
        <v>73</v>
      </c>
      <c r="D59" s="10">
        <v>0</v>
      </c>
      <c r="E59" s="10">
        <v>9300</v>
      </c>
      <c r="F59" s="10">
        <v>0</v>
      </c>
      <c r="G59" s="10">
        <v>4800</v>
      </c>
      <c r="H59" s="10">
        <v>0</v>
      </c>
      <c r="I59" s="10">
        <v>3200</v>
      </c>
      <c r="J59" s="10">
        <v>0</v>
      </c>
      <c r="K59" s="10">
        <v>0</v>
      </c>
      <c r="L59" s="10">
        <v>3200</v>
      </c>
      <c r="M59" s="10">
        <v>7700</v>
      </c>
      <c r="N59" s="10"/>
      <c r="O59" s="10">
        <v>0</v>
      </c>
      <c r="P59" s="10">
        <v>3800</v>
      </c>
      <c r="Q59" s="10">
        <v>3900</v>
      </c>
      <c r="R59" s="10">
        <v>0</v>
      </c>
      <c r="S59" s="10">
        <v>7400</v>
      </c>
      <c r="T59" s="10">
        <v>0</v>
      </c>
      <c r="U59" s="10">
        <v>0</v>
      </c>
      <c r="V59" s="10">
        <v>0</v>
      </c>
      <c r="X59" s="14">
        <f t="shared" si="0"/>
        <v>43300</v>
      </c>
      <c r="Y59" s="15">
        <f t="shared" si="1"/>
        <v>1299</v>
      </c>
    </row>
    <row r="60" spans="1:25" ht="15" customHeight="1" x14ac:dyDescent="0.25">
      <c r="A60" s="8" t="s">
        <v>60</v>
      </c>
      <c r="B60" s="9" t="s">
        <v>72</v>
      </c>
      <c r="C60" s="9" t="s">
        <v>74</v>
      </c>
      <c r="D60" s="10">
        <v>0</v>
      </c>
      <c r="E60" s="10">
        <v>12800</v>
      </c>
      <c r="F60" s="10">
        <v>0</v>
      </c>
      <c r="G60" s="10">
        <v>6600</v>
      </c>
      <c r="H60" s="10">
        <v>0</v>
      </c>
      <c r="I60" s="10">
        <v>4400</v>
      </c>
      <c r="J60" s="10">
        <v>0</v>
      </c>
      <c r="K60" s="10">
        <v>0</v>
      </c>
      <c r="L60" s="10">
        <v>4400</v>
      </c>
      <c r="M60" s="10">
        <v>10600</v>
      </c>
      <c r="N60" s="10"/>
      <c r="O60" s="10">
        <v>0</v>
      </c>
      <c r="P60" s="10">
        <v>5300</v>
      </c>
      <c r="Q60" s="10">
        <v>5300</v>
      </c>
      <c r="R60" s="10">
        <v>0</v>
      </c>
      <c r="S60" s="10">
        <v>10100</v>
      </c>
      <c r="T60" s="10">
        <v>0</v>
      </c>
      <c r="U60" s="10">
        <v>0</v>
      </c>
      <c r="V60" s="10">
        <v>0</v>
      </c>
      <c r="X60" s="14">
        <f t="shared" si="0"/>
        <v>59500</v>
      </c>
      <c r="Y60" s="15">
        <f t="shared" si="1"/>
        <v>1785</v>
      </c>
    </row>
    <row r="61" spans="1:25" ht="15" customHeight="1" x14ac:dyDescent="0.25">
      <c r="A61" s="8" t="s">
        <v>60</v>
      </c>
      <c r="B61" s="9" t="s">
        <v>72</v>
      </c>
      <c r="C61" s="9" t="s">
        <v>75</v>
      </c>
      <c r="D61" s="10">
        <v>0</v>
      </c>
      <c r="E61" s="10">
        <v>0</v>
      </c>
      <c r="F61" s="10">
        <v>0</v>
      </c>
      <c r="G61" s="10">
        <v>0</v>
      </c>
      <c r="H61" s="10">
        <v>0</v>
      </c>
      <c r="I61" s="10">
        <v>0</v>
      </c>
      <c r="J61" s="10">
        <v>0</v>
      </c>
      <c r="K61" s="10">
        <v>0</v>
      </c>
      <c r="L61" s="10">
        <v>0</v>
      </c>
      <c r="M61" s="10">
        <v>0</v>
      </c>
      <c r="N61" s="10"/>
      <c r="O61" s="10">
        <v>0</v>
      </c>
      <c r="P61" s="10">
        <v>0</v>
      </c>
      <c r="Q61" s="10">
        <v>0</v>
      </c>
      <c r="R61" s="10">
        <v>0</v>
      </c>
      <c r="S61" s="10">
        <v>0</v>
      </c>
      <c r="T61" s="10">
        <v>0</v>
      </c>
      <c r="U61" s="10">
        <v>0</v>
      </c>
      <c r="V61" s="10">
        <v>0</v>
      </c>
      <c r="X61" s="14">
        <f t="shared" si="0"/>
        <v>0</v>
      </c>
      <c r="Y61" s="15">
        <f t="shared" si="1"/>
        <v>0</v>
      </c>
    </row>
    <row r="62" spans="1:25" ht="15" customHeight="1" x14ac:dyDescent="0.25">
      <c r="A62" s="8" t="s">
        <v>60</v>
      </c>
      <c r="B62" s="9" t="s">
        <v>72</v>
      </c>
      <c r="C62" s="9" t="s">
        <v>76</v>
      </c>
      <c r="D62" s="10">
        <v>0</v>
      </c>
      <c r="E62" s="10">
        <v>6900</v>
      </c>
      <c r="F62" s="10">
        <v>0</v>
      </c>
      <c r="G62" s="10">
        <v>3600</v>
      </c>
      <c r="H62" s="10">
        <v>0</v>
      </c>
      <c r="I62" s="10">
        <v>2400</v>
      </c>
      <c r="J62" s="10">
        <v>0</v>
      </c>
      <c r="K62" s="10">
        <v>0</v>
      </c>
      <c r="L62" s="10">
        <v>2400</v>
      </c>
      <c r="M62" s="10">
        <v>5700</v>
      </c>
      <c r="N62" s="10"/>
      <c r="O62" s="10">
        <v>0</v>
      </c>
      <c r="P62" s="10">
        <v>2800</v>
      </c>
      <c r="Q62" s="10">
        <v>2900</v>
      </c>
      <c r="R62" s="10">
        <v>0</v>
      </c>
      <c r="S62" s="10">
        <v>5500</v>
      </c>
      <c r="T62" s="10">
        <v>0</v>
      </c>
      <c r="U62" s="10">
        <v>0</v>
      </c>
      <c r="V62" s="10">
        <v>0</v>
      </c>
      <c r="X62" s="14">
        <f t="shared" si="0"/>
        <v>32200</v>
      </c>
      <c r="Y62" s="15">
        <f t="shared" si="1"/>
        <v>966</v>
      </c>
    </row>
    <row r="63" spans="1:25" ht="15" customHeight="1" x14ac:dyDescent="0.25">
      <c r="A63" s="8" t="s">
        <v>60</v>
      </c>
      <c r="B63" s="9" t="s">
        <v>72</v>
      </c>
      <c r="C63" s="9" t="s">
        <v>77</v>
      </c>
      <c r="D63" s="10">
        <v>0</v>
      </c>
      <c r="E63" s="10">
        <v>5100</v>
      </c>
      <c r="F63" s="10">
        <v>0</v>
      </c>
      <c r="G63" s="10">
        <v>2600</v>
      </c>
      <c r="H63" s="10">
        <v>0</v>
      </c>
      <c r="I63" s="10">
        <v>1800</v>
      </c>
      <c r="J63" s="10">
        <v>0</v>
      </c>
      <c r="K63" s="10">
        <v>0</v>
      </c>
      <c r="L63" s="10">
        <v>1800</v>
      </c>
      <c r="M63" s="10">
        <v>4200</v>
      </c>
      <c r="N63" s="10"/>
      <c r="O63" s="10">
        <v>0</v>
      </c>
      <c r="P63" s="10">
        <v>2100</v>
      </c>
      <c r="Q63" s="10">
        <v>2100</v>
      </c>
      <c r="R63" s="10">
        <v>0</v>
      </c>
      <c r="S63" s="10">
        <v>4100</v>
      </c>
      <c r="T63" s="10">
        <v>0</v>
      </c>
      <c r="U63" s="10">
        <v>0</v>
      </c>
      <c r="V63" s="10">
        <v>0</v>
      </c>
      <c r="X63" s="14">
        <f t="shared" si="0"/>
        <v>23800</v>
      </c>
      <c r="Y63" s="15">
        <f t="shared" si="1"/>
        <v>714</v>
      </c>
    </row>
    <row r="64" spans="1:25" ht="15" customHeight="1" x14ac:dyDescent="0.25">
      <c r="A64" s="8" t="s">
        <v>60</v>
      </c>
      <c r="B64" s="9" t="s">
        <v>72</v>
      </c>
      <c r="C64" s="9" t="s">
        <v>78</v>
      </c>
      <c r="D64" s="10">
        <v>0</v>
      </c>
      <c r="E64" s="10">
        <v>4200</v>
      </c>
      <c r="F64" s="10">
        <v>0</v>
      </c>
      <c r="G64" s="10">
        <v>2200</v>
      </c>
      <c r="H64" s="10">
        <v>0</v>
      </c>
      <c r="I64" s="10">
        <v>1400</v>
      </c>
      <c r="J64" s="10">
        <v>0</v>
      </c>
      <c r="K64" s="10">
        <v>0</v>
      </c>
      <c r="L64" s="10">
        <v>1400</v>
      </c>
      <c r="M64" s="10">
        <v>3500</v>
      </c>
      <c r="N64" s="10"/>
      <c r="O64" s="10">
        <v>0</v>
      </c>
      <c r="P64" s="10">
        <v>1700</v>
      </c>
      <c r="Q64" s="10">
        <v>1800</v>
      </c>
      <c r="R64" s="10">
        <v>0</v>
      </c>
      <c r="S64" s="10">
        <v>3300</v>
      </c>
      <c r="T64" s="10">
        <v>0</v>
      </c>
      <c r="U64" s="10">
        <v>0</v>
      </c>
      <c r="V64" s="10">
        <v>0</v>
      </c>
      <c r="X64" s="14">
        <f t="shared" si="0"/>
        <v>19500</v>
      </c>
      <c r="Y64" s="15">
        <f t="shared" si="1"/>
        <v>585</v>
      </c>
    </row>
    <row r="65" spans="1:25" ht="15" customHeight="1" x14ac:dyDescent="0.25">
      <c r="A65" s="8" t="s">
        <v>60</v>
      </c>
      <c r="B65" s="9" t="s">
        <v>72</v>
      </c>
      <c r="C65" s="9" t="s">
        <v>79</v>
      </c>
      <c r="D65" s="10">
        <v>0</v>
      </c>
      <c r="E65" s="10">
        <v>18300</v>
      </c>
      <c r="F65" s="10">
        <v>0</v>
      </c>
      <c r="G65" s="10">
        <v>9400</v>
      </c>
      <c r="H65" s="10">
        <v>0</v>
      </c>
      <c r="I65" s="10">
        <v>6300</v>
      </c>
      <c r="J65" s="10">
        <v>0</v>
      </c>
      <c r="K65" s="10">
        <v>0</v>
      </c>
      <c r="L65" s="10">
        <v>6300</v>
      </c>
      <c r="M65" s="10">
        <v>15100</v>
      </c>
      <c r="N65" s="10"/>
      <c r="O65" s="10">
        <v>0</v>
      </c>
      <c r="P65" s="10">
        <v>7600</v>
      </c>
      <c r="Q65" s="10">
        <v>7500</v>
      </c>
      <c r="R65" s="10">
        <v>0</v>
      </c>
      <c r="S65" s="10">
        <v>14500</v>
      </c>
      <c r="T65" s="10">
        <v>0</v>
      </c>
      <c r="U65" s="10">
        <v>0</v>
      </c>
      <c r="V65" s="10">
        <v>0</v>
      </c>
      <c r="X65" s="14">
        <f t="shared" si="0"/>
        <v>85000</v>
      </c>
      <c r="Y65" s="15">
        <f t="shared" si="1"/>
        <v>2550</v>
      </c>
    </row>
    <row r="66" spans="1:25" ht="15" customHeight="1" x14ac:dyDescent="0.25">
      <c r="A66" s="8" t="s">
        <v>60</v>
      </c>
      <c r="B66" s="9" t="s">
        <v>72</v>
      </c>
      <c r="C66" s="9" t="s">
        <v>80</v>
      </c>
      <c r="D66" s="10">
        <v>0</v>
      </c>
      <c r="E66" s="10">
        <v>0</v>
      </c>
      <c r="F66" s="10">
        <v>0</v>
      </c>
      <c r="G66" s="10">
        <v>0</v>
      </c>
      <c r="H66" s="10">
        <v>0</v>
      </c>
      <c r="I66" s="10">
        <v>0</v>
      </c>
      <c r="J66" s="10">
        <v>0</v>
      </c>
      <c r="K66" s="10">
        <v>0</v>
      </c>
      <c r="L66" s="10">
        <v>0</v>
      </c>
      <c r="M66" s="10">
        <v>0</v>
      </c>
      <c r="N66" s="10"/>
      <c r="O66" s="10">
        <v>0</v>
      </c>
      <c r="P66" s="10">
        <v>0</v>
      </c>
      <c r="Q66" s="10">
        <v>0</v>
      </c>
      <c r="R66" s="10">
        <v>0</v>
      </c>
      <c r="S66" s="10">
        <v>0</v>
      </c>
      <c r="T66" s="10">
        <v>0</v>
      </c>
      <c r="U66" s="10">
        <v>0</v>
      </c>
      <c r="V66" s="10">
        <v>0</v>
      </c>
      <c r="X66" s="14">
        <f t="shared" si="0"/>
        <v>0</v>
      </c>
      <c r="Y66" s="15">
        <f t="shared" si="1"/>
        <v>0</v>
      </c>
    </row>
    <row r="67" spans="1:25" ht="15" customHeight="1" x14ac:dyDescent="0.25">
      <c r="A67" s="8" t="s">
        <v>60</v>
      </c>
      <c r="B67" s="9" t="s">
        <v>72</v>
      </c>
      <c r="C67" s="9" t="s">
        <v>81</v>
      </c>
      <c r="D67" s="10">
        <v>0</v>
      </c>
      <c r="E67" s="10">
        <v>0</v>
      </c>
      <c r="F67" s="10">
        <v>0</v>
      </c>
      <c r="G67" s="10">
        <v>0</v>
      </c>
      <c r="H67" s="10">
        <v>0</v>
      </c>
      <c r="I67" s="10">
        <v>0</v>
      </c>
      <c r="J67" s="10">
        <v>0</v>
      </c>
      <c r="K67" s="10">
        <v>0</v>
      </c>
      <c r="L67" s="10">
        <v>0</v>
      </c>
      <c r="M67" s="10">
        <v>0</v>
      </c>
      <c r="N67" s="10"/>
      <c r="O67" s="10">
        <v>0</v>
      </c>
      <c r="P67" s="10">
        <v>0</v>
      </c>
      <c r="Q67" s="10">
        <v>0</v>
      </c>
      <c r="R67" s="10">
        <v>0</v>
      </c>
      <c r="S67" s="10">
        <v>0</v>
      </c>
      <c r="T67" s="10">
        <v>0</v>
      </c>
      <c r="U67" s="10">
        <v>0</v>
      </c>
      <c r="V67" s="10">
        <v>0</v>
      </c>
      <c r="X67" s="14">
        <f t="shared" si="0"/>
        <v>0</v>
      </c>
      <c r="Y67" s="15">
        <f t="shared" si="1"/>
        <v>0</v>
      </c>
    </row>
    <row r="68" spans="1:25" x14ac:dyDescent="0.25">
      <c r="A68" s="8" t="s">
        <v>82</v>
      </c>
      <c r="B68" s="9" t="s">
        <v>83</v>
      </c>
      <c r="C68" s="9" t="s">
        <v>84</v>
      </c>
      <c r="D68" s="10">
        <v>8300</v>
      </c>
      <c r="E68" s="10">
        <v>0</v>
      </c>
      <c r="F68" s="10">
        <v>0</v>
      </c>
      <c r="G68" s="10">
        <v>3300</v>
      </c>
      <c r="H68" s="10">
        <v>0</v>
      </c>
      <c r="I68" s="10">
        <v>0</v>
      </c>
      <c r="J68" s="10">
        <v>0</v>
      </c>
      <c r="K68" s="10">
        <v>0</v>
      </c>
      <c r="L68" s="10">
        <v>3300</v>
      </c>
      <c r="M68" s="10">
        <v>13300</v>
      </c>
      <c r="N68" s="10"/>
      <c r="O68" s="10">
        <v>0</v>
      </c>
      <c r="P68" s="10">
        <v>3300</v>
      </c>
      <c r="Q68" s="10">
        <v>0</v>
      </c>
      <c r="R68" s="10">
        <v>3400</v>
      </c>
      <c r="S68" s="10">
        <v>5000</v>
      </c>
      <c r="T68" s="10">
        <v>0</v>
      </c>
      <c r="U68" s="10">
        <v>0</v>
      </c>
      <c r="V68" s="10">
        <v>0</v>
      </c>
      <c r="X68" s="14">
        <f t="shared" si="0"/>
        <v>39900</v>
      </c>
      <c r="Y68" s="15">
        <f t="shared" si="1"/>
        <v>1197</v>
      </c>
    </row>
    <row r="69" spans="1:25" ht="15" customHeight="1" x14ac:dyDescent="0.25">
      <c r="A69" s="8" t="s">
        <v>82</v>
      </c>
      <c r="B69" s="9" t="s">
        <v>83</v>
      </c>
      <c r="C69" s="9" t="s">
        <v>85</v>
      </c>
      <c r="D69" s="10">
        <v>8700</v>
      </c>
      <c r="E69" s="10">
        <v>0</v>
      </c>
      <c r="F69" s="10">
        <v>0</v>
      </c>
      <c r="G69" s="10">
        <v>3500</v>
      </c>
      <c r="H69" s="10">
        <v>0</v>
      </c>
      <c r="I69" s="10">
        <v>0</v>
      </c>
      <c r="J69" s="10">
        <v>0</v>
      </c>
      <c r="K69" s="10">
        <v>0</v>
      </c>
      <c r="L69" s="10">
        <v>3500</v>
      </c>
      <c r="M69" s="10">
        <v>12000</v>
      </c>
      <c r="N69" s="10"/>
      <c r="O69" s="10">
        <v>0</v>
      </c>
      <c r="P69" s="10">
        <v>3600</v>
      </c>
      <c r="Q69" s="10">
        <v>0</v>
      </c>
      <c r="R69" s="10">
        <v>3700</v>
      </c>
      <c r="S69" s="10">
        <v>7300</v>
      </c>
      <c r="T69" s="10">
        <v>0</v>
      </c>
      <c r="U69" s="10">
        <v>0</v>
      </c>
      <c r="V69" s="10">
        <v>0</v>
      </c>
      <c r="X69" s="14">
        <f t="shared" si="0"/>
        <v>42300</v>
      </c>
      <c r="Y69" s="15">
        <f t="shared" si="1"/>
        <v>1269</v>
      </c>
    </row>
    <row r="70" spans="1:25" ht="15" customHeight="1" x14ac:dyDescent="0.25">
      <c r="A70" s="8" t="s">
        <v>82</v>
      </c>
      <c r="B70" s="9" t="s">
        <v>83</v>
      </c>
      <c r="C70" s="9" t="s">
        <v>86</v>
      </c>
      <c r="D70" s="10">
        <v>3400</v>
      </c>
      <c r="E70" s="10">
        <v>0</v>
      </c>
      <c r="F70" s="10">
        <v>0</v>
      </c>
      <c r="G70" s="10">
        <v>1400</v>
      </c>
      <c r="H70" s="10">
        <v>0</v>
      </c>
      <c r="I70" s="10">
        <v>0</v>
      </c>
      <c r="J70" s="10">
        <v>0</v>
      </c>
      <c r="K70" s="10">
        <v>0</v>
      </c>
      <c r="L70" s="10">
        <v>1400</v>
      </c>
      <c r="M70" s="10">
        <v>5000</v>
      </c>
      <c r="N70" s="10"/>
      <c r="O70" s="10">
        <v>0</v>
      </c>
      <c r="P70" s="10">
        <v>1200</v>
      </c>
      <c r="Q70" s="10">
        <v>0</v>
      </c>
      <c r="R70" s="10">
        <v>1200</v>
      </c>
      <c r="S70" s="10">
        <v>2400</v>
      </c>
      <c r="T70" s="10">
        <v>0</v>
      </c>
      <c r="U70" s="10">
        <v>0</v>
      </c>
      <c r="V70" s="10">
        <v>0</v>
      </c>
      <c r="X70" s="14">
        <f t="shared" si="0"/>
        <v>16000</v>
      </c>
      <c r="Y70" s="15">
        <f t="shared" si="1"/>
        <v>480</v>
      </c>
    </row>
    <row r="71" spans="1:25" ht="15" customHeight="1" x14ac:dyDescent="0.25">
      <c r="A71" s="8" t="s">
        <v>82</v>
      </c>
      <c r="B71" s="9" t="s">
        <v>83</v>
      </c>
      <c r="C71" s="9" t="s">
        <v>87</v>
      </c>
      <c r="D71" s="10">
        <v>7500</v>
      </c>
      <c r="E71" s="10">
        <v>0</v>
      </c>
      <c r="F71" s="10">
        <v>0</v>
      </c>
      <c r="G71" s="10">
        <v>3000</v>
      </c>
      <c r="H71" s="10">
        <v>0</v>
      </c>
      <c r="I71" s="10">
        <v>0</v>
      </c>
      <c r="J71" s="10">
        <v>0</v>
      </c>
      <c r="K71" s="10">
        <v>0</v>
      </c>
      <c r="L71" s="10">
        <v>3000</v>
      </c>
      <c r="M71" s="10">
        <v>10400</v>
      </c>
      <c r="N71" s="10"/>
      <c r="O71" s="10">
        <v>0</v>
      </c>
      <c r="P71" s="10">
        <v>3000</v>
      </c>
      <c r="Q71" s="10">
        <v>0</v>
      </c>
      <c r="R71" s="10">
        <v>3000</v>
      </c>
      <c r="S71" s="10">
        <v>6000</v>
      </c>
      <c r="T71" s="10">
        <v>0</v>
      </c>
      <c r="U71" s="10">
        <v>0</v>
      </c>
      <c r="V71" s="10">
        <v>0</v>
      </c>
      <c r="X71" s="14">
        <f t="shared" si="0"/>
        <v>35900</v>
      </c>
      <c r="Y71" s="15">
        <f t="shared" si="1"/>
        <v>1077</v>
      </c>
    </row>
    <row r="72" spans="1:25" ht="15" customHeight="1" x14ac:dyDescent="0.25">
      <c r="A72" s="8" t="s">
        <v>82</v>
      </c>
      <c r="B72" s="9" t="s">
        <v>83</v>
      </c>
      <c r="C72" s="9" t="s">
        <v>88</v>
      </c>
      <c r="D72" s="10">
        <v>0</v>
      </c>
      <c r="E72" s="10">
        <v>0</v>
      </c>
      <c r="F72" s="10">
        <v>0</v>
      </c>
      <c r="G72" s="10">
        <v>0</v>
      </c>
      <c r="H72" s="10">
        <v>0</v>
      </c>
      <c r="I72" s="10">
        <v>0</v>
      </c>
      <c r="J72" s="10">
        <v>0</v>
      </c>
      <c r="K72" s="10">
        <v>0</v>
      </c>
      <c r="L72" s="10">
        <v>0</v>
      </c>
      <c r="M72" s="10">
        <v>0</v>
      </c>
      <c r="N72" s="10"/>
      <c r="O72" s="10">
        <v>0</v>
      </c>
      <c r="P72" s="10">
        <v>0</v>
      </c>
      <c r="Q72" s="10">
        <v>0</v>
      </c>
      <c r="R72" s="10">
        <v>0</v>
      </c>
      <c r="S72" s="10">
        <v>0</v>
      </c>
      <c r="T72" s="10">
        <v>0</v>
      </c>
      <c r="U72" s="10">
        <v>0</v>
      </c>
      <c r="V72" s="10">
        <v>0</v>
      </c>
      <c r="X72" s="14">
        <f t="shared" si="0"/>
        <v>0</v>
      </c>
      <c r="Y72" s="15">
        <f t="shared" si="1"/>
        <v>0</v>
      </c>
    </row>
    <row r="73" spans="1:25" ht="15" customHeight="1" x14ac:dyDescent="0.25">
      <c r="A73" s="8" t="s">
        <v>82</v>
      </c>
      <c r="B73" s="9" t="s">
        <v>83</v>
      </c>
      <c r="C73" s="9" t="s">
        <v>89</v>
      </c>
      <c r="D73" s="10">
        <v>8900</v>
      </c>
      <c r="E73" s="10">
        <v>0</v>
      </c>
      <c r="F73" s="10">
        <v>0</v>
      </c>
      <c r="G73" s="10">
        <v>4500</v>
      </c>
      <c r="H73" s="10">
        <v>0</v>
      </c>
      <c r="I73" s="10">
        <v>0</v>
      </c>
      <c r="J73" s="10">
        <v>0</v>
      </c>
      <c r="K73" s="10">
        <v>0</v>
      </c>
      <c r="L73" s="10">
        <v>2900</v>
      </c>
      <c r="M73" s="10">
        <v>7500</v>
      </c>
      <c r="N73" s="10"/>
      <c r="O73" s="10">
        <v>0</v>
      </c>
      <c r="P73" s="10">
        <v>2800</v>
      </c>
      <c r="Q73" s="10">
        <v>0</v>
      </c>
      <c r="R73" s="10">
        <v>2800</v>
      </c>
      <c r="S73" s="10">
        <v>6000</v>
      </c>
      <c r="T73" s="10">
        <v>0</v>
      </c>
      <c r="U73" s="10">
        <v>1500</v>
      </c>
      <c r="V73" s="10">
        <v>0</v>
      </c>
      <c r="X73" s="14">
        <f t="shared" si="0"/>
        <v>36900</v>
      </c>
      <c r="Y73" s="15">
        <f t="shared" si="1"/>
        <v>1107</v>
      </c>
    </row>
    <row r="74" spans="1:25" ht="15" customHeight="1" x14ac:dyDescent="0.25">
      <c r="A74" s="8" t="s">
        <v>82</v>
      </c>
      <c r="B74" s="9" t="s">
        <v>83</v>
      </c>
      <c r="C74" s="9" t="s">
        <v>90</v>
      </c>
      <c r="D74" s="10">
        <v>7200</v>
      </c>
      <c r="E74" s="10">
        <v>0</v>
      </c>
      <c r="F74" s="10">
        <v>0</v>
      </c>
      <c r="G74" s="10">
        <v>3600</v>
      </c>
      <c r="H74" s="10">
        <v>0</v>
      </c>
      <c r="I74" s="10">
        <v>0</v>
      </c>
      <c r="J74" s="10">
        <v>0</v>
      </c>
      <c r="K74" s="10">
        <v>0</v>
      </c>
      <c r="L74" s="10">
        <v>2500</v>
      </c>
      <c r="M74" s="10">
        <v>6000</v>
      </c>
      <c r="N74" s="10"/>
      <c r="O74" s="10">
        <v>0</v>
      </c>
      <c r="P74" s="10">
        <v>2600</v>
      </c>
      <c r="Q74" s="10">
        <v>0</v>
      </c>
      <c r="R74" s="10">
        <v>2600</v>
      </c>
      <c r="S74" s="10">
        <v>4800</v>
      </c>
      <c r="T74" s="10">
        <v>0</v>
      </c>
      <c r="U74" s="10">
        <v>1200</v>
      </c>
      <c r="V74" s="10">
        <v>0</v>
      </c>
      <c r="X74" s="14">
        <f t="shared" ref="X74:X137" si="2">SUM(D74:V74)</f>
        <v>30500</v>
      </c>
      <c r="Y74" s="15">
        <f t="shared" ref="Y74:Y137" si="3">X74*0.03</f>
        <v>915</v>
      </c>
    </row>
    <row r="75" spans="1:25" ht="15" customHeight="1" x14ac:dyDescent="0.25">
      <c r="A75" s="8" t="s">
        <v>82</v>
      </c>
      <c r="B75" s="9" t="s">
        <v>83</v>
      </c>
      <c r="C75" s="9" t="s">
        <v>91</v>
      </c>
      <c r="D75" s="10">
        <v>9400</v>
      </c>
      <c r="E75" s="10">
        <v>0</v>
      </c>
      <c r="F75" s="10">
        <v>0</v>
      </c>
      <c r="G75" s="10">
        <v>3700</v>
      </c>
      <c r="H75" s="10">
        <v>0</v>
      </c>
      <c r="I75" s="10">
        <v>0</v>
      </c>
      <c r="J75" s="10">
        <v>0</v>
      </c>
      <c r="K75" s="10">
        <v>0</v>
      </c>
      <c r="L75" s="10">
        <v>3700</v>
      </c>
      <c r="M75" s="10">
        <v>13100</v>
      </c>
      <c r="N75" s="10"/>
      <c r="O75" s="10">
        <v>0</v>
      </c>
      <c r="P75" s="10">
        <v>3700</v>
      </c>
      <c r="Q75" s="10">
        <v>0</v>
      </c>
      <c r="R75" s="10">
        <v>3800</v>
      </c>
      <c r="S75" s="10">
        <v>7500</v>
      </c>
      <c r="T75" s="10">
        <v>0</v>
      </c>
      <c r="U75" s="10">
        <v>0</v>
      </c>
      <c r="V75" s="10">
        <v>0</v>
      </c>
      <c r="X75" s="14">
        <f t="shared" si="2"/>
        <v>44900</v>
      </c>
      <c r="Y75" s="15">
        <f t="shared" si="3"/>
        <v>1347</v>
      </c>
    </row>
    <row r="76" spans="1:25" ht="15" customHeight="1" x14ac:dyDescent="0.25">
      <c r="A76" s="8" t="s">
        <v>82</v>
      </c>
      <c r="B76" s="9" t="s">
        <v>83</v>
      </c>
      <c r="C76" s="9" t="s">
        <v>92</v>
      </c>
      <c r="D76" s="10">
        <v>5400</v>
      </c>
      <c r="E76" s="10">
        <v>0</v>
      </c>
      <c r="F76" s="10">
        <v>0</v>
      </c>
      <c r="G76" s="10">
        <v>2200</v>
      </c>
      <c r="H76" s="10">
        <v>0</v>
      </c>
      <c r="I76" s="10">
        <v>0</v>
      </c>
      <c r="J76" s="10">
        <v>0</v>
      </c>
      <c r="K76" s="10">
        <v>0</v>
      </c>
      <c r="L76" s="10">
        <v>2200</v>
      </c>
      <c r="M76" s="10">
        <v>7500</v>
      </c>
      <c r="N76" s="10"/>
      <c r="O76" s="10">
        <v>0</v>
      </c>
      <c r="P76" s="10">
        <v>2100</v>
      </c>
      <c r="Q76" s="10">
        <v>0</v>
      </c>
      <c r="R76" s="10">
        <v>2200</v>
      </c>
      <c r="S76" s="10">
        <v>4300</v>
      </c>
      <c r="T76" s="10">
        <v>0</v>
      </c>
      <c r="U76" s="10">
        <v>0</v>
      </c>
      <c r="V76" s="10">
        <v>0</v>
      </c>
      <c r="X76" s="14">
        <f t="shared" si="2"/>
        <v>25900</v>
      </c>
      <c r="Y76" s="15">
        <f t="shared" si="3"/>
        <v>777</v>
      </c>
    </row>
    <row r="77" spans="1:25" ht="15" customHeight="1" x14ac:dyDescent="0.25">
      <c r="A77" s="8" t="s">
        <v>82</v>
      </c>
      <c r="B77" s="9" t="s">
        <v>83</v>
      </c>
      <c r="C77" s="9" t="s">
        <v>93</v>
      </c>
      <c r="D77" s="10">
        <v>16500</v>
      </c>
      <c r="E77" s="10">
        <v>0</v>
      </c>
      <c r="F77" s="10">
        <v>0</v>
      </c>
      <c r="G77" s="10">
        <v>8200</v>
      </c>
      <c r="H77" s="10">
        <v>0</v>
      </c>
      <c r="I77" s="10">
        <v>0</v>
      </c>
      <c r="J77" s="10">
        <v>0</v>
      </c>
      <c r="K77" s="10">
        <v>0</v>
      </c>
      <c r="L77" s="10">
        <v>5500</v>
      </c>
      <c r="M77" s="10">
        <v>13700</v>
      </c>
      <c r="N77" s="10"/>
      <c r="O77" s="10">
        <v>0</v>
      </c>
      <c r="P77" s="10">
        <v>6800</v>
      </c>
      <c r="Q77" s="10">
        <v>0</v>
      </c>
      <c r="R77" s="10">
        <v>6900</v>
      </c>
      <c r="S77" s="10">
        <v>11000</v>
      </c>
      <c r="T77" s="10">
        <v>0</v>
      </c>
      <c r="U77" s="10">
        <v>0</v>
      </c>
      <c r="V77" s="10">
        <v>0</v>
      </c>
      <c r="X77" s="14">
        <f t="shared" si="2"/>
        <v>68600</v>
      </c>
      <c r="Y77" s="15">
        <f t="shared" si="3"/>
        <v>2058</v>
      </c>
    </row>
    <row r="78" spans="1:25" ht="15" customHeight="1" x14ac:dyDescent="0.25">
      <c r="A78" s="8" t="s">
        <v>82</v>
      </c>
      <c r="B78" s="9" t="s">
        <v>83</v>
      </c>
      <c r="C78" s="9" t="s">
        <v>94</v>
      </c>
      <c r="D78" s="10">
        <v>0</v>
      </c>
      <c r="E78" s="10">
        <v>0</v>
      </c>
      <c r="F78" s="10">
        <v>0</v>
      </c>
      <c r="G78" s="10">
        <v>0</v>
      </c>
      <c r="H78" s="10">
        <v>0</v>
      </c>
      <c r="I78" s="10">
        <v>0</v>
      </c>
      <c r="J78" s="10">
        <v>0</v>
      </c>
      <c r="K78" s="10">
        <v>0</v>
      </c>
      <c r="L78" s="10">
        <v>0</v>
      </c>
      <c r="M78" s="10">
        <v>0</v>
      </c>
      <c r="N78" s="10"/>
      <c r="O78" s="10">
        <v>0</v>
      </c>
      <c r="P78" s="10">
        <v>0</v>
      </c>
      <c r="Q78" s="10">
        <v>0</v>
      </c>
      <c r="R78" s="10">
        <v>0</v>
      </c>
      <c r="S78" s="10">
        <v>0</v>
      </c>
      <c r="T78" s="10">
        <v>0</v>
      </c>
      <c r="U78" s="10">
        <v>0</v>
      </c>
      <c r="V78" s="10">
        <v>0</v>
      </c>
      <c r="X78" s="14">
        <f t="shared" si="2"/>
        <v>0</v>
      </c>
      <c r="Y78" s="15">
        <f t="shared" si="3"/>
        <v>0</v>
      </c>
    </row>
    <row r="79" spans="1:25" ht="15" customHeight="1" x14ac:dyDescent="0.25">
      <c r="A79" s="8" t="s">
        <v>95</v>
      </c>
      <c r="B79" s="9" t="s">
        <v>96</v>
      </c>
      <c r="C79" s="9" t="s">
        <v>97</v>
      </c>
      <c r="D79" s="10">
        <v>0</v>
      </c>
      <c r="E79" s="10">
        <v>8100</v>
      </c>
      <c r="F79" s="10">
        <v>0</v>
      </c>
      <c r="G79" s="10">
        <v>2000</v>
      </c>
      <c r="H79" s="10">
        <v>0</v>
      </c>
      <c r="I79" s="10">
        <v>2000</v>
      </c>
      <c r="J79" s="10">
        <v>0</v>
      </c>
      <c r="K79" s="10">
        <v>0</v>
      </c>
      <c r="L79" s="10">
        <v>2000</v>
      </c>
      <c r="M79" s="10"/>
      <c r="N79" s="10">
        <v>1000</v>
      </c>
      <c r="O79" s="10">
        <v>0</v>
      </c>
      <c r="P79" s="10">
        <v>3500</v>
      </c>
      <c r="Q79" s="10">
        <v>3600</v>
      </c>
      <c r="R79" s="10">
        <v>0</v>
      </c>
      <c r="S79" s="10">
        <v>0</v>
      </c>
      <c r="T79" s="10">
        <v>10100</v>
      </c>
      <c r="U79" s="10">
        <v>0</v>
      </c>
      <c r="V79" s="10">
        <v>0</v>
      </c>
      <c r="X79" s="14">
        <f t="shared" si="2"/>
        <v>32300</v>
      </c>
      <c r="Y79" s="15">
        <f t="shared" si="3"/>
        <v>969</v>
      </c>
    </row>
    <row r="80" spans="1:25" ht="15" customHeight="1" x14ac:dyDescent="0.25">
      <c r="A80" s="8" t="s">
        <v>95</v>
      </c>
      <c r="B80" s="9" t="s">
        <v>96</v>
      </c>
      <c r="C80" s="9" t="s">
        <v>98</v>
      </c>
      <c r="D80" s="10">
        <v>0</v>
      </c>
      <c r="E80" s="10">
        <v>0</v>
      </c>
      <c r="F80" s="10">
        <v>0</v>
      </c>
      <c r="G80" s="10">
        <v>0</v>
      </c>
      <c r="H80" s="10">
        <v>0</v>
      </c>
      <c r="I80" s="10">
        <v>0</v>
      </c>
      <c r="J80" s="10">
        <v>0</v>
      </c>
      <c r="K80" s="10">
        <v>0</v>
      </c>
      <c r="L80" s="10">
        <v>0</v>
      </c>
      <c r="M80" s="10"/>
      <c r="N80" s="10">
        <v>0</v>
      </c>
      <c r="O80" s="10">
        <v>0</v>
      </c>
      <c r="P80" s="10">
        <v>0</v>
      </c>
      <c r="Q80" s="10">
        <v>0</v>
      </c>
      <c r="R80" s="10">
        <v>0</v>
      </c>
      <c r="S80" s="10">
        <v>0</v>
      </c>
      <c r="T80" s="10">
        <v>0</v>
      </c>
      <c r="U80" s="10">
        <v>0</v>
      </c>
      <c r="V80" s="10">
        <v>0</v>
      </c>
      <c r="X80" s="14">
        <f t="shared" si="2"/>
        <v>0</v>
      </c>
      <c r="Y80" s="15">
        <f t="shared" si="3"/>
        <v>0</v>
      </c>
    </row>
    <row r="81" spans="1:25" ht="15" customHeight="1" x14ac:dyDescent="0.25">
      <c r="A81" s="8" t="s">
        <v>95</v>
      </c>
      <c r="B81" s="9" t="s">
        <v>96</v>
      </c>
      <c r="C81" s="9" t="s">
        <v>99</v>
      </c>
      <c r="D81" s="10">
        <v>0</v>
      </c>
      <c r="E81" s="10">
        <v>3700</v>
      </c>
      <c r="F81" s="10">
        <v>0</v>
      </c>
      <c r="G81" s="10">
        <v>800</v>
      </c>
      <c r="H81" s="10">
        <v>0</v>
      </c>
      <c r="I81" s="10">
        <v>0</v>
      </c>
      <c r="J81" s="10">
        <v>0</v>
      </c>
      <c r="K81" s="10">
        <v>0</v>
      </c>
      <c r="L81" s="10">
        <v>800</v>
      </c>
      <c r="M81" s="10"/>
      <c r="N81" s="10">
        <v>0</v>
      </c>
      <c r="O81" s="10">
        <v>0</v>
      </c>
      <c r="P81" s="10">
        <v>2000</v>
      </c>
      <c r="Q81" s="10">
        <v>2100</v>
      </c>
      <c r="R81" s="10">
        <v>0</v>
      </c>
      <c r="S81" s="10">
        <v>0</v>
      </c>
      <c r="T81" s="10">
        <v>2900</v>
      </c>
      <c r="U81" s="10">
        <v>0</v>
      </c>
      <c r="V81" s="10">
        <v>0</v>
      </c>
      <c r="X81" s="14">
        <f t="shared" si="2"/>
        <v>12300</v>
      </c>
      <c r="Y81" s="15">
        <f t="shared" si="3"/>
        <v>369</v>
      </c>
    </row>
    <row r="82" spans="1:25" ht="15" customHeight="1" x14ac:dyDescent="0.25">
      <c r="A82" s="8" t="s">
        <v>95</v>
      </c>
      <c r="B82" s="9" t="s">
        <v>96</v>
      </c>
      <c r="C82" s="9" t="s">
        <v>100</v>
      </c>
      <c r="D82" s="10">
        <v>0</v>
      </c>
      <c r="E82" s="10">
        <v>6000</v>
      </c>
      <c r="F82" s="10">
        <v>0</v>
      </c>
      <c r="G82" s="10">
        <v>1500</v>
      </c>
      <c r="H82" s="10">
        <v>0</v>
      </c>
      <c r="I82" s="10">
        <v>0</v>
      </c>
      <c r="J82" s="10">
        <v>0</v>
      </c>
      <c r="K82" s="10">
        <v>0</v>
      </c>
      <c r="L82" s="10">
        <v>1500</v>
      </c>
      <c r="M82" s="10"/>
      <c r="N82" s="10">
        <v>800</v>
      </c>
      <c r="O82" s="10">
        <v>0</v>
      </c>
      <c r="P82" s="10">
        <v>3400</v>
      </c>
      <c r="Q82" s="10">
        <v>3400</v>
      </c>
      <c r="R82" s="10">
        <v>0</v>
      </c>
      <c r="S82" s="10">
        <v>0</v>
      </c>
      <c r="T82" s="10">
        <v>4500</v>
      </c>
      <c r="U82" s="10">
        <v>0</v>
      </c>
      <c r="V82" s="10">
        <v>0</v>
      </c>
      <c r="X82" s="14">
        <f t="shared" si="2"/>
        <v>21100</v>
      </c>
      <c r="Y82" s="15">
        <f t="shared" si="3"/>
        <v>633</v>
      </c>
    </row>
    <row r="83" spans="1:25" ht="15" customHeight="1" x14ac:dyDescent="0.25">
      <c r="A83" s="8" t="s">
        <v>95</v>
      </c>
      <c r="B83" s="9" t="s">
        <v>96</v>
      </c>
      <c r="C83" s="9" t="s">
        <v>101</v>
      </c>
      <c r="D83" s="10">
        <v>0</v>
      </c>
      <c r="E83" s="10">
        <v>2000</v>
      </c>
      <c r="F83" s="10">
        <v>0</v>
      </c>
      <c r="G83" s="10">
        <v>500</v>
      </c>
      <c r="H83" s="10">
        <v>0</v>
      </c>
      <c r="I83" s="10">
        <v>0</v>
      </c>
      <c r="J83" s="10">
        <v>0</v>
      </c>
      <c r="K83" s="10">
        <v>0</v>
      </c>
      <c r="L83" s="10">
        <v>500</v>
      </c>
      <c r="M83" s="10"/>
      <c r="N83" s="10">
        <v>0</v>
      </c>
      <c r="O83" s="10">
        <v>0</v>
      </c>
      <c r="P83" s="10">
        <v>1100</v>
      </c>
      <c r="Q83" s="10">
        <v>1100</v>
      </c>
      <c r="R83" s="10">
        <v>0</v>
      </c>
      <c r="S83" s="10">
        <v>0</v>
      </c>
      <c r="T83" s="10">
        <v>1500</v>
      </c>
      <c r="U83" s="10">
        <v>0</v>
      </c>
      <c r="V83" s="10">
        <v>0</v>
      </c>
      <c r="X83" s="14">
        <f t="shared" si="2"/>
        <v>6700</v>
      </c>
      <c r="Y83" s="15">
        <f t="shared" si="3"/>
        <v>201</v>
      </c>
    </row>
    <row r="84" spans="1:25" ht="15" customHeight="1" x14ac:dyDescent="0.25">
      <c r="A84" s="8" t="s">
        <v>95</v>
      </c>
      <c r="B84" s="9" t="s">
        <v>96</v>
      </c>
      <c r="C84" s="9" t="s">
        <v>102</v>
      </c>
      <c r="D84" s="10">
        <v>0</v>
      </c>
      <c r="E84" s="10">
        <v>5000</v>
      </c>
      <c r="F84" s="10">
        <v>0</v>
      </c>
      <c r="G84" s="10">
        <v>1200</v>
      </c>
      <c r="H84" s="10">
        <v>0</v>
      </c>
      <c r="I84" s="10">
        <v>1200</v>
      </c>
      <c r="J84" s="10">
        <v>0</v>
      </c>
      <c r="K84" s="10">
        <v>0</v>
      </c>
      <c r="L84" s="10">
        <v>1200</v>
      </c>
      <c r="M84" s="10"/>
      <c r="N84" s="10">
        <v>0</v>
      </c>
      <c r="O84" s="10">
        <v>0</v>
      </c>
      <c r="P84" s="10">
        <v>2800</v>
      </c>
      <c r="Q84" s="10">
        <v>2800</v>
      </c>
      <c r="R84" s="10">
        <v>0</v>
      </c>
      <c r="S84" s="10">
        <v>0</v>
      </c>
      <c r="T84" s="10">
        <v>3700</v>
      </c>
      <c r="U84" s="10">
        <v>0</v>
      </c>
      <c r="V84" s="10">
        <v>0</v>
      </c>
      <c r="X84" s="14">
        <f t="shared" si="2"/>
        <v>17900</v>
      </c>
      <c r="Y84" s="15">
        <f t="shared" si="3"/>
        <v>537</v>
      </c>
    </row>
    <row r="85" spans="1:25" ht="15" customHeight="1" x14ac:dyDescent="0.25">
      <c r="A85" s="8" t="s">
        <v>95</v>
      </c>
      <c r="B85" s="9" t="s">
        <v>96</v>
      </c>
      <c r="C85" s="9" t="s">
        <v>103</v>
      </c>
      <c r="D85" s="10">
        <v>0</v>
      </c>
      <c r="E85" s="10">
        <v>1600</v>
      </c>
      <c r="F85" s="10">
        <v>0</v>
      </c>
      <c r="G85" s="10">
        <v>400</v>
      </c>
      <c r="H85" s="10">
        <v>0</v>
      </c>
      <c r="I85" s="10">
        <v>0</v>
      </c>
      <c r="J85" s="10">
        <v>0</v>
      </c>
      <c r="K85" s="10">
        <v>0</v>
      </c>
      <c r="L85" s="10">
        <v>400</v>
      </c>
      <c r="M85" s="10"/>
      <c r="N85" s="10">
        <v>0</v>
      </c>
      <c r="O85" s="10">
        <v>0</v>
      </c>
      <c r="P85" s="10">
        <v>900</v>
      </c>
      <c r="Q85" s="10">
        <v>900</v>
      </c>
      <c r="R85" s="10">
        <v>0</v>
      </c>
      <c r="S85" s="10">
        <v>0</v>
      </c>
      <c r="T85" s="10">
        <v>1200</v>
      </c>
      <c r="U85" s="10">
        <v>0</v>
      </c>
      <c r="V85" s="10">
        <v>0</v>
      </c>
      <c r="X85" s="14">
        <f t="shared" si="2"/>
        <v>5400</v>
      </c>
      <c r="Y85" s="15">
        <f t="shared" si="3"/>
        <v>162</v>
      </c>
    </row>
    <row r="86" spans="1:25" ht="15" customHeight="1" x14ac:dyDescent="0.25">
      <c r="A86" s="8" t="s">
        <v>95</v>
      </c>
      <c r="B86" s="9" t="s">
        <v>104</v>
      </c>
      <c r="C86" s="9" t="s">
        <v>105</v>
      </c>
      <c r="D86" s="10">
        <v>0</v>
      </c>
      <c r="E86" s="10">
        <v>7100</v>
      </c>
      <c r="F86" s="10">
        <v>0</v>
      </c>
      <c r="G86" s="10">
        <v>1800</v>
      </c>
      <c r="H86" s="10">
        <v>0</v>
      </c>
      <c r="I86" s="10">
        <v>1800</v>
      </c>
      <c r="J86" s="10">
        <v>0</v>
      </c>
      <c r="K86" s="10">
        <v>0</v>
      </c>
      <c r="L86" s="10">
        <v>1800</v>
      </c>
      <c r="M86" s="10"/>
      <c r="N86" s="10">
        <v>900</v>
      </c>
      <c r="O86" s="10">
        <v>0</v>
      </c>
      <c r="P86" s="10">
        <v>2600</v>
      </c>
      <c r="Q86" s="10">
        <v>2700</v>
      </c>
      <c r="R86" s="10">
        <v>0</v>
      </c>
      <c r="S86" s="10">
        <v>0</v>
      </c>
      <c r="T86" s="10">
        <v>8000</v>
      </c>
      <c r="U86" s="10">
        <v>0</v>
      </c>
      <c r="V86" s="10">
        <v>0</v>
      </c>
      <c r="X86" s="14">
        <f t="shared" si="2"/>
        <v>26700</v>
      </c>
      <c r="Y86" s="15">
        <f t="shared" si="3"/>
        <v>801</v>
      </c>
    </row>
    <row r="87" spans="1:25" ht="15" customHeight="1" x14ac:dyDescent="0.25">
      <c r="A87" s="8" t="s">
        <v>95</v>
      </c>
      <c r="B87" s="9" t="s">
        <v>104</v>
      </c>
      <c r="C87" s="9" t="s">
        <v>106</v>
      </c>
      <c r="D87" s="10">
        <v>0</v>
      </c>
      <c r="E87" s="10">
        <v>2400</v>
      </c>
      <c r="F87" s="10">
        <v>0</v>
      </c>
      <c r="G87" s="10">
        <v>600</v>
      </c>
      <c r="H87" s="10">
        <v>0</v>
      </c>
      <c r="I87" s="10">
        <v>0</v>
      </c>
      <c r="J87" s="10">
        <v>0</v>
      </c>
      <c r="K87" s="10">
        <v>0</v>
      </c>
      <c r="L87" s="10">
        <v>600</v>
      </c>
      <c r="M87" s="10"/>
      <c r="N87" s="10">
        <v>300</v>
      </c>
      <c r="O87" s="10">
        <v>0</v>
      </c>
      <c r="P87" s="10">
        <v>900</v>
      </c>
      <c r="Q87" s="10">
        <v>900</v>
      </c>
      <c r="R87" s="10">
        <v>0</v>
      </c>
      <c r="S87" s="10">
        <v>0</v>
      </c>
      <c r="T87" s="10">
        <v>2700</v>
      </c>
      <c r="U87" s="10">
        <v>0</v>
      </c>
      <c r="V87" s="10">
        <v>0</v>
      </c>
      <c r="X87" s="14">
        <f t="shared" si="2"/>
        <v>8400</v>
      </c>
      <c r="Y87" s="15">
        <f t="shared" si="3"/>
        <v>252</v>
      </c>
    </row>
    <row r="88" spans="1:25" ht="15" customHeight="1" x14ac:dyDescent="0.25">
      <c r="A88" s="8" t="s">
        <v>95</v>
      </c>
      <c r="B88" s="9" t="s">
        <v>104</v>
      </c>
      <c r="C88" s="9" t="s">
        <v>107</v>
      </c>
      <c r="D88" s="10">
        <v>0</v>
      </c>
      <c r="E88" s="10">
        <v>8300</v>
      </c>
      <c r="F88" s="10">
        <v>0</v>
      </c>
      <c r="G88" s="10">
        <v>2100</v>
      </c>
      <c r="H88" s="10">
        <v>0</v>
      </c>
      <c r="I88" s="10">
        <v>0</v>
      </c>
      <c r="J88" s="10">
        <v>0</v>
      </c>
      <c r="K88" s="10">
        <v>0</v>
      </c>
      <c r="L88" s="10">
        <v>2100</v>
      </c>
      <c r="M88" s="10"/>
      <c r="N88" s="10">
        <v>1000</v>
      </c>
      <c r="O88" s="10">
        <v>0</v>
      </c>
      <c r="P88" s="10">
        <v>3100</v>
      </c>
      <c r="Q88" s="10">
        <v>3100</v>
      </c>
      <c r="R88" s="10">
        <v>0</v>
      </c>
      <c r="S88" s="10">
        <v>9400</v>
      </c>
      <c r="T88" s="10">
        <v>0</v>
      </c>
      <c r="U88" s="10">
        <v>0</v>
      </c>
      <c r="V88" s="10">
        <v>0</v>
      </c>
      <c r="X88" s="14">
        <f t="shared" si="2"/>
        <v>29100</v>
      </c>
      <c r="Y88" s="15">
        <f t="shared" si="3"/>
        <v>873</v>
      </c>
    </row>
    <row r="89" spans="1:25" ht="15" customHeight="1" x14ac:dyDescent="0.25">
      <c r="A89" s="8" t="s">
        <v>95</v>
      </c>
      <c r="B89" s="9" t="s">
        <v>104</v>
      </c>
      <c r="C89" s="9" t="s">
        <v>108</v>
      </c>
      <c r="D89" s="10">
        <v>0</v>
      </c>
      <c r="E89" s="10">
        <v>0</v>
      </c>
      <c r="F89" s="10">
        <v>0</v>
      </c>
      <c r="G89" s="10">
        <v>0</v>
      </c>
      <c r="H89" s="10">
        <v>0</v>
      </c>
      <c r="I89" s="10">
        <v>0</v>
      </c>
      <c r="J89" s="10">
        <v>0</v>
      </c>
      <c r="K89" s="10">
        <v>0</v>
      </c>
      <c r="L89" s="10">
        <v>0</v>
      </c>
      <c r="M89" s="10"/>
      <c r="N89" s="10">
        <v>0</v>
      </c>
      <c r="O89" s="10">
        <v>0</v>
      </c>
      <c r="P89" s="10">
        <v>0</v>
      </c>
      <c r="Q89" s="10">
        <v>0</v>
      </c>
      <c r="R89" s="10">
        <v>0</v>
      </c>
      <c r="S89" s="10">
        <v>0</v>
      </c>
      <c r="T89" s="10">
        <v>0</v>
      </c>
      <c r="U89" s="10">
        <v>0</v>
      </c>
      <c r="V89" s="10">
        <v>0</v>
      </c>
      <c r="X89" s="14">
        <f t="shared" si="2"/>
        <v>0</v>
      </c>
      <c r="Y89" s="15">
        <f t="shared" si="3"/>
        <v>0</v>
      </c>
    </row>
    <row r="90" spans="1:25" ht="15" customHeight="1" x14ac:dyDescent="0.25">
      <c r="A90" s="8" t="s">
        <v>95</v>
      </c>
      <c r="B90" s="9" t="s">
        <v>104</v>
      </c>
      <c r="C90" s="9" t="s">
        <v>109</v>
      </c>
      <c r="D90" s="10">
        <v>0</v>
      </c>
      <c r="E90" s="10">
        <v>1700</v>
      </c>
      <c r="F90" s="10">
        <v>0</v>
      </c>
      <c r="G90" s="10">
        <v>400</v>
      </c>
      <c r="H90" s="10">
        <v>0</v>
      </c>
      <c r="I90" s="10">
        <v>400</v>
      </c>
      <c r="J90" s="10">
        <v>0</v>
      </c>
      <c r="K90" s="10">
        <v>0</v>
      </c>
      <c r="L90" s="10">
        <v>400</v>
      </c>
      <c r="M90" s="10"/>
      <c r="N90" s="10">
        <v>0</v>
      </c>
      <c r="O90" s="10">
        <v>0</v>
      </c>
      <c r="P90" s="10">
        <v>600</v>
      </c>
      <c r="Q90" s="10">
        <v>700</v>
      </c>
      <c r="R90" s="10">
        <v>0</v>
      </c>
      <c r="S90" s="10">
        <v>0</v>
      </c>
      <c r="T90" s="10">
        <v>1900</v>
      </c>
      <c r="U90" s="10">
        <v>0</v>
      </c>
      <c r="V90" s="10">
        <v>0</v>
      </c>
      <c r="X90" s="14">
        <f t="shared" si="2"/>
        <v>6100</v>
      </c>
      <c r="Y90" s="15">
        <f t="shared" si="3"/>
        <v>183</v>
      </c>
    </row>
    <row r="91" spans="1:25" ht="15" customHeight="1" x14ac:dyDescent="0.25">
      <c r="A91" s="8" t="s">
        <v>95</v>
      </c>
      <c r="B91" s="9" t="s">
        <v>104</v>
      </c>
      <c r="C91" s="9" t="s">
        <v>110</v>
      </c>
      <c r="D91" s="10">
        <v>0</v>
      </c>
      <c r="E91" s="10">
        <v>4100</v>
      </c>
      <c r="F91" s="10">
        <v>0</v>
      </c>
      <c r="G91" s="10">
        <v>1000</v>
      </c>
      <c r="H91" s="10">
        <v>0</v>
      </c>
      <c r="I91" s="10">
        <v>0</v>
      </c>
      <c r="J91" s="10">
        <v>0</v>
      </c>
      <c r="K91" s="10">
        <v>0</v>
      </c>
      <c r="L91" s="10">
        <v>1000</v>
      </c>
      <c r="M91" s="10"/>
      <c r="N91" s="10">
        <v>500</v>
      </c>
      <c r="O91" s="10">
        <v>0</v>
      </c>
      <c r="P91" s="10">
        <v>1800</v>
      </c>
      <c r="Q91" s="10">
        <v>1800</v>
      </c>
      <c r="R91" s="10">
        <v>0</v>
      </c>
      <c r="S91" s="10">
        <v>0</v>
      </c>
      <c r="T91" s="10">
        <v>5100</v>
      </c>
      <c r="U91" s="10">
        <v>0</v>
      </c>
      <c r="V91" s="10">
        <v>0</v>
      </c>
      <c r="X91" s="14">
        <f t="shared" si="2"/>
        <v>15300</v>
      </c>
      <c r="Y91" s="15">
        <f t="shared" si="3"/>
        <v>459</v>
      </c>
    </row>
    <row r="92" spans="1:25" ht="15" customHeight="1" x14ac:dyDescent="0.25">
      <c r="A92" s="8" t="s">
        <v>111</v>
      </c>
      <c r="B92" s="9" t="s">
        <v>112</v>
      </c>
      <c r="C92" s="9" t="s">
        <v>113</v>
      </c>
      <c r="D92" s="10">
        <v>0</v>
      </c>
      <c r="E92" s="10">
        <v>6000</v>
      </c>
      <c r="F92" s="10">
        <v>0</v>
      </c>
      <c r="G92" s="10">
        <v>2100</v>
      </c>
      <c r="H92" s="10">
        <v>0</v>
      </c>
      <c r="I92" s="10">
        <v>0</v>
      </c>
      <c r="J92" s="10">
        <v>0</v>
      </c>
      <c r="K92" s="10">
        <v>0</v>
      </c>
      <c r="L92" s="10">
        <v>2800</v>
      </c>
      <c r="M92" s="10"/>
      <c r="N92" s="10">
        <v>1100</v>
      </c>
      <c r="O92" s="10">
        <v>0</v>
      </c>
      <c r="P92" s="10">
        <v>2800</v>
      </c>
      <c r="Q92" s="10">
        <v>1200</v>
      </c>
      <c r="R92" s="10">
        <v>1700</v>
      </c>
      <c r="S92" s="10">
        <v>5700</v>
      </c>
      <c r="T92" s="10">
        <v>0</v>
      </c>
      <c r="U92" s="10">
        <v>0</v>
      </c>
      <c r="V92" s="10">
        <v>0</v>
      </c>
      <c r="X92" s="14">
        <f t="shared" si="2"/>
        <v>23400</v>
      </c>
      <c r="Y92" s="15">
        <f t="shared" si="3"/>
        <v>702</v>
      </c>
    </row>
    <row r="93" spans="1:25" ht="15" customHeight="1" x14ac:dyDescent="0.25">
      <c r="A93" s="8" t="s">
        <v>111</v>
      </c>
      <c r="B93" s="9" t="s">
        <v>112</v>
      </c>
      <c r="C93" s="9" t="s">
        <v>114</v>
      </c>
      <c r="D93" s="10">
        <v>0</v>
      </c>
      <c r="E93" s="10">
        <v>12400</v>
      </c>
      <c r="F93" s="10">
        <v>0</v>
      </c>
      <c r="G93" s="10">
        <v>8300</v>
      </c>
      <c r="H93" s="10">
        <v>0</v>
      </c>
      <c r="I93" s="10">
        <v>0</v>
      </c>
      <c r="J93" s="10">
        <v>0</v>
      </c>
      <c r="K93" s="10">
        <v>0</v>
      </c>
      <c r="L93" s="10">
        <v>2100</v>
      </c>
      <c r="M93" s="10"/>
      <c r="N93" s="10">
        <v>10400</v>
      </c>
      <c r="O93" s="10">
        <v>0</v>
      </c>
      <c r="P93" s="10">
        <v>4700</v>
      </c>
      <c r="Q93" s="10">
        <v>2000</v>
      </c>
      <c r="R93" s="10">
        <v>2800</v>
      </c>
      <c r="S93" s="10">
        <v>7000</v>
      </c>
      <c r="T93" s="10">
        <v>0</v>
      </c>
      <c r="U93" s="10">
        <v>0</v>
      </c>
      <c r="V93" s="10">
        <v>0</v>
      </c>
      <c r="X93" s="14">
        <f t="shared" si="2"/>
        <v>49700</v>
      </c>
      <c r="Y93" s="15">
        <f t="shared" si="3"/>
        <v>1491</v>
      </c>
    </row>
    <row r="94" spans="1:25" ht="15" customHeight="1" x14ac:dyDescent="0.25">
      <c r="A94" s="8" t="s">
        <v>111</v>
      </c>
      <c r="B94" s="9" t="s">
        <v>112</v>
      </c>
      <c r="C94" s="9" t="s">
        <v>115</v>
      </c>
      <c r="D94" s="10">
        <v>0</v>
      </c>
      <c r="E94" s="10">
        <v>6800</v>
      </c>
      <c r="F94" s="10">
        <v>0</v>
      </c>
      <c r="G94" s="10">
        <v>2300</v>
      </c>
      <c r="H94" s="10">
        <v>0</v>
      </c>
      <c r="I94" s="10">
        <v>0</v>
      </c>
      <c r="J94" s="10">
        <v>0</v>
      </c>
      <c r="K94" s="10">
        <v>0</v>
      </c>
      <c r="L94" s="10">
        <v>3400</v>
      </c>
      <c r="M94" s="10"/>
      <c r="N94" s="10">
        <v>1100</v>
      </c>
      <c r="O94" s="10">
        <v>0</v>
      </c>
      <c r="P94" s="10">
        <v>2800</v>
      </c>
      <c r="Q94" s="10">
        <v>1200</v>
      </c>
      <c r="R94" s="10">
        <v>1600</v>
      </c>
      <c r="S94" s="10">
        <v>5600</v>
      </c>
      <c r="T94" s="10">
        <v>0</v>
      </c>
      <c r="U94" s="10">
        <v>0</v>
      </c>
      <c r="V94" s="10">
        <v>0</v>
      </c>
      <c r="X94" s="14">
        <f t="shared" si="2"/>
        <v>24800</v>
      </c>
      <c r="Y94" s="15">
        <f t="shared" si="3"/>
        <v>744</v>
      </c>
    </row>
    <row r="95" spans="1:25" ht="15" customHeight="1" x14ac:dyDescent="0.25">
      <c r="A95" s="8" t="s">
        <v>111</v>
      </c>
      <c r="B95" s="9" t="s">
        <v>112</v>
      </c>
      <c r="C95" s="9" t="s">
        <v>116</v>
      </c>
      <c r="D95" s="10">
        <v>0</v>
      </c>
      <c r="E95" s="10">
        <v>10700</v>
      </c>
      <c r="F95" s="10">
        <v>0</v>
      </c>
      <c r="G95" s="10">
        <v>3600</v>
      </c>
      <c r="H95" s="10">
        <v>0</v>
      </c>
      <c r="I95" s="10">
        <v>0</v>
      </c>
      <c r="J95" s="10">
        <v>0</v>
      </c>
      <c r="K95" s="10">
        <v>0</v>
      </c>
      <c r="L95" s="10">
        <v>3600</v>
      </c>
      <c r="M95" s="10"/>
      <c r="N95" s="10">
        <v>1800</v>
      </c>
      <c r="O95" s="10">
        <v>0</v>
      </c>
      <c r="P95" s="10">
        <v>6500</v>
      </c>
      <c r="Q95" s="10">
        <v>2400</v>
      </c>
      <c r="R95" s="10">
        <v>3600</v>
      </c>
      <c r="S95" s="10">
        <v>0</v>
      </c>
      <c r="T95" s="10">
        <v>7100</v>
      </c>
      <c r="U95" s="10">
        <v>0</v>
      </c>
      <c r="V95" s="10">
        <v>0</v>
      </c>
      <c r="X95" s="14">
        <f t="shared" si="2"/>
        <v>39300</v>
      </c>
      <c r="Y95" s="15">
        <f t="shared" si="3"/>
        <v>1179</v>
      </c>
    </row>
    <row r="96" spans="1:25" ht="15" customHeight="1" x14ac:dyDescent="0.25">
      <c r="A96" s="8" t="s">
        <v>111</v>
      </c>
      <c r="B96" s="9" t="s">
        <v>112</v>
      </c>
      <c r="C96" s="9" t="s">
        <v>117</v>
      </c>
      <c r="D96" s="10">
        <v>0</v>
      </c>
      <c r="E96" s="10">
        <v>10500</v>
      </c>
      <c r="F96" s="10">
        <v>0</v>
      </c>
      <c r="G96" s="10">
        <v>6300</v>
      </c>
      <c r="H96" s="10">
        <v>0</v>
      </c>
      <c r="I96" s="10">
        <v>0</v>
      </c>
      <c r="J96" s="10">
        <v>0</v>
      </c>
      <c r="K96" s="10">
        <v>0</v>
      </c>
      <c r="L96" s="10">
        <v>6300</v>
      </c>
      <c r="M96" s="10"/>
      <c r="N96" s="10">
        <v>4200</v>
      </c>
      <c r="O96" s="10">
        <v>0</v>
      </c>
      <c r="P96" s="10">
        <v>6000</v>
      </c>
      <c r="Q96" s="10">
        <v>2700</v>
      </c>
      <c r="R96" s="10">
        <v>3900</v>
      </c>
      <c r="S96" s="10">
        <v>8400</v>
      </c>
      <c r="T96" s="10">
        <v>0</v>
      </c>
      <c r="U96" s="10">
        <v>0</v>
      </c>
      <c r="V96" s="10">
        <v>0</v>
      </c>
      <c r="X96" s="14">
        <f t="shared" si="2"/>
        <v>48300</v>
      </c>
      <c r="Y96" s="15">
        <f t="shared" si="3"/>
        <v>1449</v>
      </c>
    </row>
    <row r="97" spans="1:25" ht="15" customHeight="1" x14ac:dyDescent="0.25">
      <c r="A97" s="8" t="s">
        <v>111</v>
      </c>
      <c r="B97" s="9" t="s">
        <v>112</v>
      </c>
      <c r="C97" s="9" t="s">
        <v>118</v>
      </c>
      <c r="D97" s="10">
        <v>0</v>
      </c>
      <c r="E97" s="10">
        <v>5600</v>
      </c>
      <c r="F97" s="10">
        <v>0</v>
      </c>
      <c r="G97" s="10">
        <v>3400</v>
      </c>
      <c r="H97" s="10">
        <v>0</v>
      </c>
      <c r="I97" s="10">
        <v>0</v>
      </c>
      <c r="J97" s="10">
        <v>0</v>
      </c>
      <c r="K97" s="10">
        <v>0</v>
      </c>
      <c r="L97" s="10">
        <v>2200</v>
      </c>
      <c r="M97" s="10"/>
      <c r="N97" s="10">
        <v>1100</v>
      </c>
      <c r="O97" s="10">
        <v>0</v>
      </c>
      <c r="P97" s="10">
        <v>3900</v>
      </c>
      <c r="Q97" s="10">
        <v>0</v>
      </c>
      <c r="R97" s="10">
        <v>4000</v>
      </c>
      <c r="S97" s="10">
        <v>0</v>
      </c>
      <c r="T97" s="10">
        <v>5600</v>
      </c>
      <c r="U97" s="10">
        <v>0</v>
      </c>
      <c r="V97" s="10">
        <v>0</v>
      </c>
      <c r="X97" s="14">
        <f t="shared" si="2"/>
        <v>25800</v>
      </c>
      <c r="Y97" s="15">
        <f t="shared" si="3"/>
        <v>774</v>
      </c>
    </row>
    <row r="98" spans="1:25" ht="15" customHeight="1" x14ac:dyDescent="0.25">
      <c r="A98" s="8" t="s">
        <v>111</v>
      </c>
      <c r="B98" s="9" t="s">
        <v>112</v>
      </c>
      <c r="C98" s="9" t="s">
        <v>119</v>
      </c>
      <c r="D98" s="10">
        <v>0</v>
      </c>
      <c r="E98" s="10">
        <v>7900</v>
      </c>
      <c r="F98" s="10">
        <v>0</v>
      </c>
      <c r="G98" s="10">
        <v>4000</v>
      </c>
      <c r="H98" s="10">
        <v>0</v>
      </c>
      <c r="I98" s="10">
        <v>0</v>
      </c>
      <c r="J98" s="10">
        <v>0</v>
      </c>
      <c r="K98" s="10">
        <v>0</v>
      </c>
      <c r="L98" s="10">
        <v>11800</v>
      </c>
      <c r="M98" s="10"/>
      <c r="N98" s="10">
        <v>5900</v>
      </c>
      <c r="O98" s="10">
        <v>0</v>
      </c>
      <c r="P98" s="10">
        <v>0</v>
      </c>
      <c r="Q98" s="10">
        <v>0</v>
      </c>
      <c r="R98" s="10">
        <v>0</v>
      </c>
      <c r="S98" s="10">
        <v>0</v>
      </c>
      <c r="T98" s="10">
        <v>13800</v>
      </c>
      <c r="U98" s="10">
        <v>0</v>
      </c>
      <c r="V98" s="10">
        <v>0</v>
      </c>
      <c r="X98" s="14">
        <f t="shared" si="2"/>
        <v>43400</v>
      </c>
      <c r="Y98" s="15">
        <f t="shared" si="3"/>
        <v>1302</v>
      </c>
    </row>
    <row r="99" spans="1:25" ht="15" customHeight="1" x14ac:dyDescent="0.25">
      <c r="A99" s="8" t="s">
        <v>111</v>
      </c>
      <c r="B99" s="9" t="s">
        <v>112</v>
      </c>
      <c r="C99" s="9" t="s">
        <v>120</v>
      </c>
      <c r="D99" s="10">
        <v>0</v>
      </c>
      <c r="E99" s="10">
        <v>0</v>
      </c>
      <c r="F99" s="10">
        <v>0</v>
      </c>
      <c r="G99" s="10">
        <v>0</v>
      </c>
      <c r="H99" s="10">
        <v>0</v>
      </c>
      <c r="I99" s="10">
        <v>0</v>
      </c>
      <c r="J99" s="10">
        <v>0</v>
      </c>
      <c r="K99" s="10">
        <v>0</v>
      </c>
      <c r="L99" s="10">
        <v>0</v>
      </c>
      <c r="M99" s="10"/>
      <c r="N99" s="10">
        <v>0</v>
      </c>
      <c r="O99" s="10">
        <v>0</v>
      </c>
      <c r="P99" s="10">
        <v>0</v>
      </c>
      <c r="Q99" s="10">
        <v>0</v>
      </c>
      <c r="R99" s="10">
        <v>0</v>
      </c>
      <c r="S99" s="10">
        <v>0</v>
      </c>
      <c r="T99" s="10">
        <v>0</v>
      </c>
      <c r="U99" s="10">
        <v>0</v>
      </c>
      <c r="V99" s="10">
        <v>0</v>
      </c>
      <c r="X99" s="14">
        <f t="shared" si="2"/>
        <v>0</v>
      </c>
      <c r="Y99" s="15">
        <f t="shared" si="3"/>
        <v>0</v>
      </c>
    </row>
    <row r="100" spans="1:25" ht="15" customHeight="1" x14ac:dyDescent="0.25">
      <c r="A100" s="8" t="s">
        <v>111</v>
      </c>
      <c r="B100" s="9" t="s">
        <v>112</v>
      </c>
      <c r="C100" s="9" t="s">
        <v>121</v>
      </c>
      <c r="D100" s="10">
        <v>0</v>
      </c>
      <c r="E100" s="10">
        <v>3800</v>
      </c>
      <c r="F100" s="10">
        <v>0</v>
      </c>
      <c r="G100" s="10">
        <v>1900</v>
      </c>
      <c r="H100" s="10">
        <v>0</v>
      </c>
      <c r="I100" s="10">
        <v>0</v>
      </c>
      <c r="J100" s="10">
        <v>0</v>
      </c>
      <c r="K100" s="10">
        <v>0</v>
      </c>
      <c r="L100" s="10">
        <v>3800</v>
      </c>
      <c r="M100" s="10"/>
      <c r="N100" s="10">
        <v>3800</v>
      </c>
      <c r="O100" s="10">
        <v>0</v>
      </c>
      <c r="P100" s="10">
        <v>0</v>
      </c>
      <c r="Q100" s="10">
        <v>0</v>
      </c>
      <c r="R100" s="10">
        <v>0</v>
      </c>
      <c r="S100" s="10">
        <v>0</v>
      </c>
      <c r="T100" s="10">
        <v>7700</v>
      </c>
      <c r="U100" s="10">
        <v>0</v>
      </c>
      <c r="V100" s="10">
        <v>0</v>
      </c>
      <c r="X100" s="14">
        <f t="shared" si="2"/>
        <v>21000</v>
      </c>
      <c r="Y100" s="15">
        <f t="shared" si="3"/>
        <v>630</v>
      </c>
    </row>
    <row r="101" spans="1:25" ht="15" customHeight="1" x14ac:dyDescent="0.25">
      <c r="A101" s="8" t="s">
        <v>111</v>
      </c>
      <c r="B101" s="9" t="s">
        <v>122</v>
      </c>
      <c r="C101" s="9" t="s">
        <v>123</v>
      </c>
      <c r="D101" s="10">
        <v>0</v>
      </c>
      <c r="E101" s="10">
        <v>17100</v>
      </c>
      <c r="F101" s="10">
        <v>0</v>
      </c>
      <c r="G101" s="10">
        <v>4900</v>
      </c>
      <c r="H101" s="10">
        <v>0</v>
      </c>
      <c r="I101" s="10">
        <v>0</v>
      </c>
      <c r="J101" s="10">
        <v>0</v>
      </c>
      <c r="K101" s="10">
        <v>0</v>
      </c>
      <c r="L101" s="10">
        <v>12200</v>
      </c>
      <c r="M101" s="10"/>
      <c r="N101" s="10">
        <v>4900</v>
      </c>
      <c r="O101" s="10">
        <v>0</v>
      </c>
      <c r="P101" s="10">
        <v>0</v>
      </c>
      <c r="Q101" s="10">
        <v>0</v>
      </c>
      <c r="R101" s="10">
        <v>0</v>
      </c>
      <c r="S101" s="10">
        <v>4900</v>
      </c>
      <c r="T101" s="10">
        <v>0</v>
      </c>
      <c r="U101" s="10">
        <v>0</v>
      </c>
      <c r="V101" s="10">
        <v>0</v>
      </c>
      <c r="X101" s="14">
        <f t="shared" si="2"/>
        <v>44000</v>
      </c>
      <c r="Y101" s="15">
        <f t="shared" si="3"/>
        <v>1320</v>
      </c>
    </row>
    <row r="102" spans="1:25" ht="15" customHeight="1" x14ac:dyDescent="0.25">
      <c r="A102" s="8" t="s">
        <v>111</v>
      </c>
      <c r="B102" s="9" t="s">
        <v>122</v>
      </c>
      <c r="C102" s="9" t="s">
        <v>124</v>
      </c>
      <c r="D102" s="10">
        <v>0</v>
      </c>
      <c r="E102" s="10">
        <v>0</v>
      </c>
      <c r="F102" s="10">
        <v>0</v>
      </c>
      <c r="G102" s="10">
        <v>0</v>
      </c>
      <c r="H102" s="10">
        <v>0</v>
      </c>
      <c r="I102" s="10">
        <v>0</v>
      </c>
      <c r="J102" s="10">
        <v>0</v>
      </c>
      <c r="K102" s="10">
        <v>0</v>
      </c>
      <c r="L102" s="10">
        <v>0</v>
      </c>
      <c r="M102" s="10"/>
      <c r="N102" s="10">
        <v>0</v>
      </c>
      <c r="O102" s="10">
        <v>0</v>
      </c>
      <c r="P102" s="10">
        <v>0</v>
      </c>
      <c r="Q102" s="10">
        <v>0</v>
      </c>
      <c r="R102" s="10">
        <v>0</v>
      </c>
      <c r="S102" s="10">
        <v>0</v>
      </c>
      <c r="T102" s="10">
        <v>0</v>
      </c>
      <c r="U102" s="10">
        <v>0</v>
      </c>
      <c r="V102" s="10">
        <v>0</v>
      </c>
      <c r="X102" s="14">
        <f t="shared" si="2"/>
        <v>0</v>
      </c>
      <c r="Y102" s="15">
        <f t="shared" si="3"/>
        <v>0</v>
      </c>
    </row>
    <row r="103" spans="1:25" ht="15" customHeight="1" x14ac:dyDescent="0.25">
      <c r="A103" s="8" t="s">
        <v>111</v>
      </c>
      <c r="B103" s="9" t="s">
        <v>122</v>
      </c>
      <c r="C103" s="9" t="s">
        <v>125</v>
      </c>
      <c r="D103" s="10">
        <v>0</v>
      </c>
      <c r="E103" s="10">
        <v>8300</v>
      </c>
      <c r="F103" s="10">
        <v>0</v>
      </c>
      <c r="G103" s="10">
        <v>2800</v>
      </c>
      <c r="H103" s="10">
        <v>0</v>
      </c>
      <c r="I103" s="10">
        <v>0</v>
      </c>
      <c r="J103" s="10">
        <v>0</v>
      </c>
      <c r="K103" s="10">
        <v>0</v>
      </c>
      <c r="L103" s="10">
        <v>5500</v>
      </c>
      <c r="M103" s="10"/>
      <c r="N103" s="10">
        <v>0</v>
      </c>
      <c r="O103" s="10">
        <v>0</v>
      </c>
      <c r="P103" s="10">
        <v>0</v>
      </c>
      <c r="Q103" s="10">
        <v>0</v>
      </c>
      <c r="R103" s="10">
        <v>0</v>
      </c>
      <c r="S103" s="10">
        <v>0</v>
      </c>
      <c r="T103" s="10">
        <v>2300</v>
      </c>
      <c r="U103" s="10">
        <v>0</v>
      </c>
      <c r="V103" s="10">
        <v>0</v>
      </c>
      <c r="X103" s="14">
        <f t="shared" si="2"/>
        <v>18900</v>
      </c>
      <c r="Y103" s="15">
        <f t="shared" si="3"/>
        <v>567</v>
      </c>
    </row>
    <row r="104" spans="1:25" ht="15" customHeight="1" x14ac:dyDescent="0.25">
      <c r="A104" s="8" t="s">
        <v>111</v>
      </c>
      <c r="B104" s="9" t="s">
        <v>122</v>
      </c>
      <c r="C104" s="9" t="s">
        <v>126</v>
      </c>
      <c r="D104" s="10">
        <v>0</v>
      </c>
      <c r="E104" s="10">
        <v>1800</v>
      </c>
      <c r="F104" s="10">
        <v>0</v>
      </c>
      <c r="G104" s="10">
        <v>600</v>
      </c>
      <c r="H104" s="10">
        <v>0</v>
      </c>
      <c r="I104" s="10">
        <v>0</v>
      </c>
      <c r="J104" s="10">
        <v>0</v>
      </c>
      <c r="K104" s="10">
        <v>0</v>
      </c>
      <c r="L104" s="10">
        <v>1200</v>
      </c>
      <c r="M104" s="10"/>
      <c r="N104" s="10">
        <v>0</v>
      </c>
      <c r="O104" s="10">
        <v>0</v>
      </c>
      <c r="P104" s="10">
        <v>0</v>
      </c>
      <c r="Q104" s="10">
        <v>0</v>
      </c>
      <c r="R104" s="10">
        <v>0</v>
      </c>
      <c r="S104" s="10">
        <v>0</v>
      </c>
      <c r="T104" s="10">
        <v>2800</v>
      </c>
      <c r="U104" s="10">
        <v>0</v>
      </c>
      <c r="V104" s="10">
        <v>0</v>
      </c>
      <c r="X104" s="14">
        <f t="shared" si="2"/>
        <v>6400</v>
      </c>
      <c r="Y104" s="15">
        <f t="shared" si="3"/>
        <v>192</v>
      </c>
    </row>
    <row r="105" spans="1:25" ht="15" customHeight="1" x14ac:dyDescent="0.25">
      <c r="A105" s="8" t="s">
        <v>111</v>
      </c>
      <c r="B105" s="9" t="s">
        <v>122</v>
      </c>
      <c r="C105" s="9" t="s">
        <v>127</v>
      </c>
      <c r="D105" s="10">
        <v>0</v>
      </c>
      <c r="E105" s="10">
        <v>1800</v>
      </c>
      <c r="F105" s="10">
        <v>0</v>
      </c>
      <c r="G105" s="10">
        <v>600</v>
      </c>
      <c r="H105" s="10">
        <v>0</v>
      </c>
      <c r="I105" s="10">
        <v>0</v>
      </c>
      <c r="J105" s="10">
        <v>0</v>
      </c>
      <c r="K105" s="10">
        <v>0</v>
      </c>
      <c r="L105" s="10">
        <v>1200</v>
      </c>
      <c r="M105" s="10"/>
      <c r="N105" s="10">
        <v>0</v>
      </c>
      <c r="O105" s="10">
        <v>0</v>
      </c>
      <c r="P105" s="10">
        <v>0</v>
      </c>
      <c r="Q105" s="10">
        <v>0</v>
      </c>
      <c r="R105" s="10">
        <v>0</v>
      </c>
      <c r="S105" s="10">
        <v>0</v>
      </c>
      <c r="T105" s="10">
        <v>2800</v>
      </c>
      <c r="U105" s="10">
        <v>0</v>
      </c>
      <c r="V105" s="10">
        <v>0</v>
      </c>
      <c r="X105" s="14">
        <f t="shared" si="2"/>
        <v>6400</v>
      </c>
      <c r="Y105" s="15">
        <f t="shared" si="3"/>
        <v>192</v>
      </c>
    </row>
    <row r="106" spans="1:25" ht="15" customHeight="1" x14ac:dyDescent="0.25">
      <c r="A106" s="8" t="s">
        <v>111</v>
      </c>
      <c r="B106" s="9" t="s">
        <v>122</v>
      </c>
      <c r="C106" s="9" t="s">
        <v>128</v>
      </c>
      <c r="D106" s="10">
        <v>0</v>
      </c>
      <c r="E106" s="10">
        <v>1600</v>
      </c>
      <c r="F106" s="10">
        <v>0</v>
      </c>
      <c r="G106" s="10">
        <v>600</v>
      </c>
      <c r="H106" s="10">
        <v>0</v>
      </c>
      <c r="I106" s="10">
        <v>0</v>
      </c>
      <c r="J106" s="10">
        <v>0</v>
      </c>
      <c r="K106" s="10">
        <v>800</v>
      </c>
      <c r="L106" s="10">
        <v>3300</v>
      </c>
      <c r="M106" s="10"/>
      <c r="N106" s="10">
        <v>0</v>
      </c>
      <c r="O106" s="10">
        <v>0</v>
      </c>
      <c r="P106" s="10">
        <v>600</v>
      </c>
      <c r="Q106" s="10">
        <v>200</v>
      </c>
      <c r="R106" s="10">
        <v>200</v>
      </c>
      <c r="S106" s="10">
        <v>0</v>
      </c>
      <c r="T106" s="10">
        <v>0</v>
      </c>
      <c r="U106" s="10">
        <v>0</v>
      </c>
      <c r="V106" s="10">
        <v>0</v>
      </c>
      <c r="X106" s="14">
        <f t="shared" si="2"/>
        <v>7300</v>
      </c>
      <c r="Y106" s="15">
        <f t="shared" si="3"/>
        <v>219</v>
      </c>
    </row>
    <row r="107" spans="1:25" ht="15" customHeight="1" x14ac:dyDescent="0.25">
      <c r="A107" s="8" t="s">
        <v>111</v>
      </c>
      <c r="B107" s="9" t="s">
        <v>122</v>
      </c>
      <c r="C107" s="9" t="s">
        <v>129</v>
      </c>
      <c r="D107" s="10">
        <v>0</v>
      </c>
      <c r="E107" s="10">
        <v>1400</v>
      </c>
      <c r="F107" s="10">
        <v>0</v>
      </c>
      <c r="G107" s="10">
        <v>500</v>
      </c>
      <c r="H107" s="10">
        <v>0</v>
      </c>
      <c r="I107" s="10">
        <v>0</v>
      </c>
      <c r="J107" s="10">
        <v>0</v>
      </c>
      <c r="K107" s="10">
        <v>500</v>
      </c>
      <c r="L107" s="10">
        <v>0</v>
      </c>
      <c r="M107" s="10"/>
      <c r="N107" s="10">
        <v>0</v>
      </c>
      <c r="O107" s="10">
        <v>0</v>
      </c>
      <c r="P107" s="10">
        <v>400</v>
      </c>
      <c r="Q107" s="10">
        <v>200</v>
      </c>
      <c r="R107" s="10">
        <v>200</v>
      </c>
      <c r="S107" s="10">
        <v>0</v>
      </c>
      <c r="T107" s="10">
        <v>0</v>
      </c>
      <c r="U107" s="10">
        <v>0</v>
      </c>
      <c r="V107" s="10">
        <v>0</v>
      </c>
      <c r="X107" s="14">
        <f t="shared" si="2"/>
        <v>3200</v>
      </c>
      <c r="Y107" s="15">
        <f t="shared" si="3"/>
        <v>96</v>
      </c>
    </row>
    <row r="108" spans="1:25" ht="15" customHeight="1" x14ac:dyDescent="0.25">
      <c r="A108" s="8" t="s">
        <v>111</v>
      </c>
      <c r="B108" s="9" t="s">
        <v>122</v>
      </c>
      <c r="C108" s="9" t="s">
        <v>130</v>
      </c>
      <c r="D108" s="10">
        <v>0</v>
      </c>
      <c r="E108" s="10">
        <v>1200</v>
      </c>
      <c r="F108" s="10">
        <v>0</v>
      </c>
      <c r="G108" s="10">
        <v>400</v>
      </c>
      <c r="H108" s="10">
        <v>0</v>
      </c>
      <c r="I108" s="10">
        <v>0</v>
      </c>
      <c r="J108" s="10">
        <v>0</v>
      </c>
      <c r="K108" s="10">
        <v>0</v>
      </c>
      <c r="L108" s="10">
        <v>0</v>
      </c>
      <c r="M108" s="10"/>
      <c r="N108" s="10">
        <v>0</v>
      </c>
      <c r="O108" s="10">
        <v>0</v>
      </c>
      <c r="P108" s="10">
        <v>300</v>
      </c>
      <c r="Q108" s="10">
        <v>200</v>
      </c>
      <c r="R108" s="10">
        <v>200</v>
      </c>
      <c r="S108" s="10">
        <v>0</v>
      </c>
      <c r="T108" s="10">
        <v>0</v>
      </c>
      <c r="U108" s="10">
        <v>0</v>
      </c>
      <c r="V108" s="10">
        <v>0</v>
      </c>
      <c r="X108" s="14">
        <f t="shared" si="2"/>
        <v>2300</v>
      </c>
      <c r="Y108" s="15">
        <f t="shared" si="3"/>
        <v>69</v>
      </c>
    </row>
    <row r="109" spans="1:25" ht="15" customHeight="1" x14ac:dyDescent="0.25">
      <c r="A109" s="8" t="s">
        <v>111</v>
      </c>
      <c r="B109" s="9" t="s">
        <v>122</v>
      </c>
      <c r="C109" s="9" t="s">
        <v>131</v>
      </c>
      <c r="D109" s="10">
        <v>0</v>
      </c>
      <c r="E109" s="10">
        <v>1800</v>
      </c>
      <c r="F109" s="10">
        <v>0</v>
      </c>
      <c r="G109" s="10">
        <v>600</v>
      </c>
      <c r="H109" s="10">
        <v>0</v>
      </c>
      <c r="I109" s="10">
        <v>0</v>
      </c>
      <c r="J109" s="10">
        <v>0</v>
      </c>
      <c r="K109" s="10">
        <v>800</v>
      </c>
      <c r="L109" s="10">
        <v>0</v>
      </c>
      <c r="M109" s="10"/>
      <c r="N109" s="10">
        <v>0</v>
      </c>
      <c r="O109" s="10">
        <v>0</v>
      </c>
      <c r="P109" s="10">
        <v>600</v>
      </c>
      <c r="Q109" s="10">
        <v>300</v>
      </c>
      <c r="R109" s="10">
        <v>200</v>
      </c>
      <c r="S109" s="10">
        <v>0</v>
      </c>
      <c r="T109" s="10">
        <v>0</v>
      </c>
      <c r="U109" s="10">
        <v>0</v>
      </c>
      <c r="V109" s="10">
        <v>0</v>
      </c>
      <c r="X109" s="14">
        <f t="shared" si="2"/>
        <v>4300</v>
      </c>
      <c r="Y109" s="15">
        <f t="shared" si="3"/>
        <v>129</v>
      </c>
    </row>
    <row r="110" spans="1:25" ht="15" customHeight="1" x14ac:dyDescent="0.25">
      <c r="A110" s="8" t="s">
        <v>111</v>
      </c>
      <c r="B110" s="9" t="s">
        <v>122</v>
      </c>
      <c r="C110" s="9" t="s">
        <v>132</v>
      </c>
      <c r="D110" s="10">
        <v>0</v>
      </c>
      <c r="E110" s="10">
        <v>700</v>
      </c>
      <c r="F110" s="10">
        <v>0</v>
      </c>
      <c r="G110" s="10">
        <v>300</v>
      </c>
      <c r="H110" s="10">
        <v>0</v>
      </c>
      <c r="I110" s="10">
        <v>0</v>
      </c>
      <c r="J110" s="10">
        <v>0</v>
      </c>
      <c r="K110" s="10">
        <v>0</v>
      </c>
      <c r="L110" s="10">
        <v>1300</v>
      </c>
      <c r="M110" s="10"/>
      <c r="N110" s="10">
        <v>0</v>
      </c>
      <c r="O110" s="10">
        <v>0</v>
      </c>
      <c r="P110" s="10">
        <v>200</v>
      </c>
      <c r="Q110" s="10">
        <v>200</v>
      </c>
      <c r="R110" s="10">
        <v>100</v>
      </c>
      <c r="S110" s="10">
        <v>0</v>
      </c>
      <c r="T110" s="10">
        <v>0</v>
      </c>
      <c r="U110" s="10">
        <v>0</v>
      </c>
      <c r="V110" s="10">
        <v>0</v>
      </c>
      <c r="X110" s="14">
        <f t="shared" si="2"/>
        <v>2800</v>
      </c>
      <c r="Y110" s="15">
        <f t="shared" si="3"/>
        <v>84</v>
      </c>
    </row>
    <row r="111" spans="1:25" ht="15" customHeight="1" x14ac:dyDescent="0.25">
      <c r="A111" s="8" t="s">
        <v>111</v>
      </c>
      <c r="B111" s="9" t="s">
        <v>122</v>
      </c>
      <c r="C111" s="9" t="s">
        <v>133</v>
      </c>
      <c r="D111" s="10">
        <v>0</v>
      </c>
      <c r="E111" s="10">
        <v>800</v>
      </c>
      <c r="F111" s="10">
        <v>0</v>
      </c>
      <c r="G111" s="10">
        <v>0</v>
      </c>
      <c r="H111" s="10">
        <v>0</v>
      </c>
      <c r="I111" s="10">
        <v>0</v>
      </c>
      <c r="J111" s="10">
        <v>0</v>
      </c>
      <c r="K111" s="10">
        <v>300</v>
      </c>
      <c r="L111" s="10">
        <v>1500</v>
      </c>
      <c r="M111" s="10"/>
      <c r="N111" s="10">
        <v>0</v>
      </c>
      <c r="O111" s="10">
        <v>0</v>
      </c>
      <c r="P111" s="10">
        <v>200</v>
      </c>
      <c r="Q111" s="10">
        <v>200</v>
      </c>
      <c r="R111" s="10">
        <v>100</v>
      </c>
      <c r="S111" s="10">
        <v>0</v>
      </c>
      <c r="T111" s="10">
        <v>0</v>
      </c>
      <c r="U111" s="10">
        <v>0</v>
      </c>
      <c r="V111" s="10">
        <v>0</v>
      </c>
      <c r="X111" s="14">
        <f t="shared" si="2"/>
        <v>3100</v>
      </c>
      <c r="Y111" s="15">
        <f t="shared" si="3"/>
        <v>93</v>
      </c>
    </row>
    <row r="112" spans="1:25" ht="15" customHeight="1" x14ac:dyDescent="0.25">
      <c r="A112" s="8" t="s">
        <v>111</v>
      </c>
      <c r="B112" s="9" t="s">
        <v>122</v>
      </c>
      <c r="C112" s="9" t="s">
        <v>134</v>
      </c>
      <c r="D112" s="10">
        <v>0</v>
      </c>
      <c r="E112" s="10">
        <v>400</v>
      </c>
      <c r="F112" s="10">
        <v>0</v>
      </c>
      <c r="G112" s="10">
        <v>0</v>
      </c>
      <c r="H112" s="10">
        <v>0</v>
      </c>
      <c r="I112" s="10">
        <v>0</v>
      </c>
      <c r="J112" s="10">
        <v>0</v>
      </c>
      <c r="K112" s="10">
        <v>0</v>
      </c>
      <c r="L112" s="10">
        <v>400</v>
      </c>
      <c r="M112" s="10"/>
      <c r="N112" s="10">
        <v>0</v>
      </c>
      <c r="O112" s="10">
        <v>0</v>
      </c>
      <c r="P112" s="10">
        <v>100</v>
      </c>
      <c r="Q112" s="10">
        <v>100</v>
      </c>
      <c r="R112" s="10">
        <v>0</v>
      </c>
      <c r="S112" s="10">
        <v>0</v>
      </c>
      <c r="T112" s="10">
        <v>0</v>
      </c>
      <c r="U112" s="10">
        <v>0</v>
      </c>
      <c r="V112" s="10">
        <v>0</v>
      </c>
      <c r="X112" s="14">
        <f t="shared" si="2"/>
        <v>1000</v>
      </c>
      <c r="Y112" s="15">
        <f t="shared" si="3"/>
        <v>30</v>
      </c>
    </row>
    <row r="113" spans="1:25" ht="15" customHeight="1" x14ac:dyDescent="0.25">
      <c r="A113" s="8" t="s">
        <v>135</v>
      </c>
      <c r="B113" s="9" t="s">
        <v>136</v>
      </c>
      <c r="C113" s="9" t="s">
        <v>137</v>
      </c>
      <c r="D113" s="10">
        <v>0</v>
      </c>
      <c r="E113" s="10">
        <v>4200</v>
      </c>
      <c r="F113" s="10">
        <v>0</v>
      </c>
      <c r="G113" s="10">
        <v>3000</v>
      </c>
      <c r="H113" s="10">
        <v>0</v>
      </c>
      <c r="I113" s="10"/>
      <c r="J113" s="10">
        <v>1200</v>
      </c>
      <c r="K113" s="10">
        <v>2200</v>
      </c>
      <c r="L113" s="10">
        <v>1500</v>
      </c>
      <c r="M113" s="10"/>
      <c r="N113" s="10"/>
      <c r="O113" s="10">
        <v>0</v>
      </c>
      <c r="P113" s="10">
        <v>0</v>
      </c>
      <c r="Q113" s="10">
        <v>0</v>
      </c>
      <c r="R113" s="10">
        <v>0</v>
      </c>
      <c r="S113" s="10">
        <v>0</v>
      </c>
      <c r="T113" s="10">
        <v>0</v>
      </c>
      <c r="U113" s="10">
        <v>0</v>
      </c>
      <c r="V113" s="10">
        <v>0</v>
      </c>
      <c r="X113" s="14">
        <f t="shared" si="2"/>
        <v>12100</v>
      </c>
      <c r="Y113" s="15">
        <f t="shared" si="3"/>
        <v>363</v>
      </c>
    </row>
    <row r="114" spans="1:25" ht="15" customHeight="1" x14ac:dyDescent="0.25">
      <c r="A114" s="8" t="s">
        <v>135</v>
      </c>
      <c r="B114" s="9" t="s">
        <v>136</v>
      </c>
      <c r="C114" s="9" t="s">
        <v>138</v>
      </c>
      <c r="D114" s="10">
        <v>0</v>
      </c>
      <c r="E114" s="10">
        <v>6800</v>
      </c>
      <c r="F114" s="10">
        <v>0</v>
      </c>
      <c r="G114" s="10">
        <v>6400</v>
      </c>
      <c r="H114" s="10">
        <v>1700</v>
      </c>
      <c r="I114" s="10">
        <v>1500</v>
      </c>
      <c r="J114" s="10">
        <v>0</v>
      </c>
      <c r="K114" s="10">
        <v>0</v>
      </c>
      <c r="L114" s="10">
        <v>2500</v>
      </c>
      <c r="M114" s="10"/>
      <c r="N114" s="10"/>
      <c r="O114" s="10">
        <v>0</v>
      </c>
      <c r="P114" s="10">
        <v>1800</v>
      </c>
      <c r="Q114" s="10">
        <v>900</v>
      </c>
      <c r="R114" s="10">
        <v>900</v>
      </c>
      <c r="S114" s="10">
        <v>0</v>
      </c>
      <c r="T114" s="10">
        <v>0</v>
      </c>
      <c r="U114" s="10">
        <v>0</v>
      </c>
      <c r="V114" s="10">
        <v>0</v>
      </c>
      <c r="X114" s="14">
        <f t="shared" si="2"/>
        <v>22500</v>
      </c>
      <c r="Y114" s="15">
        <f t="shared" si="3"/>
        <v>675</v>
      </c>
    </row>
    <row r="115" spans="1:25" ht="15" customHeight="1" x14ac:dyDescent="0.25">
      <c r="A115" s="8" t="s">
        <v>135</v>
      </c>
      <c r="B115" s="9" t="s">
        <v>136</v>
      </c>
      <c r="C115" s="9" t="s">
        <v>139</v>
      </c>
      <c r="D115" s="10">
        <v>0</v>
      </c>
      <c r="E115" s="10">
        <v>5400</v>
      </c>
      <c r="F115" s="10">
        <v>0</v>
      </c>
      <c r="G115" s="10">
        <v>5000</v>
      </c>
      <c r="H115" s="10">
        <v>0</v>
      </c>
      <c r="I115" s="10">
        <v>1500</v>
      </c>
      <c r="J115" s="10">
        <v>0</v>
      </c>
      <c r="K115" s="10">
        <v>0</v>
      </c>
      <c r="L115" s="10">
        <v>1500</v>
      </c>
      <c r="M115" s="10"/>
      <c r="N115" s="10"/>
      <c r="O115" s="10">
        <v>0</v>
      </c>
      <c r="P115" s="10">
        <v>1200</v>
      </c>
      <c r="Q115" s="10">
        <v>700</v>
      </c>
      <c r="R115" s="10">
        <v>600</v>
      </c>
      <c r="S115" s="10">
        <v>0</v>
      </c>
      <c r="T115" s="10">
        <v>0</v>
      </c>
      <c r="U115" s="10">
        <v>0</v>
      </c>
      <c r="V115" s="10">
        <v>0</v>
      </c>
      <c r="X115" s="14">
        <f t="shared" si="2"/>
        <v>15900</v>
      </c>
      <c r="Y115" s="15">
        <f t="shared" si="3"/>
        <v>477</v>
      </c>
    </row>
    <row r="116" spans="1:25" ht="15" customHeight="1" x14ac:dyDescent="0.25">
      <c r="A116" s="8" t="s">
        <v>135</v>
      </c>
      <c r="B116" s="9" t="s">
        <v>136</v>
      </c>
      <c r="C116" s="9" t="s">
        <v>140</v>
      </c>
      <c r="D116" s="10">
        <v>0</v>
      </c>
      <c r="E116" s="10">
        <v>1300</v>
      </c>
      <c r="F116" s="10">
        <v>0</v>
      </c>
      <c r="G116" s="10">
        <v>1000</v>
      </c>
      <c r="H116" s="10">
        <v>0</v>
      </c>
      <c r="I116" s="10">
        <v>400</v>
      </c>
      <c r="J116" s="10">
        <v>0</v>
      </c>
      <c r="K116" s="10">
        <v>0</v>
      </c>
      <c r="L116" s="10">
        <v>1000</v>
      </c>
      <c r="M116" s="10"/>
      <c r="N116" s="10"/>
      <c r="O116" s="10">
        <v>0</v>
      </c>
      <c r="P116" s="10">
        <v>300</v>
      </c>
      <c r="Q116" s="10">
        <v>200</v>
      </c>
      <c r="R116" s="10">
        <v>100</v>
      </c>
      <c r="S116" s="10">
        <v>0</v>
      </c>
      <c r="T116" s="10">
        <v>0</v>
      </c>
      <c r="U116" s="10">
        <v>0</v>
      </c>
      <c r="V116" s="10">
        <v>0</v>
      </c>
      <c r="X116" s="14">
        <f t="shared" si="2"/>
        <v>4300</v>
      </c>
      <c r="Y116" s="15">
        <f t="shared" si="3"/>
        <v>129</v>
      </c>
    </row>
    <row r="117" spans="1:25" ht="15" customHeight="1" x14ac:dyDescent="0.25">
      <c r="A117" s="8" t="s">
        <v>135</v>
      </c>
      <c r="B117" s="9" t="s">
        <v>136</v>
      </c>
      <c r="C117" s="9" t="s">
        <v>141</v>
      </c>
      <c r="D117" s="10">
        <v>0</v>
      </c>
      <c r="E117" s="10">
        <v>0</v>
      </c>
      <c r="F117" s="10">
        <v>0</v>
      </c>
      <c r="G117" s="10">
        <v>0</v>
      </c>
      <c r="H117" s="10">
        <v>0</v>
      </c>
      <c r="I117" s="10">
        <v>0</v>
      </c>
      <c r="J117" s="10">
        <v>0</v>
      </c>
      <c r="K117" s="10">
        <v>0</v>
      </c>
      <c r="L117" s="10">
        <v>0</v>
      </c>
      <c r="M117" s="10"/>
      <c r="N117" s="10"/>
      <c r="O117" s="10">
        <v>0</v>
      </c>
      <c r="P117" s="10">
        <v>0</v>
      </c>
      <c r="Q117" s="10">
        <v>0</v>
      </c>
      <c r="R117" s="10">
        <v>0</v>
      </c>
      <c r="S117" s="10">
        <v>0</v>
      </c>
      <c r="T117" s="10">
        <v>0</v>
      </c>
      <c r="U117" s="10">
        <v>0</v>
      </c>
      <c r="V117" s="10">
        <v>0</v>
      </c>
      <c r="X117" s="14">
        <f t="shared" si="2"/>
        <v>0</v>
      </c>
      <c r="Y117" s="15">
        <f t="shared" si="3"/>
        <v>0</v>
      </c>
    </row>
    <row r="118" spans="1:25" ht="15" customHeight="1" x14ac:dyDescent="0.25">
      <c r="A118" s="8" t="s">
        <v>135</v>
      </c>
      <c r="B118" s="9" t="s">
        <v>136</v>
      </c>
      <c r="C118" s="9" t="s">
        <v>142</v>
      </c>
      <c r="D118" s="10">
        <v>0</v>
      </c>
      <c r="E118" s="10">
        <v>400</v>
      </c>
      <c r="F118" s="10">
        <v>0</v>
      </c>
      <c r="G118" s="10">
        <v>400</v>
      </c>
      <c r="H118" s="10">
        <v>200</v>
      </c>
      <c r="I118" s="10">
        <v>100</v>
      </c>
      <c r="J118" s="10">
        <v>0</v>
      </c>
      <c r="K118" s="10">
        <v>0</v>
      </c>
      <c r="L118" s="10">
        <v>200</v>
      </c>
      <c r="M118" s="10"/>
      <c r="N118" s="10"/>
      <c r="O118" s="10">
        <v>0</v>
      </c>
      <c r="P118" s="10">
        <v>0</v>
      </c>
      <c r="Q118" s="10">
        <v>0</v>
      </c>
      <c r="R118" s="10">
        <v>0</v>
      </c>
      <c r="S118" s="10">
        <v>0</v>
      </c>
      <c r="T118" s="10">
        <v>0</v>
      </c>
      <c r="U118" s="10">
        <v>0</v>
      </c>
      <c r="V118" s="10">
        <v>0</v>
      </c>
      <c r="X118" s="14">
        <f t="shared" si="2"/>
        <v>1300</v>
      </c>
      <c r="Y118" s="15">
        <f t="shared" si="3"/>
        <v>39</v>
      </c>
    </row>
    <row r="119" spans="1:25" ht="15" customHeight="1" x14ac:dyDescent="0.25">
      <c r="A119" s="8" t="s">
        <v>135</v>
      </c>
      <c r="B119" s="9" t="s">
        <v>136</v>
      </c>
      <c r="C119" s="9" t="s">
        <v>143</v>
      </c>
      <c r="D119" s="10">
        <v>0</v>
      </c>
      <c r="E119" s="10">
        <v>900</v>
      </c>
      <c r="F119" s="10">
        <v>0</v>
      </c>
      <c r="G119" s="10">
        <v>700</v>
      </c>
      <c r="H119" s="10">
        <v>400</v>
      </c>
      <c r="I119" s="10">
        <v>200</v>
      </c>
      <c r="J119" s="10">
        <v>0</v>
      </c>
      <c r="K119" s="10">
        <v>0</v>
      </c>
      <c r="L119" s="10">
        <v>200</v>
      </c>
      <c r="M119" s="10"/>
      <c r="N119" s="10"/>
      <c r="O119" s="10">
        <v>0</v>
      </c>
      <c r="P119" s="10">
        <v>0</v>
      </c>
      <c r="Q119" s="10">
        <v>0</v>
      </c>
      <c r="R119" s="10">
        <v>0</v>
      </c>
      <c r="S119" s="10">
        <v>0</v>
      </c>
      <c r="T119" s="10">
        <v>0</v>
      </c>
      <c r="U119" s="10">
        <v>0</v>
      </c>
      <c r="V119" s="10">
        <v>0</v>
      </c>
      <c r="X119" s="14">
        <f t="shared" si="2"/>
        <v>2400</v>
      </c>
      <c r="Y119" s="15">
        <f t="shared" si="3"/>
        <v>72</v>
      </c>
    </row>
    <row r="120" spans="1:25" ht="15" customHeight="1" x14ac:dyDescent="0.25">
      <c r="A120" s="8" t="s">
        <v>135</v>
      </c>
      <c r="B120" s="9" t="s">
        <v>136</v>
      </c>
      <c r="C120" s="9" t="s">
        <v>144</v>
      </c>
      <c r="D120" s="10">
        <v>0</v>
      </c>
      <c r="E120" s="10">
        <v>1300</v>
      </c>
      <c r="F120" s="10">
        <v>0</v>
      </c>
      <c r="G120" s="10">
        <v>1200</v>
      </c>
      <c r="H120" s="10">
        <v>700</v>
      </c>
      <c r="I120" s="10">
        <v>300</v>
      </c>
      <c r="J120" s="10">
        <v>0</v>
      </c>
      <c r="K120" s="10">
        <v>0</v>
      </c>
      <c r="L120" s="10">
        <v>500</v>
      </c>
      <c r="M120" s="10"/>
      <c r="N120" s="10"/>
      <c r="O120" s="10">
        <v>0</v>
      </c>
      <c r="P120" s="10">
        <v>0</v>
      </c>
      <c r="Q120" s="10">
        <v>0</v>
      </c>
      <c r="R120" s="10">
        <v>0</v>
      </c>
      <c r="S120" s="10">
        <v>0</v>
      </c>
      <c r="T120" s="10">
        <v>0</v>
      </c>
      <c r="U120" s="10">
        <v>0</v>
      </c>
      <c r="V120" s="10">
        <v>0</v>
      </c>
      <c r="X120" s="14">
        <f t="shared" si="2"/>
        <v>4000</v>
      </c>
      <c r="Y120" s="15">
        <f t="shared" si="3"/>
        <v>120</v>
      </c>
    </row>
    <row r="121" spans="1:25" ht="15" customHeight="1" x14ac:dyDescent="0.25">
      <c r="A121" s="8" t="s">
        <v>135</v>
      </c>
      <c r="B121" s="9" t="s">
        <v>136</v>
      </c>
      <c r="C121" s="9" t="s">
        <v>145</v>
      </c>
      <c r="D121" s="10">
        <v>0</v>
      </c>
      <c r="E121" s="10">
        <v>6000</v>
      </c>
      <c r="F121" s="10">
        <v>2300</v>
      </c>
      <c r="G121" s="10">
        <v>5000</v>
      </c>
      <c r="H121" s="10">
        <v>0</v>
      </c>
      <c r="I121" s="10"/>
      <c r="J121" s="10">
        <v>1300</v>
      </c>
      <c r="K121" s="10">
        <v>3000</v>
      </c>
      <c r="L121" s="10">
        <v>2400</v>
      </c>
      <c r="M121" s="10"/>
      <c r="N121" s="10"/>
      <c r="O121" s="10">
        <v>0</v>
      </c>
      <c r="P121" s="10">
        <v>0</v>
      </c>
      <c r="Q121" s="10">
        <v>0</v>
      </c>
      <c r="R121" s="10">
        <v>0</v>
      </c>
      <c r="S121" s="10">
        <v>0</v>
      </c>
      <c r="T121" s="10">
        <v>0</v>
      </c>
      <c r="U121" s="10">
        <v>0</v>
      </c>
      <c r="V121" s="10">
        <v>0</v>
      </c>
      <c r="X121" s="14">
        <f t="shared" si="2"/>
        <v>20000</v>
      </c>
      <c r="Y121" s="15">
        <f t="shared" si="3"/>
        <v>600</v>
      </c>
    </row>
    <row r="122" spans="1:25" ht="15" customHeight="1" x14ac:dyDescent="0.25">
      <c r="A122" s="8" t="s">
        <v>135</v>
      </c>
      <c r="B122" s="9" t="s">
        <v>136</v>
      </c>
      <c r="C122" s="9" t="s">
        <v>146</v>
      </c>
      <c r="D122" s="10">
        <v>0</v>
      </c>
      <c r="E122" s="10">
        <v>3400</v>
      </c>
      <c r="F122" s="10">
        <v>1300</v>
      </c>
      <c r="G122" s="10">
        <v>1900</v>
      </c>
      <c r="H122" s="10">
        <v>0</v>
      </c>
      <c r="I122" s="10">
        <v>1000</v>
      </c>
      <c r="J122" s="10">
        <v>0</v>
      </c>
      <c r="K122" s="10">
        <v>2100</v>
      </c>
      <c r="L122" s="10">
        <v>1400</v>
      </c>
      <c r="M122" s="10"/>
      <c r="N122" s="10"/>
      <c r="O122" s="10">
        <v>0</v>
      </c>
      <c r="P122" s="10">
        <v>0</v>
      </c>
      <c r="Q122" s="10">
        <v>0</v>
      </c>
      <c r="R122" s="10">
        <v>0</v>
      </c>
      <c r="S122" s="10">
        <v>0</v>
      </c>
      <c r="T122" s="10">
        <v>0</v>
      </c>
      <c r="U122" s="10">
        <v>0</v>
      </c>
      <c r="V122" s="10">
        <v>0</v>
      </c>
      <c r="X122" s="14">
        <f t="shared" si="2"/>
        <v>11100</v>
      </c>
      <c r="Y122" s="15">
        <f t="shared" si="3"/>
        <v>333</v>
      </c>
    </row>
    <row r="123" spans="1:25" ht="15" customHeight="1" x14ac:dyDescent="0.25">
      <c r="A123" s="8" t="s">
        <v>135</v>
      </c>
      <c r="B123" s="9" t="s">
        <v>147</v>
      </c>
      <c r="C123" s="9" t="s">
        <v>148</v>
      </c>
      <c r="D123" s="10">
        <v>0</v>
      </c>
      <c r="E123" s="10">
        <v>1400</v>
      </c>
      <c r="F123" s="10">
        <v>0</v>
      </c>
      <c r="G123" s="10">
        <v>1200</v>
      </c>
      <c r="H123" s="10">
        <v>700</v>
      </c>
      <c r="I123" s="10">
        <v>400</v>
      </c>
      <c r="J123" s="10">
        <v>0</v>
      </c>
      <c r="K123" s="10">
        <v>0</v>
      </c>
      <c r="L123" s="10">
        <v>500</v>
      </c>
      <c r="M123" s="10"/>
      <c r="N123" s="10"/>
      <c r="O123" s="10">
        <v>0</v>
      </c>
      <c r="P123" s="10">
        <v>0</v>
      </c>
      <c r="Q123" s="10">
        <v>0</v>
      </c>
      <c r="R123" s="10">
        <v>0</v>
      </c>
      <c r="S123" s="10">
        <v>0</v>
      </c>
      <c r="T123" s="10">
        <v>0</v>
      </c>
      <c r="U123" s="10">
        <v>0</v>
      </c>
      <c r="V123" s="10">
        <v>0</v>
      </c>
      <c r="X123" s="14">
        <f t="shared" si="2"/>
        <v>4200</v>
      </c>
      <c r="Y123" s="15">
        <f t="shared" si="3"/>
        <v>126</v>
      </c>
    </row>
    <row r="124" spans="1:25" ht="15" customHeight="1" x14ac:dyDescent="0.25">
      <c r="A124" s="8" t="s">
        <v>135</v>
      </c>
      <c r="B124" s="9" t="s">
        <v>147</v>
      </c>
      <c r="C124" s="9" t="s">
        <v>149</v>
      </c>
      <c r="D124" s="10">
        <v>0</v>
      </c>
      <c r="E124" s="10">
        <v>1100</v>
      </c>
      <c r="F124" s="10">
        <v>0</v>
      </c>
      <c r="G124" s="10">
        <v>1000</v>
      </c>
      <c r="H124" s="10">
        <v>600</v>
      </c>
      <c r="I124" s="10">
        <v>200</v>
      </c>
      <c r="J124" s="10">
        <v>0</v>
      </c>
      <c r="K124" s="10">
        <v>0</v>
      </c>
      <c r="L124" s="10">
        <v>400</v>
      </c>
      <c r="M124" s="10"/>
      <c r="N124" s="10"/>
      <c r="O124" s="10">
        <v>0</v>
      </c>
      <c r="P124" s="10">
        <v>0</v>
      </c>
      <c r="Q124" s="10">
        <v>0</v>
      </c>
      <c r="R124" s="10">
        <v>0</v>
      </c>
      <c r="S124" s="10">
        <v>0</v>
      </c>
      <c r="T124" s="10">
        <v>0</v>
      </c>
      <c r="U124" s="10">
        <v>0</v>
      </c>
      <c r="V124" s="10">
        <v>0</v>
      </c>
      <c r="X124" s="14">
        <f t="shared" si="2"/>
        <v>3300</v>
      </c>
      <c r="Y124" s="15">
        <f t="shared" si="3"/>
        <v>99</v>
      </c>
    </row>
    <row r="125" spans="1:25" ht="15" customHeight="1" x14ac:dyDescent="0.25">
      <c r="A125" s="8" t="s">
        <v>135</v>
      </c>
      <c r="B125" s="9" t="s">
        <v>147</v>
      </c>
      <c r="C125" s="9" t="s">
        <v>150</v>
      </c>
      <c r="D125" s="10">
        <v>0</v>
      </c>
      <c r="E125" s="10">
        <v>1000</v>
      </c>
      <c r="F125" s="10">
        <v>0</v>
      </c>
      <c r="G125" s="10">
        <v>900</v>
      </c>
      <c r="H125" s="10">
        <v>500</v>
      </c>
      <c r="I125" s="10">
        <v>200</v>
      </c>
      <c r="J125" s="10">
        <v>0</v>
      </c>
      <c r="K125" s="10">
        <v>0</v>
      </c>
      <c r="L125" s="10">
        <v>400</v>
      </c>
      <c r="M125" s="10"/>
      <c r="N125" s="10"/>
      <c r="O125" s="10">
        <v>0</v>
      </c>
      <c r="P125" s="10">
        <v>0</v>
      </c>
      <c r="Q125" s="10">
        <v>0</v>
      </c>
      <c r="R125" s="10">
        <v>0</v>
      </c>
      <c r="S125" s="10">
        <v>0</v>
      </c>
      <c r="T125" s="10">
        <v>0</v>
      </c>
      <c r="U125" s="10">
        <v>0</v>
      </c>
      <c r="V125" s="10">
        <v>0</v>
      </c>
      <c r="X125" s="14">
        <f t="shared" si="2"/>
        <v>3000</v>
      </c>
      <c r="Y125" s="15">
        <f t="shared" si="3"/>
        <v>90</v>
      </c>
    </row>
    <row r="126" spans="1:25" ht="15" customHeight="1" x14ac:dyDescent="0.25">
      <c r="A126" s="8" t="s">
        <v>135</v>
      </c>
      <c r="B126" s="9" t="s">
        <v>147</v>
      </c>
      <c r="C126" s="9" t="s">
        <v>151</v>
      </c>
      <c r="D126" s="10">
        <v>0</v>
      </c>
      <c r="E126" s="10">
        <v>5600</v>
      </c>
      <c r="F126" s="10">
        <v>0</v>
      </c>
      <c r="G126" s="10">
        <v>3900</v>
      </c>
      <c r="H126" s="10">
        <v>3100</v>
      </c>
      <c r="I126" s="10">
        <v>1900</v>
      </c>
      <c r="J126" s="10">
        <v>0</v>
      </c>
      <c r="K126" s="10">
        <v>0</v>
      </c>
      <c r="L126" s="10">
        <v>2300</v>
      </c>
      <c r="M126" s="10"/>
      <c r="N126" s="10"/>
      <c r="O126" s="10">
        <v>0</v>
      </c>
      <c r="P126" s="10">
        <v>1000</v>
      </c>
      <c r="Q126" s="10">
        <v>600</v>
      </c>
      <c r="R126" s="10">
        <v>500</v>
      </c>
      <c r="S126" s="10">
        <v>0</v>
      </c>
      <c r="T126" s="10">
        <v>0</v>
      </c>
      <c r="U126" s="10">
        <v>0</v>
      </c>
      <c r="V126" s="10">
        <v>0</v>
      </c>
      <c r="X126" s="14">
        <f t="shared" si="2"/>
        <v>18900</v>
      </c>
      <c r="Y126" s="15">
        <f t="shared" si="3"/>
        <v>567</v>
      </c>
    </row>
    <row r="127" spans="1:25" ht="15" customHeight="1" x14ac:dyDescent="0.25">
      <c r="A127" s="8" t="s">
        <v>135</v>
      </c>
      <c r="B127" s="9" t="s">
        <v>147</v>
      </c>
      <c r="C127" s="9" t="s">
        <v>152</v>
      </c>
      <c r="D127" s="10">
        <v>0</v>
      </c>
      <c r="E127" s="10">
        <v>1400</v>
      </c>
      <c r="F127" s="10">
        <v>0</v>
      </c>
      <c r="G127" s="10">
        <v>1000</v>
      </c>
      <c r="H127" s="10">
        <v>800</v>
      </c>
      <c r="I127" s="10">
        <v>0</v>
      </c>
      <c r="J127" s="10">
        <v>0</v>
      </c>
      <c r="K127" s="10">
        <v>0</v>
      </c>
      <c r="L127" s="10">
        <v>500</v>
      </c>
      <c r="M127" s="10"/>
      <c r="N127" s="10"/>
      <c r="O127" s="10">
        <v>0</v>
      </c>
      <c r="P127" s="10">
        <v>400</v>
      </c>
      <c r="Q127" s="10">
        <v>300</v>
      </c>
      <c r="R127" s="10">
        <v>200</v>
      </c>
      <c r="S127" s="10">
        <v>0</v>
      </c>
      <c r="T127" s="10">
        <v>0</v>
      </c>
      <c r="U127" s="10">
        <v>0</v>
      </c>
      <c r="V127" s="10">
        <v>0</v>
      </c>
      <c r="X127" s="14">
        <f t="shared" si="2"/>
        <v>4600</v>
      </c>
      <c r="Y127" s="15">
        <f t="shared" si="3"/>
        <v>138</v>
      </c>
    </row>
    <row r="128" spans="1:25" ht="15" customHeight="1" x14ac:dyDescent="0.25">
      <c r="A128" s="8" t="s">
        <v>135</v>
      </c>
      <c r="B128" s="9" t="s">
        <v>147</v>
      </c>
      <c r="C128" s="9" t="s">
        <v>153</v>
      </c>
      <c r="D128" s="10">
        <v>0</v>
      </c>
      <c r="E128" s="10">
        <v>4900</v>
      </c>
      <c r="F128" s="10">
        <v>0</v>
      </c>
      <c r="G128" s="10">
        <v>4300</v>
      </c>
      <c r="H128" s="10">
        <v>0</v>
      </c>
      <c r="I128" s="10">
        <v>0</v>
      </c>
      <c r="J128" s="10">
        <v>0</v>
      </c>
      <c r="K128" s="10">
        <v>0</v>
      </c>
      <c r="L128" s="10">
        <v>2400</v>
      </c>
      <c r="M128" s="10"/>
      <c r="N128" s="10"/>
      <c r="O128" s="10">
        <v>0</v>
      </c>
      <c r="P128" s="10">
        <v>0</v>
      </c>
      <c r="Q128" s="10">
        <v>0</v>
      </c>
      <c r="R128" s="10">
        <v>0</v>
      </c>
      <c r="S128" s="10">
        <v>0</v>
      </c>
      <c r="T128" s="10">
        <v>0</v>
      </c>
      <c r="U128" s="10">
        <v>0</v>
      </c>
      <c r="V128" s="10">
        <v>0</v>
      </c>
      <c r="X128" s="14">
        <f t="shared" si="2"/>
        <v>11600</v>
      </c>
      <c r="Y128" s="15">
        <f t="shared" si="3"/>
        <v>348</v>
      </c>
    </row>
    <row r="129" spans="1:25" ht="15" customHeight="1" x14ac:dyDescent="0.25">
      <c r="A129" s="8" t="s">
        <v>135</v>
      </c>
      <c r="B129" s="9" t="s">
        <v>154</v>
      </c>
      <c r="C129" s="9" t="s">
        <v>155</v>
      </c>
      <c r="D129" s="10">
        <v>0</v>
      </c>
      <c r="E129" s="10">
        <v>4900</v>
      </c>
      <c r="F129" s="10">
        <v>0</v>
      </c>
      <c r="G129" s="10">
        <v>4300</v>
      </c>
      <c r="H129" s="10">
        <v>0</v>
      </c>
      <c r="I129" s="10">
        <v>0</v>
      </c>
      <c r="J129" s="10">
        <v>0</v>
      </c>
      <c r="K129" s="10">
        <v>2500</v>
      </c>
      <c r="L129" s="10">
        <v>2900</v>
      </c>
      <c r="M129" s="10"/>
      <c r="N129" s="10"/>
      <c r="O129" s="10">
        <v>0</v>
      </c>
      <c r="P129" s="10">
        <v>0</v>
      </c>
      <c r="Q129" s="10">
        <v>0</v>
      </c>
      <c r="R129" s="10">
        <v>0</v>
      </c>
      <c r="S129" s="10">
        <v>0</v>
      </c>
      <c r="T129" s="10">
        <v>0</v>
      </c>
      <c r="U129" s="10">
        <v>0</v>
      </c>
      <c r="V129" s="10">
        <v>0</v>
      </c>
      <c r="X129" s="14">
        <f t="shared" si="2"/>
        <v>14600</v>
      </c>
      <c r="Y129" s="15">
        <f t="shared" si="3"/>
        <v>438</v>
      </c>
    </row>
    <row r="130" spans="1:25" ht="15" customHeight="1" x14ac:dyDescent="0.25">
      <c r="A130" s="8" t="s">
        <v>135</v>
      </c>
      <c r="B130" s="9" t="s">
        <v>154</v>
      </c>
      <c r="C130" s="9" t="s">
        <v>156</v>
      </c>
      <c r="D130" s="10">
        <v>0</v>
      </c>
      <c r="E130" s="10">
        <v>2500</v>
      </c>
      <c r="F130" s="10">
        <v>0</v>
      </c>
      <c r="G130" s="10">
        <v>2200</v>
      </c>
      <c r="H130" s="10">
        <v>0</v>
      </c>
      <c r="I130" s="10">
        <v>0</v>
      </c>
      <c r="J130" s="10">
        <v>0</v>
      </c>
      <c r="K130" s="10">
        <v>1200</v>
      </c>
      <c r="L130" s="10">
        <v>1500</v>
      </c>
      <c r="M130" s="10"/>
      <c r="N130" s="10"/>
      <c r="O130" s="10">
        <v>0</v>
      </c>
      <c r="P130" s="10">
        <v>0</v>
      </c>
      <c r="Q130" s="10">
        <v>0</v>
      </c>
      <c r="R130" s="10">
        <v>0</v>
      </c>
      <c r="S130" s="10">
        <v>0</v>
      </c>
      <c r="T130" s="10">
        <v>0</v>
      </c>
      <c r="U130" s="10">
        <v>0</v>
      </c>
      <c r="V130" s="10">
        <v>0</v>
      </c>
      <c r="X130" s="14">
        <f t="shared" si="2"/>
        <v>7400</v>
      </c>
      <c r="Y130" s="15">
        <f t="shared" si="3"/>
        <v>222</v>
      </c>
    </row>
    <row r="131" spans="1:25" ht="15" customHeight="1" x14ac:dyDescent="0.25">
      <c r="A131" s="8" t="s">
        <v>135</v>
      </c>
      <c r="B131" s="9" t="s">
        <v>154</v>
      </c>
      <c r="C131" s="9" t="s">
        <v>157</v>
      </c>
      <c r="D131" s="10">
        <v>0</v>
      </c>
      <c r="E131" s="10">
        <v>13900</v>
      </c>
      <c r="F131" s="10">
        <v>0</v>
      </c>
      <c r="G131" s="10">
        <v>9800</v>
      </c>
      <c r="H131" s="10">
        <v>0</v>
      </c>
      <c r="I131" s="10">
        <v>0</v>
      </c>
      <c r="J131" s="10">
        <v>0</v>
      </c>
      <c r="K131" s="10">
        <v>7900</v>
      </c>
      <c r="L131" s="10">
        <v>11300</v>
      </c>
      <c r="M131" s="10"/>
      <c r="N131" s="10"/>
      <c r="O131" s="10">
        <v>0</v>
      </c>
      <c r="P131" s="10">
        <v>3000</v>
      </c>
      <c r="Q131" s="10">
        <v>1500</v>
      </c>
      <c r="R131" s="10">
        <v>1500</v>
      </c>
      <c r="S131" s="10">
        <v>0</v>
      </c>
      <c r="T131" s="10">
        <v>0</v>
      </c>
      <c r="U131" s="10">
        <v>0</v>
      </c>
      <c r="V131" s="10">
        <v>0</v>
      </c>
      <c r="X131" s="14">
        <f t="shared" si="2"/>
        <v>48900</v>
      </c>
      <c r="Y131" s="15">
        <f t="shared" si="3"/>
        <v>1467</v>
      </c>
    </row>
    <row r="132" spans="1:25" ht="15" customHeight="1" x14ac:dyDescent="0.25">
      <c r="A132" s="8" t="s">
        <v>135</v>
      </c>
      <c r="B132" s="9" t="s">
        <v>154</v>
      </c>
      <c r="C132" s="9" t="s">
        <v>158</v>
      </c>
      <c r="D132" s="10">
        <v>0</v>
      </c>
      <c r="E132" s="10">
        <v>7000</v>
      </c>
      <c r="F132" s="10">
        <v>0</v>
      </c>
      <c r="G132" s="10">
        <v>6100</v>
      </c>
      <c r="H132" s="10">
        <v>0</v>
      </c>
      <c r="I132" s="10">
        <v>0</v>
      </c>
      <c r="J132" s="10">
        <v>0</v>
      </c>
      <c r="K132" s="10">
        <v>0</v>
      </c>
      <c r="L132" s="10">
        <v>3300</v>
      </c>
      <c r="M132" s="10"/>
      <c r="N132" s="10"/>
      <c r="O132" s="10">
        <v>0</v>
      </c>
      <c r="P132" s="10">
        <v>1700</v>
      </c>
      <c r="Q132" s="10">
        <v>900</v>
      </c>
      <c r="R132" s="10">
        <v>900</v>
      </c>
      <c r="S132" s="10">
        <v>0</v>
      </c>
      <c r="T132" s="10">
        <v>0</v>
      </c>
      <c r="U132" s="10">
        <v>0</v>
      </c>
      <c r="V132" s="10">
        <v>0</v>
      </c>
      <c r="X132" s="14">
        <f t="shared" si="2"/>
        <v>19900</v>
      </c>
      <c r="Y132" s="15">
        <f t="shared" si="3"/>
        <v>597</v>
      </c>
    </row>
    <row r="133" spans="1:25" ht="15" customHeight="1" x14ac:dyDescent="0.25">
      <c r="A133" s="8" t="s">
        <v>135</v>
      </c>
      <c r="B133" s="9" t="s">
        <v>154</v>
      </c>
      <c r="C133" s="9" t="s">
        <v>159</v>
      </c>
      <c r="D133" s="10">
        <v>0</v>
      </c>
      <c r="E133" s="10">
        <v>4000</v>
      </c>
      <c r="F133" s="10">
        <v>0</v>
      </c>
      <c r="G133" s="10">
        <v>3700</v>
      </c>
      <c r="H133" s="10">
        <v>2000</v>
      </c>
      <c r="I133" s="10">
        <v>0</v>
      </c>
      <c r="J133" s="10">
        <v>0</v>
      </c>
      <c r="K133" s="10">
        <v>0</v>
      </c>
      <c r="L133" s="10">
        <v>2500</v>
      </c>
      <c r="M133" s="10"/>
      <c r="N133" s="10"/>
      <c r="O133" s="10">
        <v>0</v>
      </c>
      <c r="P133" s="10">
        <v>0</v>
      </c>
      <c r="Q133" s="10">
        <v>0</v>
      </c>
      <c r="R133" s="10">
        <v>0</v>
      </c>
      <c r="S133" s="10">
        <v>0</v>
      </c>
      <c r="T133" s="10">
        <v>0</v>
      </c>
      <c r="U133" s="10">
        <v>0</v>
      </c>
      <c r="V133" s="10">
        <v>0</v>
      </c>
      <c r="X133" s="14">
        <f t="shared" si="2"/>
        <v>12200</v>
      </c>
      <c r="Y133" s="15">
        <f t="shared" si="3"/>
        <v>366</v>
      </c>
    </row>
    <row r="134" spans="1:25" ht="15" customHeight="1" x14ac:dyDescent="0.25">
      <c r="A134" s="8" t="s">
        <v>135</v>
      </c>
      <c r="B134" s="9" t="s">
        <v>154</v>
      </c>
      <c r="C134" s="9" t="s">
        <v>160</v>
      </c>
      <c r="D134" s="10">
        <v>0</v>
      </c>
      <c r="E134" s="10">
        <v>3600</v>
      </c>
      <c r="F134" s="10">
        <v>0</v>
      </c>
      <c r="G134" s="10">
        <v>3000</v>
      </c>
      <c r="H134" s="10">
        <v>1800</v>
      </c>
      <c r="I134" s="10">
        <v>0</v>
      </c>
      <c r="J134" s="10">
        <v>0</v>
      </c>
      <c r="K134" s="10">
        <v>0</v>
      </c>
      <c r="L134" s="10">
        <v>2000</v>
      </c>
      <c r="M134" s="10"/>
      <c r="N134" s="10"/>
      <c r="O134" s="10">
        <v>0</v>
      </c>
      <c r="P134" s="10">
        <v>0</v>
      </c>
      <c r="Q134" s="10">
        <v>0</v>
      </c>
      <c r="R134" s="10">
        <v>0</v>
      </c>
      <c r="S134" s="10">
        <v>0</v>
      </c>
      <c r="T134" s="10">
        <v>0</v>
      </c>
      <c r="U134" s="10">
        <v>0</v>
      </c>
      <c r="V134" s="10">
        <v>0</v>
      </c>
      <c r="X134" s="14">
        <f t="shared" si="2"/>
        <v>10400</v>
      </c>
      <c r="Y134" s="15">
        <f t="shared" si="3"/>
        <v>312</v>
      </c>
    </row>
    <row r="135" spans="1:25" ht="15" customHeight="1" x14ac:dyDescent="0.25">
      <c r="A135" s="8" t="s">
        <v>135</v>
      </c>
      <c r="B135" s="9" t="s">
        <v>154</v>
      </c>
      <c r="C135" s="9" t="s">
        <v>161</v>
      </c>
      <c r="D135" s="10">
        <v>0</v>
      </c>
      <c r="E135" s="10">
        <v>0</v>
      </c>
      <c r="F135" s="10">
        <v>0</v>
      </c>
      <c r="G135" s="10">
        <v>0</v>
      </c>
      <c r="H135" s="10">
        <v>0</v>
      </c>
      <c r="I135" s="10">
        <v>0</v>
      </c>
      <c r="J135" s="10">
        <v>0</v>
      </c>
      <c r="K135" s="10">
        <v>0</v>
      </c>
      <c r="L135" s="10">
        <v>0</v>
      </c>
      <c r="M135" s="10"/>
      <c r="N135" s="10"/>
      <c r="O135" s="10">
        <v>0</v>
      </c>
      <c r="P135" s="10">
        <v>0</v>
      </c>
      <c r="Q135" s="10">
        <v>0</v>
      </c>
      <c r="R135" s="10">
        <v>0</v>
      </c>
      <c r="S135" s="10">
        <v>0</v>
      </c>
      <c r="T135" s="10">
        <v>0</v>
      </c>
      <c r="U135" s="10">
        <v>0</v>
      </c>
      <c r="V135" s="10">
        <v>0</v>
      </c>
      <c r="X135" s="14">
        <f t="shared" si="2"/>
        <v>0</v>
      </c>
      <c r="Y135" s="15">
        <f t="shared" si="3"/>
        <v>0</v>
      </c>
    </row>
    <row r="136" spans="1:25" ht="15" customHeight="1" x14ac:dyDescent="0.25">
      <c r="A136" s="8" t="s">
        <v>135</v>
      </c>
      <c r="B136" s="9" t="s">
        <v>154</v>
      </c>
      <c r="C136" s="9" t="s">
        <v>162</v>
      </c>
      <c r="D136" s="10">
        <v>0</v>
      </c>
      <c r="E136" s="10">
        <v>12300</v>
      </c>
      <c r="F136" s="10">
        <v>0</v>
      </c>
      <c r="G136" s="10">
        <v>10900</v>
      </c>
      <c r="H136" s="10">
        <v>0</v>
      </c>
      <c r="I136" s="10">
        <v>0</v>
      </c>
      <c r="J136" s="10">
        <v>0</v>
      </c>
      <c r="K136" s="10">
        <v>6100</v>
      </c>
      <c r="L136" s="10">
        <v>8800</v>
      </c>
      <c r="M136" s="10"/>
      <c r="N136" s="10"/>
      <c r="O136" s="10">
        <v>0</v>
      </c>
      <c r="P136" s="10">
        <v>0</v>
      </c>
      <c r="Q136" s="10">
        <v>0</v>
      </c>
      <c r="R136" s="10">
        <v>0</v>
      </c>
      <c r="S136" s="10">
        <v>0</v>
      </c>
      <c r="T136" s="10">
        <v>0</v>
      </c>
      <c r="U136" s="10">
        <v>0</v>
      </c>
      <c r="V136" s="10">
        <v>0</v>
      </c>
      <c r="X136" s="14">
        <f t="shared" si="2"/>
        <v>38100</v>
      </c>
      <c r="Y136" s="15">
        <f t="shared" si="3"/>
        <v>1143</v>
      </c>
    </row>
    <row r="137" spans="1:25" ht="15" customHeight="1" x14ac:dyDescent="0.25">
      <c r="A137" s="8" t="s">
        <v>135</v>
      </c>
      <c r="B137" s="9" t="s">
        <v>154</v>
      </c>
      <c r="C137" s="9" t="s">
        <v>163</v>
      </c>
      <c r="D137" s="10">
        <v>0</v>
      </c>
      <c r="E137" s="10">
        <v>4600</v>
      </c>
      <c r="F137" s="10">
        <v>0</v>
      </c>
      <c r="G137" s="10">
        <v>4000</v>
      </c>
      <c r="H137" s="10">
        <v>0</v>
      </c>
      <c r="I137" s="10">
        <v>0</v>
      </c>
      <c r="J137" s="10">
        <v>0</v>
      </c>
      <c r="K137" s="10">
        <v>2300</v>
      </c>
      <c r="L137" s="10">
        <v>3300</v>
      </c>
      <c r="M137" s="10"/>
      <c r="N137" s="10"/>
      <c r="O137" s="10">
        <v>0</v>
      </c>
      <c r="P137" s="10">
        <v>0</v>
      </c>
      <c r="Q137" s="10">
        <v>0</v>
      </c>
      <c r="R137" s="10">
        <v>0</v>
      </c>
      <c r="S137" s="10">
        <v>0</v>
      </c>
      <c r="T137" s="10">
        <v>0</v>
      </c>
      <c r="U137" s="10">
        <v>0</v>
      </c>
      <c r="V137" s="10">
        <v>0</v>
      </c>
      <c r="X137" s="14">
        <f t="shared" si="2"/>
        <v>14200</v>
      </c>
      <c r="Y137" s="15">
        <f t="shared" si="3"/>
        <v>426</v>
      </c>
    </row>
    <row r="138" spans="1:25" ht="15" customHeight="1" x14ac:dyDescent="0.25">
      <c r="A138" s="8" t="s">
        <v>135</v>
      </c>
      <c r="B138" s="9" t="s">
        <v>154</v>
      </c>
      <c r="C138" s="9" t="s">
        <v>164</v>
      </c>
      <c r="D138" s="10">
        <v>0</v>
      </c>
      <c r="E138" s="10">
        <v>11600</v>
      </c>
      <c r="F138" s="10">
        <v>0</v>
      </c>
      <c r="G138" s="10">
        <v>10200</v>
      </c>
      <c r="H138" s="10">
        <v>0</v>
      </c>
      <c r="I138" s="10">
        <v>2800</v>
      </c>
      <c r="J138" s="10">
        <v>0</v>
      </c>
      <c r="K138" s="10">
        <v>5800</v>
      </c>
      <c r="L138" s="10">
        <v>5500</v>
      </c>
      <c r="M138" s="10"/>
      <c r="N138" s="10"/>
      <c r="O138" s="10">
        <v>0</v>
      </c>
      <c r="P138" s="10">
        <v>0</v>
      </c>
      <c r="Q138" s="10">
        <v>0</v>
      </c>
      <c r="R138" s="10">
        <v>0</v>
      </c>
      <c r="S138" s="10">
        <v>0</v>
      </c>
      <c r="T138" s="10">
        <v>0</v>
      </c>
      <c r="U138" s="10">
        <v>0</v>
      </c>
      <c r="V138" s="10">
        <v>0</v>
      </c>
      <c r="X138" s="14">
        <f t="shared" ref="X138:X152" si="4">SUM(D138:V138)</f>
        <v>35900</v>
      </c>
      <c r="Y138" s="15">
        <f t="shared" ref="Y138:Y152" si="5">X138*0.03</f>
        <v>1077</v>
      </c>
    </row>
    <row r="139" spans="1:25" ht="15" customHeight="1" x14ac:dyDescent="0.25">
      <c r="A139" s="8" t="s">
        <v>135</v>
      </c>
      <c r="B139" s="9" t="s">
        <v>154</v>
      </c>
      <c r="C139" s="9" t="s">
        <v>165</v>
      </c>
      <c r="D139" s="10">
        <v>0</v>
      </c>
      <c r="E139" s="10">
        <v>4200</v>
      </c>
      <c r="F139" s="10">
        <v>0</v>
      </c>
      <c r="G139" s="10">
        <v>3700</v>
      </c>
      <c r="H139" s="10">
        <v>0</v>
      </c>
      <c r="I139" s="10">
        <v>0</v>
      </c>
      <c r="J139" s="10">
        <v>0</v>
      </c>
      <c r="K139" s="10">
        <v>0</v>
      </c>
      <c r="L139" s="10">
        <v>2100</v>
      </c>
      <c r="M139" s="10"/>
      <c r="N139" s="10"/>
      <c r="O139" s="10">
        <v>0</v>
      </c>
      <c r="P139" s="10">
        <v>0</v>
      </c>
      <c r="Q139" s="10">
        <v>0</v>
      </c>
      <c r="R139" s="10">
        <v>0</v>
      </c>
      <c r="S139" s="10">
        <v>0</v>
      </c>
      <c r="T139" s="10">
        <v>0</v>
      </c>
      <c r="U139" s="10">
        <v>0</v>
      </c>
      <c r="V139" s="10">
        <v>0</v>
      </c>
      <c r="X139" s="14">
        <f t="shared" si="4"/>
        <v>10000</v>
      </c>
      <c r="Y139" s="15">
        <f t="shared" si="5"/>
        <v>300</v>
      </c>
    </row>
    <row r="140" spans="1:25" ht="15" customHeight="1" x14ac:dyDescent="0.25">
      <c r="A140" s="8" t="s">
        <v>135</v>
      </c>
      <c r="B140" s="9" t="s">
        <v>166</v>
      </c>
      <c r="C140" s="9" t="s">
        <v>167</v>
      </c>
      <c r="D140" s="10">
        <v>0</v>
      </c>
      <c r="E140" s="10">
        <v>4300</v>
      </c>
      <c r="F140" s="10">
        <v>0</v>
      </c>
      <c r="G140" s="10">
        <v>2700</v>
      </c>
      <c r="H140" s="10">
        <v>0</v>
      </c>
      <c r="I140" s="10">
        <v>0</v>
      </c>
      <c r="J140" s="10">
        <v>0</v>
      </c>
      <c r="K140" s="10">
        <v>2300</v>
      </c>
      <c r="L140" s="10">
        <v>1000</v>
      </c>
      <c r="M140" s="10"/>
      <c r="N140" s="10">
        <v>0</v>
      </c>
      <c r="O140" s="10">
        <v>0</v>
      </c>
      <c r="P140" s="10">
        <v>500</v>
      </c>
      <c r="Q140" s="10">
        <v>300</v>
      </c>
      <c r="R140" s="10">
        <v>300</v>
      </c>
      <c r="S140" s="10">
        <v>0</v>
      </c>
      <c r="T140" s="10">
        <v>0</v>
      </c>
      <c r="U140" s="10">
        <v>0</v>
      </c>
      <c r="V140" s="10">
        <v>0</v>
      </c>
      <c r="X140" s="14">
        <f t="shared" si="4"/>
        <v>11400</v>
      </c>
      <c r="Y140" s="15">
        <f t="shared" si="5"/>
        <v>342</v>
      </c>
    </row>
    <row r="141" spans="1:25" ht="15" customHeight="1" x14ac:dyDescent="0.25">
      <c r="A141" s="8" t="s">
        <v>135</v>
      </c>
      <c r="B141" s="9" t="s">
        <v>166</v>
      </c>
      <c r="C141" s="9" t="s">
        <v>168</v>
      </c>
      <c r="D141" s="10">
        <v>0</v>
      </c>
      <c r="E141" s="10">
        <v>0</v>
      </c>
      <c r="F141" s="10">
        <v>0</v>
      </c>
      <c r="G141" s="10">
        <v>0</v>
      </c>
      <c r="H141" s="10">
        <v>0</v>
      </c>
      <c r="I141" s="10">
        <v>0</v>
      </c>
      <c r="J141" s="10">
        <v>0</v>
      </c>
      <c r="K141" s="10">
        <v>0</v>
      </c>
      <c r="L141" s="10">
        <v>0</v>
      </c>
      <c r="M141" s="10"/>
      <c r="N141" s="10">
        <v>0</v>
      </c>
      <c r="O141" s="10">
        <v>0</v>
      </c>
      <c r="P141" s="10">
        <v>0</v>
      </c>
      <c r="Q141" s="10">
        <v>0</v>
      </c>
      <c r="R141" s="10">
        <v>0</v>
      </c>
      <c r="S141" s="10">
        <v>0</v>
      </c>
      <c r="T141" s="10">
        <v>0</v>
      </c>
      <c r="U141" s="10">
        <v>0</v>
      </c>
      <c r="V141" s="10">
        <v>0</v>
      </c>
      <c r="X141" s="14">
        <f t="shared" si="4"/>
        <v>0</v>
      </c>
      <c r="Y141" s="15">
        <f t="shared" si="5"/>
        <v>0</v>
      </c>
    </row>
    <row r="142" spans="1:25" ht="15" customHeight="1" x14ac:dyDescent="0.25">
      <c r="A142" s="8" t="s">
        <v>135</v>
      </c>
      <c r="B142" s="9" t="s">
        <v>166</v>
      </c>
      <c r="C142" s="9" t="s">
        <v>169</v>
      </c>
      <c r="D142" s="10">
        <v>0</v>
      </c>
      <c r="E142" s="10">
        <v>3700</v>
      </c>
      <c r="F142" s="10">
        <v>0</v>
      </c>
      <c r="G142" s="10">
        <v>2300</v>
      </c>
      <c r="H142" s="10">
        <v>0</v>
      </c>
      <c r="I142" s="10">
        <v>900</v>
      </c>
      <c r="J142" s="10">
        <v>0</v>
      </c>
      <c r="K142" s="10">
        <v>1800</v>
      </c>
      <c r="L142" s="10">
        <v>900</v>
      </c>
      <c r="M142" s="10"/>
      <c r="N142" s="10">
        <v>1000</v>
      </c>
      <c r="O142" s="10">
        <v>0</v>
      </c>
      <c r="P142" s="10">
        <v>0</v>
      </c>
      <c r="Q142" s="10">
        <v>0</v>
      </c>
      <c r="R142" s="10">
        <v>0</v>
      </c>
      <c r="S142" s="10">
        <v>0</v>
      </c>
      <c r="T142" s="10">
        <v>0</v>
      </c>
      <c r="U142" s="10">
        <v>0</v>
      </c>
      <c r="V142" s="10">
        <v>0</v>
      </c>
      <c r="X142" s="14">
        <f t="shared" si="4"/>
        <v>10600</v>
      </c>
      <c r="Y142" s="15">
        <f t="shared" si="5"/>
        <v>318</v>
      </c>
    </row>
    <row r="143" spans="1:25" ht="15" customHeight="1" x14ac:dyDescent="0.25">
      <c r="A143" s="8" t="s">
        <v>135</v>
      </c>
      <c r="B143" s="9" t="s">
        <v>166</v>
      </c>
      <c r="C143" s="9" t="s">
        <v>170</v>
      </c>
      <c r="D143" s="10">
        <v>0</v>
      </c>
      <c r="E143" s="10">
        <v>0</v>
      </c>
      <c r="F143" s="10">
        <v>0</v>
      </c>
      <c r="G143" s="10">
        <v>0</v>
      </c>
      <c r="H143" s="10">
        <v>0</v>
      </c>
      <c r="I143" s="10">
        <v>0</v>
      </c>
      <c r="J143" s="10">
        <v>0</v>
      </c>
      <c r="K143" s="10">
        <v>0</v>
      </c>
      <c r="L143" s="10">
        <v>0</v>
      </c>
      <c r="M143" s="10"/>
      <c r="N143" s="10">
        <v>0</v>
      </c>
      <c r="O143" s="10">
        <v>0</v>
      </c>
      <c r="P143" s="10">
        <v>0</v>
      </c>
      <c r="Q143" s="10">
        <v>0</v>
      </c>
      <c r="R143" s="10">
        <v>0</v>
      </c>
      <c r="S143" s="10">
        <v>0</v>
      </c>
      <c r="T143" s="10">
        <v>0</v>
      </c>
      <c r="U143" s="10">
        <v>0</v>
      </c>
      <c r="V143" s="10">
        <v>0</v>
      </c>
      <c r="X143" s="14">
        <f t="shared" si="4"/>
        <v>0</v>
      </c>
      <c r="Y143" s="15">
        <f t="shared" si="5"/>
        <v>0</v>
      </c>
    </row>
    <row r="144" spans="1:25" ht="15" customHeight="1" x14ac:dyDescent="0.25">
      <c r="A144" s="8" t="s">
        <v>135</v>
      </c>
      <c r="B144" s="9" t="s">
        <v>166</v>
      </c>
      <c r="C144" s="9" t="s">
        <v>171</v>
      </c>
      <c r="D144" s="10">
        <v>0</v>
      </c>
      <c r="E144" s="10">
        <v>1500</v>
      </c>
      <c r="F144" s="10">
        <v>400</v>
      </c>
      <c r="G144" s="10">
        <v>900</v>
      </c>
      <c r="H144" s="10">
        <v>0</v>
      </c>
      <c r="I144" s="10">
        <v>200</v>
      </c>
      <c r="J144" s="10">
        <v>0</v>
      </c>
      <c r="K144" s="10">
        <v>1000</v>
      </c>
      <c r="L144" s="10">
        <v>400</v>
      </c>
      <c r="M144" s="10"/>
      <c r="N144" s="10">
        <v>0</v>
      </c>
      <c r="O144" s="10">
        <v>0</v>
      </c>
      <c r="P144" s="10">
        <v>0</v>
      </c>
      <c r="Q144" s="10">
        <v>0</v>
      </c>
      <c r="R144" s="10">
        <v>0</v>
      </c>
      <c r="S144" s="10">
        <v>0</v>
      </c>
      <c r="T144" s="10">
        <v>0</v>
      </c>
      <c r="U144" s="10">
        <v>0</v>
      </c>
      <c r="V144" s="10">
        <v>0</v>
      </c>
      <c r="X144" s="14">
        <f t="shared" si="4"/>
        <v>4400</v>
      </c>
      <c r="Y144" s="15">
        <f t="shared" si="5"/>
        <v>132</v>
      </c>
    </row>
    <row r="145" spans="1:25" ht="15" customHeight="1" x14ac:dyDescent="0.25">
      <c r="A145" s="8" t="s">
        <v>135</v>
      </c>
      <c r="B145" s="9" t="s">
        <v>166</v>
      </c>
      <c r="C145" s="9" t="s">
        <v>172</v>
      </c>
      <c r="D145" s="10">
        <v>0</v>
      </c>
      <c r="E145" s="10">
        <v>1300</v>
      </c>
      <c r="F145" s="10">
        <v>300</v>
      </c>
      <c r="G145" s="10">
        <v>500</v>
      </c>
      <c r="H145" s="10">
        <v>0</v>
      </c>
      <c r="I145" s="10">
        <v>300</v>
      </c>
      <c r="J145" s="10">
        <v>0</v>
      </c>
      <c r="K145" s="10">
        <v>400</v>
      </c>
      <c r="L145" s="10">
        <v>200</v>
      </c>
      <c r="M145" s="10"/>
      <c r="N145" s="10">
        <v>0</v>
      </c>
      <c r="O145" s="10">
        <v>0</v>
      </c>
      <c r="P145" s="10">
        <v>0</v>
      </c>
      <c r="Q145" s="10">
        <v>0</v>
      </c>
      <c r="R145" s="10">
        <v>0</v>
      </c>
      <c r="S145" s="10">
        <v>0</v>
      </c>
      <c r="T145" s="10">
        <v>0</v>
      </c>
      <c r="U145" s="10">
        <v>0</v>
      </c>
      <c r="V145" s="10">
        <v>0</v>
      </c>
      <c r="X145" s="14">
        <f t="shared" si="4"/>
        <v>3000</v>
      </c>
      <c r="Y145" s="15">
        <f t="shared" si="5"/>
        <v>90</v>
      </c>
    </row>
    <row r="146" spans="1:25" ht="15" customHeight="1" x14ac:dyDescent="0.25">
      <c r="A146" s="8" t="s">
        <v>135</v>
      </c>
      <c r="B146" s="9" t="s">
        <v>166</v>
      </c>
      <c r="C146" s="9" t="s">
        <v>173</v>
      </c>
      <c r="D146" s="10">
        <v>0</v>
      </c>
      <c r="E146" s="10">
        <v>400</v>
      </c>
      <c r="F146" s="10">
        <v>100</v>
      </c>
      <c r="G146" s="10">
        <v>500</v>
      </c>
      <c r="H146" s="10">
        <v>0</v>
      </c>
      <c r="I146" s="10">
        <v>200</v>
      </c>
      <c r="J146" s="10">
        <v>0</v>
      </c>
      <c r="K146" s="10">
        <v>300</v>
      </c>
      <c r="L146" s="10">
        <v>200</v>
      </c>
      <c r="M146" s="10"/>
      <c r="N146" s="10">
        <v>0</v>
      </c>
      <c r="O146" s="10">
        <v>0</v>
      </c>
      <c r="P146" s="10">
        <v>0</v>
      </c>
      <c r="Q146" s="10">
        <v>0</v>
      </c>
      <c r="R146" s="10">
        <v>0</v>
      </c>
      <c r="S146" s="10">
        <v>0</v>
      </c>
      <c r="T146" s="10">
        <v>0</v>
      </c>
      <c r="U146" s="10">
        <v>0</v>
      </c>
      <c r="V146" s="10">
        <v>0</v>
      </c>
      <c r="X146" s="14">
        <f t="shared" si="4"/>
        <v>1700</v>
      </c>
      <c r="Y146" s="15">
        <f t="shared" si="5"/>
        <v>51</v>
      </c>
    </row>
    <row r="147" spans="1:25" ht="15" customHeight="1" x14ac:dyDescent="0.25">
      <c r="A147" s="8" t="s">
        <v>135</v>
      </c>
      <c r="B147" s="9" t="s">
        <v>166</v>
      </c>
      <c r="C147" s="9" t="s">
        <v>174</v>
      </c>
      <c r="D147" s="10">
        <v>0</v>
      </c>
      <c r="E147" s="10">
        <v>100</v>
      </c>
      <c r="F147" s="10">
        <v>100</v>
      </c>
      <c r="G147" s="10">
        <v>100</v>
      </c>
      <c r="H147" s="10">
        <v>0</v>
      </c>
      <c r="I147" s="10">
        <v>100</v>
      </c>
      <c r="J147" s="10">
        <v>0</v>
      </c>
      <c r="K147" s="10">
        <v>0</v>
      </c>
      <c r="L147" s="10">
        <v>0</v>
      </c>
      <c r="M147" s="10"/>
      <c r="N147" s="10">
        <v>0</v>
      </c>
      <c r="O147" s="10">
        <v>0</v>
      </c>
      <c r="P147" s="10">
        <v>0</v>
      </c>
      <c r="Q147" s="10">
        <v>0</v>
      </c>
      <c r="R147" s="10">
        <v>0</v>
      </c>
      <c r="S147" s="10">
        <v>0</v>
      </c>
      <c r="T147" s="10">
        <v>0</v>
      </c>
      <c r="U147" s="10">
        <v>0</v>
      </c>
      <c r="V147" s="10">
        <v>0</v>
      </c>
      <c r="X147" s="14">
        <f t="shared" si="4"/>
        <v>400</v>
      </c>
      <c r="Y147" s="15">
        <f t="shared" si="5"/>
        <v>12</v>
      </c>
    </row>
    <row r="148" spans="1:25" ht="15" customHeight="1" x14ac:dyDescent="0.25">
      <c r="A148" s="8" t="s">
        <v>135</v>
      </c>
      <c r="B148" s="9" t="s">
        <v>166</v>
      </c>
      <c r="C148" s="9" t="s">
        <v>175</v>
      </c>
      <c r="D148" s="10">
        <v>0</v>
      </c>
      <c r="E148" s="10">
        <v>100</v>
      </c>
      <c r="F148" s="10">
        <v>0</v>
      </c>
      <c r="G148" s="10">
        <v>100</v>
      </c>
      <c r="H148" s="10">
        <v>0</v>
      </c>
      <c r="I148" s="10">
        <v>0</v>
      </c>
      <c r="J148" s="10">
        <v>0</v>
      </c>
      <c r="K148" s="10">
        <v>0</v>
      </c>
      <c r="L148" s="10">
        <v>0</v>
      </c>
      <c r="M148" s="10"/>
      <c r="N148" s="10">
        <v>0</v>
      </c>
      <c r="O148" s="10">
        <v>0</v>
      </c>
      <c r="P148" s="10">
        <v>0</v>
      </c>
      <c r="Q148" s="10">
        <v>0</v>
      </c>
      <c r="R148" s="10">
        <v>0</v>
      </c>
      <c r="S148" s="10">
        <v>0</v>
      </c>
      <c r="T148" s="10">
        <v>0</v>
      </c>
      <c r="U148" s="10">
        <v>0</v>
      </c>
      <c r="V148" s="10">
        <v>0</v>
      </c>
      <c r="X148" s="14">
        <f t="shared" si="4"/>
        <v>200</v>
      </c>
      <c r="Y148" s="15">
        <f t="shared" si="5"/>
        <v>6</v>
      </c>
    </row>
    <row r="149" spans="1:25" ht="15" customHeight="1" x14ac:dyDescent="0.25">
      <c r="A149" s="8" t="s">
        <v>135</v>
      </c>
      <c r="B149" s="9" t="s">
        <v>166</v>
      </c>
      <c r="C149" s="9" t="s">
        <v>176</v>
      </c>
      <c r="D149" s="10">
        <v>0</v>
      </c>
      <c r="E149" s="10">
        <v>1600</v>
      </c>
      <c r="F149" s="10">
        <v>400</v>
      </c>
      <c r="G149" s="10">
        <v>1000</v>
      </c>
      <c r="H149" s="10">
        <v>0</v>
      </c>
      <c r="I149" s="10">
        <v>400</v>
      </c>
      <c r="J149" s="10">
        <v>0</v>
      </c>
      <c r="K149" s="10">
        <v>800</v>
      </c>
      <c r="L149" s="10">
        <v>400</v>
      </c>
      <c r="M149" s="10"/>
      <c r="N149" s="10">
        <v>0</v>
      </c>
      <c r="O149" s="10">
        <v>0</v>
      </c>
      <c r="P149" s="10">
        <v>0</v>
      </c>
      <c r="Q149" s="10">
        <v>0</v>
      </c>
      <c r="R149" s="10">
        <v>0</v>
      </c>
      <c r="S149" s="10">
        <v>0</v>
      </c>
      <c r="T149" s="10">
        <v>0</v>
      </c>
      <c r="U149" s="10">
        <v>0</v>
      </c>
      <c r="V149" s="10">
        <v>0</v>
      </c>
      <c r="X149" s="14">
        <f t="shared" si="4"/>
        <v>4600</v>
      </c>
      <c r="Y149" s="15">
        <f t="shared" si="5"/>
        <v>138</v>
      </c>
    </row>
    <row r="150" spans="1:25" ht="15" customHeight="1" x14ac:dyDescent="0.25">
      <c r="A150" s="8" t="s">
        <v>135</v>
      </c>
      <c r="B150" s="9" t="s">
        <v>166</v>
      </c>
      <c r="C150" s="9" t="s">
        <v>177</v>
      </c>
      <c r="D150" s="10">
        <v>0</v>
      </c>
      <c r="E150" s="10">
        <v>1000</v>
      </c>
      <c r="F150" s="10">
        <v>200</v>
      </c>
      <c r="G150" s="10">
        <v>600</v>
      </c>
      <c r="H150" s="10">
        <v>0</v>
      </c>
      <c r="I150" s="10">
        <v>200</v>
      </c>
      <c r="J150" s="10">
        <v>0</v>
      </c>
      <c r="K150" s="10">
        <v>500</v>
      </c>
      <c r="L150" s="10">
        <v>200</v>
      </c>
      <c r="M150" s="10"/>
      <c r="N150" s="10">
        <v>0</v>
      </c>
      <c r="O150" s="10">
        <v>0</v>
      </c>
      <c r="P150" s="10">
        <v>0</v>
      </c>
      <c r="Q150" s="10">
        <v>0</v>
      </c>
      <c r="R150" s="10">
        <v>0</v>
      </c>
      <c r="S150" s="10">
        <v>0</v>
      </c>
      <c r="T150" s="10">
        <v>0</v>
      </c>
      <c r="U150" s="10">
        <v>0</v>
      </c>
      <c r="V150" s="10">
        <v>0</v>
      </c>
      <c r="X150" s="14">
        <f t="shared" si="4"/>
        <v>2700</v>
      </c>
      <c r="Y150" s="15">
        <f t="shared" si="5"/>
        <v>81</v>
      </c>
    </row>
    <row r="151" spans="1:25" ht="15" customHeight="1" x14ac:dyDescent="0.25">
      <c r="A151" s="8" t="s">
        <v>135</v>
      </c>
      <c r="B151" s="9" t="s">
        <v>166</v>
      </c>
      <c r="C151" s="9" t="s">
        <v>178</v>
      </c>
      <c r="D151" s="10">
        <v>0</v>
      </c>
      <c r="E151" s="10">
        <v>0</v>
      </c>
      <c r="F151" s="10">
        <v>0</v>
      </c>
      <c r="G151" s="10">
        <v>0</v>
      </c>
      <c r="H151" s="10">
        <v>0</v>
      </c>
      <c r="I151" s="10">
        <v>0</v>
      </c>
      <c r="J151" s="10">
        <v>0</v>
      </c>
      <c r="K151" s="10">
        <v>0</v>
      </c>
      <c r="L151" s="10">
        <v>0</v>
      </c>
      <c r="M151" s="10"/>
      <c r="N151" s="10">
        <v>0</v>
      </c>
      <c r="O151" s="10">
        <v>0</v>
      </c>
      <c r="P151" s="10">
        <v>0</v>
      </c>
      <c r="Q151" s="10">
        <v>0</v>
      </c>
      <c r="R151" s="10">
        <v>0</v>
      </c>
      <c r="S151" s="10">
        <v>0</v>
      </c>
      <c r="T151" s="10">
        <v>0</v>
      </c>
      <c r="U151" s="10">
        <v>0</v>
      </c>
      <c r="V151" s="10">
        <v>0</v>
      </c>
      <c r="X151" s="14">
        <f t="shared" si="4"/>
        <v>0</v>
      </c>
      <c r="Y151" s="15">
        <f t="shared" si="5"/>
        <v>0</v>
      </c>
    </row>
    <row r="152" spans="1:25" ht="15.75" customHeight="1" thickBot="1" x14ac:dyDescent="0.3">
      <c r="A152" s="11" t="s">
        <v>135</v>
      </c>
      <c r="B152" s="12" t="s">
        <v>166</v>
      </c>
      <c r="C152" s="12" t="s">
        <v>179</v>
      </c>
      <c r="D152" s="10">
        <v>0</v>
      </c>
      <c r="E152" s="10">
        <v>600</v>
      </c>
      <c r="F152" s="10">
        <v>200</v>
      </c>
      <c r="G152" s="10">
        <v>400</v>
      </c>
      <c r="H152" s="10">
        <v>0</v>
      </c>
      <c r="I152" s="10">
        <v>200</v>
      </c>
      <c r="J152" s="10">
        <v>0</v>
      </c>
      <c r="K152" s="10">
        <v>300</v>
      </c>
      <c r="L152" s="10">
        <v>200</v>
      </c>
      <c r="M152" s="10"/>
      <c r="N152" s="10">
        <v>0</v>
      </c>
      <c r="O152" s="10">
        <v>0</v>
      </c>
      <c r="P152" s="10">
        <v>0</v>
      </c>
      <c r="Q152" s="10">
        <v>0</v>
      </c>
      <c r="R152" s="10">
        <v>0</v>
      </c>
      <c r="S152" s="10">
        <v>0</v>
      </c>
      <c r="T152" s="10">
        <v>0</v>
      </c>
      <c r="U152" s="10">
        <v>0</v>
      </c>
      <c r="V152" s="10">
        <v>0</v>
      </c>
      <c r="X152" s="14">
        <f t="shared" si="4"/>
        <v>1900</v>
      </c>
      <c r="Y152" s="15">
        <f t="shared" si="5"/>
        <v>57</v>
      </c>
    </row>
    <row r="153" spans="1:25" ht="15.75" customHeight="1" thickBot="1" x14ac:dyDescent="0.3">
      <c r="A153" s="61" t="s">
        <v>180</v>
      </c>
      <c r="B153" s="62"/>
      <c r="C153" s="62"/>
      <c r="D153" s="13">
        <f t="shared" ref="D153:E153" si="6">SUM(D$9:D$152)</f>
        <v>212000</v>
      </c>
      <c r="E153" s="13">
        <f t="shared" si="6"/>
        <v>456100</v>
      </c>
      <c r="F153" s="13">
        <f t="shared" ref="F153:H153" si="7">SUM(F$9:F$152)</f>
        <v>5300</v>
      </c>
      <c r="G153" s="13">
        <f t="shared" si="7"/>
        <v>338500</v>
      </c>
      <c r="H153" s="13">
        <f t="shared" si="7"/>
        <v>12500</v>
      </c>
      <c r="I153" s="13">
        <f t="shared" ref="I153:V153" si="8">SUM(I$9:I$152)</f>
        <v>46000</v>
      </c>
      <c r="J153" s="13">
        <f t="shared" si="8"/>
        <v>2500</v>
      </c>
      <c r="K153" s="13">
        <f t="shared" si="8"/>
        <v>59400</v>
      </c>
      <c r="L153" s="13">
        <f t="shared" si="8"/>
        <v>224700</v>
      </c>
      <c r="M153" s="13">
        <f t="shared" si="8"/>
        <v>197300</v>
      </c>
      <c r="N153" s="13">
        <f t="shared" si="8"/>
        <v>49800</v>
      </c>
      <c r="O153" s="13">
        <f t="shared" si="8"/>
        <v>20400</v>
      </c>
      <c r="P153" s="13">
        <f t="shared" si="8"/>
        <v>181200</v>
      </c>
      <c r="Q153" s="13">
        <f t="shared" si="8"/>
        <v>119200</v>
      </c>
      <c r="R153" s="13">
        <f t="shared" si="8"/>
        <v>97300</v>
      </c>
      <c r="S153" s="13">
        <f t="shared" si="8"/>
        <v>200600</v>
      </c>
      <c r="T153" s="13">
        <f t="shared" si="8"/>
        <v>113000</v>
      </c>
      <c r="U153" s="13">
        <f t="shared" si="8"/>
        <v>2700</v>
      </c>
      <c r="V153" s="13">
        <f t="shared" si="8"/>
        <v>3600</v>
      </c>
      <c r="X153" s="14">
        <f>SUM(X9:X152)</f>
        <v>2342100</v>
      </c>
      <c r="Y153" s="14">
        <f>SUM(Y9:Y152)</f>
        <v>70263</v>
      </c>
    </row>
  </sheetData>
  <autoFilter ref="A8:V153"/>
  <mergeCells count="23">
    <mergeCell ref="J5:J7"/>
    <mergeCell ref="A153:C153"/>
    <mergeCell ref="A4:A7"/>
    <mergeCell ref="B4:B7"/>
    <mergeCell ref="C4:C7"/>
    <mergeCell ref="D5:D7"/>
    <mergeCell ref="E5:E7"/>
    <mergeCell ref="F5:F7"/>
    <mergeCell ref="G5:G7"/>
    <mergeCell ref="H5:H7"/>
    <mergeCell ref="I5:I7"/>
    <mergeCell ref="V5:V7"/>
    <mergeCell ref="K5:K7"/>
    <mergeCell ref="L5:L7"/>
    <mergeCell ref="M5:M7"/>
    <mergeCell ref="N5:N7"/>
    <mergeCell ref="O5:O7"/>
    <mergeCell ref="P5:P7"/>
    <mergeCell ref="Q5:Q7"/>
    <mergeCell ref="R5:R7"/>
    <mergeCell ref="S5:S7"/>
    <mergeCell ref="T5:T7"/>
    <mergeCell ref="U5:U7"/>
  </mergeCells>
  <pageMargins left="0.7" right="0.7" top="0.75" bottom="0.75" header="0.3" footer="0.3"/>
  <pageSetup scale="45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3:BI153"/>
  <sheetViews>
    <sheetView topLeftCell="A112" zoomScale="85" zoomScaleNormal="85" workbookViewId="0">
      <selection activeCell="C126" sqref="C126"/>
    </sheetView>
  </sheetViews>
  <sheetFormatPr defaultColWidth="8.7109375" defaultRowHeight="15" x14ac:dyDescent="0.25"/>
  <cols>
    <col min="1" max="1" width="15.28515625" bestFit="1" customWidth="1"/>
    <col min="2" max="2" width="12.7109375" bestFit="1" customWidth="1"/>
    <col min="3" max="3" width="24.7109375" bestFit="1" customWidth="1"/>
    <col min="4" max="12" width="10.28515625" customWidth="1"/>
    <col min="13" max="13" width="10.140625" customWidth="1"/>
    <col min="14" max="51" width="10.28515625" customWidth="1"/>
  </cols>
  <sheetData>
    <row r="3" spans="1:61" ht="15.75" thickBot="1" x14ac:dyDescent="0.3"/>
    <row r="4" spans="1:61" x14ac:dyDescent="0.25">
      <c r="A4" s="63" t="s">
        <v>0</v>
      </c>
      <c r="B4" s="65" t="s">
        <v>1</v>
      </c>
      <c r="C4" s="65" t="s">
        <v>2</v>
      </c>
      <c r="D4" s="67" t="s">
        <v>201</v>
      </c>
      <c r="E4" s="67"/>
      <c r="F4" s="67"/>
      <c r="G4" s="67" t="s">
        <v>202</v>
      </c>
      <c r="H4" s="67"/>
      <c r="I4" s="67"/>
      <c r="J4" s="67" t="s">
        <v>203</v>
      </c>
      <c r="K4" s="67"/>
      <c r="L4" s="67"/>
      <c r="M4" s="67" t="s">
        <v>184</v>
      </c>
      <c r="N4" s="67"/>
      <c r="O4" s="67"/>
      <c r="P4" s="67" t="s">
        <v>204</v>
      </c>
      <c r="Q4" s="67"/>
      <c r="R4" s="67"/>
      <c r="S4" s="67" t="s">
        <v>205</v>
      </c>
      <c r="T4" s="67"/>
      <c r="U4" s="67"/>
      <c r="V4" s="67" t="s">
        <v>206</v>
      </c>
      <c r="W4" s="67"/>
      <c r="X4" s="67"/>
      <c r="Y4" s="67" t="s">
        <v>188</v>
      </c>
      <c r="Z4" s="67"/>
      <c r="AA4" s="67"/>
      <c r="AB4" s="67" t="s">
        <v>189</v>
      </c>
      <c r="AC4" s="67"/>
      <c r="AD4" s="67"/>
      <c r="AE4" s="67" t="s">
        <v>190</v>
      </c>
      <c r="AF4" s="67"/>
      <c r="AG4" s="67"/>
      <c r="AH4" s="67" t="s">
        <v>207</v>
      </c>
      <c r="AI4" s="67"/>
      <c r="AJ4" s="67"/>
      <c r="AK4" s="67" t="s">
        <v>208</v>
      </c>
      <c r="AL4" s="67"/>
      <c r="AM4" s="67"/>
      <c r="AN4" s="67" t="s">
        <v>194</v>
      </c>
      <c r="AO4" s="67"/>
      <c r="AP4" s="67"/>
      <c r="AQ4" s="67" t="s">
        <v>195</v>
      </c>
      <c r="AR4" s="67"/>
      <c r="AS4" s="67"/>
      <c r="AT4" s="67" t="s">
        <v>196</v>
      </c>
      <c r="AU4" s="67"/>
      <c r="AV4" s="67"/>
      <c r="AW4" s="67" t="s">
        <v>197</v>
      </c>
      <c r="AX4" s="67"/>
      <c r="AY4" s="67"/>
    </row>
    <row r="5" spans="1:61" ht="15" customHeight="1" x14ac:dyDescent="0.25">
      <c r="A5" s="64"/>
      <c r="B5" s="66"/>
      <c r="C5" s="66"/>
      <c r="D5" s="68" t="s">
        <v>3</v>
      </c>
      <c r="E5" s="69"/>
      <c r="F5" s="69"/>
      <c r="G5" s="68" t="s">
        <v>3</v>
      </c>
      <c r="H5" s="69"/>
      <c r="I5" s="69"/>
      <c r="J5" s="68" t="s">
        <v>3</v>
      </c>
      <c r="K5" s="69"/>
      <c r="L5" s="69"/>
      <c r="M5" s="68" t="s">
        <v>3</v>
      </c>
      <c r="N5" s="69"/>
      <c r="O5" s="69"/>
      <c r="P5" s="68" t="s">
        <v>3</v>
      </c>
      <c r="Q5" s="69"/>
      <c r="R5" s="69"/>
      <c r="S5" s="68" t="s">
        <v>3</v>
      </c>
      <c r="T5" s="69"/>
      <c r="U5" s="69"/>
      <c r="V5" s="68" t="s">
        <v>3</v>
      </c>
      <c r="W5" s="69"/>
      <c r="X5" s="69"/>
      <c r="Y5" s="68" t="s">
        <v>3</v>
      </c>
      <c r="Z5" s="69"/>
      <c r="AA5" s="69"/>
      <c r="AB5" s="68" t="s">
        <v>3</v>
      </c>
      <c r="AC5" s="69"/>
      <c r="AD5" s="69"/>
      <c r="AE5" s="68" t="s">
        <v>3</v>
      </c>
      <c r="AF5" s="69"/>
      <c r="AG5" s="69"/>
      <c r="AH5" s="68" t="s">
        <v>3</v>
      </c>
      <c r="AI5" s="69"/>
      <c r="AJ5" s="69"/>
      <c r="AK5" s="68" t="s">
        <v>3</v>
      </c>
      <c r="AL5" s="69"/>
      <c r="AM5" s="69"/>
      <c r="AN5" s="68" t="s">
        <v>3</v>
      </c>
      <c r="AO5" s="69"/>
      <c r="AP5" s="69"/>
      <c r="AQ5" s="68" t="s">
        <v>3</v>
      </c>
      <c r="AR5" s="69"/>
      <c r="AS5" s="69"/>
      <c r="AT5" s="68" t="s">
        <v>3</v>
      </c>
      <c r="AU5" s="69"/>
      <c r="AV5" s="69"/>
      <c r="AW5" s="68" t="s">
        <v>3</v>
      </c>
      <c r="AX5" s="69"/>
      <c r="AY5" s="69"/>
    </row>
    <row r="6" spans="1:61" ht="36" x14ac:dyDescent="0.25">
      <c r="A6" s="64"/>
      <c r="B6" s="66"/>
      <c r="C6" s="66"/>
      <c r="D6" s="2" t="s">
        <v>4</v>
      </c>
      <c r="E6" s="2" t="s">
        <v>5</v>
      </c>
      <c r="F6" s="2" t="s">
        <v>6</v>
      </c>
      <c r="G6" s="2" t="s">
        <v>4</v>
      </c>
      <c r="H6" s="2" t="s">
        <v>5</v>
      </c>
      <c r="I6" s="2" t="s">
        <v>6</v>
      </c>
      <c r="J6" s="2" t="s">
        <v>4</v>
      </c>
      <c r="K6" s="2" t="s">
        <v>5</v>
      </c>
      <c r="L6" s="2" t="s">
        <v>6</v>
      </c>
      <c r="M6" s="2" t="s">
        <v>4</v>
      </c>
      <c r="N6" s="2" t="s">
        <v>5</v>
      </c>
      <c r="O6" s="2" t="s">
        <v>6</v>
      </c>
      <c r="P6" s="2" t="s">
        <v>4</v>
      </c>
      <c r="Q6" s="2" t="s">
        <v>5</v>
      </c>
      <c r="R6" s="2" t="s">
        <v>6</v>
      </c>
      <c r="S6" s="2" t="s">
        <v>4</v>
      </c>
      <c r="T6" s="2" t="s">
        <v>5</v>
      </c>
      <c r="U6" s="2" t="s">
        <v>6</v>
      </c>
      <c r="V6" s="2" t="s">
        <v>4</v>
      </c>
      <c r="W6" s="2" t="s">
        <v>5</v>
      </c>
      <c r="X6" s="2" t="s">
        <v>6</v>
      </c>
      <c r="Y6" s="2" t="s">
        <v>4</v>
      </c>
      <c r="Z6" s="2" t="s">
        <v>5</v>
      </c>
      <c r="AA6" s="2" t="s">
        <v>6</v>
      </c>
      <c r="AB6" s="2" t="s">
        <v>4</v>
      </c>
      <c r="AC6" s="2" t="s">
        <v>5</v>
      </c>
      <c r="AD6" s="2" t="s">
        <v>6</v>
      </c>
      <c r="AE6" s="2" t="s">
        <v>4</v>
      </c>
      <c r="AF6" s="2" t="s">
        <v>5</v>
      </c>
      <c r="AG6" s="2" t="s">
        <v>6</v>
      </c>
      <c r="AH6" s="2" t="s">
        <v>4</v>
      </c>
      <c r="AI6" s="2" t="s">
        <v>5</v>
      </c>
      <c r="AJ6" s="2" t="s">
        <v>6</v>
      </c>
      <c r="AK6" s="2" t="s">
        <v>4</v>
      </c>
      <c r="AL6" s="2" t="s">
        <v>5</v>
      </c>
      <c r="AM6" s="2" t="s">
        <v>6</v>
      </c>
      <c r="AN6" s="2" t="s">
        <v>4</v>
      </c>
      <c r="AO6" s="2" t="s">
        <v>5</v>
      </c>
      <c r="AP6" s="2" t="s">
        <v>6</v>
      </c>
      <c r="AQ6" s="2" t="s">
        <v>4</v>
      </c>
      <c r="AR6" s="2" t="s">
        <v>5</v>
      </c>
      <c r="AS6" s="2" t="s">
        <v>6</v>
      </c>
      <c r="AT6" s="2" t="s">
        <v>4</v>
      </c>
      <c r="AU6" s="2" t="s">
        <v>5</v>
      </c>
      <c r="AV6" s="2" t="s">
        <v>6</v>
      </c>
      <c r="AW6" s="2" t="s">
        <v>4</v>
      </c>
      <c r="AX6" s="2" t="s">
        <v>5</v>
      </c>
      <c r="AY6" s="2" t="s">
        <v>6</v>
      </c>
    </row>
    <row r="7" spans="1:61" x14ac:dyDescent="0.25">
      <c r="A7" s="64"/>
      <c r="B7" s="66"/>
      <c r="C7" s="66"/>
      <c r="D7" s="3" t="s">
        <v>7</v>
      </c>
      <c r="E7" s="3" t="s">
        <v>8</v>
      </c>
      <c r="F7" s="3" t="s">
        <v>9</v>
      </c>
      <c r="G7" s="3" t="s">
        <v>7</v>
      </c>
      <c r="H7" s="3" t="s">
        <v>8</v>
      </c>
      <c r="I7" s="3" t="s">
        <v>9</v>
      </c>
      <c r="J7" s="3" t="s">
        <v>7</v>
      </c>
      <c r="K7" s="3" t="s">
        <v>8</v>
      </c>
      <c r="L7" s="3" t="s">
        <v>9</v>
      </c>
      <c r="M7" s="3" t="s">
        <v>7</v>
      </c>
      <c r="N7" s="3" t="s">
        <v>8</v>
      </c>
      <c r="O7" s="3" t="s">
        <v>9</v>
      </c>
      <c r="P7" s="3" t="s">
        <v>7</v>
      </c>
      <c r="Q7" s="3" t="s">
        <v>8</v>
      </c>
      <c r="R7" s="3" t="s">
        <v>9</v>
      </c>
      <c r="S7" s="3" t="s">
        <v>7</v>
      </c>
      <c r="T7" s="3" t="s">
        <v>8</v>
      </c>
      <c r="U7" s="3" t="s">
        <v>9</v>
      </c>
      <c r="V7" s="3" t="s">
        <v>7</v>
      </c>
      <c r="W7" s="3" t="s">
        <v>8</v>
      </c>
      <c r="X7" s="3" t="s">
        <v>9</v>
      </c>
      <c r="Y7" s="3" t="s">
        <v>7</v>
      </c>
      <c r="Z7" s="3" t="s">
        <v>8</v>
      </c>
      <c r="AA7" s="3" t="s">
        <v>9</v>
      </c>
      <c r="AB7" s="3" t="s">
        <v>7</v>
      </c>
      <c r="AC7" s="3" t="s">
        <v>8</v>
      </c>
      <c r="AD7" s="3" t="s">
        <v>9</v>
      </c>
      <c r="AE7" s="3" t="s">
        <v>7</v>
      </c>
      <c r="AF7" s="3" t="s">
        <v>8</v>
      </c>
      <c r="AG7" s="3" t="s">
        <v>9</v>
      </c>
      <c r="AH7" s="3" t="s">
        <v>7</v>
      </c>
      <c r="AI7" s="3" t="s">
        <v>8</v>
      </c>
      <c r="AJ7" s="3" t="s">
        <v>9</v>
      </c>
      <c r="AK7" s="3" t="s">
        <v>7</v>
      </c>
      <c r="AL7" s="3" t="s">
        <v>8</v>
      </c>
      <c r="AM7" s="3" t="s">
        <v>9</v>
      </c>
      <c r="AN7" s="3" t="s">
        <v>7</v>
      </c>
      <c r="AO7" s="3" t="s">
        <v>8</v>
      </c>
      <c r="AP7" s="3" t="s">
        <v>9</v>
      </c>
      <c r="AQ7" s="3" t="s">
        <v>7</v>
      </c>
      <c r="AR7" s="3" t="s">
        <v>8</v>
      </c>
      <c r="AS7" s="3" t="s">
        <v>9</v>
      </c>
      <c r="AT7" s="3" t="s">
        <v>7</v>
      </c>
      <c r="AU7" s="3" t="s">
        <v>8</v>
      </c>
      <c r="AV7" s="3" t="s">
        <v>9</v>
      </c>
      <c r="AW7" s="3" t="s">
        <v>7</v>
      </c>
      <c r="AX7" s="3" t="s">
        <v>8</v>
      </c>
      <c r="AY7" s="3" t="s">
        <v>9</v>
      </c>
    </row>
    <row r="8" spans="1:61" ht="16.5" x14ac:dyDescent="0.25">
      <c r="A8" s="4"/>
      <c r="B8" s="5"/>
      <c r="C8" s="5"/>
      <c r="D8" s="7" t="s">
        <v>11</v>
      </c>
      <c r="E8" s="7" t="s">
        <v>12</v>
      </c>
      <c r="F8" s="7" t="s">
        <v>13</v>
      </c>
      <c r="G8" s="7" t="s">
        <v>11</v>
      </c>
      <c r="H8" s="7" t="s">
        <v>12</v>
      </c>
      <c r="I8" s="7" t="s">
        <v>13</v>
      </c>
      <c r="J8" s="7" t="s">
        <v>11</v>
      </c>
      <c r="K8" s="7" t="s">
        <v>12</v>
      </c>
      <c r="L8" s="7" t="s">
        <v>13</v>
      </c>
      <c r="M8" s="7" t="s">
        <v>11</v>
      </c>
      <c r="N8" s="7" t="s">
        <v>12</v>
      </c>
      <c r="O8" s="7" t="s">
        <v>13</v>
      </c>
      <c r="P8" s="7" t="s">
        <v>11</v>
      </c>
      <c r="Q8" s="7" t="s">
        <v>12</v>
      </c>
      <c r="R8" s="7" t="s">
        <v>13</v>
      </c>
      <c r="S8" s="7" t="s">
        <v>11</v>
      </c>
      <c r="T8" s="7" t="s">
        <v>12</v>
      </c>
      <c r="U8" s="7" t="s">
        <v>13</v>
      </c>
      <c r="V8" s="7" t="s">
        <v>11</v>
      </c>
      <c r="W8" s="7" t="s">
        <v>12</v>
      </c>
      <c r="X8" s="7" t="s">
        <v>13</v>
      </c>
      <c r="Y8" s="7" t="s">
        <v>11</v>
      </c>
      <c r="Z8" s="7" t="s">
        <v>12</v>
      </c>
      <c r="AA8" s="7" t="s">
        <v>13</v>
      </c>
      <c r="AB8" s="7" t="s">
        <v>11</v>
      </c>
      <c r="AC8" s="7" t="s">
        <v>12</v>
      </c>
      <c r="AD8" s="7" t="s">
        <v>13</v>
      </c>
      <c r="AE8" s="7" t="s">
        <v>11</v>
      </c>
      <c r="AF8" s="7" t="s">
        <v>12</v>
      </c>
      <c r="AG8" s="7" t="s">
        <v>13</v>
      </c>
      <c r="AH8" s="7" t="s">
        <v>11</v>
      </c>
      <c r="AI8" s="7" t="s">
        <v>12</v>
      </c>
      <c r="AJ8" s="7" t="s">
        <v>13</v>
      </c>
      <c r="AK8" s="7" t="s">
        <v>11</v>
      </c>
      <c r="AL8" s="7" t="s">
        <v>12</v>
      </c>
      <c r="AM8" s="7" t="s">
        <v>13</v>
      </c>
      <c r="AN8" s="7" t="s">
        <v>11</v>
      </c>
      <c r="AO8" s="7" t="s">
        <v>12</v>
      </c>
      <c r="AP8" s="7" t="s">
        <v>13</v>
      </c>
      <c r="AQ8" s="7" t="s">
        <v>11</v>
      </c>
      <c r="AR8" s="7" t="s">
        <v>12</v>
      </c>
      <c r="AS8" s="7" t="s">
        <v>13</v>
      </c>
      <c r="AT8" s="7" t="s">
        <v>11</v>
      </c>
      <c r="AU8" s="7" t="s">
        <v>12</v>
      </c>
      <c r="AV8" s="7" t="s">
        <v>13</v>
      </c>
      <c r="AW8" s="7" t="s">
        <v>11</v>
      </c>
      <c r="AX8" s="7" t="s">
        <v>12</v>
      </c>
      <c r="AY8" s="7" t="s">
        <v>13</v>
      </c>
    </row>
    <row r="9" spans="1:61" x14ac:dyDescent="0.25">
      <c r="A9" s="8" t="s">
        <v>14</v>
      </c>
      <c r="B9" s="9" t="s">
        <v>15</v>
      </c>
      <c r="C9" s="9" t="s">
        <v>16</v>
      </c>
      <c r="D9" s="10">
        <v>70</v>
      </c>
      <c r="E9" s="10">
        <v>0</v>
      </c>
      <c r="F9" s="10">
        <v>800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  <c r="S9" s="10">
        <v>30</v>
      </c>
      <c r="T9" s="10">
        <v>0</v>
      </c>
      <c r="U9" s="10">
        <v>300</v>
      </c>
      <c r="V9" s="10">
        <v>0</v>
      </c>
      <c r="W9" s="10">
        <v>0</v>
      </c>
      <c r="X9" s="10">
        <v>0</v>
      </c>
      <c r="Y9" s="10">
        <v>0</v>
      </c>
      <c r="Z9" s="10">
        <v>0</v>
      </c>
      <c r="AA9" s="10">
        <v>0</v>
      </c>
      <c r="AB9" s="10">
        <v>0</v>
      </c>
      <c r="AC9" s="10">
        <v>0</v>
      </c>
      <c r="AD9" s="10">
        <v>0</v>
      </c>
      <c r="AE9" s="10">
        <v>40</v>
      </c>
      <c r="AF9" s="10">
        <v>0</v>
      </c>
      <c r="AG9" s="10">
        <v>500</v>
      </c>
      <c r="AH9" s="10"/>
      <c r="AI9" s="10"/>
      <c r="AJ9" s="10"/>
      <c r="AK9" s="10">
        <v>0</v>
      </c>
      <c r="AL9" s="10">
        <v>0</v>
      </c>
      <c r="AM9" s="10">
        <v>0</v>
      </c>
      <c r="AN9" s="10">
        <v>0</v>
      </c>
      <c r="AO9" s="10">
        <v>0</v>
      </c>
      <c r="AP9" s="10">
        <v>0</v>
      </c>
      <c r="AQ9" s="10">
        <v>0</v>
      </c>
      <c r="AR9" s="10">
        <v>0</v>
      </c>
      <c r="AS9" s="10">
        <v>0</v>
      </c>
      <c r="AT9" s="10">
        <v>0</v>
      </c>
      <c r="AU9" s="10">
        <v>0</v>
      </c>
      <c r="AV9" s="10">
        <v>0</v>
      </c>
      <c r="AW9" s="10">
        <v>0</v>
      </c>
      <c r="AX9" s="10">
        <v>0</v>
      </c>
      <c r="AY9" s="10">
        <v>0</v>
      </c>
      <c r="BA9" s="14">
        <f>D9+G9+J9+M9+P9+S9+V9+Y9+AB9+AE9+AH9+AK9+AN9+AQ9+AT9+AW9</f>
        <v>140</v>
      </c>
      <c r="BB9" s="14">
        <f>E9+H9+K9+N9+Q9+T9+W9+Z9+AC9+AF9+AI9+AL9+AO9+AR9+AU9+AX9</f>
        <v>0</v>
      </c>
      <c r="BC9" s="14">
        <f>F9+I9+L9+O9+R9+U9+X9+AA9+AD9+AG9+AJ9+AM9+AP9+AS9+AV9+AY9</f>
        <v>1600</v>
      </c>
      <c r="BE9">
        <f>(BA9*0.06)</f>
        <v>8.4</v>
      </c>
      <c r="BF9">
        <f>(BB9*0.04)</f>
        <v>0</v>
      </c>
      <c r="BG9">
        <f>(BC9*0.2)</f>
        <v>320</v>
      </c>
      <c r="BI9">
        <f>(BE9+BF9+BG9)</f>
        <v>328.4</v>
      </c>
    </row>
    <row r="10" spans="1:61" x14ac:dyDescent="0.25">
      <c r="A10" s="8" t="s">
        <v>14</v>
      </c>
      <c r="B10" s="9" t="s">
        <v>15</v>
      </c>
      <c r="C10" s="9" t="s">
        <v>17</v>
      </c>
      <c r="D10" s="10">
        <v>0</v>
      </c>
      <c r="E10" s="10">
        <v>0</v>
      </c>
      <c r="F10" s="10">
        <v>0</v>
      </c>
      <c r="G10" s="10">
        <v>0</v>
      </c>
      <c r="H10" s="10">
        <v>0</v>
      </c>
      <c r="I10" s="10">
        <v>0</v>
      </c>
      <c r="J10" s="10">
        <v>0</v>
      </c>
      <c r="K10" s="10">
        <v>0</v>
      </c>
      <c r="L10" s="10">
        <v>0</v>
      </c>
      <c r="M10" s="10">
        <v>0</v>
      </c>
      <c r="N10" s="10">
        <v>0</v>
      </c>
      <c r="O10" s="10">
        <v>0</v>
      </c>
      <c r="P10" s="10">
        <v>0</v>
      </c>
      <c r="Q10" s="10">
        <v>0</v>
      </c>
      <c r="R10" s="10">
        <v>0</v>
      </c>
      <c r="S10" s="10">
        <v>0</v>
      </c>
      <c r="T10" s="10">
        <v>0</v>
      </c>
      <c r="U10" s="10">
        <v>0</v>
      </c>
      <c r="V10" s="10">
        <v>0</v>
      </c>
      <c r="W10" s="10">
        <v>0</v>
      </c>
      <c r="X10" s="10">
        <v>0</v>
      </c>
      <c r="Y10" s="10">
        <v>0</v>
      </c>
      <c r="Z10" s="10">
        <v>0</v>
      </c>
      <c r="AA10" s="10">
        <v>0</v>
      </c>
      <c r="AB10" s="10">
        <v>0</v>
      </c>
      <c r="AC10" s="10">
        <v>0</v>
      </c>
      <c r="AD10" s="10">
        <v>0</v>
      </c>
      <c r="AE10" s="10">
        <v>0</v>
      </c>
      <c r="AF10" s="10">
        <v>0</v>
      </c>
      <c r="AG10" s="10">
        <v>0</v>
      </c>
      <c r="AH10" s="10"/>
      <c r="AI10" s="10"/>
      <c r="AJ10" s="10"/>
      <c r="AK10" s="10">
        <v>0</v>
      </c>
      <c r="AL10" s="10">
        <v>0</v>
      </c>
      <c r="AM10" s="10">
        <v>0</v>
      </c>
      <c r="AN10" s="10">
        <v>0</v>
      </c>
      <c r="AO10" s="10">
        <v>0</v>
      </c>
      <c r="AP10" s="10">
        <v>0</v>
      </c>
      <c r="AQ10" s="10">
        <v>0</v>
      </c>
      <c r="AR10" s="10">
        <v>0</v>
      </c>
      <c r="AS10" s="10">
        <v>0</v>
      </c>
      <c r="AT10" s="10">
        <v>0</v>
      </c>
      <c r="AU10" s="10">
        <v>0</v>
      </c>
      <c r="AV10" s="10">
        <v>0</v>
      </c>
      <c r="AW10" s="10">
        <v>0</v>
      </c>
      <c r="AX10" s="10">
        <v>0</v>
      </c>
      <c r="AY10" s="10">
        <v>0</v>
      </c>
      <c r="BA10" s="14">
        <f t="shared" ref="BA10:BC73" si="0">D10+G10+J10+M10+P10+S10+V10+Y10+AB10+AE10+AH10+AK10+AN10+AQ10+AT10+AW10</f>
        <v>0</v>
      </c>
      <c r="BB10" s="14">
        <f t="shared" si="0"/>
        <v>0</v>
      </c>
      <c r="BC10" s="14">
        <f t="shared" si="0"/>
        <v>0</v>
      </c>
      <c r="BE10">
        <f t="shared" ref="BE10:BE73" si="1">(BA10*0.06)</f>
        <v>0</v>
      </c>
      <c r="BF10">
        <f t="shared" ref="BF10:BF73" si="2">(BB10*0.04)</f>
        <v>0</v>
      </c>
      <c r="BG10">
        <f t="shared" ref="BG10:BG73" si="3">(BC10*0.2)</f>
        <v>0</v>
      </c>
      <c r="BI10">
        <f t="shared" ref="BI10:BI73" si="4">(BE10+BF10+BG10)</f>
        <v>0</v>
      </c>
    </row>
    <row r="11" spans="1:61" x14ac:dyDescent="0.25">
      <c r="A11" s="8" t="s">
        <v>14</v>
      </c>
      <c r="B11" s="9" t="s">
        <v>15</v>
      </c>
      <c r="C11" s="9" t="s">
        <v>18</v>
      </c>
      <c r="D11" s="10">
        <v>50</v>
      </c>
      <c r="E11" s="10">
        <v>100</v>
      </c>
      <c r="F11" s="10">
        <v>150</v>
      </c>
      <c r="G11" s="10">
        <v>0</v>
      </c>
      <c r="H11" s="10">
        <v>0</v>
      </c>
      <c r="I11" s="10">
        <v>0</v>
      </c>
      <c r="J11" s="10">
        <v>0</v>
      </c>
      <c r="K11" s="10">
        <v>0</v>
      </c>
      <c r="L11" s="10">
        <v>0</v>
      </c>
      <c r="M11" s="10">
        <v>10</v>
      </c>
      <c r="N11" s="10">
        <v>0</v>
      </c>
      <c r="O11" s="10">
        <v>0</v>
      </c>
      <c r="P11" s="10">
        <v>0</v>
      </c>
      <c r="Q11" s="10">
        <v>0</v>
      </c>
      <c r="R11" s="10">
        <v>0</v>
      </c>
      <c r="S11" s="10">
        <v>0</v>
      </c>
      <c r="T11" s="10">
        <v>0</v>
      </c>
      <c r="U11" s="10">
        <v>0</v>
      </c>
      <c r="V11" s="10">
        <v>0</v>
      </c>
      <c r="W11" s="10">
        <v>0</v>
      </c>
      <c r="X11" s="10">
        <v>0</v>
      </c>
      <c r="Y11" s="10">
        <v>0</v>
      </c>
      <c r="Z11" s="10">
        <v>0</v>
      </c>
      <c r="AA11" s="10">
        <v>0</v>
      </c>
      <c r="AB11" s="10">
        <v>0</v>
      </c>
      <c r="AC11" s="10">
        <v>0</v>
      </c>
      <c r="AD11" s="10">
        <v>0</v>
      </c>
      <c r="AE11" s="10">
        <v>50</v>
      </c>
      <c r="AF11" s="10">
        <v>150</v>
      </c>
      <c r="AG11" s="10">
        <v>160</v>
      </c>
      <c r="AH11" s="10"/>
      <c r="AI11" s="10"/>
      <c r="AJ11" s="10"/>
      <c r="AK11" s="10">
        <v>0</v>
      </c>
      <c r="AL11" s="10">
        <v>0</v>
      </c>
      <c r="AM11" s="10">
        <v>0</v>
      </c>
      <c r="AN11" s="10">
        <v>25</v>
      </c>
      <c r="AO11" s="10">
        <v>10</v>
      </c>
      <c r="AP11" s="10">
        <v>25</v>
      </c>
      <c r="AQ11" s="10">
        <v>25</v>
      </c>
      <c r="AR11" s="10">
        <v>15</v>
      </c>
      <c r="AS11" s="10">
        <v>25</v>
      </c>
      <c r="AT11" s="10">
        <v>0</v>
      </c>
      <c r="AU11" s="10">
        <v>0</v>
      </c>
      <c r="AV11" s="10">
        <v>0</v>
      </c>
      <c r="AW11" s="10">
        <v>0</v>
      </c>
      <c r="AX11" s="10">
        <v>100</v>
      </c>
      <c r="AY11" s="10">
        <v>100</v>
      </c>
      <c r="BA11" s="14">
        <f t="shared" si="0"/>
        <v>160</v>
      </c>
      <c r="BB11" s="14">
        <f t="shared" si="0"/>
        <v>375</v>
      </c>
      <c r="BC11" s="14">
        <f t="shared" si="0"/>
        <v>460</v>
      </c>
      <c r="BE11">
        <f t="shared" si="1"/>
        <v>9.6</v>
      </c>
      <c r="BF11">
        <f t="shared" si="2"/>
        <v>15</v>
      </c>
      <c r="BG11">
        <f t="shared" si="3"/>
        <v>92</v>
      </c>
      <c r="BI11">
        <f t="shared" si="4"/>
        <v>116.6</v>
      </c>
    </row>
    <row r="12" spans="1:61" x14ac:dyDescent="0.25">
      <c r="A12" s="8" t="s">
        <v>14</v>
      </c>
      <c r="B12" s="9" t="s">
        <v>15</v>
      </c>
      <c r="C12" s="9" t="s">
        <v>19</v>
      </c>
      <c r="D12" s="10">
        <v>52</v>
      </c>
      <c r="E12" s="10">
        <v>15</v>
      </c>
      <c r="F12" s="10">
        <v>800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8</v>
      </c>
      <c r="N12" s="10">
        <v>0</v>
      </c>
      <c r="O12" s="10">
        <v>180</v>
      </c>
      <c r="P12" s="10">
        <v>0</v>
      </c>
      <c r="Q12" s="10">
        <v>0</v>
      </c>
      <c r="R12" s="10">
        <v>0</v>
      </c>
      <c r="S12" s="10">
        <v>0</v>
      </c>
      <c r="T12" s="10">
        <v>0</v>
      </c>
      <c r="U12" s="10">
        <v>0</v>
      </c>
      <c r="V12" s="10">
        <v>0</v>
      </c>
      <c r="W12" s="10">
        <v>0</v>
      </c>
      <c r="X12" s="10">
        <v>0</v>
      </c>
      <c r="Y12" s="10">
        <v>0</v>
      </c>
      <c r="Z12" s="10">
        <v>0</v>
      </c>
      <c r="AA12" s="10">
        <v>0</v>
      </c>
      <c r="AB12" s="10">
        <v>0</v>
      </c>
      <c r="AC12" s="10">
        <v>0</v>
      </c>
      <c r="AD12" s="10">
        <v>0</v>
      </c>
      <c r="AE12" s="10">
        <v>0</v>
      </c>
      <c r="AF12" s="10">
        <v>0</v>
      </c>
      <c r="AG12" s="10">
        <v>0</v>
      </c>
      <c r="AH12" s="10"/>
      <c r="AI12" s="10"/>
      <c r="AJ12" s="10"/>
      <c r="AK12" s="10">
        <v>0</v>
      </c>
      <c r="AL12" s="10">
        <v>0</v>
      </c>
      <c r="AM12" s="10">
        <v>0</v>
      </c>
      <c r="AN12" s="10">
        <v>15</v>
      </c>
      <c r="AO12" s="10">
        <v>5</v>
      </c>
      <c r="AP12" s="10">
        <v>230</v>
      </c>
      <c r="AQ12" s="10">
        <v>15</v>
      </c>
      <c r="AR12" s="10">
        <v>5</v>
      </c>
      <c r="AS12" s="10">
        <v>250</v>
      </c>
      <c r="AT12" s="10">
        <v>0</v>
      </c>
      <c r="AU12" s="10">
        <v>0</v>
      </c>
      <c r="AV12" s="10">
        <v>0</v>
      </c>
      <c r="AW12" s="10">
        <v>0</v>
      </c>
      <c r="AX12" s="10">
        <v>0</v>
      </c>
      <c r="AY12" s="10">
        <v>0</v>
      </c>
      <c r="BA12" s="14">
        <f t="shared" si="0"/>
        <v>90</v>
      </c>
      <c r="BB12" s="14">
        <f t="shared" si="0"/>
        <v>25</v>
      </c>
      <c r="BC12" s="14">
        <f t="shared" si="0"/>
        <v>1460</v>
      </c>
      <c r="BE12">
        <f t="shared" si="1"/>
        <v>5.3999999999999995</v>
      </c>
      <c r="BF12">
        <f t="shared" si="2"/>
        <v>1</v>
      </c>
      <c r="BG12">
        <f t="shared" si="3"/>
        <v>292</v>
      </c>
      <c r="BI12">
        <f t="shared" si="4"/>
        <v>298.39999999999998</v>
      </c>
    </row>
    <row r="13" spans="1:61" x14ac:dyDescent="0.25">
      <c r="A13" s="8" t="s">
        <v>14</v>
      </c>
      <c r="B13" s="9" t="s">
        <v>15</v>
      </c>
      <c r="C13" s="9" t="s">
        <v>20</v>
      </c>
      <c r="D13" s="10">
        <v>260</v>
      </c>
      <c r="E13" s="10">
        <v>0</v>
      </c>
      <c r="F13" s="10">
        <v>1490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10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  <c r="S13" s="10">
        <v>0</v>
      </c>
      <c r="T13" s="10">
        <v>0</v>
      </c>
      <c r="U13" s="10">
        <v>0</v>
      </c>
      <c r="V13" s="10">
        <v>0</v>
      </c>
      <c r="W13" s="10">
        <v>0</v>
      </c>
      <c r="X13" s="10">
        <v>0</v>
      </c>
      <c r="Y13" s="10">
        <v>0</v>
      </c>
      <c r="Z13" s="10">
        <v>0</v>
      </c>
      <c r="AA13" s="10">
        <v>0</v>
      </c>
      <c r="AB13" s="10">
        <v>0</v>
      </c>
      <c r="AC13" s="10">
        <v>0</v>
      </c>
      <c r="AD13" s="10">
        <v>0</v>
      </c>
      <c r="AE13" s="10">
        <v>0</v>
      </c>
      <c r="AF13" s="10">
        <v>0</v>
      </c>
      <c r="AG13" s="10">
        <v>0</v>
      </c>
      <c r="AH13" s="10"/>
      <c r="AI13" s="10"/>
      <c r="AJ13" s="10"/>
      <c r="AK13" s="10">
        <v>0</v>
      </c>
      <c r="AL13" s="10">
        <v>0</v>
      </c>
      <c r="AM13" s="10">
        <v>0</v>
      </c>
      <c r="AN13" s="10">
        <v>110</v>
      </c>
      <c r="AO13" s="10">
        <v>0</v>
      </c>
      <c r="AP13" s="10">
        <v>540</v>
      </c>
      <c r="AQ13" s="10">
        <v>120</v>
      </c>
      <c r="AR13" s="10">
        <v>0</v>
      </c>
      <c r="AS13" s="10">
        <v>600</v>
      </c>
      <c r="AT13" s="10">
        <v>0</v>
      </c>
      <c r="AU13" s="10">
        <v>0</v>
      </c>
      <c r="AV13" s="10">
        <v>0</v>
      </c>
      <c r="AW13" s="10">
        <v>0</v>
      </c>
      <c r="AX13" s="10">
        <v>0</v>
      </c>
      <c r="AY13" s="10">
        <v>0</v>
      </c>
      <c r="BA13" s="14">
        <f t="shared" si="0"/>
        <v>500</v>
      </c>
      <c r="BB13" s="14">
        <f t="shared" si="0"/>
        <v>0</v>
      </c>
      <c r="BC13" s="14">
        <f t="shared" si="0"/>
        <v>2630</v>
      </c>
      <c r="BE13">
        <f t="shared" si="1"/>
        <v>30</v>
      </c>
      <c r="BF13">
        <f t="shared" si="2"/>
        <v>0</v>
      </c>
      <c r="BG13">
        <f t="shared" si="3"/>
        <v>526</v>
      </c>
      <c r="BI13">
        <f t="shared" si="4"/>
        <v>556</v>
      </c>
    </row>
    <row r="14" spans="1:61" x14ac:dyDescent="0.25">
      <c r="A14" s="8" t="s">
        <v>14</v>
      </c>
      <c r="B14" s="9" t="s">
        <v>15</v>
      </c>
      <c r="C14" s="9" t="s">
        <v>21</v>
      </c>
      <c r="D14" s="10">
        <v>110</v>
      </c>
      <c r="E14" s="10">
        <v>2</v>
      </c>
      <c r="F14" s="10">
        <v>830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  <c r="O14" s="10">
        <v>0</v>
      </c>
      <c r="P14" s="10">
        <v>0</v>
      </c>
      <c r="Q14" s="10">
        <v>0</v>
      </c>
      <c r="R14" s="10">
        <v>0</v>
      </c>
      <c r="S14" s="10">
        <v>0</v>
      </c>
      <c r="T14" s="10">
        <v>0</v>
      </c>
      <c r="U14" s="10">
        <v>0</v>
      </c>
      <c r="V14" s="10">
        <v>0</v>
      </c>
      <c r="W14" s="10">
        <v>0</v>
      </c>
      <c r="X14" s="10">
        <v>0</v>
      </c>
      <c r="Y14" s="10">
        <v>0</v>
      </c>
      <c r="Z14" s="10">
        <v>0</v>
      </c>
      <c r="AA14" s="10">
        <v>0</v>
      </c>
      <c r="AB14" s="10">
        <v>0</v>
      </c>
      <c r="AC14" s="10">
        <v>0</v>
      </c>
      <c r="AD14" s="10">
        <v>0</v>
      </c>
      <c r="AE14" s="10">
        <v>0</v>
      </c>
      <c r="AF14" s="10">
        <v>0</v>
      </c>
      <c r="AG14" s="10">
        <v>0</v>
      </c>
      <c r="AH14" s="10"/>
      <c r="AI14" s="10"/>
      <c r="AJ14" s="10"/>
      <c r="AK14" s="10">
        <v>0</v>
      </c>
      <c r="AL14" s="10">
        <v>0</v>
      </c>
      <c r="AM14" s="10">
        <v>0</v>
      </c>
      <c r="AN14" s="10">
        <v>20</v>
      </c>
      <c r="AO14" s="10">
        <v>1</v>
      </c>
      <c r="AP14" s="10">
        <v>140</v>
      </c>
      <c r="AQ14" s="10">
        <v>20</v>
      </c>
      <c r="AR14" s="10">
        <v>1</v>
      </c>
      <c r="AS14" s="10">
        <v>150</v>
      </c>
      <c r="AT14" s="10">
        <v>0</v>
      </c>
      <c r="AU14" s="10">
        <v>0</v>
      </c>
      <c r="AV14" s="10">
        <v>0</v>
      </c>
      <c r="AW14" s="10">
        <v>0</v>
      </c>
      <c r="AX14" s="10">
        <v>0</v>
      </c>
      <c r="AY14" s="10">
        <v>0</v>
      </c>
      <c r="BA14" s="14">
        <f t="shared" si="0"/>
        <v>150</v>
      </c>
      <c r="BB14" s="14">
        <f t="shared" si="0"/>
        <v>4</v>
      </c>
      <c r="BC14" s="14">
        <f t="shared" si="0"/>
        <v>1120</v>
      </c>
      <c r="BE14">
        <f t="shared" si="1"/>
        <v>9</v>
      </c>
      <c r="BF14">
        <f t="shared" si="2"/>
        <v>0.16</v>
      </c>
      <c r="BG14">
        <f t="shared" si="3"/>
        <v>224</v>
      </c>
      <c r="BI14">
        <f t="shared" si="4"/>
        <v>233.16</v>
      </c>
    </row>
    <row r="15" spans="1:61" x14ac:dyDescent="0.25">
      <c r="A15" s="8" t="s">
        <v>14</v>
      </c>
      <c r="B15" s="9" t="s">
        <v>15</v>
      </c>
      <c r="C15" s="9" t="s">
        <v>22</v>
      </c>
      <c r="D15" s="10">
        <v>0</v>
      </c>
      <c r="E15" s="10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  <c r="O15" s="10">
        <v>0</v>
      </c>
      <c r="P15" s="10">
        <v>0</v>
      </c>
      <c r="Q15" s="10">
        <v>0</v>
      </c>
      <c r="R15" s="10">
        <v>0</v>
      </c>
      <c r="S15" s="10">
        <v>0</v>
      </c>
      <c r="T15" s="10">
        <v>0</v>
      </c>
      <c r="U15" s="10">
        <v>0</v>
      </c>
      <c r="V15" s="10">
        <v>0</v>
      </c>
      <c r="W15" s="10">
        <v>0</v>
      </c>
      <c r="X15" s="10">
        <v>0</v>
      </c>
      <c r="Y15" s="10">
        <v>0</v>
      </c>
      <c r="Z15" s="10">
        <v>0</v>
      </c>
      <c r="AA15" s="10">
        <v>0</v>
      </c>
      <c r="AB15" s="10">
        <v>0</v>
      </c>
      <c r="AC15" s="10">
        <v>0</v>
      </c>
      <c r="AD15" s="10">
        <v>0</v>
      </c>
      <c r="AE15" s="10">
        <v>0</v>
      </c>
      <c r="AF15" s="10">
        <v>0</v>
      </c>
      <c r="AG15" s="10">
        <v>0</v>
      </c>
      <c r="AH15" s="10"/>
      <c r="AI15" s="10"/>
      <c r="AJ15" s="10"/>
      <c r="AK15" s="10">
        <v>0</v>
      </c>
      <c r="AL15" s="10">
        <v>0</v>
      </c>
      <c r="AM15" s="10">
        <v>0</v>
      </c>
      <c r="AN15" s="10">
        <v>0</v>
      </c>
      <c r="AO15" s="10">
        <v>0</v>
      </c>
      <c r="AP15" s="10">
        <v>0</v>
      </c>
      <c r="AQ15" s="10">
        <v>0</v>
      </c>
      <c r="AR15" s="10">
        <v>0</v>
      </c>
      <c r="AS15" s="10">
        <v>0</v>
      </c>
      <c r="AT15" s="10">
        <v>0</v>
      </c>
      <c r="AU15" s="10">
        <v>0</v>
      </c>
      <c r="AV15" s="10">
        <v>0</v>
      </c>
      <c r="AW15" s="10">
        <v>0</v>
      </c>
      <c r="AX15" s="10">
        <v>0</v>
      </c>
      <c r="AY15" s="10">
        <v>0</v>
      </c>
      <c r="BA15" s="14">
        <f t="shared" si="0"/>
        <v>0</v>
      </c>
      <c r="BB15" s="14">
        <f t="shared" si="0"/>
        <v>0</v>
      </c>
      <c r="BC15" s="14">
        <f t="shared" si="0"/>
        <v>0</v>
      </c>
      <c r="BE15">
        <f t="shared" si="1"/>
        <v>0</v>
      </c>
      <c r="BF15">
        <f t="shared" si="2"/>
        <v>0</v>
      </c>
      <c r="BG15">
        <f t="shared" si="3"/>
        <v>0</v>
      </c>
      <c r="BI15">
        <f t="shared" si="4"/>
        <v>0</v>
      </c>
    </row>
    <row r="16" spans="1:61" x14ac:dyDescent="0.25">
      <c r="A16" s="8" t="s">
        <v>14</v>
      </c>
      <c r="B16" s="9" t="s">
        <v>15</v>
      </c>
      <c r="C16" s="9" t="s">
        <v>23</v>
      </c>
      <c r="D16" s="10">
        <v>120</v>
      </c>
      <c r="E16" s="10">
        <v>30</v>
      </c>
      <c r="F16" s="10">
        <v>650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  <c r="M16" s="10">
        <v>50</v>
      </c>
      <c r="N16" s="10">
        <v>10</v>
      </c>
      <c r="O16" s="10">
        <v>205</v>
      </c>
      <c r="P16" s="10">
        <v>0</v>
      </c>
      <c r="Q16" s="10">
        <v>0</v>
      </c>
      <c r="R16" s="10">
        <v>0</v>
      </c>
      <c r="S16" s="10">
        <v>0</v>
      </c>
      <c r="T16" s="10">
        <v>0</v>
      </c>
      <c r="U16" s="10">
        <v>0</v>
      </c>
      <c r="V16" s="10">
        <v>0</v>
      </c>
      <c r="W16" s="10">
        <v>0</v>
      </c>
      <c r="X16" s="10">
        <v>0</v>
      </c>
      <c r="Y16" s="10">
        <v>0</v>
      </c>
      <c r="Z16" s="10">
        <v>0</v>
      </c>
      <c r="AA16" s="10">
        <v>0</v>
      </c>
      <c r="AB16" s="10">
        <v>0</v>
      </c>
      <c r="AC16" s="10">
        <v>0</v>
      </c>
      <c r="AD16" s="10">
        <v>0</v>
      </c>
      <c r="AE16" s="10">
        <v>50</v>
      </c>
      <c r="AF16" s="10">
        <v>20</v>
      </c>
      <c r="AG16" s="10">
        <v>300</v>
      </c>
      <c r="AH16" s="10"/>
      <c r="AI16" s="10"/>
      <c r="AJ16" s="10"/>
      <c r="AK16" s="10">
        <v>0</v>
      </c>
      <c r="AL16" s="10">
        <v>0</v>
      </c>
      <c r="AM16" s="10">
        <v>0</v>
      </c>
      <c r="AN16" s="10">
        <v>50</v>
      </c>
      <c r="AO16" s="10">
        <v>15</v>
      </c>
      <c r="AP16" s="10">
        <v>150</v>
      </c>
      <c r="AQ16" s="10">
        <v>50</v>
      </c>
      <c r="AR16" s="10">
        <v>15</v>
      </c>
      <c r="AS16" s="10">
        <v>150</v>
      </c>
      <c r="AT16" s="10">
        <v>0</v>
      </c>
      <c r="AU16" s="10">
        <v>0</v>
      </c>
      <c r="AV16" s="10">
        <v>0</v>
      </c>
      <c r="AW16" s="10">
        <v>0</v>
      </c>
      <c r="AX16" s="10">
        <v>0</v>
      </c>
      <c r="AY16" s="10">
        <v>0</v>
      </c>
      <c r="BA16" s="14">
        <f t="shared" si="0"/>
        <v>320</v>
      </c>
      <c r="BB16" s="14">
        <f t="shared" si="0"/>
        <v>90</v>
      </c>
      <c r="BC16" s="14">
        <f t="shared" si="0"/>
        <v>1455</v>
      </c>
      <c r="BE16">
        <f t="shared" si="1"/>
        <v>19.2</v>
      </c>
      <c r="BF16">
        <f t="shared" si="2"/>
        <v>3.6</v>
      </c>
      <c r="BG16">
        <f t="shared" si="3"/>
        <v>291</v>
      </c>
      <c r="BI16">
        <f t="shared" si="4"/>
        <v>313.8</v>
      </c>
    </row>
    <row r="17" spans="1:61" x14ac:dyDescent="0.25">
      <c r="A17" s="8" t="s">
        <v>14</v>
      </c>
      <c r="B17" s="9" t="s">
        <v>15</v>
      </c>
      <c r="C17" s="9" t="s">
        <v>24</v>
      </c>
      <c r="D17" s="10">
        <v>0</v>
      </c>
      <c r="E17" s="10">
        <v>0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v>0</v>
      </c>
      <c r="T17" s="10">
        <v>0</v>
      </c>
      <c r="U17" s="10">
        <v>0</v>
      </c>
      <c r="V17" s="10">
        <v>0</v>
      </c>
      <c r="W17" s="10">
        <v>0</v>
      </c>
      <c r="X17" s="10">
        <v>0</v>
      </c>
      <c r="Y17" s="10">
        <v>0</v>
      </c>
      <c r="Z17" s="10">
        <v>0</v>
      </c>
      <c r="AA17" s="10">
        <v>0</v>
      </c>
      <c r="AB17" s="10">
        <v>0</v>
      </c>
      <c r="AC17" s="10">
        <v>0</v>
      </c>
      <c r="AD17" s="10">
        <v>0</v>
      </c>
      <c r="AE17" s="10">
        <v>0</v>
      </c>
      <c r="AF17" s="10">
        <v>0</v>
      </c>
      <c r="AG17" s="10">
        <v>0</v>
      </c>
      <c r="AH17" s="10"/>
      <c r="AI17" s="10"/>
      <c r="AJ17" s="10"/>
      <c r="AK17" s="10">
        <v>0</v>
      </c>
      <c r="AL17" s="10">
        <v>0</v>
      </c>
      <c r="AM17" s="10">
        <v>0</v>
      </c>
      <c r="AN17" s="10">
        <v>0</v>
      </c>
      <c r="AO17" s="10">
        <v>0</v>
      </c>
      <c r="AP17" s="10">
        <v>0</v>
      </c>
      <c r="AQ17" s="10">
        <v>0</v>
      </c>
      <c r="AR17" s="10">
        <v>0</v>
      </c>
      <c r="AS17" s="10">
        <v>0</v>
      </c>
      <c r="AT17" s="10">
        <v>0</v>
      </c>
      <c r="AU17" s="10">
        <v>0</v>
      </c>
      <c r="AV17" s="10">
        <v>0</v>
      </c>
      <c r="AW17" s="10">
        <v>0</v>
      </c>
      <c r="AX17" s="10">
        <v>0</v>
      </c>
      <c r="AY17" s="10">
        <v>0</v>
      </c>
      <c r="BA17" s="14">
        <f t="shared" si="0"/>
        <v>0</v>
      </c>
      <c r="BB17" s="14">
        <f t="shared" si="0"/>
        <v>0</v>
      </c>
      <c r="BC17" s="14">
        <f t="shared" si="0"/>
        <v>0</v>
      </c>
      <c r="BE17">
        <f t="shared" si="1"/>
        <v>0</v>
      </c>
      <c r="BF17">
        <f t="shared" si="2"/>
        <v>0</v>
      </c>
      <c r="BG17">
        <f t="shared" si="3"/>
        <v>0</v>
      </c>
      <c r="BI17">
        <f t="shared" si="4"/>
        <v>0</v>
      </c>
    </row>
    <row r="18" spans="1:61" x14ac:dyDescent="0.25">
      <c r="A18" s="8" t="s">
        <v>14</v>
      </c>
      <c r="B18" s="9" t="s">
        <v>15</v>
      </c>
      <c r="C18" s="9" t="s">
        <v>25</v>
      </c>
      <c r="D18" s="10">
        <v>130</v>
      </c>
      <c r="E18" s="10">
        <v>30</v>
      </c>
      <c r="F18" s="10">
        <v>1030</v>
      </c>
      <c r="G18" s="10">
        <v>0</v>
      </c>
      <c r="H18" s="10">
        <v>0</v>
      </c>
      <c r="I18" s="10">
        <v>0</v>
      </c>
      <c r="J18" s="10">
        <v>0</v>
      </c>
      <c r="K18" s="10">
        <v>0</v>
      </c>
      <c r="L18" s="10">
        <v>0</v>
      </c>
      <c r="M18" s="10">
        <v>5</v>
      </c>
      <c r="N18" s="10">
        <v>0</v>
      </c>
      <c r="O18" s="10">
        <v>50</v>
      </c>
      <c r="P18" s="10">
        <v>0</v>
      </c>
      <c r="Q18" s="10">
        <v>0</v>
      </c>
      <c r="R18" s="10">
        <v>0</v>
      </c>
      <c r="S18" s="10">
        <v>0</v>
      </c>
      <c r="T18" s="10">
        <v>0</v>
      </c>
      <c r="U18" s="10">
        <v>0</v>
      </c>
      <c r="V18" s="10">
        <v>0</v>
      </c>
      <c r="W18" s="10">
        <v>0</v>
      </c>
      <c r="X18" s="10">
        <v>0</v>
      </c>
      <c r="Y18" s="10">
        <v>0</v>
      </c>
      <c r="Z18" s="10">
        <v>0</v>
      </c>
      <c r="AA18" s="10">
        <v>0</v>
      </c>
      <c r="AB18" s="10">
        <v>0</v>
      </c>
      <c r="AC18" s="10">
        <v>0</v>
      </c>
      <c r="AD18" s="10">
        <v>0</v>
      </c>
      <c r="AE18" s="10">
        <v>0</v>
      </c>
      <c r="AF18" s="10">
        <v>0</v>
      </c>
      <c r="AG18" s="10">
        <v>0</v>
      </c>
      <c r="AH18" s="10"/>
      <c r="AI18" s="10"/>
      <c r="AJ18" s="10"/>
      <c r="AK18" s="10">
        <v>0</v>
      </c>
      <c r="AL18" s="10">
        <v>0</v>
      </c>
      <c r="AM18" s="10">
        <v>0</v>
      </c>
      <c r="AN18" s="10">
        <v>20</v>
      </c>
      <c r="AO18" s="10">
        <v>5</v>
      </c>
      <c r="AP18" s="10">
        <v>120</v>
      </c>
      <c r="AQ18" s="10">
        <v>20</v>
      </c>
      <c r="AR18" s="10">
        <v>5</v>
      </c>
      <c r="AS18" s="10">
        <v>250</v>
      </c>
      <c r="AT18" s="10">
        <v>0</v>
      </c>
      <c r="AU18" s="10">
        <v>0</v>
      </c>
      <c r="AV18" s="10">
        <v>0</v>
      </c>
      <c r="AW18" s="10">
        <v>0</v>
      </c>
      <c r="AX18" s="10">
        <v>0</v>
      </c>
      <c r="AY18" s="10">
        <v>0</v>
      </c>
      <c r="BA18" s="14">
        <f t="shared" si="0"/>
        <v>175</v>
      </c>
      <c r="BB18" s="14">
        <f t="shared" si="0"/>
        <v>40</v>
      </c>
      <c r="BC18" s="14">
        <f t="shared" si="0"/>
        <v>1450</v>
      </c>
      <c r="BE18">
        <f t="shared" si="1"/>
        <v>10.5</v>
      </c>
      <c r="BF18">
        <f t="shared" si="2"/>
        <v>1.6</v>
      </c>
      <c r="BG18">
        <f t="shared" si="3"/>
        <v>290</v>
      </c>
      <c r="BI18">
        <f t="shared" si="4"/>
        <v>302.10000000000002</v>
      </c>
    </row>
    <row r="19" spans="1:61" x14ac:dyDescent="0.25">
      <c r="A19" s="8" t="s">
        <v>14</v>
      </c>
      <c r="B19" s="9" t="s">
        <v>15</v>
      </c>
      <c r="C19" s="9" t="s">
        <v>26</v>
      </c>
      <c r="D19" s="10">
        <v>0</v>
      </c>
      <c r="E19" s="10">
        <v>0</v>
      </c>
      <c r="F19" s="10">
        <v>0</v>
      </c>
      <c r="G19" s="10">
        <v>0</v>
      </c>
      <c r="H19" s="10">
        <v>0</v>
      </c>
      <c r="I19" s="10">
        <v>0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  <c r="O19" s="10">
        <v>0</v>
      </c>
      <c r="P19" s="10">
        <v>0</v>
      </c>
      <c r="Q19" s="10">
        <v>0</v>
      </c>
      <c r="R19" s="10">
        <v>0</v>
      </c>
      <c r="S19" s="10">
        <v>0</v>
      </c>
      <c r="T19" s="10">
        <v>0</v>
      </c>
      <c r="U19" s="10">
        <v>0</v>
      </c>
      <c r="V19" s="10">
        <v>0</v>
      </c>
      <c r="W19" s="10">
        <v>0</v>
      </c>
      <c r="X19" s="10">
        <v>0</v>
      </c>
      <c r="Y19" s="10">
        <v>0</v>
      </c>
      <c r="Z19" s="10">
        <v>0</v>
      </c>
      <c r="AA19" s="10">
        <v>0</v>
      </c>
      <c r="AB19" s="10">
        <v>0</v>
      </c>
      <c r="AC19" s="10">
        <v>0</v>
      </c>
      <c r="AD19" s="10">
        <v>0</v>
      </c>
      <c r="AE19" s="10">
        <v>0</v>
      </c>
      <c r="AF19" s="10">
        <v>0</v>
      </c>
      <c r="AG19" s="10">
        <v>0</v>
      </c>
      <c r="AH19" s="10"/>
      <c r="AI19" s="10"/>
      <c r="AJ19" s="10"/>
      <c r="AK19" s="10">
        <v>0</v>
      </c>
      <c r="AL19" s="10">
        <v>0</v>
      </c>
      <c r="AM19" s="10">
        <v>0</v>
      </c>
      <c r="AN19" s="10">
        <v>0</v>
      </c>
      <c r="AO19" s="10">
        <v>0</v>
      </c>
      <c r="AP19" s="10">
        <v>0</v>
      </c>
      <c r="AQ19" s="10">
        <v>0</v>
      </c>
      <c r="AR19" s="10">
        <v>0</v>
      </c>
      <c r="AS19" s="10">
        <v>0</v>
      </c>
      <c r="AT19" s="10">
        <v>0</v>
      </c>
      <c r="AU19" s="10">
        <v>0</v>
      </c>
      <c r="AV19" s="10">
        <v>0</v>
      </c>
      <c r="AW19" s="10">
        <v>0</v>
      </c>
      <c r="AX19" s="10">
        <v>0</v>
      </c>
      <c r="AY19" s="10">
        <v>0</v>
      </c>
      <c r="BA19" s="14">
        <f t="shared" si="0"/>
        <v>0</v>
      </c>
      <c r="BB19" s="14">
        <f t="shared" si="0"/>
        <v>0</v>
      </c>
      <c r="BC19" s="14">
        <f t="shared" si="0"/>
        <v>0</v>
      </c>
      <c r="BE19">
        <f t="shared" si="1"/>
        <v>0</v>
      </c>
      <c r="BF19">
        <f t="shared" si="2"/>
        <v>0</v>
      </c>
      <c r="BG19">
        <f t="shared" si="3"/>
        <v>0</v>
      </c>
      <c r="BI19">
        <f t="shared" si="4"/>
        <v>0</v>
      </c>
    </row>
    <row r="20" spans="1:61" x14ac:dyDescent="0.25">
      <c r="A20" s="8" t="s">
        <v>14</v>
      </c>
      <c r="B20" s="9" t="s">
        <v>15</v>
      </c>
      <c r="C20" s="9" t="s">
        <v>27</v>
      </c>
      <c r="D20" s="10">
        <v>6</v>
      </c>
      <c r="E20" s="10">
        <v>0</v>
      </c>
      <c r="F20" s="10">
        <v>120</v>
      </c>
      <c r="G20" s="10">
        <v>0</v>
      </c>
      <c r="H20" s="10">
        <v>0</v>
      </c>
      <c r="I20" s="10">
        <v>0</v>
      </c>
      <c r="J20" s="10">
        <v>0</v>
      </c>
      <c r="K20" s="10">
        <v>0</v>
      </c>
      <c r="L20" s="10">
        <v>0</v>
      </c>
      <c r="M20" s="10">
        <v>0</v>
      </c>
      <c r="N20" s="10">
        <v>0</v>
      </c>
      <c r="O20" s="10">
        <v>0</v>
      </c>
      <c r="P20" s="10">
        <v>0</v>
      </c>
      <c r="Q20" s="10">
        <v>0</v>
      </c>
      <c r="R20" s="10">
        <v>0</v>
      </c>
      <c r="S20" s="10">
        <v>0</v>
      </c>
      <c r="T20" s="10">
        <v>0</v>
      </c>
      <c r="U20" s="10">
        <v>0</v>
      </c>
      <c r="V20" s="10">
        <v>0</v>
      </c>
      <c r="W20" s="10">
        <v>0</v>
      </c>
      <c r="X20" s="10">
        <v>0</v>
      </c>
      <c r="Y20" s="10">
        <v>0</v>
      </c>
      <c r="Z20" s="10">
        <v>0</v>
      </c>
      <c r="AA20" s="10">
        <v>0</v>
      </c>
      <c r="AB20" s="10">
        <v>0</v>
      </c>
      <c r="AC20" s="10">
        <v>0</v>
      </c>
      <c r="AD20" s="10">
        <v>0</v>
      </c>
      <c r="AE20" s="10">
        <v>0</v>
      </c>
      <c r="AF20" s="10">
        <v>0</v>
      </c>
      <c r="AG20" s="10">
        <v>0</v>
      </c>
      <c r="AH20" s="10"/>
      <c r="AI20" s="10"/>
      <c r="AJ20" s="10"/>
      <c r="AK20" s="10">
        <v>0</v>
      </c>
      <c r="AL20" s="10">
        <v>0</v>
      </c>
      <c r="AM20" s="10">
        <v>0</v>
      </c>
      <c r="AN20" s="10">
        <v>5</v>
      </c>
      <c r="AO20" s="10">
        <v>0</v>
      </c>
      <c r="AP20" s="10">
        <v>30</v>
      </c>
      <c r="AQ20" s="10">
        <v>5</v>
      </c>
      <c r="AR20" s="10">
        <v>0</v>
      </c>
      <c r="AS20" s="10">
        <v>30</v>
      </c>
      <c r="AT20" s="10">
        <v>0</v>
      </c>
      <c r="AU20" s="10">
        <v>0</v>
      </c>
      <c r="AV20" s="10">
        <v>0</v>
      </c>
      <c r="AW20" s="10">
        <v>0</v>
      </c>
      <c r="AX20" s="10">
        <v>0</v>
      </c>
      <c r="AY20" s="10">
        <v>0</v>
      </c>
      <c r="BA20" s="14">
        <f t="shared" si="0"/>
        <v>16</v>
      </c>
      <c r="BB20" s="14">
        <f t="shared" si="0"/>
        <v>0</v>
      </c>
      <c r="BC20" s="14">
        <f t="shared" si="0"/>
        <v>180</v>
      </c>
      <c r="BE20">
        <f t="shared" si="1"/>
        <v>0.96</v>
      </c>
      <c r="BF20">
        <f t="shared" si="2"/>
        <v>0</v>
      </c>
      <c r="BG20">
        <f t="shared" si="3"/>
        <v>36</v>
      </c>
      <c r="BI20">
        <f t="shared" si="4"/>
        <v>36.96</v>
      </c>
    </row>
    <row r="21" spans="1:61" x14ac:dyDescent="0.25">
      <c r="A21" s="8" t="s">
        <v>14</v>
      </c>
      <c r="B21" s="9" t="s">
        <v>15</v>
      </c>
      <c r="C21" s="9" t="s">
        <v>28</v>
      </c>
      <c r="D21" s="10">
        <v>360</v>
      </c>
      <c r="E21" s="10">
        <v>120</v>
      </c>
      <c r="F21" s="10">
        <v>580</v>
      </c>
      <c r="G21" s="10">
        <v>0</v>
      </c>
      <c r="H21" s="10">
        <v>0</v>
      </c>
      <c r="I21" s="10">
        <v>0</v>
      </c>
      <c r="J21" s="10">
        <v>0</v>
      </c>
      <c r="K21" s="10">
        <v>0</v>
      </c>
      <c r="L21" s="10">
        <v>0</v>
      </c>
      <c r="M21" s="10">
        <v>0</v>
      </c>
      <c r="N21" s="10">
        <v>0</v>
      </c>
      <c r="O21" s="10">
        <v>0</v>
      </c>
      <c r="P21" s="10">
        <v>0</v>
      </c>
      <c r="Q21" s="10">
        <v>0</v>
      </c>
      <c r="R21" s="10">
        <v>0</v>
      </c>
      <c r="S21" s="10">
        <v>0</v>
      </c>
      <c r="T21" s="10">
        <v>0</v>
      </c>
      <c r="U21" s="10">
        <v>0</v>
      </c>
      <c r="V21" s="10">
        <v>0</v>
      </c>
      <c r="W21" s="10">
        <v>0</v>
      </c>
      <c r="X21" s="10">
        <v>0</v>
      </c>
      <c r="Y21" s="10">
        <v>0</v>
      </c>
      <c r="Z21" s="10">
        <v>0</v>
      </c>
      <c r="AA21" s="10">
        <v>0</v>
      </c>
      <c r="AB21" s="10">
        <v>0</v>
      </c>
      <c r="AC21" s="10">
        <v>0</v>
      </c>
      <c r="AD21" s="10">
        <v>0</v>
      </c>
      <c r="AE21" s="10">
        <v>180</v>
      </c>
      <c r="AF21" s="10">
        <v>70</v>
      </c>
      <c r="AG21" s="10">
        <v>360</v>
      </c>
      <c r="AH21" s="10"/>
      <c r="AI21" s="10"/>
      <c r="AJ21" s="10"/>
      <c r="AK21" s="10">
        <v>0</v>
      </c>
      <c r="AL21" s="10">
        <v>0</v>
      </c>
      <c r="AM21" s="10">
        <v>0</v>
      </c>
      <c r="AN21" s="10">
        <v>60</v>
      </c>
      <c r="AO21" s="10">
        <v>30</v>
      </c>
      <c r="AP21" s="10">
        <v>80</v>
      </c>
      <c r="AQ21" s="10">
        <v>70</v>
      </c>
      <c r="AR21" s="10">
        <v>30</v>
      </c>
      <c r="AS21" s="10">
        <v>80</v>
      </c>
      <c r="AT21" s="10">
        <v>0</v>
      </c>
      <c r="AU21" s="10">
        <v>0</v>
      </c>
      <c r="AV21" s="10">
        <v>0</v>
      </c>
      <c r="AW21" s="10">
        <v>0</v>
      </c>
      <c r="AX21" s="10">
        <v>0</v>
      </c>
      <c r="AY21" s="10">
        <v>0</v>
      </c>
      <c r="BA21" s="14">
        <f t="shared" si="0"/>
        <v>670</v>
      </c>
      <c r="BB21" s="14">
        <f t="shared" si="0"/>
        <v>250</v>
      </c>
      <c r="BC21" s="14">
        <f t="shared" si="0"/>
        <v>1100</v>
      </c>
      <c r="BE21">
        <f t="shared" si="1"/>
        <v>40.199999999999996</v>
      </c>
      <c r="BF21">
        <f t="shared" si="2"/>
        <v>10</v>
      </c>
      <c r="BG21">
        <f t="shared" si="3"/>
        <v>220</v>
      </c>
      <c r="BI21">
        <f t="shared" si="4"/>
        <v>270.2</v>
      </c>
    </row>
    <row r="22" spans="1:61" x14ac:dyDescent="0.25">
      <c r="A22" s="8" t="s">
        <v>14</v>
      </c>
      <c r="B22" s="9" t="s">
        <v>15</v>
      </c>
      <c r="C22" s="9" t="s">
        <v>29</v>
      </c>
      <c r="D22" s="10">
        <v>0</v>
      </c>
      <c r="E22" s="10">
        <v>0</v>
      </c>
      <c r="F22" s="10">
        <v>0</v>
      </c>
      <c r="G22" s="10">
        <v>0</v>
      </c>
      <c r="H22" s="10">
        <v>0</v>
      </c>
      <c r="I22" s="10">
        <v>0</v>
      </c>
      <c r="J22" s="10">
        <v>0</v>
      </c>
      <c r="K22" s="10">
        <v>0</v>
      </c>
      <c r="L22" s="10">
        <v>0</v>
      </c>
      <c r="M22" s="10">
        <v>0</v>
      </c>
      <c r="N22" s="10">
        <v>0</v>
      </c>
      <c r="O22" s="10">
        <v>0</v>
      </c>
      <c r="P22" s="10">
        <v>0</v>
      </c>
      <c r="Q22" s="10">
        <v>0</v>
      </c>
      <c r="R22" s="10">
        <v>0</v>
      </c>
      <c r="S22" s="10">
        <v>0</v>
      </c>
      <c r="T22" s="10">
        <v>0</v>
      </c>
      <c r="U22" s="10">
        <v>0</v>
      </c>
      <c r="V22" s="10">
        <v>0</v>
      </c>
      <c r="W22" s="10">
        <v>0</v>
      </c>
      <c r="X22" s="10">
        <v>0</v>
      </c>
      <c r="Y22" s="10">
        <v>0</v>
      </c>
      <c r="Z22" s="10">
        <v>0</v>
      </c>
      <c r="AA22" s="10">
        <v>0</v>
      </c>
      <c r="AB22" s="10">
        <v>0</v>
      </c>
      <c r="AC22" s="10">
        <v>0</v>
      </c>
      <c r="AD22" s="10">
        <v>0</v>
      </c>
      <c r="AE22" s="10">
        <v>0</v>
      </c>
      <c r="AF22" s="10">
        <v>0</v>
      </c>
      <c r="AG22" s="10">
        <v>0</v>
      </c>
      <c r="AH22" s="10"/>
      <c r="AI22" s="10"/>
      <c r="AJ22" s="10"/>
      <c r="AK22" s="10">
        <v>0</v>
      </c>
      <c r="AL22" s="10">
        <v>0</v>
      </c>
      <c r="AM22" s="10">
        <v>0</v>
      </c>
      <c r="AN22" s="10">
        <v>0</v>
      </c>
      <c r="AO22" s="10">
        <v>0</v>
      </c>
      <c r="AP22" s="10">
        <v>0</v>
      </c>
      <c r="AQ22" s="10">
        <v>0</v>
      </c>
      <c r="AR22" s="10">
        <v>0</v>
      </c>
      <c r="AS22" s="10">
        <v>0</v>
      </c>
      <c r="AT22" s="10">
        <v>0</v>
      </c>
      <c r="AU22" s="10">
        <v>0</v>
      </c>
      <c r="AV22" s="10">
        <v>0</v>
      </c>
      <c r="AW22" s="10">
        <v>0</v>
      </c>
      <c r="AX22" s="10">
        <v>0</v>
      </c>
      <c r="AY22" s="10">
        <v>0</v>
      </c>
      <c r="BA22" s="14">
        <f t="shared" si="0"/>
        <v>0</v>
      </c>
      <c r="BB22" s="14">
        <f t="shared" si="0"/>
        <v>0</v>
      </c>
      <c r="BC22" s="14">
        <f t="shared" si="0"/>
        <v>0</v>
      </c>
      <c r="BE22">
        <f t="shared" si="1"/>
        <v>0</v>
      </c>
      <c r="BF22">
        <f t="shared" si="2"/>
        <v>0</v>
      </c>
      <c r="BG22">
        <f t="shared" si="3"/>
        <v>0</v>
      </c>
      <c r="BI22">
        <f t="shared" si="4"/>
        <v>0</v>
      </c>
    </row>
    <row r="23" spans="1:61" x14ac:dyDescent="0.25">
      <c r="A23" s="8" t="s">
        <v>14</v>
      </c>
      <c r="B23" s="9" t="s">
        <v>30</v>
      </c>
      <c r="C23" s="9" t="s">
        <v>31</v>
      </c>
      <c r="D23" s="10">
        <v>168</v>
      </c>
      <c r="E23" s="10">
        <v>20</v>
      </c>
      <c r="F23" s="10">
        <v>607</v>
      </c>
      <c r="G23" s="10">
        <v>0</v>
      </c>
      <c r="H23" s="10">
        <v>0</v>
      </c>
      <c r="I23" s="10">
        <v>0</v>
      </c>
      <c r="J23" s="10">
        <v>0</v>
      </c>
      <c r="K23" s="10">
        <v>0</v>
      </c>
      <c r="L23" s="10">
        <v>0</v>
      </c>
      <c r="M23" s="10">
        <v>0</v>
      </c>
      <c r="N23" s="10">
        <v>0</v>
      </c>
      <c r="O23" s="10">
        <v>0</v>
      </c>
      <c r="P23" s="10">
        <v>0</v>
      </c>
      <c r="Q23" s="10">
        <v>0</v>
      </c>
      <c r="R23" s="10">
        <v>0</v>
      </c>
      <c r="S23" s="10">
        <v>0</v>
      </c>
      <c r="T23" s="10">
        <v>0</v>
      </c>
      <c r="U23" s="10">
        <v>0</v>
      </c>
      <c r="V23" s="10">
        <v>0</v>
      </c>
      <c r="W23" s="10">
        <v>0</v>
      </c>
      <c r="X23" s="10">
        <v>0</v>
      </c>
      <c r="Y23" s="10">
        <v>0</v>
      </c>
      <c r="Z23" s="10">
        <v>0</v>
      </c>
      <c r="AA23" s="10">
        <v>0</v>
      </c>
      <c r="AB23" s="10">
        <v>0</v>
      </c>
      <c r="AC23" s="10">
        <v>0</v>
      </c>
      <c r="AD23" s="10">
        <v>0</v>
      </c>
      <c r="AE23" s="10"/>
      <c r="AF23" s="10"/>
      <c r="AG23" s="10"/>
      <c r="AH23" s="10">
        <v>0</v>
      </c>
      <c r="AI23" s="10">
        <v>0</v>
      </c>
      <c r="AJ23" s="10">
        <v>100</v>
      </c>
      <c r="AK23" s="10">
        <v>0</v>
      </c>
      <c r="AL23" s="10">
        <v>0</v>
      </c>
      <c r="AM23" s="10">
        <v>0</v>
      </c>
      <c r="AN23" s="10">
        <v>0</v>
      </c>
      <c r="AO23" s="10">
        <v>0</v>
      </c>
      <c r="AP23" s="10">
        <v>0</v>
      </c>
      <c r="AQ23" s="10">
        <v>0</v>
      </c>
      <c r="AR23" s="10">
        <v>0</v>
      </c>
      <c r="AS23" s="10">
        <v>0</v>
      </c>
      <c r="AT23" s="10">
        <v>0</v>
      </c>
      <c r="AU23" s="10">
        <v>0</v>
      </c>
      <c r="AV23" s="10">
        <v>0</v>
      </c>
      <c r="AW23" s="10">
        <v>188</v>
      </c>
      <c r="AX23" s="10">
        <v>0</v>
      </c>
      <c r="AY23" s="10">
        <v>600</v>
      </c>
      <c r="BA23" s="14">
        <f t="shared" si="0"/>
        <v>356</v>
      </c>
      <c r="BB23" s="14">
        <f t="shared" si="0"/>
        <v>20</v>
      </c>
      <c r="BC23" s="14">
        <f t="shared" si="0"/>
        <v>1307</v>
      </c>
      <c r="BE23">
        <f t="shared" si="1"/>
        <v>21.36</v>
      </c>
      <c r="BF23">
        <f t="shared" si="2"/>
        <v>0.8</v>
      </c>
      <c r="BG23">
        <f t="shared" si="3"/>
        <v>261.40000000000003</v>
      </c>
      <c r="BI23">
        <f t="shared" si="4"/>
        <v>283.56000000000006</v>
      </c>
    </row>
    <row r="24" spans="1:61" x14ac:dyDescent="0.25">
      <c r="A24" s="8" t="s">
        <v>14</v>
      </c>
      <c r="B24" s="9" t="s">
        <v>30</v>
      </c>
      <c r="C24" s="9" t="s">
        <v>32</v>
      </c>
      <c r="D24" s="10">
        <v>60</v>
      </c>
      <c r="E24" s="10">
        <v>0</v>
      </c>
      <c r="F24" s="10">
        <v>130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  <c r="S24" s="10">
        <v>0</v>
      </c>
      <c r="T24" s="10">
        <v>0</v>
      </c>
      <c r="U24" s="10">
        <v>0</v>
      </c>
      <c r="V24" s="10">
        <v>0</v>
      </c>
      <c r="W24" s="10">
        <v>0</v>
      </c>
      <c r="X24" s="10">
        <v>0</v>
      </c>
      <c r="Y24" s="10">
        <v>0</v>
      </c>
      <c r="Z24" s="10">
        <v>0</v>
      </c>
      <c r="AA24" s="10">
        <v>0</v>
      </c>
      <c r="AB24" s="10">
        <v>0</v>
      </c>
      <c r="AC24" s="10">
        <v>0</v>
      </c>
      <c r="AD24" s="10">
        <v>0</v>
      </c>
      <c r="AE24" s="10"/>
      <c r="AF24" s="10"/>
      <c r="AG24" s="10"/>
      <c r="AH24" s="10">
        <v>0</v>
      </c>
      <c r="AI24" s="10">
        <v>0</v>
      </c>
      <c r="AJ24" s="10">
        <v>0</v>
      </c>
      <c r="AK24" s="10">
        <v>0</v>
      </c>
      <c r="AL24" s="10">
        <v>0</v>
      </c>
      <c r="AM24" s="10">
        <v>0</v>
      </c>
      <c r="AN24" s="10">
        <v>0</v>
      </c>
      <c r="AO24" s="10">
        <v>0</v>
      </c>
      <c r="AP24" s="10">
        <v>0</v>
      </c>
      <c r="AQ24" s="10">
        <v>0</v>
      </c>
      <c r="AR24" s="10">
        <v>0</v>
      </c>
      <c r="AS24" s="10">
        <v>0</v>
      </c>
      <c r="AT24" s="10">
        <v>0</v>
      </c>
      <c r="AU24" s="10">
        <v>0</v>
      </c>
      <c r="AV24" s="10">
        <v>0</v>
      </c>
      <c r="AW24" s="10">
        <v>0</v>
      </c>
      <c r="AX24" s="10">
        <v>0</v>
      </c>
      <c r="AY24" s="10">
        <v>0</v>
      </c>
      <c r="BA24" s="14">
        <f t="shared" si="0"/>
        <v>60</v>
      </c>
      <c r="BB24" s="14">
        <f t="shared" si="0"/>
        <v>0</v>
      </c>
      <c r="BC24" s="14">
        <f t="shared" si="0"/>
        <v>130</v>
      </c>
      <c r="BE24">
        <f t="shared" si="1"/>
        <v>3.5999999999999996</v>
      </c>
      <c r="BF24">
        <f t="shared" si="2"/>
        <v>0</v>
      </c>
      <c r="BG24">
        <f t="shared" si="3"/>
        <v>26</v>
      </c>
      <c r="BI24">
        <f t="shared" si="4"/>
        <v>29.6</v>
      </c>
    </row>
    <row r="25" spans="1:61" x14ac:dyDescent="0.25">
      <c r="A25" s="8" t="s">
        <v>14</v>
      </c>
      <c r="B25" s="9" t="s">
        <v>30</v>
      </c>
      <c r="C25" s="9" t="s">
        <v>33</v>
      </c>
      <c r="D25" s="10">
        <v>250</v>
      </c>
      <c r="E25" s="10">
        <v>45</v>
      </c>
      <c r="F25" s="10">
        <v>1000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10</v>
      </c>
      <c r="N25" s="10">
        <v>0</v>
      </c>
      <c r="O25" s="10">
        <v>9</v>
      </c>
      <c r="P25" s="10">
        <v>0</v>
      </c>
      <c r="Q25" s="10">
        <v>0</v>
      </c>
      <c r="R25" s="10">
        <v>0</v>
      </c>
      <c r="S25" s="10">
        <v>0</v>
      </c>
      <c r="T25" s="10">
        <v>0</v>
      </c>
      <c r="U25" s="10">
        <v>0</v>
      </c>
      <c r="V25" s="10">
        <v>0</v>
      </c>
      <c r="W25" s="10">
        <v>0</v>
      </c>
      <c r="X25" s="10">
        <v>0</v>
      </c>
      <c r="Y25" s="10">
        <v>0</v>
      </c>
      <c r="Z25" s="10">
        <v>0</v>
      </c>
      <c r="AA25" s="10">
        <v>0</v>
      </c>
      <c r="AB25" s="10">
        <v>0</v>
      </c>
      <c r="AC25" s="10">
        <v>0</v>
      </c>
      <c r="AD25" s="10">
        <v>0</v>
      </c>
      <c r="AE25" s="10"/>
      <c r="AF25" s="10"/>
      <c r="AG25" s="10"/>
      <c r="AH25" s="10">
        <v>0</v>
      </c>
      <c r="AI25" s="10">
        <v>0</v>
      </c>
      <c r="AJ25" s="10">
        <v>0</v>
      </c>
      <c r="AK25" s="10">
        <v>0</v>
      </c>
      <c r="AL25" s="10">
        <v>0</v>
      </c>
      <c r="AM25" s="10">
        <v>0</v>
      </c>
      <c r="AN25" s="10">
        <v>0</v>
      </c>
      <c r="AO25" s="10">
        <v>0</v>
      </c>
      <c r="AP25" s="10">
        <v>0</v>
      </c>
      <c r="AQ25" s="10">
        <v>0</v>
      </c>
      <c r="AR25" s="10">
        <v>0</v>
      </c>
      <c r="AS25" s="10">
        <v>0</v>
      </c>
      <c r="AT25" s="10">
        <v>0</v>
      </c>
      <c r="AU25" s="10">
        <v>0</v>
      </c>
      <c r="AV25" s="10">
        <v>0</v>
      </c>
      <c r="AW25" s="10">
        <v>140</v>
      </c>
      <c r="AX25" s="10">
        <v>30</v>
      </c>
      <c r="AY25" s="10">
        <v>600</v>
      </c>
      <c r="BA25" s="14">
        <f t="shared" si="0"/>
        <v>400</v>
      </c>
      <c r="BB25" s="14">
        <f t="shared" si="0"/>
        <v>75</v>
      </c>
      <c r="BC25" s="14">
        <f t="shared" si="0"/>
        <v>1609</v>
      </c>
      <c r="BE25">
        <f t="shared" si="1"/>
        <v>24</v>
      </c>
      <c r="BF25">
        <f t="shared" si="2"/>
        <v>3</v>
      </c>
      <c r="BG25">
        <f t="shared" si="3"/>
        <v>321.8</v>
      </c>
      <c r="BI25">
        <f t="shared" si="4"/>
        <v>348.8</v>
      </c>
    </row>
    <row r="26" spans="1:61" x14ac:dyDescent="0.25">
      <c r="A26" s="8" t="s">
        <v>14</v>
      </c>
      <c r="B26" s="9" t="s">
        <v>30</v>
      </c>
      <c r="C26" s="9" t="s">
        <v>34</v>
      </c>
      <c r="D26" s="10">
        <v>22</v>
      </c>
      <c r="E26" s="10">
        <v>1</v>
      </c>
      <c r="F26" s="10">
        <v>2020</v>
      </c>
      <c r="G26" s="10">
        <v>0</v>
      </c>
      <c r="H26" s="10">
        <v>0</v>
      </c>
      <c r="I26" s="10">
        <v>0</v>
      </c>
      <c r="J26" s="10">
        <v>0</v>
      </c>
      <c r="K26" s="10">
        <v>0</v>
      </c>
      <c r="L26" s="10">
        <v>0</v>
      </c>
      <c r="M26" s="10">
        <v>88</v>
      </c>
      <c r="N26" s="10">
        <v>9</v>
      </c>
      <c r="O26" s="10">
        <v>1660</v>
      </c>
      <c r="P26" s="10">
        <v>0</v>
      </c>
      <c r="Q26" s="10">
        <v>0</v>
      </c>
      <c r="R26" s="10">
        <v>0</v>
      </c>
      <c r="S26" s="10">
        <v>0</v>
      </c>
      <c r="T26" s="10">
        <v>0</v>
      </c>
      <c r="U26" s="10">
        <v>0</v>
      </c>
      <c r="V26" s="10">
        <v>0</v>
      </c>
      <c r="W26" s="10">
        <v>0</v>
      </c>
      <c r="X26" s="10">
        <v>0</v>
      </c>
      <c r="Y26" s="10">
        <v>0</v>
      </c>
      <c r="Z26" s="10">
        <v>0</v>
      </c>
      <c r="AA26" s="10">
        <v>0</v>
      </c>
      <c r="AB26" s="10">
        <v>0</v>
      </c>
      <c r="AC26" s="10">
        <v>0</v>
      </c>
      <c r="AD26" s="10">
        <v>0</v>
      </c>
      <c r="AE26" s="10"/>
      <c r="AF26" s="10"/>
      <c r="AG26" s="10"/>
      <c r="AH26" s="10">
        <v>0</v>
      </c>
      <c r="AI26" s="10">
        <v>0</v>
      </c>
      <c r="AJ26" s="10">
        <v>0</v>
      </c>
      <c r="AK26" s="10">
        <v>0</v>
      </c>
      <c r="AL26" s="10">
        <v>0</v>
      </c>
      <c r="AM26" s="10">
        <v>0</v>
      </c>
      <c r="AN26" s="10">
        <v>0</v>
      </c>
      <c r="AO26" s="10">
        <v>0</v>
      </c>
      <c r="AP26" s="10">
        <v>0</v>
      </c>
      <c r="AQ26" s="10">
        <v>0</v>
      </c>
      <c r="AR26" s="10">
        <v>0</v>
      </c>
      <c r="AS26" s="10">
        <v>0</v>
      </c>
      <c r="AT26" s="10">
        <v>0</v>
      </c>
      <c r="AU26" s="10">
        <v>0</v>
      </c>
      <c r="AV26" s="10">
        <v>0</v>
      </c>
      <c r="AW26" s="10">
        <v>124</v>
      </c>
      <c r="AX26" s="10">
        <v>8</v>
      </c>
      <c r="AY26" s="10">
        <v>1038</v>
      </c>
      <c r="BA26" s="14">
        <f t="shared" si="0"/>
        <v>234</v>
      </c>
      <c r="BB26" s="14">
        <f t="shared" si="0"/>
        <v>18</v>
      </c>
      <c r="BC26" s="14">
        <f t="shared" si="0"/>
        <v>4718</v>
      </c>
      <c r="BE26">
        <f t="shared" si="1"/>
        <v>14.04</v>
      </c>
      <c r="BF26">
        <f t="shared" si="2"/>
        <v>0.72</v>
      </c>
      <c r="BG26">
        <f t="shared" si="3"/>
        <v>943.6</v>
      </c>
      <c r="BI26">
        <f t="shared" si="4"/>
        <v>958.36</v>
      </c>
    </row>
    <row r="27" spans="1:61" x14ac:dyDescent="0.25">
      <c r="A27" s="8" t="s">
        <v>14</v>
      </c>
      <c r="B27" s="9" t="s">
        <v>30</v>
      </c>
      <c r="C27" s="9" t="s">
        <v>35</v>
      </c>
      <c r="D27" s="10">
        <v>80</v>
      </c>
      <c r="E27" s="10">
        <v>25</v>
      </c>
      <c r="F27" s="10">
        <v>420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10</v>
      </c>
      <c r="O27" s="10">
        <v>0</v>
      </c>
      <c r="P27" s="10">
        <v>0</v>
      </c>
      <c r="Q27" s="10">
        <v>0</v>
      </c>
      <c r="R27" s="10">
        <v>0</v>
      </c>
      <c r="S27" s="10">
        <v>0</v>
      </c>
      <c r="T27" s="10">
        <v>0</v>
      </c>
      <c r="U27" s="10">
        <v>0</v>
      </c>
      <c r="V27" s="10">
        <v>0</v>
      </c>
      <c r="W27" s="10">
        <v>0</v>
      </c>
      <c r="X27" s="10">
        <v>0</v>
      </c>
      <c r="Y27" s="10">
        <v>0</v>
      </c>
      <c r="Z27" s="10">
        <v>0</v>
      </c>
      <c r="AA27" s="10">
        <v>0</v>
      </c>
      <c r="AB27" s="10">
        <v>0</v>
      </c>
      <c r="AC27" s="10">
        <v>0</v>
      </c>
      <c r="AD27" s="10">
        <v>0</v>
      </c>
      <c r="AE27" s="10"/>
      <c r="AF27" s="10"/>
      <c r="AG27" s="10"/>
      <c r="AH27" s="10">
        <v>0</v>
      </c>
      <c r="AI27" s="10">
        <v>0</v>
      </c>
      <c r="AJ27" s="10">
        <v>0</v>
      </c>
      <c r="AK27" s="10">
        <v>0</v>
      </c>
      <c r="AL27" s="10">
        <v>0</v>
      </c>
      <c r="AM27" s="10">
        <v>0</v>
      </c>
      <c r="AN27" s="10">
        <v>0</v>
      </c>
      <c r="AO27" s="10">
        <v>0</v>
      </c>
      <c r="AP27" s="10">
        <v>0</v>
      </c>
      <c r="AQ27" s="10">
        <v>0</v>
      </c>
      <c r="AR27" s="10">
        <v>0</v>
      </c>
      <c r="AS27" s="10">
        <v>0</v>
      </c>
      <c r="AT27" s="10">
        <v>0</v>
      </c>
      <c r="AU27" s="10">
        <v>0</v>
      </c>
      <c r="AV27" s="10">
        <v>0</v>
      </c>
      <c r="AW27" s="10">
        <v>120</v>
      </c>
      <c r="AX27" s="10">
        <v>35</v>
      </c>
      <c r="AY27" s="10">
        <v>520</v>
      </c>
      <c r="BA27" s="14">
        <f t="shared" si="0"/>
        <v>200</v>
      </c>
      <c r="BB27" s="14">
        <f t="shared" si="0"/>
        <v>70</v>
      </c>
      <c r="BC27" s="14">
        <f t="shared" si="0"/>
        <v>940</v>
      </c>
      <c r="BE27">
        <f t="shared" si="1"/>
        <v>12</v>
      </c>
      <c r="BF27">
        <f t="shared" si="2"/>
        <v>2.8000000000000003</v>
      </c>
      <c r="BG27">
        <f t="shared" si="3"/>
        <v>188</v>
      </c>
      <c r="BI27">
        <f t="shared" si="4"/>
        <v>202.8</v>
      </c>
    </row>
    <row r="28" spans="1:61" x14ac:dyDescent="0.25">
      <c r="A28" s="8" t="s">
        <v>14</v>
      </c>
      <c r="B28" s="9" t="s">
        <v>30</v>
      </c>
      <c r="C28" s="9" t="s">
        <v>36</v>
      </c>
      <c r="D28" s="10">
        <v>182</v>
      </c>
      <c r="E28" s="10">
        <v>20</v>
      </c>
      <c r="F28" s="10">
        <v>675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  <c r="S28" s="10">
        <v>0</v>
      </c>
      <c r="T28" s="10">
        <v>0</v>
      </c>
      <c r="U28" s="10">
        <v>0</v>
      </c>
      <c r="V28" s="10">
        <v>0</v>
      </c>
      <c r="W28" s="10">
        <v>0</v>
      </c>
      <c r="X28" s="10">
        <v>0</v>
      </c>
      <c r="Y28" s="10">
        <v>0</v>
      </c>
      <c r="Z28" s="10">
        <v>0</v>
      </c>
      <c r="AA28" s="10">
        <v>0</v>
      </c>
      <c r="AB28" s="10">
        <v>0</v>
      </c>
      <c r="AC28" s="10">
        <v>0</v>
      </c>
      <c r="AD28" s="10">
        <v>0</v>
      </c>
      <c r="AE28" s="10"/>
      <c r="AF28" s="10"/>
      <c r="AG28" s="10"/>
      <c r="AH28" s="10">
        <v>0</v>
      </c>
      <c r="AI28" s="10">
        <v>0</v>
      </c>
      <c r="AJ28" s="10">
        <v>0</v>
      </c>
      <c r="AK28" s="10">
        <v>0</v>
      </c>
      <c r="AL28" s="10">
        <v>0</v>
      </c>
      <c r="AM28" s="10">
        <v>0</v>
      </c>
      <c r="AN28" s="10">
        <v>0</v>
      </c>
      <c r="AO28" s="10">
        <v>0</v>
      </c>
      <c r="AP28" s="10">
        <v>0</v>
      </c>
      <c r="AQ28" s="10">
        <v>0</v>
      </c>
      <c r="AR28" s="10">
        <v>0</v>
      </c>
      <c r="AS28" s="10">
        <v>0</v>
      </c>
      <c r="AT28" s="10">
        <v>0</v>
      </c>
      <c r="AU28" s="10">
        <v>0</v>
      </c>
      <c r="AV28" s="10">
        <v>0</v>
      </c>
      <c r="AW28" s="10">
        <v>121</v>
      </c>
      <c r="AX28" s="10">
        <v>17</v>
      </c>
      <c r="AY28" s="10">
        <v>512</v>
      </c>
      <c r="BA28" s="14">
        <f t="shared" si="0"/>
        <v>303</v>
      </c>
      <c r="BB28" s="14">
        <f t="shared" si="0"/>
        <v>37</v>
      </c>
      <c r="BC28" s="14">
        <f t="shared" si="0"/>
        <v>1187</v>
      </c>
      <c r="BE28">
        <f t="shared" si="1"/>
        <v>18.18</v>
      </c>
      <c r="BF28">
        <f t="shared" si="2"/>
        <v>1.48</v>
      </c>
      <c r="BG28">
        <f t="shared" si="3"/>
        <v>237.4</v>
      </c>
      <c r="BI28">
        <f t="shared" si="4"/>
        <v>257.06</v>
      </c>
    </row>
    <row r="29" spans="1:61" x14ac:dyDescent="0.25">
      <c r="A29" s="8" t="s">
        <v>14</v>
      </c>
      <c r="B29" s="9" t="s">
        <v>30</v>
      </c>
      <c r="C29" s="9" t="s">
        <v>37</v>
      </c>
      <c r="D29" s="10">
        <v>100</v>
      </c>
      <c r="E29" s="10">
        <v>10</v>
      </c>
      <c r="F29" s="10">
        <v>300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  <c r="S29" s="10">
        <v>0</v>
      </c>
      <c r="T29" s="10">
        <v>0</v>
      </c>
      <c r="U29" s="10">
        <v>0</v>
      </c>
      <c r="V29" s="10">
        <v>0</v>
      </c>
      <c r="W29" s="10">
        <v>0</v>
      </c>
      <c r="X29" s="10">
        <v>0</v>
      </c>
      <c r="Y29" s="10">
        <v>30</v>
      </c>
      <c r="Z29" s="10">
        <v>7</v>
      </c>
      <c r="AA29" s="10">
        <v>150</v>
      </c>
      <c r="AB29" s="10">
        <v>0</v>
      </c>
      <c r="AC29" s="10">
        <v>0</v>
      </c>
      <c r="AD29" s="10">
        <v>0</v>
      </c>
      <c r="AE29" s="10"/>
      <c r="AF29" s="10"/>
      <c r="AG29" s="10"/>
      <c r="AH29" s="10">
        <v>0</v>
      </c>
      <c r="AI29" s="10">
        <v>0</v>
      </c>
      <c r="AJ29" s="10">
        <v>0</v>
      </c>
      <c r="AK29" s="10">
        <v>0</v>
      </c>
      <c r="AL29" s="10">
        <v>0</v>
      </c>
      <c r="AM29" s="10">
        <v>0</v>
      </c>
      <c r="AN29" s="10">
        <v>0</v>
      </c>
      <c r="AO29" s="10">
        <v>0</v>
      </c>
      <c r="AP29" s="10">
        <v>0</v>
      </c>
      <c r="AQ29" s="10">
        <v>0</v>
      </c>
      <c r="AR29" s="10">
        <v>0</v>
      </c>
      <c r="AS29" s="10">
        <v>0</v>
      </c>
      <c r="AT29" s="10">
        <v>0</v>
      </c>
      <c r="AU29" s="10">
        <v>0</v>
      </c>
      <c r="AV29" s="10">
        <v>0</v>
      </c>
      <c r="AW29" s="10">
        <v>0</v>
      </c>
      <c r="AX29" s="10">
        <v>0</v>
      </c>
      <c r="AY29" s="10">
        <v>0</v>
      </c>
      <c r="BA29" s="14">
        <f t="shared" si="0"/>
        <v>130</v>
      </c>
      <c r="BB29" s="14">
        <f t="shared" si="0"/>
        <v>17</v>
      </c>
      <c r="BC29" s="14">
        <f t="shared" si="0"/>
        <v>450</v>
      </c>
      <c r="BE29">
        <f t="shared" si="1"/>
        <v>7.8</v>
      </c>
      <c r="BF29">
        <f t="shared" si="2"/>
        <v>0.68</v>
      </c>
      <c r="BG29">
        <f t="shared" si="3"/>
        <v>90</v>
      </c>
      <c r="BI29">
        <f t="shared" si="4"/>
        <v>98.48</v>
      </c>
    </row>
    <row r="30" spans="1:61" x14ac:dyDescent="0.25">
      <c r="A30" s="8" t="s">
        <v>14</v>
      </c>
      <c r="B30" s="9" t="s">
        <v>30</v>
      </c>
      <c r="C30" s="9" t="s">
        <v>38</v>
      </c>
      <c r="D30" s="10">
        <v>20</v>
      </c>
      <c r="E30" s="10">
        <v>7</v>
      </c>
      <c r="F30" s="10">
        <v>100</v>
      </c>
      <c r="G30" s="10">
        <v>0</v>
      </c>
      <c r="H30" s="10">
        <v>0</v>
      </c>
      <c r="I30" s="10">
        <v>0</v>
      </c>
      <c r="J30" s="10">
        <v>0</v>
      </c>
      <c r="K30" s="10">
        <v>0</v>
      </c>
      <c r="L30" s="10">
        <v>0</v>
      </c>
      <c r="M30" s="10">
        <v>3</v>
      </c>
      <c r="N30" s="10">
        <v>0</v>
      </c>
      <c r="O30" s="10">
        <v>0</v>
      </c>
      <c r="P30" s="10">
        <v>0</v>
      </c>
      <c r="Q30" s="10">
        <v>0</v>
      </c>
      <c r="R30" s="10">
        <v>0</v>
      </c>
      <c r="S30" s="10">
        <v>0</v>
      </c>
      <c r="T30" s="10">
        <v>0</v>
      </c>
      <c r="U30" s="10">
        <v>0</v>
      </c>
      <c r="V30" s="10">
        <v>0</v>
      </c>
      <c r="W30" s="10">
        <v>0</v>
      </c>
      <c r="X30" s="10">
        <v>0</v>
      </c>
      <c r="Y30" s="10">
        <v>0</v>
      </c>
      <c r="Z30" s="10">
        <v>0</v>
      </c>
      <c r="AA30" s="10">
        <v>20</v>
      </c>
      <c r="AB30" s="10">
        <v>0</v>
      </c>
      <c r="AC30" s="10">
        <v>0</v>
      </c>
      <c r="AD30" s="10">
        <v>0</v>
      </c>
      <c r="AE30" s="10"/>
      <c r="AF30" s="10"/>
      <c r="AG30" s="10"/>
      <c r="AH30" s="10">
        <v>0</v>
      </c>
      <c r="AI30" s="10">
        <v>0</v>
      </c>
      <c r="AJ30" s="10">
        <v>0</v>
      </c>
      <c r="AK30" s="10">
        <v>0</v>
      </c>
      <c r="AL30" s="10">
        <v>0</v>
      </c>
      <c r="AM30" s="10">
        <v>0</v>
      </c>
      <c r="AN30" s="10">
        <v>0</v>
      </c>
      <c r="AO30" s="10">
        <v>0</v>
      </c>
      <c r="AP30" s="10">
        <v>0</v>
      </c>
      <c r="AQ30" s="10">
        <v>0</v>
      </c>
      <c r="AR30" s="10">
        <v>0</v>
      </c>
      <c r="AS30" s="10">
        <v>0</v>
      </c>
      <c r="AT30" s="10">
        <v>0</v>
      </c>
      <c r="AU30" s="10">
        <v>0</v>
      </c>
      <c r="AV30" s="10">
        <v>0</v>
      </c>
      <c r="AW30" s="10">
        <v>0</v>
      </c>
      <c r="AX30" s="10">
        <v>0</v>
      </c>
      <c r="AY30" s="10">
        <v>0</v>
      </c>
      <c r="BA30" s="14">
        <f t="shared" si="0"/>
        <v>23</v>
      </c>
      <c r="BB30" s="14">
        <f t="shared" si="0"/>
        <v>7</v>
      </c>
      <c r="BC30" s="14">
        <f t="shared" si="0"/>
        <v>120</v>
      </c>
      <c r="BE30">
        <f t="shared" si="1"/>
        <v>1.38</v>
      </c>
      <c r="BF30">
        <f t="shared" si="2"/>
        <v>0.28000000000000003</v>
      </c>
      <c r="BG30">
        <f t="shared" si="3"/>
        <v>24</v>
      </c>
      <c r="BI30">
        <f t="shared" si="4"/>
        <v>25.66</v>
      </c>
    </row>
    <row r="31" spans="1:61" x14ac:dyDescent="0.25">
      <c r="A31" s="8" t="s">
        <v>14</v>
      </c>
      <c r="B31" s="9" t="s">
        <v>30</v>
      </c>
      <c r="C31" s="9" t="s">
        <v>39</v>
      </c>
      <c r="D31" s="10">
        <v>3</v>
      </c>
      <c r="E31" s="10">
        <v>4</v>
      </c>
      <c r="F31" s="10">
        <v>100</v>
      </c>
      <c r="G31" s="10">
        <v>0</v>
      </c>
      <c r="H31" s="10">
        <v>0</v>
      </c>
      <c r="I31" s="10">
        <v>0</v>
      </c>
      <c r="J31" s="10">
        <v>0</v>
      </c>
      <c r="K31" s="10">
        <v>0</v>
      </c>
      <c r="L31" s="10">
        <v>0</v>
      </c>
      <c r="M31" s="10">
        <v>0</v>
      </c>
      <c r="N31" s="10">
        <v>0</v>
      </c>
      <c r="O31" s="10">
        <v>0</v>
      </c>
      <c r="P31" s="10">
        <v>0</v>
      </c>
      <c r="Q31" s="10">
        <v>0</v>
      </c>
      <c r="R31" s="10">
        <v>0</v>
      </c>
      <c r="S31" s="10">
        <v>0</v>
      </c>
      <c r="T31" s="10">
        <v>0</v>
      </c>
      <c r="U31" s="10">
        <v>0</v>
      </c>
      <c r="V31" s="10">
        <v>0</v>
      </c>
      <c r="W31" s="10">
        <v>0</v>
      </c>
      <c r="X31" s="10">
        <v>0</v>
      </c>
      <c r="Y31" s="10">
        <v>0</v>
      </c>
      <c r="Z31" s="10">
        <v>0</v>
      </c>
      <c r="AA31" s="10">
        <v>20</v>
      </c>
      <c r="AB31" s="10">
        <v>0</v>
      </c>
      <c r="AC31" s="10">
        <v>0</v>
      </c>
      <c r="AD31" s="10">
        <v>0</v>
      </c>
      <c r="AE31" s="10"/>
      <c r="AF31" s="10"/>
      <c r="AG31" s="10"/>
      <c r="AH31" s="10">
        <v>0</v>
      </c>
      <c r="AI31" s="10">
        <v>0</v>
      </c>
      <c r="AJ31" s="10">
        <v>0</v>
      </c>
      <c r="AK31" s="10">
        <v>0</v>
      </c>
      <c r="AL31" s="10">
        <v>0</v>
      </c>
      <c r="AM31" s="10">
        <v>0</v>
      </c>
      <c r="AN31" s="10">
        <v>0</v>
      </c>
      <c r="AO31" s="10">
        <v>0</v>
      </c>
      <c r="AP31" s="10">
        <v>0</v>
      </c>
      <c r="AQ31" s="10">
        <v>0</v>
      </c>
      <c r="AR31" s="10">
        <v>0</v>
      </c>
      <c r="AS31" s="10">
        <v>0</v>
      </c>
      <c r="AT31" s="10">
        <v>0</v>
      </c>
      <c r="AU31" s="10">
        <v>0</v>
      </c>
      <c r="AV31" s="10">
        <v>0</v>
      </c>
      <c r="AW31" s="10">
        <v>0</v>
      </c>
      <c r="AX31" s="10">
        <v>0</v>
      </c>
      <c r="AY31" s="10">
        <v>0</v>
      </c>
      <c r="BA31" s="14">
        <f t="shared" si="0"/>
        <v>3</v>
      </c>
      <c r="BB31" s="14">
        <f t="shared" si="0"/>
        <v>4</v>
      </c>
      <c r="BC31" s="14">
        <f t="shared" si="0"/>
        <v>120</v>
      </c>
      <c r="BE31">
        <f t="shared" si="1"/>
        <v>0.18</v>
      </c>
      <c r="BF31">
        <f t="shared" si="2"/>
        <v>0.16</v>
      </c>
      <c r="BG31">
        <f t="shared" si="3"/>
        <v>24</v>
      </c>
      <c r="BI31">
        <f t="shared" si="4"/>
        <v>24.34</v>
      </c>
    </row>
    <row r="32" spans="1:61" x14ac:dyDescent="0.25">
      <c r="A32" s="8" t="s">
        <v>40</v>
      </c>
      <c r="B32" s="9" t="s">
        <v>41</v>
      </c>
      <c r="C32" s="9" t="s">
        <v>42</v>
      </c>
      <c r="D32" s="10">
        <v>46</v>
      </c>
      <c r="E32" s="10">
        <v>12</v>
      </c>
      <c r="F32" s="10">
        <v>88</v>
      </c>
      <c r="G32" s="10">
        <v>69</v>
      </c>
      <c r="H32" s="10">
        <v>18</v>
      </c>
      <c r="I32" s="10">
        <v>132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  <c r="S32" s="10">
        <v>0</v>
      </c>
      <c r="T32" s="10">
        <v>0</v>
      </c>
      <c r="U32" s="10">
        <v>0</v>
      </c>
      <c r="V32" s="10">
        <v>0</v>
      </c>
      <c r="W32" s="10">
        <v>0</v>
      </c>
      <c r="X32" s="10">
        <v>0</v>
      </c>
      <c r="Y32" s="10">
        <v>0</v>
      </c>
      <c r="Z32" s="10">
        <v>0</v>
      </c>
      <c r="AA32" s="10">
        <v>0</v>
      </c>
      <c r="AB32" s="10">
        <v>0</v>
      </c>
      <c r="AC32" s="10">
        <v>0</v>
      </c>
      <c r="AD32" s="10">
        <v>0</v>
      </c>
      <c r="AE32" s="10"/>
      <c r="AF32" s="10"/>
      <c r="AG32" s="10"/>
      <c r="AH32" s="10">
        <v>0</v>
      </c>
      <c r="AI32" s="10">
        <v>0</v>
      </c>
      <c r="AJ32" s="10">
        <v>0</v>
      </c>
      <c r="AK32" s="10">
        <v>0</v>
      </c>
      <c r="AL32" s="10">
        <v>0</v>
      </c>
      <c r="AM32" s="10">
        <v>0</v>
      </c>
      <c r="AN32" s="10">
        <v>0</v>
      </c>
      <c r="AO32" s="10">
        <v>10</v>
      </c>
      <c r="AP32" s="10">
        <v>440</v>
      </c>
      <c r="AQ32" s="10">
        <v>0</v>
      </c>
      <c r="AR32" s="10">
        <v>0</v>
      </c>
      <c r="AS32" s="10">
        <v>0</v>
      </c>
      <c r="AT32" s="10">
        <v>0</v>
      </c>
      <c r="AU32" s="10">
        <v>10</v>
      </c>
      <c r="AV32" s="10">
        <v>380</v>
      </c>
      <c r="AW32" s="10">
        <v>0</v>
      </c>
      <c r="AX32" s="10">
        <v>0</v>
      </c>
      <c r="AY32" s="10">
        <v>0</v>
      </c>
      <c r="BA32" s="14">
        <f t="shared" si="0"/>
        <v>115</v>
      </c>
      <c r="BB32" s="14">
        <f t="shared" si="0"/>
        <v>50</v>
      </c>
      <c r="BC32" s="14">
        <f t="shared" si="0"/>
        <v>1040</v>
      </c>
      <c r="BE32">
        <f t="shared" si="1"/>
        <v>6.8999999999999995</v>
      </c>
      <c r="BF32">
        <f t="shared" si="2"/>
        <v>2</v>
      </c>
      <c r="BG32">
        <f t="shared" si="3"/>
        <v>208</v>
      </c>
      <c r="BI32">
        <f t="shared" si="4"/>
        <v>216.9</v>
      </c>
    </row>
    <row r="33" spans="1:61" x14ac:dyDescent="0.25">
      <c r="A33" s="8" t="s">
        <v>40</v>
      </c>
      <c r="B33" s="9" t="s">
        <v>41</v>
      </c>
      <c r="C33" s="9" t="s">
        <v>43</v>
      </c>
      <c r="D33" s="10">
        <v>12</v>
      </c>
      <c r="E33" s="10">
        <v>1</v>
      </c>
      <c r="F33" s="10">
        <v>252</v>
      </c>
      <c r="G33" s="10">
        <v>18</v>
      </c>
      <c r="H33" s="10">
        <v>2</v>
      </c>
      <c r="I33" s="10">
        <v>377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  <c r="S33" s="10">
        <v>0</v>
      </c>
      <c r="T33" s="10">
        <v>0</v>
      </c>
      <c r="U33" s="10">
        <v>0</v>
      </c>
      <c r="V33" s="10">
        <v>0</v>
      </c>
      <c r="W33" s="10">
        <v>0</v>
      </c>
      <c r="X33" s="10">
        <v>0</v>
      </c>
      <c r="Y33" s="10">
        <v>0</v>
      </c>
      <c r="Z33" s="10">
        <v>0</v>
      </c>
      <c r="AA33" s="10">
        <v>0</v>
      </c>
      <c r="AB33" s="10">
        <v>0</v>
      </c>
      <c r="AC33" s="10">
        <v>0</v>
      </c>
      <c r="AD33" s="10">
        <v>0</v>
      </c>
      <c r="AE33" s="10"/>
      <c r="AF33" s="10"/>
      <c r="AG33" s="10"/>
      <c r="AH33" s="10">
        <v>0</v>
      </c>
      <c r="AI33" s="10">
        <v>0</v>
      </c>
      <c r="AJ33" s="10">
        <v>0</v>
      </c>
      <c r="AK33" s="10">
        <v>0</v>
      </c>
      <c r="AL33" s="10">
        <v>0</v>
      </c>
      <c r="AM33" s="10">
        <v>0</v>
      </c>
      <c r="AN33" s="10">
        <v>10</v>
      </c>
      <c r="AO33" s="10">
        <v>1</v>
      </c>
      <c r="AP33" s="10">
        <v>346</v>
      </c>
      <c r="AQ33" s="10">
        <v>0</v>
      </c>
      <c r="AR33" s="10">
        <v>0</v>
      </c>
      <c r="AS33" s="10">
        <v>0</v>
      </c>
      <c r="AT33" s="10">
        <v>8</v>
      </c>
      <c r="AU33" s="10">
        <v>1</v>
      </c>
      <c r="AV33" s="10">
        <v>315</v>
      </c>
      <c r="AW33" s="10">
        <v>0</v>
      </c>
      <c r="AX33" s="10">
        <v>0</v>
      </c>
      <c r="AY33" s="10">
        <v>0</v>
      </c>
      <c r="BA33" s="14">
        <f t="shared" si="0"/>
        <v>48</v>
      </c>
      <c r="BB33" s="14">
        <f t="shared" si="0"/>
        <v>5</v>
      </c>
      <c r="BC33" s="14">
        <f t="shared" si="0"/>
        <v>1290</v>
      </c>
      <c r="BE33">
        <f t="shared" si="1"/>
        <v>2.88</v>
      </c>
      <c r="BF33">
        <f t="shared" si="2"/>
        <v>0.2</v>
      </c>
      <c r="BG33">
        <f t="shared" si="3"/>
        <v>258</v>
      </c>
      <c r="BI33">
        <f t="shared" si="4"/>
        <v>261.08</v>
      </c>
    </row>
    <row r="34" spans="1:61" x14ac:dyDescent="0.25">
      <c r="A34" s="8" t="s">
        <v>40</v>
      </c>
      <c r="B34" s="9" t="s">
        <v>41</v>
      </c>
      <c r="C34" s="9" t="s">
        <v>44</v>
      </c>
      <c r="D34" s="10">
        <v>0</v>
      </c>
      <c r="E34" s="10">
        <v>0</v>
      </c>
      <c r="F34" s="10">
        <v>0</v>
      </c>
      <c r="G34" s="10">
        <v>0</v>
      </c>
      <c r="H34" s="10">
        <v>0</v>
      </c>
      <c r="I34" s="10">
        <v>0</v>
      </c>
      <c r="J34" s="10">
        <v>0</v>
      </c>
      <c r="K34" s="10">
        <v>0</v>
      </c>
      <c r="L34" s="10">
        <v>0</v>
      </c>
      <c r="M34" s="10">
        <v>0</v>
      </c>
      <c r="N34" s="10">
        <v>0</v>
      </c>
      <c r="O34" s="10">
        <v>0</v>
      </c>
      <c r="P34" s="10">
        <v>0</v>
      </c>
      <c r="Q34" s="10">
        <v>0</v>
      </c>
      <c r="R34" s="10">
        <v>0</v>
      </c>
      <c r="S34" s="10">
        <v>0</v>
      </c>
      <c r="T34" s="10">
        <v>0</v>
      </c>
      <c r="U34" s="10">
        <v>0</v>
      </c>
      <c r="V34" s="10">
        <v>0</v>
      </c>
      <c r="W34" s="10">
        <v>0</v>
      </c>
      <c r="X34" s="10">
        <v>0</v>
      </c>
      <c r="Y34" s="10">
        <v>0</v>
      </c>
      <c r="Z34" s="10">
        <v>0</v>
      </c>
      <c r="AA34" s="10">
        <v>0</v>
      </c>
      <c r="AB34" s="10">
        <v>0</v>
      </c>
      <c r="AC34" s="10">
        <v>0</v>
      </c>
      <c r="AD34" s="10">
        <v>0</v>
      </c>
      <c r="AE34" s="10"/>
      <c r="AF34" s="10"/>
      <c r="AG34" s="10"/>
      <c r="AH34" s="10">
        <v>0</v>
      </c>
      <c r="AI34" s="10">
        <v>0</v>
      </c>
      <c r="AJ34" s="10">
        <v>0</v>
      </c>
      <c r="AK34" s="10">
        <v>0</v>
      </c>
      <c r="AL34" s="10">
        <v>0</v>
      </c>
      <c r="AM34" s="10">
        <v>0</v>
      </c>
      <c r="AN34" s="10">
        <v>0</v>
      </c>
      <c r="AO34" s="10">
        <v>0</v>
      </c>
      <c r="AP34" s="10">
        <v>0</v>
      </c>
      <c r="AQ34" s="10">
        <v>0</v>
      </c>
      <c r="AR34" s="10">
        <v>0</v>
      </c>
      <c r="AS34" s="10">
        <v>0</v>
      </c>
      <c r="AT34" s="10">
        <v>0</v>
      </c>
      <c r="AU34" s="10">
        <v>0</v>
      </c>
      <c r="AV34" s="10">
        <v>0</v>
      </c>
      <c r="AW34" s="10">
        <v>0</v>
      </c>
      <c r="AX34" s="10">
        <v>0</v>
      </c>
      <c r="AY34" s="10">
        <v>0</v>
      </c>
      <c r="BA34" s="14">
        <f t="shared" si="0"/>
        <v>0</v>
      </c>
      <c r="BB34" s="14">
        <f t="shared" si="0"/>
        <v>0</v>
      </c>
      <c r="BC34" s="14">
        <f t="shared" si="0"/>
        <v>0</v>
      </c>
      <c r="BE34">
        <f t="shared" si="1"/>
        <v>0</v>
      </c>
      <c r="BF34">
        <f t="shared" si="2"/>
        <v>0</v>
      </c>
      <c r="BG34">
        <f t="shared" si="3"/>
        <v>0</v>
      </c>
      <c r="BI34">
        <f t="shared" si="4"/>
        <v>0</v>
      </c>
    </row>
    <row r="35" spans="1:61" x14ac:dyDescent="0.25">
      <c r="A35" s="8" t="s">
        <v>40</v>
      </c>
      <c r="B35" s="9" t="s">
        <v>41</v>
      </c>
      <c r="C35" s="9" t="s">
        <v>45</v>
      </c>
      <c r="D35" s="10">
        <v>13</v>
      </c>
      <c r="E35" s="10">
        <v>15</v>
      </c>
      <c r="F35" s="10">
        <v>110</v>
      </c>
      <c r="G35" s="10">
        <v>20</v>
      </c>
      <c r="H35" s="10">
        <v>23</v>
      </c>
      <c r="I35" s="10">
        <v>165</v>
      </c>
      <c r="J35" s="10">
        <v>0</v>
      </c>
      <c r="K35" s="10">
        <v>0</v>
      </c>
      <c r="L35" s="10">
        <v>0</v>
      </c>
      <c r="M35" s="10">
        <v>0</v>
      </c>
      <c r="N35" s="10">
        <v>0</v>
      </c>
      <c r="O35" s="10">
        <v>0</v>
      </c>
      <c r="P35" s="10">
        <v>0</v>
      </c>
      <c r="Q35" s="10">
        <v>0</v>
      </c>
      <c r="R35" s="10">
        <v>0</v>
      </c>
      <c r="S35" s="10">
        <v>0</v>
      </c>
      <c r="T35" s="10">
        <v>0</v>
      </c>
      <c r="U35" s="10">
        <v>0</v>
      </c>
      <c r="V35" s="10">
        <v>0</v>
      </c>
      <c r="W35" s="10">
        <v>0</v>
      </c>
      <c r="X35" s="10">
        <v>0</v>
      </c>
      <c r="Y35" s="10">
        <v>0</v>
      </c>
      <c r="Z35" s="10">
        <v>0</v>
      </c>
      <c r="AA35" s="10">
        <v>0</v>
      </c>
      <c r="AB35" s="10">
        <v>0</v>
      </c>
      <c r="AC35" s="10">
        <v>0</v>
      </c>
      <c r="AD35" s="10">
        <v>0</v>
      </c>
      <c r="AE35" s="10"/>
      <c r="AF35" s="10"/>
      <c r="AG35" s="10"/>
      <c r="AH35" s="10">
        <v>0</v>
      </c>
      <c r="AI35" s="10">
        <v>0</v>
      </c>
      <c r="AJ35" s="10">
        <v>0</v>
      </c>
      <c r="AK35" s="10">
        <v>0</v>
      </c>
      <c r="AL35" s="10">
        <v>0</v>
      </c>
      <c r="AM35" s="10">
        <v>0</v>
      </c>
      <c r="AN35" s="10">
        <v>12</v>
      </c>
      <c r="AO35" s="10">
        <v>14</v>
      </c>
      <c r="AP35" s="10">
        <v>115</v>
      </c>
      <c r="AQ35" s="10">
        <v>0</v>
      </c>
      <c r="AR35" s="10">
        <v>0</v>
      </c>
      <c r="AS35" s="10">
        <v>0</v>
      </c>
      <c r="AT35" s="10">
        <v>13</v>
      </c>
      <c r="AU35" s="10">
        <v>14</v>
      </c>
      <c r="AV35" s="10">
        <v>111</v>
      </c>
      <c r="AW35" s="10">
        <v>0</v>
      </c>
      <c r="AX35" s="10">
        <v>0</v>
      </c>
      <c r="AY35" s="10">
        <v>0</v>
      </c>
      <c r="BA35" s="14">
        <f t="shared" si="0"/>
        <v>58</v>
      </c>
      <c r="BB35" s="14">
        <f t="shared" si="0"/>
        <v>66</v>
      </c>
      <c r="BC35" s="14">
        <f t="shared" si="0"/>
        <v>501</v>
      </c>
      <c r="BE35">
        <f t="shared" si="1"/>
        <v>3.48</v>
      </c>
      <c r="BF35">
        <f t="shared" si="2"/>
        <v>2.64</v>
      </c>
      <c r="BG35">
        <f t="shared" si="3"/>
        <v>100.2</v>
      </c>
      <c r="BI35">
        <f t="shared" si="4"/>
        <v>106.32000000000001</v>
      </c>
    </row>
    <row r="36" spans="1:61" x14ac:dyDescent="0.25">
      <c r="A36" s="8" t="s">
        <v>40</v>
      </c>
      <c r="B36" s="9" t="s">
        <v>41</v>
      </c>
      <c r="C36" s="9" t="s">
        <v>46</v>
      </c>
      <c r="D36" s="10">
        <v>3</v>
      </c>
      <c r="E36" s="10">
        <v>8</v>
      </c>
      <c r="F36" s="10">
        <v>53</v>
      </c>
      <c r="G36" s="10">
        <v>5</v>
      </c>
      <c r="H36" s="10">
        <v>13</v>
      </c>
      <c r="I36" s="10">
        <v>79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  <c r="S36" s="10">
        <v>0</v>
      </c>
      <c r="T36" s="10">
        <v>0</v>
      </c>
      <c r="U36" s="10">
        <v>0</v>
      </c>
      <c r="V36" s="10">
        <v>0</v>
      </c>
      <c r="W36" s="10">
        <v>0</v>
      </c>
      <c r="X36" s="10">
        <v>0</v>
      </c>
      <c r="Y36" s="10">
        <v>0</v>
      </c>
      <c r="Z36" s="10">
        <v>0</v>
      </c>
      <c r="AA36" s="10">
        <v>0</v>
      </c>
      <c r="AB36" s="10">
        <v>0</v>
      </c>
      <c r="AC36" s="10">
        <v>0</v>
      </c>
      <c r="AD36" s="10">
        <v>0</v>
      </c>
      <c r="AE36" s="10"/>
      <c r="AF36" s="10"/>
      <c r="AG36" s="10"/>
      <c r="AH36" s="10">
        <v>0</v>
      </c>
      <c r="AI36" s="10">
        <v>0</v>
      </c>
      <c r="AJ36" s="10">
        <v>0</v>
      </c>
      <c r="AK36" s="10">
        <v>0</v>
      </c>
      <c r="AL36" s="10">
        <v>0</v>
      </c>
      <c r="AM36" s="10">
        <v>0</v>
      </c>
      <c r="AN36" s="10">
        <v>3</v>
      </c>
      <c r="AO36" s="10">
        <v>8</v>
      </c>
      <c r="AP36" s="10">
        <v>50</v>
      </c>
      <c r="AQ36" s="10">
        <v>0</v>
      </c>
      <c r="AR36" s="10">
        <v>0</v>
      </c>
      <c r="AS36" s="10">
        <v>0</v>
      </c>
      <c r="AT36" s="10">
        <v>3</v>
      </c>
      <c r="AU36" s="10">
        <v>8</v>
      </c>
      <c r="AV36" s="10">
        <v>50</v>
      </c>
      <c r="AW36" s="10">
        <v>0</v>
      </c>
      <c r="AX36" s="10">
        <v>0</v>
      </c>
      <c r="AY36" s="10">
        <v>0</v>
      </c>
      <c r="BA36" s="14">
        <f t="shared" si="0"/>
        <v>14</v>
      </c>
      <c r="BB36" s="14">
        <f t="shared" si="0"/>
        <v>37</v>
      </c>
      <c r="BC36" s="14">
        <f t="shared" si="0"/>
        <v>232</v>
      </c>
      <c r="BE36">
        <f t="shared" si="1"/>
        <v>0.84</v>
      </c>
      <c r="BF36">
        <f t="shared" si="2"/>
        <v>1.48</v>
      </c>
      <c r="BG36">
        <f t="shared" si="3"/>
        <v>46.400000000000006</v>
      </c>
      <c r="BI36">
        <f t="shared" si="4"/>
        <v>48.720000000000006</v>
      </c>
    </row>
    <row r="37" spans="1:61" x14ac:dyDescent="0.25">
      <c r="A37" s="8" t="s">
        <v>40</v>
      </c>
      <c r="B37" s="9" t="s">
        <v>41</v>
      </c>
      <c r="C37" s="9" t="s">
        <v>47</v>
      </c>
      <c r="D37" s="10">
        <v>54</v>
      </c>
      <c r="E37" s="10">
        <v>0</v>
      </c>
      <c r="F37" s="10">
        <v>92</v>
      </c>
      <c r="G37" s="10">
        <v>81</v>
      </c>
      <c r="H37" s="10">
        <v>0</v>
      </c>
      <c r="I37" s="10">
        <v>138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  <c r="S37" s="10">
        <v>0</v>
      </c>
      <c r="T37" s="10">
        <v>0</v>
      </c>
      <c r="U37" s="10">
        <v>0</v>
      </c>
      <c r="V37" s="10">
        <v>0</v>
      </c>
      <c r="W37" s="10">
        <v>0</v>
      </c>
      <c r="X37" s="10">
        <v>0</v>
      </c>
      <c r="Y37" s="10">
        <v>0</v>
      </c>
      <c r="Z37" s="10">
        <v>0</v>
      </c>
      <c r="AA37" s="10">
        <v>0</v>
      </c>
      <c r="AB37" s="10">
        <v>0</v>
      </c>
      <c r="AC37" s="10">
        <v>0</v>
      </c>
      <c r="AD37" s="10">
        <v>0</v>
      </c>
      <c r="AE37" s="10"/>
      <c r="AF37" s="10"/>
      <c r="AG37" s="10"/>
      <c r="AH37" s="10">
        <v>0</v>
      </c>
      <c r="AI37" s="10">
        <v>0</v>
      </c>
      <c r="AJ37" s="10">
        <v>0</v>
      </c>
      <c r="AK37" s="10">
        <v>0</v>
      </c>
      <c r="AL37" s="10">
        <v>0</v>
      </c>
      <c r="AM37" s="10">
        <v>0</v>
      </c>
      <c r="AN37" s="10">
        <v>0</v>
      </c>
      <c r="AO37" s="10">
        <v>0</v>
      </c>
      <c r="AP37" s="10">
        <v>0</v>
      </c>
      <c r="AQ37" s="10">
        <v>0</v>
      </c>
      <c r="AR37" s="10">
        <v>0</v>
      </c>
      <c r="AS37" s="10">
        <v>0</v>
      </c>
      <c r="AT37" s="10">
        <v>0</v>
      </c>
      <c r="AU37" s="10">
        <v>24</v>
      </c>
      <c r="AV37" s="10">
        <v>510</v>
      </c>
      <c r="AW37" s="10">
        <v>0</v>
      </c>
      <c r="AX37" s="10">
        <v>0</v>
      </c>
      <c r="AY37" s="10">
        <v>0</v>
      </c>
      <c r="BA37" s="14">
        <f t="shared" si="0"/>
        <v>135</v>
      </c>
      <c r="BB37" s="14">
        <f t="shared" si="0"/>
        <v>24</v>
      </c>
      <c r="BC37" s="14">
        <f t="shared" si="0"/>
        <v>740</v>
      </c>
      <c r="BE37">
        <f t="shared" si="1"/>
        <v>8.1</v>
      </c>
      <c r="BF37">
        <f t="shared" si="2"/>
        <v>0.96</v>
      </c>
      <c r="BG37">
        <f t="shared" si="3"/>
        <v>148</v>
      </c>
      <c r="BI37">
        <f t="shared" si="4"/>
        <v>157.06</v>
      </c>
    </row>
    <row r="38" spans="1:61" x14ac:dyDescent="0.25">
      <c r="A38" s="8" t="s">
        <v>40</v>
      </c>
      <c r="B38" s="9" t="s">
        <v>41</v>
      </c>
      <c r="C38" s="9" t="s">
        <v>48</v>
      </c>
      <c r="D38" s="10">
        <v>51</v>
      </c>
      <c r="E38" s="10">
        <v>0</v>
      </c>
      <c r="F38" s="10">
        <v>140</v>
      </c>
      <c r="G38" s="10">
        <v>76</v>
      </c>
      <c r="H38" s="10">
        <v>0</v>
      </c>
      <c r="I38" s="10">
        <v>210</v>
      </c>
      <c r="J38" s="10">
        <v>0</v>
      </c>
      <c r="K38" s="10">
        <v>0</v>
      </c>
      <c r="L38" s="10">
        <v>0</v>
      </c>
      <c r="M38" s="10">
        <v>0</v>
      </c>
      <c r="N38" s="10">
        <v>0</v>
      </c>
      <c r="O38" s="10">
        <v>0</v>
      </c>
      <c r="P38" s="10">
        <v>0</v>
      </c>
      <c r="Q38" s="10">
        <v>0</v>
      </c>
      <c r="R38" s="10">
        <v>0</v>
      </c>
      <c r="S38" s="10">
        <v>0</v>
      </c>
      <c r="T38" s="10">
        <v>0</v>
      </c>
      <c r="U38" s="10">
        <v>0</v>
      </c>
      <c r="V38" s="10">
        <v>0</v>
      </c>
      <c r="W38" s="10">
        <v>0</v>
      </c>
      <c r="X38" s="10">
        <v>0</v>
      </c>
      <c r="Y38" s="10">
        <v>0</v>
      </c>
      <c r="Z38" s="10">
        <v>0</v>
      </c>
      <c r="AA38" s="10">
        <v>0</v>
      </c>
      <c r="AB38" s="10">
        <v>0</v>
      </c>
      <c r="AC38" s="10">
        <v>0</v>
      </c>
      <c r="AD38" s="10">
        <v>0</v>
      </c>
      <c r="AE38" s="10"/>
      <c r="AF38" s="10"/>
      <c r="AG38" s="10"/>
      <c r="AH38" s="10">
        <v>0</v>
      </c>
      <c r="AI38" s="10">
        <v>0</v>
      </c>
      <c r="AJ38" s="10">
        <v>0</v>
      </c>
      <c r="AK38" s="10">
        <v>0</v>
      </c>
      <c r="AL38" s="10">
        <v>0</v>
      </c>
      <c r="AM38" s="10">
        <v>0</v>
      </c>
      <c r="AN38" s="10">
        <v>0</v>
      </c>
      <c r="AO38" s="10">
        <v>0</v>
      </c>
      <c r="AP38" s="10">
        <v>0</v>
      </c>
      <c r="AQ38" s="10">
        <v>0</v>
      </c>
      <c r="AR38" s="10">
        <v>0</v>
      </c>
      <c r="AS38" s="10">
        <v>0</v>
      </c>
      <c r="AT38" s="10">
        <v>0</v>
      </c>
      <c r="AU38" s="10">
        <v>37</v>
      </c>
      <c r="AV38" s="10">
        <v>620</v>
      </c>
      <c r="AW38" s="10">
        <v>0</v>
      </c>
      <c r="AX38" s="10">
        <v>0</v>
      </c>
      <c r="AY38" s="10">
        <v>0</v>
      </c>
      <c r="BA38" s="14">
        <f t="shared" si="0"/>
        <v>127</v>
      </c>
      <c r="BB38" s="14">
        <f t="shared" si="0"/>
        <v>37</v>
      </c>
      <c r="BC38" s="14">
        <f t="shared" si="0"/>
        <v>970</v>
      </c>
      <c r="BE38">
        <f t="shared" si="1"/>
        <v>7.62</v>
      </c>
      <c r="BF38">
        <f t="shared" si="2"/>
        <v>1.48</v>
      </c>
      <c r="BG38">
        <f t="shared" si="3"/>
        <v>194</v>
      </c>
      <c r="BI38">
        <f t="shared" si="4"/>
        <v>203.1</v>
      </c>
    </row>
    <row r="39" spans="1:61" x14ac:dyDescent="0.25">
      <c r="A39" s="8" t="s">
        <v>40</v>
      </c>
      <c r="B39" s="9" t="s">
        <v>41</v>
      </c>
      <c r="C39" s="9" t="s">
        <v>49</v>
      </c>
      <c r="D39" s="10">
        <v>40</v>
      </c>
      <c r="E39" s="10">
        <v>40</v>
      </c>
      <c r="F39" s="10">
        <v>458</v>
      </c>
      <c r="G39" s="10">
        <v>60</v>
      </c>
      <c r="H39" s="10">
        <v>60</v>
      </c>
      <c r="I39" s="10">
        <v>687</v>
      </c>
      <c r="J39" s="10">
        <v>0</v>
      </c>
      <c r="K39" s="10">
        <v>0</v>
      </c>
      <c r="L39" s="10">
        <v>0</v>
      </c>
      <c r="M39" s="10">
        <v>50</v>
      </c>
      <c r="N39" s="10">
        <v>50</v>
      </c>
      <c r="O39" s="10">
        <v>421</v>
      </c>
      <c r="P39" s="10">
        <v>0</v>
      </c>
      <c r="Q39" s="10">
        <v>0</v>
      </c>
      <c r="R39" s="10">
        <v>0</v>
      </c>
      <c r="S39" s="10">
        <v>0</v>
      </c>
      <c r="T39" s="10">
        <v>0</v>
      </c>
      <c r="U39" s="10">
        <v>0</v>
      </c>
      <c r="V39" s="10">
        <v>0</v>
      </c>
      <c r="W39" s="10">
        <v>0</v>
      </c>
      <c r="X39" s="10">
        <v>0</v>
      </c>
      <c r="Y39" s="10">
        <v>0</v>
      </c>
      <c r="Z39" s="10">
        <v>0</v>
      </c>
      <c r="AA39" s="10">
        <v>0</v>
      </c>
      <c r="AB39" s="10">
        <v>0</v>
      </c>
      <c r="AC39" s="10">
        <v>0</v>
      </c>
      <c r="AD39" s="10">
        <v>0</v>
      </c>
      <c r="AE39" s="10"/>
      <c r="AF39" s="10"/>
      <c r="AG39" s="10"/>
      <c r="AH39" s="10">
        <v>0</v>
      </c>
      <c r="AI39" s="10">
        <v>0</v>
      </c>
      <c r="AJ39" s="10">
        <v>0</v>
      </c>
      <c r="AK39" s="10">
        <v>0</v>
      </c>
      <c r="AL39" s="10">
        <v>0</v>
      </c>
      <c r="AM39" s="10">
        <v>0</v>
      </c>
      <c r="AN39" s="10">
        <v>0</v>
      </c>
      <c r="AO39" s="10">
        <v>0</v>
      </c>
      <c r="AP39" s="10">
        <v>630</v>
      </c>
      <c r="AQ39" s="10">
        <v>0</v>
      </c>
      <c r="AR39" s="10">
        <v>0</v>
      </c>
      <c r="AS39" s="10">
        <v>0</v>
      </c>
      <c r="AT39" s="10">
        <v>0</v>
      </c>
      <c r="AU39" s="10">
        <v>0</v>
      </c>
      <c r="AV39" s="10">
        <v>615</v>
      </c>
      <c r="AW39" s="10">
        <v>0</v>
      </c>
      <c r="AX39" s="10">
        <v>0</v>
      </c>
      <c r="AY39" s="10">
        <v>0</v>
      </c>
      <c r="BA39" s="14">
        <f t="shared" si="0"/>
        <v>150</v>
      </c>
      <c r="BB39" s="14">
        <f t="shared" si="0"/>
        <v>150</v>
      </c>
      <c r="BC39" s="14">
        <f t="shared" si="0"/>
        <v>2811</v>
      </c>
      <c r="BE39">
        <f t="shared" si="1"/>
        <v>9</v>
      </c>
      <c r="BF39">
        <f t="shared" si="2"/>
        <v>6</v>
      </c>
      <c r="BG39">
        <f t="shared" si="3"/>
        <v>562.20000000000005</v>
      </c>
      <c r="BI39">
        <f t="shared" si="4"/>
        <v>577.20000000000005</v>
      </c>
    </row>
    <row r="40" spans="1:61" x14ac:dyDescent="0.25">
      <c r="A40" s="8" t="s">
        <v>40</v>
      </c>
      <c r="B40" s="9" t="s">
        <v>41</v>
      </c>
      <c r="C40" s="9" t="s">
        <v>50</v>
      </c>
      <c r="D40" s="10">
        <v>8</v>
      </c>
      <c r="E40" s="10">
        <v>4</v>
      </c>
      <c r="F40" s="10">
        <v>146</v>
      </c>
      <c r="G40" s="10">
        <v>12</v>
      </c>
      <c r="H40" s="10">
        <v>6</v>
      </c>
      <c r="I40" s="10">
        <v>219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  <c r="S40" s="10">
        <v>0</v>
      </c>
      <c r="T40" s="10">
        <v>0</v>
      </c>
      <c r="U40" s="10">
        <v>0</v>
      </c>
      <c r="V40" s="10">
        <v>0</v>
      </c>
      <c r="W40" s="10">
        <v>0</v>
      </c>
      <c r="X40" s="10">
        <v>0</v>
      </c>
      <c r="Y40" s="10">
        <v>0</v>
      </c>
      <c r="Z40" s="10">
        <v>0</v>
      </c>
      <c r="AA40" s="10">
        <v>0</v>
      </c>
      <c r="AB40" s="10">
        <v>0</v>
      </c>
      <c r="AC40" s="10">
        <v>0</v>
      </c>
      <c r="AD40" s="10">
        <v>0</v>
      </c>
      <c r="AE40" s="10"/>
      <c r="AF40" s="10"/>
      <c r="AG40" s="10"/>
      <c r="AH40" s="10">
        <v>0</v>
      </c>
      <c r="AI40" s="10">
        <v>0</v>
      </c>
      <c r="AJ40" s="10">
        <v>0</v>
      </c>
      <c r="AK40" s="10">
        <v>0</v>
      </c>
      <c r="AL40" s="10">
        <v>0</v>
      </c>
      <c r="AM40" s="10">
        <v>0</v>
      </c>
      <c r="AN40" s="10">
        <v>10</v>
      </c>
      <c r="AO40" s="10">
        <v>5</v>
      </c>
      <c r="AP40" s="10">
        <v>209</v>
      </c>
      <c r="AQ40" s="10">
        <v>0</v>
      </c>
      <c r="AR40" s="10">
        <v>0</v>
      </c>
      <c r="AS40" s="10">
        <v>0</v>
      </c>
      <c r="AT40" s="10">
        <v>10</v>
      </c>
      <c r="AU40" s="10">
        <v>5</v>
      </c>
      <c r="AV40" s="10">
        <v>209</v>
      </c>
      <c r="AW40" s="10">
        <v>0</v>
      </c>
      <c r="AX40" s="10">
        <v>0</v>
      </c>
      <c r="AY40" s="10">
        <v>0</v>
      </c>
      <c r="BA40" s="14">
        <f t="shared" si="0"/>
        <v>40</v>
      </c>
      <c r="BB40" s="14">
        <f t="shared" si="0"/>
        <v>20</v>
      </c>
      <c r="BC40" s="14">
        <f t="shared" si="0"/>
        <v>783</v>
      </c>
      <c r="BE40">
        <f t="shared" si="1"/>
        <v>2.4</v>
      </c>
      <c r="BF40">
        <f t="shared" si="2"/>
        <v>0.8</v>
      </c>
      <c r="BG40">
        <f t="shared" si="3"/>
        <v>156.60000000000002</v>
      </c>
      <c r="BI40">
        <f t="shared" si="4"/>
        <v>159.80000000000001</v>
      </c>
    </row>
    <row r="41" spans="1:61" x14ac:dyDescent="0.25">
      <c r="A41" s="8" t="s">
        <v>40</v>
      </c>
      <c r="B41" s="9" t="s">
        <v>51</v>
      </c>
      <c r="C41" s="9" t="s">
        <v>52</v>
      </c>
      <c r="D41" s="10">
        <v>24</v>
      </c>
      <c r="E41" s="10">
        <v>28</v>
      </c>
      <c r="F41" s="10">
        <v>680</v>
      </c>
      <c r="G41" s="10">
        <v>36</v>
      </c>
      <c r="H41" s="10">
        <v>42</v>
      </c>
      <c r="I41" s="10">
        <v>1020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  <c r="S41" s="10">
        <v>0</v>
      </c>
      <c r="T41" s="10">
        <v>0</v>
      </c>
      <c r="U41" s="10">
        <v>0</v>
      </c>
      <c r="V41" s="10">
        <v>0</v>
      </c>
      <c r="W41" s="10">
        <v>0</v>
      </c>
      <c r="X41" s="10">
        <v>0</v>
      </c>
      <c r="Y41" s="10">
        <v>0</v>
      </c>
      <c r="Z41" s="10">
        <v>0</v>
      </c>
      <c r="AA41" s="10">
        <v>0</v>
      </c>
      <c r="AB41" s="10">
        <v>0</v>
      </c>
      <c r="AC41" s="10">
        <v>0</v>
      </c>
      <c r="AD41" s="10">
        <v>0</v>
      </c>
      <c r="AE41" s="10"/>
      <c r="AF41" s="10"/>
      <c r="AG41" s="10"/>
      <c r="AH41" s="10">
        <v>0</v>
      </c>
      <c r="AI41" s="10">
        <v>0</v>
      </c>
      <c r="AJ41" s="10">
        <v>0</v>
      </c>
      <c r="AK41" s="10">
        <v>0</v>
      </c>
      <c r="AL41" s="10">
        <v>0</v>
      </c>
      <c r="AM41" s="10">
        <v>0</v>
      </c>
      <c r="AN41" s="10">
        <v>0</v>
      </c>
      <c r="AO41" s="10">
        <v>0</v>
      </c>
      <c r="AP41" s="10">
        <v>960</v>
      </c>
      <c r="AQ41" s="10">
        <v>0</v>
      </c>
      <c r="AR41" s="10">
        <v>0</v>
      </c>
      <c r="AS41" s="10">
        <v>0</v>
      </c>
      <c r="AT41" s="10">
        <v>50</v>
      </c>
      <c r="AU41" s="10">
        <v>60</v>
      </c>
      <c r="AV41" s="10">
        <v>750</v>
      </c>
      <c r="AW41" s="10">
        <v>0</v>
      </c>
      <c r="AX41" s="10">
        <v>0</v>
      </c>
      <c r="AY41" s="10">
        <v>0</v>
      </c>
      <c r="BA41" s="14">
        <f t="shared" si="0"/>
        <v>110</v>
      </c>
      <c r="BB41" s="14">
        <f t="shared" si="0"/>
        <v>130</v>
      </c>
      <c r="BC41" s="14">
        <f t="shared" si="0"/>
        <v>3410</v>
      </c>
      <c r="BE41">
        <f t="shared" si="1"/>
        <v>6.6</v>
      </c>
      <c r="BF41">
        <f t="shared" si="2"/>
        <v>5.2</v>
      </c>
      <c r="BG41">
        <f t="shared" si="3"/>
        <v>682</v>
      </c>
      <c r="BI41">
        <f t="shared" si="4"/>
        <v>693.8</v>
      </c>
    </row>
    <row r="42" spans="1:61" x14ac:dyDescent="0.25">
      <c r="A42" s="8" t="s">
        <v>40</v>
      </c>
      <c r="B42" s="9" t="s">
        <v>51</v>
      </c>
      <c r="C42" s="9" t="s">
        <v>53</v>
      </c>
      <c r="D42" s="10">
        <v>38</v>
      </c>
      <c r="E42" s="10">
        <v>8</v>
      </c>
      <c r="F42" s="10">
        <v>328</v>
      </c>
      <c r="G42" s="10">
        <v>58</v>
      </c>
      <c r="H42" s="10">
        <v>12</v>
      </c>
      <c r="I42" s="10">
        <v>491</v>
      </c>
      <c r="J42" s="10">
        <v>0</v>
      </c>
      <c r="K42" s="10">
        <v>0</v>
      </c>
      <c r="L42" s="10">
        <v>0</v>
      </c>
      <c r="M42" s="10">
        <v>0</v>
      </c>
      <c r="N42" s="10">
        <v>0</v>
      </c>
      <c r="O42" s="10">
        <v>0</v>
      </c>
      <c r="P42" s="10">
        <v>0</v>
      </c>
      <c r="Q42" s="10">
        <v>0</v>
      </c>
      <c r="R42" s="10">
        <v>0</v>
      </c>
      <c r="S42" s="10">
        <v>0</v>
      </c>
      <c r="T42" s="10">
        <v>0</v>
      </c>
      <c r="U42" s="10">
        <v>0</v>
      </c>
      <c r="V42" s="10">
        <v>0</v>
      </c>
      <c r="W42" s="10">
        <v>0</v>
      </c>
      <c r="X42" s="10">
        <v>0</v>
      </c>
      <c r="Y42" s="10">
        <v>0</v>
      </c>
      <c r="Z42" s="10">
        <v>0</v>
      </c>
      <c r="AA42" s="10">
        <v>0</v>
      </c>
      <c r="AB42" s="10">
        <v>0</v>
      </c>
      <c r="AC42" s="10">
        <v>0</v>
      </c>
      <c r="AD42" s="10">
        <v>0</v>
      </c>
      <c r="AE42" s="10"/>
      <c r="AF42" s="10"/>
      <c r="AG42" s="10"/>
      <c r="AH42" s="10">
        <v>0</v>
      </c>
      <c r="AI42" s="10">
        <v>0</v>
      </c>
      <c r="AJ42" s="10">
        <v>0</v>
      </c>
      <c r="AK42" s="10">
        <v>0</v>
      </c>
      <c r="AL42" s="10">
        <v>0</v>
      </c>
      <c r="AM42" s="10">
        <v>0</v>
      </c>
      <c r="AN42" s="10">
        <v>31</v>
      </c>
      <c r="AO42" s="10">
        <v>7</v>
      </c>
      <c r="AP42" s="10">
        <v>290</v>
      </c>
      <c r="AQ42" s="10">
        <v>0</v>
      </c>
      <c r="AR42" s="10">
        <v>0</v>
      </c>
      <c r="AS42" s="10">
        <v>0</v>
      </c>
      <c r="AT42" s="10">
        <v>31</v>
      </c>
      <c r="AU42" s="10">
        <v>7</v>
      </c>
      <c r="AV42" s="10">
        <v>290</v>
      </c>
      <c r="AW42" s="10">
        <v>0</v>
      </c>
      <c r="AX42" s="10">
        <v>0</v>
      </c>
      <c r="AY42" s="10">
        <v>0</v>
      </c>
      <c r="BA42" s="14">
        <f t="shared" si="0"/>
        <v>158</v>
      </c>
      <c r="BB42" s="14">
        <f t="shared" si="0"/>
        <v>34</v>
      </c>
      <c r="BC42" s="14">
        <f t="shared" si="0"/>
        <v>1399</v>
      </c>
      <c r="BE42">
        <f t="shared" si="1"/>
        <v>9.48</v>
      </c>
      <c r="BF42">
        <f t="shared" si="2"/>
        <v>1.36</v>
      </c>
      <c r="BG42">
        <f t="shared" si="3"/>
        <v>279.8</v>
      </c>
      <c r="BI42">
        <f t="shared" si="4"/>
        <v>290.64</v>
      </c>
    </row>
    <row r="43" spans="1:61" x14ac:dyDescent="0.25">
      <c r="A43" s="8" t="s">
        <v>40</v>
      </c>
      <c r="B43" s="9" t="s">
        <v>51</v>
      </c>
      <c r="C43" s="9" t="s">
        <v>54</v>
      </c>
      <c r="D43" s="10">
        <v>19</v>
      </c>
      <c r="E43" s="10">
        <v>6</v>
      </c>
      <c r="F43" s="10">
        <v>202</v>
      </c>
      <c r="G43" s="10">
        <v>29</v>
      </c>
      <c r="H43" s="10">
        <v>8</v>
      </c>
      <c r="I43" s="10">
        <v>304</v>
      </c>
      <c r="J43" s="10">
        <v>0</v>
      </c>
      <c r="K43" s="10">
        <v>0</v>
      </c>
      <c r="L43" s="10">
        <v>0</v>
      </c>
      <c r="M43" s="10">
        <v>0</v>
      </c>
      <c r="N43" s="10">
        <v>0</v>
      </c>
      <c r="O43" s="10">
        <v>0</v>
      </c>
      <c r="P43" s="10">
        <v>0</v>
      </c>
      <c r="Q43" s="10">
        <v>0</v>
      </c>
      <c r="R43" s="10">
        <v>0</v>
      </c>
      <c r="S43" s="10">
        <v>0</v>
      </c>
      <c r="T43" s="10">
        <v>0</v>
      </c>
      <c r="U43" s="10">
        <v>0</v>
      </c>
      <c r="V43" s="10">
        <v>0</v>
      </c>
      <c r="W43" s="10">
        <v>0</v>
      </c>
      <c r="X43" s="10">
        <v>0</v>
      </c>
      <c r="Y43" s="10">
        <v>0</v>
      </c>
      <c r="Z43" s="10">
        <v>0</v>
      </c>
      <c r="AA43" s="10">
        <v>0</v>
      </c>
      <c r="AB43" s="10">
        <v>0</v>
      </c>
      <c r="AC43" s="10">
        <v>0</v>
      </c>
      <c r="AD43" s="10">
        <v>0</v>
      </c>
      <c r="AE43" s="10"/>
      <c r="AF43" s="10"/>
      <c r="AG43" s="10"/>
      <c r="AH43" s="10">
        <v>0</v>
      </c>
      <c r="AI43" s="10">
        <v>0</v>
      </c>
      <c r="AJ43" s="10">
        <v>0</v>
      </c>
      <c r="AK43" s="10">
        <v>0</v>
      </c>
      <c r="AL43" s="10">
        <v>0</v>
      </c>
      <c r="AM43" s="10">
        <v>0</v>
      </c>
      <c r="AN43" s="10">
        <v>18</v>
      </c>
      <c r="AO43" s="10">
        <v>6</v>
      </c>
      <c r="AP43" s="10">
        <v>185</v>
      </c>
      <c r="AQ43" s="10">
        <v>0</v>
      </c>
      <c r="AR43" s="10">
        <v>0</v>
      </c>
      <c r="AS43" s="10">
        <v>0</v>
      </c>
      <c r="AT43" s="10">
        <v>18</v>
      </c>
      <c r="AU43" s="10">
        <v>6</v>
      </c>
      <c r="AV43" s="10">
        <v>185</v>
      </c>
      <c r="AW43" s="10">
        <v>0</v>
      </c>
      <c r="AX43" s="10">
        <v>0</v>
      </c>
      <c r="AY43" s="10">
        <v>0</v>
      </c>
      <c r="BA43" s="14">
        <f t="shared" si="0"/>
        <v>84</v>
      </c>
      <c r="BB43" s="14">
        <f t="shared" si="0"/>
        <v>26</v>
      </c>
      <c r="BC43" s="14">
        <f t="shared" si="0"/>
        <v>876</v>
      </c>
      <c r="BE43">
        <f t="shared" si="1"/>
        <v>5.04</v>
      </c>
      <c r="BF43">
        <f t="shared" si="2"/>
        <v>1.04</v>
      </c>
      <c r="BG43">
        <f t="shared" si="3"/>
        <v>175.20000000000002</v>
      </c>
      <c r="BI43">
        <f t="shared" si="4"/>
        <v>181.28000000000003</v>
      </c>
    </row>
    <row r="44" spans="1:61" x14ac:dyDescent="0.25">
      <c r="A44" s="8" t="s">
        <v>40</v>
      </c>
      <c r="B44" s="9" t="s">
        <v>51</v>
      </c>
      <c r="C44" s="9" t="s">
        <v>55</v>
      </c>
      <c r="D44" s="10">
        <v>28</v>
      </c>
      <c r="E44" s="10">
        <v>20</v>
      </c>
      <c r="F44" s="10">
        <v>480</v>
      </c>
      <c r="G44" s="10">
        <v>42</v>
      </c>
      <c r="H44" s="10">
        <v>30</v>
      </c>
      <c r="I44" s="10">
        <v>720</v>
      </c>
      <c r="J44" s="10">
        <v>0</v>
      </c>
      <c r="K44" s="10">
        <v>0</v>
      </c>
      <c r="L44" s="10">
        <v>0</v>
      </c>
      <c r="M44" s="10">
        <v>0</v>
      </c>
      <c r="N44" s="10">
        <v>0</v>
      </c>
      <c r="O44" s="10">
        <v>0</v>
      </c>
      <c r="P44" s="10">
        <v>0</v>
      </c>
      <c r="Q44" s="10">
        <v>0</v>
      </c>
      <c r="R44" s="10">
        <v>0</v>
      </c>
      <c r="S44" s="10">
        <v>0</v>
      </c>
      <c r="T44" s="10">
        <v>0</v>
      </c>
      <c r="U44" s="10">
        <v>0</v>
      </c>
      <c r="V44" s="10">
        <v>0</v>
      </c>
      <c r="W44" s="10">
        <v>0</v>
      </c>
      <c r="X44" s="10">
        <v>0</v>
      </c>
      <c r="Y44" s="10">
        <v>0</v>
      </c>
      <c r="Z44" s="10">
        <v>0</v>
      </c>
      <c r="AA44" s="10">
        <v>0</v>
      </c>
      <c r="AB44" s="10">
        <v>0</v>
      </c>
      <c r="AC44" s="10">
        <v>0</v>
      </c>
      <c r="AD44" s="10">
        <v>0</v>
      </c>
      <c r="AE44" s="10"/>
      <c r="AF44" s="10"/>
      <c r="AG44" s="10"/>
      <c r="AH44" s="10">
        <v>0</v>
      </c>
      <c r="AI44" s="10">
        <v>0</v>
      </c>
      <c r="AJ44" s="10">
        <v>0</v>
      </c>
      <c r="AK44" s="10">
        <v>0</v>
      </c>
      <c r="AL44" s="10">
        <v>0</v>
      </c>
      <c r="AM44" s="10">
        <v>0</v>
      </c>
      <c r="AN44" s="10">
        <v>20</v>
      </c>
      <c r="AO44" s="10">
        <v>20</v>
      </c>
      <c r="AP44" s="10">
        <v>500</v>
      </c>
      <c r="AQ44" s="10">
        <v>0</v>
      </c>
      <c r="AR44" s="10">
        <v>0</v>
      </c>
      <c r="AS44" s="10">
        <v>0</v>
      </c>
      <c r="AT44" s="10">
        <v>40</v>
      </c>
      <c r="AU44" s="10">
        <v>30</v>
      </c>
      <c r="AV44" s="10">
        <v>600</v>
      </c>
      <c r="AW44" s="10">
        <v>0</v>
      </c>
      <c r="AX44" s="10">
        <v>0</v>
      </c>
      <c r="AY44" s="10">
        <v>0</v>
      </c>
      <c r="BA44" s="14">
        <f t="shared" si="0"/>
        <v>130</v>
      </c>
      <c r="BB44" s="14">
        <f t="shared" si="0"/>
        <v>100</v>
      </c>
      <c r="BC44" s="14">
        <f t="shared" si="0"/>
        <v>2300</v>
      </c>
      <c r="BE44">
        <f t="shared" si="1"/>
        <v>7.8</v>
      </c>
      <c r="BF44">
        <f t="shared" si="2"/>
        <v>4</v>
      </c>
      <c r="BG44">
        <f t="shared" si="3"/>
        <v>460</v>
      </c>
      <c r="BI44">
        <f t="shared" si="4"/>
        <v>471.8</v>
      </c>
    </row>
    <row r="45" spans="1:61" x14ac:dyDescent="0.25">
      <c r="A45" s="8" t="s">
        <v>40</v>
      </c>
      <c r="B45" s="9" t="s">
        <v>51</v>
      </c>
      <c r="C45" s="9" t="s">
        <v>56</v>
      </c>
      <c r="D45" s="10">
        <v>16</v>
      </c>
      <c r="E45" s="10">
        <v>8</v>
      </c>
      <c r="F45" s="10">
        <v>360</v>
      </c>
      <c r="G45" s="10">
        <v>24</v>
      </c>
      <c r="H45" s="10">
        <v>12</v>
      </c>
      <c r="I45" s="10">
        <v>540</v>
      </c>
      <c r="J45" s="10">
        <v>0</v>
      </c>
      <c r="K45" s="10">
        <v>0</v>
      </c>
      <c r="L45" s="10">
        <v>0</v>
      </c>
      <c r="M45" s="10">
        <v>0</v>
      </c>
      <c r="N45" s="10">
        <v>0</v>
      </c>
      <c r="O45" s="10">
        <v>0</v>
      </c>
      <c r="P45" s="10">
        <v>0</v>
      </c>
      <c r="Q45" s="10">
        <v>0</v>
      </c>
      <c r="R45" s="10">
        <v>0</v>
      </c>
      <c r="S45" s="10">
        <v>0</v>
      </c>
      <c r="T45" s="10">
        <v>0</v>
      </c>
      <c r="U45" s="10">
        <v>0</v>
      </c>
      <c r="V45" s="10">
        <v>0</v>
      </c>
      <c r="W45" s="10">
        <v>0</v>
      </c>
      <c r="X45" s="10">
        <v>0</v>
      </c>
      <c r="Y45" s="10">
        <v>0</v>
      </c>
      <c r="Z45" s="10">
        <v>0</v>
      </c>
      <c r="AA45" s="10">
        <v>0</v>
      </c>
      <c r="AB45" s="10">
        <v>0</v>
      </c>
      <c r="AC45" s="10">
        <v>0</v>
      </c>
      <c r="AD45" s="10">
        <v>0</v>
      </c>
      <c r="AE45" s="10"/>
      <c r="AF45" s="10"/>
      <c r="AG45" s="10"/>
      <c r="AH45" s="10">
        <v>0</v>
      </c>
      <c r="AI45" s="10">
        <v>0</v>
      </c>
      <c r="AJ45" s="10">
        <v>0</v>
      </c>
      <c r="AK45" s="10">
        <v>0</v>
      </c>
      <c r="AL45" s="10">
        <v>0</v>
      </c>
      <c r="AM45" s="10">
        <v>0</v>
      </c>
      <c r="AN45" s="10">
        <v>20</v>
      </c>
      <c r="AO45" s="10">
        <v>30</v>
      </c>
      <c r="AP45" s="10">
        <v>400</v>
      </c>
      <c r="AQ45" s="10">
        <v>0</v>
      </c>
      <c r="AR45" s="10">
        <v>0</v>
      </c>
      <c r="AS45" s="10">
        <v>0</v>
      </c>
      <c r="AT45" s="10">
        <v>20</v>
      </c>
      <c r="AU45" s="10">
        <v>20</v>
      </c>
      <c r="AV45" s="10">
        <v>600</v>
      </c>
      <c r="AW45" s="10">
        <v>0</v>
      </c>
      <c r="AX45" s="10">
        <v>0</v>
      </c>
      <c r="AY45" s="10">
        <v>0</v>
      </c>
      <c r="BA45" s="14">
        <f t="shared" si="0"/>
        <v>80</v>
      </c>
      <c r="BB45" s="14">
        <f t="shared" si="0"/>
        <v>70</v>
      </c>
      <c r="BC45" s="14">
        <f t="shared" si="0"/>
        <v>1900</v>
      </c>
      <c r="BE45">
        <f t="shared" si="1"/>
        <v>4.8</v>
      </c>
      <c r="BF45">
        <f t="shared" si="2"/>
        <v>2.8000000000000003</v>
      </c>
      <c r="BG45">
        <f t="shared" si="3"/>
        <v>380</v>
      </c>
      <c r="BI45">
        <f t="shared" si="4"/>
        <v>387.6</v>
      </c>
    </row>
    <row r="46" spans="1:61" x14ac:dyDescent="0.25">
      <c r="A46" s="8" t="s">
        <v>40</v>
      </c>
      <c r="B46" s="9" t="s">
        <v>51</v>
      </c>
      <c r="C46" s="9" t="s">
        <v>57</v>
      </c>
      <c r="D46" s="10">
        <v>16</v>
      </c>
      <c r="E46" s="10">
        <v>4</v>
      </c>
      <c r="F46" s="10">
        <v>200</v>
      </c>
      <c r="G46" s="10">
        <v>24</v>
      </c>
      <c r="H46" s="10">
        <v>6</v>
      </c>
      <c r="I46" s="10">
        <v>300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  <c r="S46" s="10">
        <v>0</v>
      </c>
      <c r="T46" s="10">
        <v>0</v>
      </c>
      <c r="U46" s="10">
        <v>0</v>
      </c>
      <c r="V46" s="10">
        <v>0</v>
      </c>
      <c r="W46" s="10">
        <v>0</v>
      </c>
      <c r="X46" s="10">
        <v>0</v>
      </c>
      <c r="Y46" s="10">
        <v>0</v>
      </c>
      <c r="Z46" s="10">
        <v>0</v>
      </c>
      <c r="AA46" s="10">
        <v>0</v>
      </c>
      <c r="AB46" s="10">
        <v>0</v>
      </c>
      <c r="AC46" s="10">
        <v>0</v>
      </c>
      <c r="AD46" s="10">
        <v>0</v>
      </c>
      <c r="AE46" s="10"/>
      <c r="AF46" s="10"/>
      <c r="AG46" s="10"/>
      <c r="AH46" s="10">
        <v>0</v>
      </c>
      <c r="AI46" s="10">
        <v>0</v>
      </c>
      <c r="AJ46" s="10">
        <v>0</v>
      </c>
      <c r="AK46" s="10">
        <v>0</v>
      </c>
      <c r="AL46" s="10">
        <v>0</v>
      </c>
      <c r="AM46" s="10">
        <v>0</v>
      </c>
      <c r="AN46" s="10">
        <v>20</v>
      </c>
      <c r="AO46" s="10">
        <v>10</v>
      </c>
      <c r="AP46" s="10">
        <v>200</v>
      </c>
      <c r="AQ46" s="10">
        <v>0</v>
      </c>
      <c r="AR46" s="10">
        <v>0</v>
      </c>
      <c r="AS46" s="10">
        <v>0</v>
      </c>
      <c r="AT46" s="10">
        <v>20</v>
      </c>
      <c r="AU46" s="10">
        <v>20</v>
      </c>
      <c r="AV46" s="10">
        <v>300</v>
      </c>
      <c r="AW46" s="10">
        <v>0</v>
      </c>
      <c r="AX46" s="10">
        <v>0</v>
      </c>
      <c r="AY46" s="10">
        <v>0</v>
      </c>
      <c r="BA46" s="14">
        <f t="shared" si="0"/>
        <v>80</v>
      </c>
      <c r="BB46" s="14">
        <f t="shared" si="0"/>
        <v>40</v>
      </c>
      <c r="BC46" s="14">
        <f t="shared" si="0"/>
        <v>1000</v>
      </c>
      <c r="BE46">
        <f t="shared" si="1"/>
        <v>4.8</v>
      </c>
      <c r="BF46">
        <f t="shared" si="2"/>
        <v>1.6</v>
      </c>
      <c r="BG46">
        <f t="shared" si="3"/>
        <v>200</v>
      </c>
      <c r="BI46">
        <f t="shared" si="4"/>
        <v>206.4</v>
      </c>
    </row>
    <row r="47" spans="1:61" x14ac:dyDescent="0.25">
      <c r="A47" s="8" t="s">
        <v>40</v>
      </c>
      <c r="B47" s="9" t="s">
        <v>51</v>
      </c>
      <c r="C47" s="9" t="s">
        <v>58</v>
      </c>
      <c r="D47" s="10">
        <v>0</v>
      </c>
      <c r="E47" s="10">
        <v>0</v>
      </c>
      <c r="F47" s="10">
        <v>260</v>
      </c>
      <c r="G47" s="10">
        <v>0</v>
      </c>
      <c r="H47" s="10">
        <v>0</v>
      </c>
      <c r="I47" s="10">
        <v>390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  <c r="S47" s="10">
        <v>0</v>
      </c>
      <c r="T47" s="10">
        <v>0</v>
      </c>
      <c r="U47" s="10">
        <v>0</v>
      </c>
      <c r="V47" s="10">
        <v>0</v>
      </c>
      <c r="W47" s="10">
        <v>0</v>
      </c>
      <c r="X47" s="10">
        <v>0</v>
      </c>
      <c r="Y47" s="10">
        <v>0</v>
      </c>
      <c r="Z47" s="10">
        <v>0</v>
      </c>
      <c r="AA47" s="10">
        <v>0</v>
      </c>
      <c r="AB47" s="10">
        <v>0</v>
      </c>
      <c r="AC47" s="10">
        <v>0</v>
      </c>
      <c r="AD47" s="10">
        <v>0</v>
      </c>
      <c r="AE47" s="10"/>
      <c r="AF47" s="10"/>
      <c r="AG47" s="10"/>
      <c r="AH47" s="10">
        <v>0</v>
      </c>
      <c r="AI47" s="10">
        <v>0</v>
      </c>
      <c r="AJ47" s="10">
        <v>0</v>
      </c>
      <c r="AK47" s="10">
        <v>0</v>
      </c>
      <c r="AL47" s="10">
        <v>0</v>
      </c>
      <c r="AM47" s="10">
        <v>0</v>
      </c>
      <c r="AN47" s="10">
        <v>0</v>
      </c>
      <c r="AO47" s="10">
        <v>0</v>
      </c>
      <c r="AP47" s="10">
        <v>300</v>
      </c>
      <c r="AQ47" s="10">
        <v>0</v>
      </c>
      <c r="AR47" s="10">
        <v>0</v>
      </c>
      <c r="AS47" s="10">
        <v>0</v>
      </c>
      <c r="AT47" s="10">
        <v>0</v>
      </c>
      <c r="AU47" s="10">
        <v>0</v>
      </c>
      <c r="AV47" s="10">
        <v>320</v>
      </c>
      <c r="AW47" s="10">
        <v>0</v>
      </c>
      <c r="AX47" s="10">
        <v>0</v>
      </c>
      <c r="AY47" s="10">
        <v>0</v>
      </c>
      <c r="BA47" s="14">
        <f t="shared" si="0"/>
        <v>0</v>
      </c>
      <c r="BB47" s="14">
        <f t="shared" si="0"/>
        <v>0</v>
      </c>
      <c r="BC47" s="14">
        <f t="shared" si="0"/>
        <v>1270</v>
      </c>
      <c r="BE47">
        <f t="shared" si="1"/>
        <v>0</v>
      </c>
      <c r="BF47">
        <f t="shared" si="2"/>
        <v>0</v>
      </c>
      <c r="BG47">
        <f t="shared" si="3"/>
        <v>254</v>
      </c>
      <c r="BI47">
        <f t="shared" si="4"/>
        <v>254</v>
      </c>
    </row>
    <row r="48" spans="1:61" x14ac:dyDescent="0.25">
      <c r="A48" s="8" t="s">
        <v>40</v>
      </c>
      <c r="B48" s="9" t="s">
        <v>51</v>
      </c>
      <c r="C48" s="9" t="s">
        <v>59</v>
      </c>
      <c r="D48" s="10">
        <v>0</v>
      </c>
      <c r="E48" s="10">
        <v>0</v>
      </c>
      <c r="F48" s="10">
        <v>200</v>
      </c>
      <c r="G48" s="10">
        <v>0</v>
      </c>
      <c r="H48" s="10">
        <v>0</v>
      </c>
      <c r="I48" s="10">
        <v>300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  <c r="S48" s="10">
        <v>0</v>
      </c>
      <c r="T48" s="10">
        <v>0</v>
      </c>
      <c r="U48" s="10">
        <v>0</v>
      </c>
      <c r="V48" s="10">
        <v>0</v>
      </c>
      <c r="W48" s="10">
        <v>0</v>
      </c>
      <c r="X48" s="10">
        <v>0</v>
      </c>
      <c r="Y48" s="10">
        <v>0</v>
      </c>
      <c r="Z48" s="10">
        <v>0</v>
      </c>
      <c r="AA48" s="10">
        <v>0</v>
      </c>
      <c r="AB48" s="10">
        <v>0</v>
      </c>
      <c r="AC48" s="10">
        <v>0</v>
      </c>
      <c r="AD48" s="10">
        <v>0</v>
      </c>
      <c r="AE48" s="10"/>
      <c r="AF48" s="10"/>
      <c r="AG48" s="10"/>
      <c r="AH48" s="10">
        <v>0</v>
      </c>
      <c r="AI48" s="10">
        <v>0</v>
      </c>
      <c r="AJ48" s="10">
        <v>0</v>
      </c>
      <c r="AK48" s="10">
        <v>0</v>
      </c>
      <c r="AL48" s="10">
        <v>0</v>
      </c>
      <c r="AM48" s="10">
        <v>0</v>
      </c>
      <c r="AN48" s="10">
        <v>0</v>
      </c>
      <c r="AO48" s="10">
        <v>0</v>
      </c>
      <c r="AP48" s="10">
        <v>250</v>
      </c>
      <c r="AQ48" s="10">
        <v>0</v>
      </c>
      <c r="AR48" s="10">
        <v>0</v>
      </c>
      <c r="AS48" s="10">
        <v>0</v>
      </c>
      <c r="AT48" s="10">
        <v>0</v>
      </c>
      <c r="AU48" s="10">
        <v>0</v>
      </c>
      <c r="AV48" s="10">
        <v>250</v>
      </c>
      <c r="AW48" s="10">
        <v>0</v>
      </c>
      <c r="AX48" s="10">
        <v>0</v>
      </c>
      <c r="AY48" s="10">
        <v>0</v>
      </c>
      <c r="BA48" s="14">
        <f t="shared" si="0"/>
        <v>0</v>
      </c>
      <c r="BB48" s="14">
        <f t="shared" si="0"/>
        <v>0</v>
      </c>
      <c r="BC48" s="14">
        <f t="shared" si="0"/>
        <v>1000</v>
      </c>
      <c r="BE48">
        <f t="shared" si="1"/>
        <v>0</v>
      </c>
      <c r="BF48">
        <f t="shared" si="2"/>
        <v>0</v>
      </c>
      <c r="BG48">
        <f t="shared" si="3"/>
        <v>200</v>
      </c>
      <c r="BI48">
        <f t="shared" si="4"/>
        <v>200</v>
      </c>
    </row>
    <row r="49" spans="1:61" x14ac:dyDescent="0.25">
      <c r="A49" s="8" t="s">
        <v>60</v>
      </c>
      <c r="B49" s="9" t="s">
        <v>61</v>
      </c>
      <c r="C49" s="9" t="s">
        <v>62</v>
      </c>
      <c r="D49" s="10">
        <v>30</v>
      </c>
      <c r="E49" s="10">
        <v>5</v>
      </c>
      <c r="F49" s="10">
        <v>481</v>
      </c>
      <c r="G49" s="10">
        <v>30</v>
      </c>
      <c r="H49" s="10">
        <v>4</v>
      </c>
      <c r="I49" s="10">
        <v>480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  <c r="S49" s="10">
        <v>0</v>
      </c>
      <c r="T49" s="10">
        <v>0</v>
      </c>
      <c r="U49" s="10">
        <v>0</v>
      </c>
      <c r="V49" s="10">
        <v>0</v>
      </c>
      <c r="W49" s="10">
        <v>0</v>
      </c>
      <c r="X49" s="10">
        <v>0</v>
      </c>
      <c r="Y49" s="10">
        <v>30</v>
      </c>
      <c r="Z49" s="10">
        <v>0</v>
      </c>
      <c r="AA49" s="10">
        <v>557</v>
      </c>
      <c r="AB49" s="10">
        <v>0</v>
      </c>
      <c r="AC49" s="10">
        <v>0</v>
      </c>
      <c r="AD49" s="10">
        <v>0</v>
      </c>
      <c r="AE49" s="10">
        <v>40</v>
      </c>
      <c r="AF49" s="10">
        <v>0</v>
      </c>
      <c r="AG49" s="10">
        <v>840</v>
      </c>
      <c r="AH49" s="10"/>
      <c r="AI49" s="10"/>
      <c r="AJ49" s="10"/>
      <c r="AK49" s="10">
        <v>0</v>
      </c>
      <c r="AL49" s="10">
        <v>0</v>
      </c>
      <c r="AM49" s="10">
        <v>0</v>
      </c>
      <c r="AN49" s="10">
        <v>0</v>
      </c>
      <c r="AO49" s="10">
        <v>0</v>
      </c>
      <c r="AP49" s="10">
        <v>0</v>
      </c>
      <c r="AQ49" s="10">
        <v>0</v>
      </c>
      <c r="AR49" s="10">
        <v>0</v>
      </c>
      <c r="AS49" s="10">
        <v>0</v>
      </c>
      <c r="AT49" s="10">
        <v>0</v>
      </c>
      <c r="AU49" s="10">
        <v>0</v>
      </c>
      <c r="AV49" s="10">
        <v>0</v>
      </c>
      <c r="AW49" s="10">
        <v>0</v>
      </c>
      <c r="AX49" s="10">
        <v>0</v>
      </c>
      <c r="AY49" s="10">
        <v>0</v>
      </c>
      <c r="BA49" s="14">
        <f t="shared" si="0"/>
        <v>130</v>
      </c>
      <c r="BB49" s="14">
        <f t="shared" si="0"/>
        <v>9</v>
      </c>
      <c r="BC49" s="14">
        <f t="shared" si="0"/>
        <v>2358</v>
      </c>
      <c r="BE49">
        <f t="shared" si="1"/>
        <v>7.8</v>
      </c>
      <c r="BF49">
        <f t="shared" si="2"/>
        <v>0.36</v>
      </c>
      <c r="BG49">
        <f t="shared" si="3"/>
        <v>471.6</v>
      </c>
      <c r="BI49">
        <f t="shared" si="4"/>
        <v>479.76000000000005</v>
      </c>
    </row>
    <row r="50" spans="1:61" x14ac:dyDescent="0.25">
      <c r="A50" s="8" t="s">
        <v>60</v>
      </c>
      <c r="B50" s="9" t="s">
        <v>61</v>
      </c>
      <c r="C50" s="9" t="s">
        <v>63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  <c r="S50" s="10">
        <v>0</v>
      </c>
      <c r="T50" s="10">
        <v>0</v>
      </c>
      <c r="U50" s="10">
        <v>0</v>
      </c>
      <c r="V50" s="10">
        <v>0</v>
      </c>
      <c r="W50" s="10">
        <v>0</v>
      </c>
      <c r="X50" s="10">
        <v>0</v>
      </c>
      <c r="Y50" s="10">
        <v>0</v>
      </c>
      <c r="Z50" s="10">
        <v>0</v>
      </c>
      <c r="AA50" s="10">
        <v>0</v>
      </c>
      <c r="AB50" s="10">
        <v>0</v>
      </c>
      <c r="AC50" s="10">
        <v>0</v>
      </c>
      <c r="AD50" s="10">
        <v>0</v>
      </c>
      <c r="AE50" s="10">
        <v>0</v>
      </c>
      <c r="AF50" s="10">
        <v>0</v>
      </c>
      <c r="AG50" s="10">
        <v>0</v>
      </c>
      <c r="AH50" s="10"/>
      <c r="AI50" s="10"/>
      <c r="AJ50" s="10"/>
      <c r="AK50" s="10">
        <v>0</v>
      </c>
      <c r="AL50" s="10">
        <v>0</v>
      </c>
      <c r="AM50" s="10">
        <v>0</v>
      </c>
      <c r="AN50" s="10">
        <v>0</v>
      </c>
      <c r="AO50" s="10">
        <v>0</v>
      </c>
      <c r="AP50" s="10">
        <v>0</v>
      </c>
      <c r="AQ50" s="10">
        <v>0</v>
      </c>
      <c r="AR50" s="10">
        <v>0</v>
      </c>
      <c r="AS50" s="10">
        <v>0</v>
      </c>
      <c r="AT50" s="10">
        <v>0</v>
      </c>
      <c r="AU50" s="10">
        <v>0</v>
      </c>
      <c r="AV50" s="10">
        <v>0</v>
      </c>
      <c r="AW50" s="10">
        <v>0</v>
      </c>
      <c r="AX50" s="10">
        <v>0</v>
      </c>
      <c r="AY50" s="10">
        <v>0</v>
      </c>
      <c r="BA50" s="14">
        <f t="shared" si="0"/>
        <v>0</v>
      </c>
      <c r="BB50" s="14">
        <f t="shared" si="0"/>
        <v>0</v>
      </c>
      <c r="BC50" s="14">
        <f t="shared" si="0"/>
        <v>0</v>
      </c>
      <c r="BE50">
        <f t="shared" si="1"/>
        <v>0</v>
      </c>
      <c r="BF50">
        <f t="shared" si="2"/>
        <v>0</v>
      </c>
      <c r="BG50">
        <f t="shared" si="3"/>
        <v>0</v>
      </c>
      <c r="BI50">
        <f t="shared" si="4"/>
        <v>0</v>
      </c>
    </row>
    <row r="51" spans="1:61" x14ac:dyDescent="0.25">
      <c r="A51" s="8" t="s">
        <v>60</v>
      </c>
      <c r="B51" s="9" t="s">
        <v>61</v>
      </c>
      <c r="C51" s="9" t="s">
        <v>64</v>
      </c>
      <c r="D51" s="10">
        <v>25</v>
      </c>
      <c r="E51" s="10">
        <v>3</v>
      </c>
      <c r="F51" s="10">
        <v>205</v>
      </c>
      <c r="G51" s="10">
        <v>25</v>
      </c>
      <c r="H51" s="10">
        <v>2</v>
      </c>
      <c r="I51" s="10">
        <v>205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  <c r="S51" s="10">
        <v>0</v>
      </c>
      <c r="T51" s="10">
        <v>0</v>
      </c>
      <c r="U51" s="10">
        <v>0</v>
      </c>
      <c r="V51" s="10">
        <v>0</v>
      </c>
      <c r="W51" s="10">
        <v>0</v>
      </c>
      <c r="X51" s="10">
        <v>0</v>
      </c>
      <c r="Y51" s="10">
        <v>0</v>
      </c>
      <c r="Z51" s="10">
        <v>0</v>
      </c>
      <c r="AA51" s="10">
        <v>280</v>
      </c>
      <c r="AB51" s="10">
        <v>0</v>
      </c>
      <c r="AC51" s="10">
        <v>0</v>
      </c>
      <c r="AD51" s="10">
        <v>0</v>
      </c>
      <c r="AE51" s="10">
        <v>0</v>
      </c>
      <c r="AF51" s="10">
        <v>0</v>
      </c>
      <c r="AG51" s="10">
        <v>430</v>
      </c>
      <c r="AH51" s="10"/>
      <c r="AI51" s="10"/>
      <c r="AJ51" s="10"/>
      <c r="AK51" s="10">
        <v>0</v>
      </c>
      <c r="AL51" s="10">
        <v>0</v>
      </c>
      <c r="AM51" s="10">
        <v>0</v>
      </c>
      <c r="AN51" s="10">
        <v>0</v>
      </c>
      <c r="AO51" s="10">
        <v>0</v>
      </c>
      <c r="AP51" s="10">
        <v>0</v>
      </c>
      <c r="AQ51" s="10">
        <v>0</v>
      </c>
      <c r="AR51" s="10">
        <v>0</v>
      </c>
      <c r="AS51" s="10">
        <v>0</v>
      </c>
      <c r="AT51" s="10">
        <v>0</v>
      </c>
      <c r="AU51" s="10">
        <v>0</v>
      </c>
      <c r="AV51" s="10">
        <v>0</v>
      </c>
      <c r="AW51" s="10">
        <v>0</v>
      </c>
      <c r="AX51" s="10">
        <v>0</v>
      </c>
      <c r="AY51" s="10">
        <v>0</v>
      </c>
      <c r="BA51" s="14">
        <f t="shared" si="0"/>
        <v>50</v>
      </c>
      <c r="BB51" s="14">
        <f t="shared" si="0"/>
        <v>5</v>
      </c>
      <c r="BC51" s="14">
        <f t="shared" si="0"/>
        <v>1120</v>
      </c>
      <c r="BE51">
        <f t="shared" si="1"/>
        <v>3</v>
      </c>
      <c r="BF51">
        <f t="shared" si="2"/>
        <v>0.2</v>
      </c>
      <c r="BG51">
        <f t="shared" si="3"/>
        <v>224</v>
      </c>
      <c r="BI51">
        <f t="shared" si="4"/>
        <v>227.2</v>
      </c>
    </row>
    <row r="52" spans="1:61" x14ac:dyDescent="0.25">
      <c r="A52" s="8" t="s">
        <v>60</v>
      </c>
      <c r="B52" s="9" t="s">
        <v>61</v>
      </c>
      <c r="C52" s="9" t="s">
        <v>65</v>
      </c>
      <c r="D52" s="10">
        <v>45</v>
      </c>
      <c r="E52" s="10">
        <v>14</v>
      </c>
      <c r="F52" s="10">
        <v>792</v>
      </c>
      <c r="G52" s="10">
        <v>45</v>
      </c>
      <c r="H52" s="10">
        <v>13</v>
      </c>
      <c r="I52" s="10">
        <v>792</v>
      </c>
      <c r="J52" s="10">
        <v>0</v>
      </c>
      <c r="K52" s="10">
        <v>0</v>
      </c>
      <c r="L52" s="10">
        <v>0</v>
      </c>
      <c r="M52" s="10">
        <v>0</v>
      </c>
      <c r="N52" s="10">
        <v>0</v>
      </c>
      <c r="O52" s="10">
        <v>0</v>
      </c>
      <c r="P52" s="10">
        <v>0</v>
      </c>
      <c r="Q52" s="10">
        <v>0</v>
      </c>
      <c r="R52" s="10">
        <v>0</v>
      </c>
      <c r="S52" s="10">
        <v>0</v>
      </c>
      <c r="T52" s="10">
        <v>0</v>
      </c>
      <c r="U52" s="10">
        <v>0</v>
      </c>
      <c r="V52" s="10">
        <v>0</v>
      </c>
      <c r="W52" s="10">
        <v>0</v>
      </c>
      <c r="X52" s="10">
        <v>0</v>
      </c>
      <c r="Y52" s="10">
        <v>10</v>
      </c>
      <c r="Z52" s="10">
        <v>23</v>
      </c>
      <c r="AA52" s="10">
        <v>941</v>
      </c>
      <c r="AB52" s="10">
        <v>0</v>
      </c>
      <c r="AC52" s="10">
        <v>0</v>
      </c>
      <c r="AD52" s="10">
        <v>0</v>
      </c>
      <c r="AE52" s="10">
        <v>34</v>
      </c>
      <c r="AF52" s="10">
        <v>9</v>
      </c>
      <c r="AG52" s="10">
        <v>1433</v>
      </c>
      <c r="AH52" s="10"/>
      <c r="AI52" s="10"/>
      <c r="AJ52" s="10"/>
      <c r="AK52" s="10">
        <v>0</v>
      </c>
      <c r="AL52" s="10">
        <v>0</v>
      </c>
      <c r="AM52" s="10">
        <v>0</v>
      </c>
      <c r="AN52" s="10">
        <v>0</v>
      </c>
      <c r="AO52" s="10">
        <v>0</v>
      </c>
      <c r="AP52" s="10">
        <v>0</v>
      </c>
      <c r="AQ52" s="10">
        <v>0</v>
      </c>
      <c r="AR52" s="10">
        <v>0</v>
      </c>
      <c r="AS52" s="10">
        <v>0</v>
      </c>
      <c r="AT52" s="10">
        <v>0</v>
      </c>
      <c r="AU52" s="10">
        <v>0</v>
      </c>
      <c r="AV52" s="10">
        <v>0</v>
      </c>
      <c r="AW52" s="10">
        <v>0</v>
      </c>
      <c r="AX52" s="10">
        <v>0</v>
      </c>
      <c r="AY52" s="10">
        <v>0</v>
      </c>
      <c r="BA52" s="14">
        <f t="shared" si="0"/>
        <v>134</v>
      </c>
      <c r="BB52" s="14">
        <f t="shared" si="0"/>
        <v>59</v>
      </c>
      <c r="BC52" s="14">
        <f t="shared" si="0"/>
        <v>3958</v>
      </c>
      <c r="BE52">
        <f t="shared" si="1"/>
        <v>8.0399999999999991</v>
      </c>
      <c r="BF52">
        <f t="shared" si="2"/>
        <v>2.36</v>
      </c>
      <c r="BG52">
        <f t="shared" si="3"/>
        <v>791.6</v>
      </c>
      <c r="BI52">
        <f t="shared" si="4"/>
        <v>802</v>
      </c>
    </row>
    <row r="53" spans="1:61" x14ac:dyDescent="0.25">
      <c r="A53" s="8" t="s">
        <v>60</v>
      </c>
      <c r="B53" s="9" t="s">
        <v>61</v>
      </c>
      <c r="C53" s="9" t="s">
        <v>66</v>
      </c>
      <c r="D53" s="10">
        <v>39</v>
      </c>
      <c r="E53" s="10">
        <v>0</v>
      </c>
      <c r="F53" s="10">
        <v>464</v>
      </c>
      <c r="G53" s="10">
        <v>38</v>
      </c>
      <c r="H53" s="10">
        <v>0</v>
      </c>
      <c r="I53" s="10">
        <v>464</v>
      </c>
      <c r="J53" s="10">
        <v>0</v>
      </c>
      <c r="K53" s="10">
        <v>0</v>
      </c>
      <c r="L53" s="10">
        <v>0</v>
      </c>
      <c r="M53" s="10">
        <v>0</v>
      </c>
      <c r="N53" s="10">
        <v>0</v>
      </c>
      <c r="O53" s="10">
        <v>0</v>
      </c>
      <c r="P53" s="10">
        <v>0</v>
      </c>
      <c r="Q53" s="10">
        <v>0</v>
      </c>
      <c r="R53" s="10">
        <v>0</v>
      </c>
      <c r="S53" s="10">
        <v>0</v>
      </c>
      <c r="T53" s="10">
        <v>0</v>
      </c>
      <c r="U53" s="10">
        <v>0</v>
      </c>
      <c r="V53" s="10">
        <v>0</v>
      </c>
      <c r="W53" s="10">
        <v>0</v>
      </c>
      <c r="X53" s="10">
        <v>0</v>
      </c>
      <c r="Y53" s="10">
        <v>38</v>
      </c>
      <c r="Z53" s="10">
        <v>0</v>
      </c>
      <c r="AA53" s="10">
        <v>765</v>
      </c>
      <c r="AB53" s="10">
        <v>0</v>
      </c>
      <c r="AC53" s="10">
        <v>0</v>
      </c>
      <c r="AD53" s="10">
        <v>0</v>
      </c>
      <c r="AE53" s="10">
        <v>87</v>
      </c>
      <c r="AF53" s="10">
        <v>0</v>
      </c>
      <c r="AG53" s="10">
        <v>960</v>
      </c>
      <c r="AH53" s="10"/>
      <c r="AI53" s="10"/>
      <c r="AJ53" s="10"/>
      <c r="AK53" s="10">
        <v>0</v>
      </c>
      <c r="AL53" s="10">
        <v>0</v>
      </c>
      <c r="AM53" s="10">
        <v>0</v>
      </c>
      <c r="AN53" s="10">
        <v>0</v>
      </c>
      <c r="AO53" s="10">
        <v>0</v>
      </c>
      <c r="AP53" s="10">
        <v>0</v>
      </c>
      <c r="AQ53" s="10">
        <v>0</v>
      </c>
      <c r="AR53" s="10">
        <v>0</v>
      </c>
      <c r="AS53" s="10">
        <v>0</v>
      </c>
      <c r="AT53" s="10">
        <v>0</v>
      </c>
      <c r="AU53" s="10">
        <v>0</v>
      </c>
      <c r="AV53" s="10">
        <v>0</v>
      </c>
      <c r="AW53" s="10">
        <v>0</v>
      </c>
      <c r="AX53" s="10">
        <v>0</v>
      </c>
      <c r="AY53" s="10">
        <v>0</v>
      </c>
      <c r="BA53" s="14">
        <f t="shared" si="0"/>
        <v>202</v>
      </c>
      <c r="BB53" s="14">
        <f t="shared" si="0"/>
        <v>0</v>
      </c>
      <c r="BC53" s="14">
        <f t="shared" si="0"/>
        <v>2653</v>
      </c>
      <c r="BE53">
        <f t="shared" si="1"/>
        <v>12.12</v>
      </c>
      <c r="BF53">
        <f t="shared" si="2"/>
        <v>0</v>
      </c>
      <c r="BG53">
        <f t="shared" si="3"/>
        <v>530.6</v>
      </c>
      <c r="BI53">
        <f t="shared" si="4"/>
        <v>542.72</v>
      </c>
    </row>
    <row r="54" spans="1:61" x14ac:dyDescent="0.25">
      <c r="A54" s="8" t="s">
        <v>60</v>
      </c>
      <c r="B54" s="9" t="s">
        <v>61</v>
      </c>
      <c r="C54" s="9" t="s">
        <v>67</v>
      </c>
      <c r="D54" s="10">
        <v>25</v>
      </c>
      <c r="E54" s="10">
        <v>0</v>
      </c>
      <c r="F54" s="10">
        <v>226</v>
      </c>
      <c r="G54" s="10">
        <v>25</v>
      </c>
      <c r="H54" s="10">
        <v>0</v>
      </c>
      <c r="I54" s="10">
        <v>226</v>
      </c>
      <c r="J54" s="10">
        <v>0</v>
      </c>
      <c r="K54" s="10">
        <v>0</v>
      </c>
      <c r="L54" s="10">
        <v>0</v>
      </c>
      <c r="M54" s="10">
        <v>0</v>
      </c>
      <c r="N54" s="10">
        <v>0</v>
      </c>
      <c r="O54" s="10">
        <v>0</v>
      </c>
      <c r="P54" s="10">
        <v>0</v>
      </c>
      <c r="Q54" s="10">
        <v>0</v>
      </c>
      <c r="R54" s="10">
        <v>0</v>
      </c>
      <c r="S54" s="10">
        <v>0</v>
      </c>
      <c r="T54" s="10">
        <v>0</v>
      </c>
      <c r="U54" s="10">
        <v>0</v>
      </c>
      <c r="V54" s="10">
        <v>0</v>
      </c>
      <c r="W54" s="10">
        <v>0</v>
      </c>
      <c r="X54" s="10">
        <v>0</v>
      </c>
      <c r="Y54" s="10">
        <v>20</v>
      </c>
      <c r="Z54" s="10">
        <v>0</v>
      </c>
      <c r="AA54" s="10">
        <v>250</v>
      </c>
      <c r="AB54" s="10">
        <v>0</v>
      </c>
      <c r="AC54" s="10">
        <v>0</v>
      </c>
      <c r="AD54" s="10">
        <v>0</v>
      </c>
      <c r="AE54" s="10">
        <v>30</v>
      </c>
      <c r="AF54" s="10">
        <v>1</v>
      </c>
      <c r="AG54" s="10">
        <v>367</v>
      </c>
      <c r="AH54" s="10"/>
      <c r="AI54" s="10"/>
      <c r="AJ54" s="10"/>
      <c r="AK54" s="10">
        <v>0</v>
      </c>
      <c r="AL54" s="10">
        <v>0</v>
      </c>
      <c r="AM54" s="10">
        <v>0</v>
      </c>
      <c r="AN54" s="10">
        <v>0</v>
      </c>
      <c r="AO54" s="10">
        <v>0</v>
      </c>
      <c r="AP54" s="10">
        <v>0</v>
      </c>
      <c r="AQ54" s="10">
        <v>0</v>
      </c>
      <c r="AR54" s="10">
        <v>0</v>
      </c>
      <c r="AS54" s="10">
        <v>0</v>
      </c>
      <c r="AT54" s="10">
        <v>0</v>
      </c>
      <c r="AU54" s="10">
        <v>0</v>
      </c>
      <c r="AV54" s="10">
        <v>0</v>
      </c>
      <c r="AW54" s="10">
        <v>0</v>
      </c>
      <c r="AX54" s="10">
        <v>0</v>
      </c>
      <c r="AY54" s="10">
        <v>0</v>
      </c>
      <c r="BA54" s="14">
        <f t="shared" si="0"/>
        <v>100</v>
      </c>
      <c r="BB54" s="14">
        <f t="shared" si="0"/>
        <v>1</v>
      </c>
      <c r="BC54" s="14">
        <f t="shared" si="0"/>
        <v>1069</v>
      </c>
      <c r="BE54">
        <f t="shared" si="1"/>
        <v>6</v>
      </c>
      <c r="BF54">
        <f t="shared" si="2"/>
        <v>0.04</v>
      </c>
      <c r="BG54">
        <f t="shared" si="3"/>
        <v>213.8</v>
      </c>
      <c r="BI54">
        <f t="shared" si="4"/>
        <v>219.84</v>
      </c>
    </row>
    <row r="55" spans="1:61" x14ac:dyDescent="0.25">
      <c r="A55" s="8" t="s">
        <v>60</v>
      </c>
      <c r="B55" s="9" t="s">
        <v>61</v>
      </c>
      <c r="C55" s="9" t="s">
        <v>68</v>
      </c>
      <c r="D55" s="10">
        <v>8</v>
      </c>
      <c r="E55" s="10">
        <v>1</v>
      </c>
      <c r="F55" s="10">
        <v>170</v>
      </c>
      <c r="G55" s="10">
        <v>8</v>
      </c>
      <c r="H55" s="10">
        <v>0</v>
      </c>
      <c r="I55" s="10">
        <v>170</v>
      </c>
      <c r="J55" s="10">
        <v>0</v>
      </c>
      <c r="K55" s="10">
        <v>0</v>
      </c>
      <c r="L55" s="10">
        <v>0</v>
      </c>
      <c r="M55" s="10">
        <v>0</v>
      </c>
      <c r="N55" s="10">
        <v>0</v>
      </c>
      <c r="O55" s="10">
        <v>0</v>
      </c>
      <c r="P55" s="10">
        <v>0</v>
      </c>
      <c r="Q55" s="10">
        <v>0</v>
      </c>
      <c r="R55" s="10">
        <v>0</v>
      </c>
      <c r="S55" s="10">
        <v>0</v>
      </c>
      <c r="T55" s="10">
        <v>0</v>
      </c>
      <c r="U55" s="10">
        <v>0</v>
      </c>
      <c r="V55" s="10">
        <v>0</v>
      </c>
      <c r="W55" s="10">
        <v>0</v>
      </c>
      <c r="X55" s="10">
        <v>0</v>
      </c>
      <c r="Y55" s="10">
        <v>0</v>
      </c>
      <c r="Z55" s="10">
        <v>0</v>
      </c>
      <c r="AA55" s="10">
        <v>178</v>
      </c>
      <c r="AB55" s="10">
        <v>0</v>
      </c>
      <c r="AC55" s="10">
        <v>0</v>
      </c>
      <c r="AD55" s="10">
        <v>0</v>
      </c>
      <c r="AE55" s="10">
        <v>13</v>
      </c>
      <c r="AF55" s="10">
        <v>0</v>
      </c>
      <c r="AG55" s="10">
        <v>255</v>
      </c>
      <c r="AH55" s="10"/>
      <c r="AI55" s="10"/>
      <c r="AJ55" s="10"/>
      <c r="AK55" s="10">
        <v>0</v>
      </c>
      <c r="AL55" s="10">
        <v>0</v>
      </c>
      <c r="AM55" s="10">
        <v>0</v>
      </c>
      <c r="AN55" s="10">
        <v>0</v>
      </c>
      <c r="AO55" s="10">
        <v>0</v>
      </c>
      <c r="AP55" s="10">
        <v>0</v>
      </c>
      <c r="AQ55" s="10">
        <v>0</v>
      </c>
      <c r="AR55" s="10">
        <v>0</v>
      </c>
      <c r="AS55" s="10">
        <v>0</v>
      </c>
      <c r="AT55" s="10">
        <v>0</v>
      </c>
      <c r="AU55" s="10">
        <v>0</v>
      </c>
      <c r="AV55" s="10">
        <v>0</v>
      </c>
      <c r="AW55" s="10">
        <v>0</v>
      </c>
      <c r="AX55" s="10">
        <v>0</v>
      </c>
      <c r="AY55" s="10">
        <v>0</v>
      </c>
      <c r="BA55" s="14">
        <f t="shared" si="0"/>
        <v>29</v>
      </c>
      <c r="BB55" s="14">
        <f t="shared" si="0"/>
        <v>1</v>
      </c>
      <c r="BC55" s="14">
        <f t="shared" si="0"/>
        <v>773</v>
      </c>
      <c r="BE55">
        <f t="shared" si="1"/>
        <v>1.74</v>
      </c>
      <c r="BF55">
        <f t="shared" si="2"/>
        <v>0.04</v>
      </c>
      <c r="BG55">
        <f t="shared" si="3"/>
        <v>154.60000000000002</v>
      </c>
      <c r="BI55">
        <f t="shared" si="4"/>
        <v>156.38000000000002</v>
      </c>
    </row>
    <row r="56" spans="1:61" x14ac:dyDescent="0.25">
      <c r="A56" s="8" t="s">
        <v>60</v>
      </c>
      <c r="B56" s="9" t="s">
        <v>61</v>
      </c>
      <c r="C56" s="9" t="s">
        <v>69</v>
      </c>
      <c r="D56" s="10">
        <v>18</v>
      </c>
      <c r="E56" s="10">
        <v>2</v>
      </c>
      <c r="F56" s="10">
        <v>297</v>
      </c>
      <c r="G56" s="10">
        <v>18</v>
      </c>
      <c r="H56" s="10">
        <v>1</v>
      </c>
      <c r="I56" s="10">
        <v>296</v>
      </c>
      <c r="J56" s="10">
        <v>0</v>
      </c>
      <c r="K56" s="10">
        <v>0</v>
      </c>
      <c r="L56" s="10">
        <v>0</v>
      </c>
      <c r="M56" s="10">
        <v>0</v>
      </c>
      <c r="N56" s="10">
        <v>0</v>
      </c>
      <c r="O56" s="10">
        <v>0</v>
      </c>
      <c r="P56" s="10">
        <v>0</v>
      </c>
      <c r="Q56" s="10">
        <v>0</v>
      </c>
      <c r="R56" s="10">
        <v>0</v>
      </c>
      <c r="S56" s="10">
        <v>0</v>
      </c>
      <c r="T56" s="10">
        <v>0</v>
      </c>
      <c r="U56" s="10">
        <v>0</v>
      </c>
      <c r="V56" s="10">
        <v>0</v>
      </c>
      <c r="W56" s="10">
        <v>0</v>
      </c>
      <c r="X56" s="10">
        <v>0</v>
      </c>
      <c r="Y56" s="10">
        <v>12</v>
      </c>
      <c r="Z56" s="10">
        <v>3</v>
      </c>
      <c r="AA56" s="10">
        <v>218</v>
      </c>
      <c r="AB56" s="10">
        <v>0</v>
      </c>
      <c r="AC56" s="10">
        <v>0</v>
      </c>
      <c r="AD56" s="10">
        <v>0</v>
      </c>
      <c r="AE56" s="10">
        <v>19</v>
      </c>
      <c r="AF56" s="10">
        <v>3</v>
      </c>
      <c r="AG56" s="10">
        <v>434</v>
      </c>
      <c r="AH56" s="10"/>
      <c r="AI56" s="10"/>
      <c r="AJ56" s="10"/>
      <c r="AK56" s="10">
        <v>0</v>
      </c>
      <c r="AL56" s="10">
        <v>0</v>
      </c>
      <c r="AM56" s="10">
        <v>0</v>
      </c>
      <c r="AN56" s="10">
        <v>0</v>
      </c>
      <c r="AO56" s="10">
        <v>0</v>
      </c>
      <c r="AP56" s="10">
        <v>0</v>
      </c>
      <c r="AQ56" s="10">
        <v>0</v>
      </c>
      <c r="AR56" s="10">
        <v>0</v>
      </c>
      <c r="AS56" s="10">
        <v>0</v>
      </c>
      <c r="AT56" s="10">
        <v>0</v>
      </c>
      <c r="AU56" s="10">
        <v>0</v>
      </c>
      <c r="AV56" s="10">
        <v>0</v>
      </c>
      <c r="AW56" s="10">
        <v>0</v>
      </c>
      <c r="AX56" s="10">
        <v>0</v>
      </c>
      <c r="AY56" s="10">
        <v>0</v>
      </c>
      <c r="BA56" s="14">
        <f t="shared" si="0"/>
        <v>67</v>
      </c>
      <c r="BB56" s="14">
        <f t="shared" si="0"/>
        <v>9</v>
      </c>
      <c r="BC56" s="14">
        <f t="shared" si="0"/>
        <v>1245</v>
      </c>
      <c r="BE56">
        <f t="shared" si="1"/>
        <v>4.0199999999999996</v>
      </c>
      <c r="BF56">
        <f t="shared" si="2"/>
        <v>0.36</v>
      </c>
      <c r="BG56">
        <f t="shared" si="3"/>
        <v>249</v>
      </c>
      <c r="BI56">
        <f t="shared" si="4"/>
        <v>253.38</v>
      </c>
    </row>
    <row r="57" spans="1:61" x14ac:dyDescent="0.25">
      <c r="A57" s="8" t="s">
        <v>60</v>
      </c>
      <c r="B57" s="9" t="s">
        <v>61</v>
      </c>
      <c r="C57" s="9" t="s">
        <v>70</v>
      </c>
      <c r="D57" s="10">
        <v>11</v>
      </c>
      <c r="E57" s="10">
        <v>1</v>
      </c>
      <c r="F57" s="10">
        <v>183</v>
      </c>
      <c r="G57" s="10">
        <v>11</v>
      </c>
      <c r="H57" s="10">
        <v>0</v>
      </c>
      <c r="I57" s="10">
        <v>182</v>
      </c>
      <c r="J57" s="10">
        <v>0</v>
      </c>
      <c r="K57" s="10">
        <v>0</v>
      </c>
      <c r="L57" s="10">
        <v>0</v>
      </c>
      <c r="M57" s="10">
        <v>0</v>
      </c>
      <c r="N57" s="10">
        <v>0</v>
      </c>
      <c r="O57" s="10">
        <v>0</v>
      </c>
      <c r="P57" s="10">
        <v>0</v>
      </c>
      <c r="Q57" s="10">
        <v>0</v>
      </c>
      <c r="R57" s="10">
        <v>0</v>
      </c>
      <c r="S57" s="10">
        <v>0</v>
      </c>
      <c r="T57" s="10">
        <v>0</v>
      </c>
      <c r="U57" s="10">
        <v>0</v>
      </c>
      <c r="V57" s="10">
        <v>0</v>
      </c>
      <c r="W57" s="10">
        <v>0</v>
      </c>
      <c r="X57" s="10">
        <v>0</v>
      </c>
      <c r="Y57" s="10">
        <v>11</v>
      </c>
      <c r="Z57" s="10">
        <v>1</v>
      </c>
      <c r="AA57" s="10">
        <v>252</v>
      </c>
      <c r="AB57" s="10">
        <v>0</v>
      </c>
      <c r="AC57" s="10">
        <v>0</v>
      </c>
      <c r="AD57" s="10">
        <v>0</v>
      </c>
      <c r="AE57" s="10">
        <v>15</v>
      </c>
      <c r="AF57" s="10">
        <v>2</v>
      </c>
      <c r="AG57" s="10">
        <v>300</v>
      </c>
      <c r="AH57" s="10"/>
      <c r="AI57" s="10"/>
      <c r="AJ57" s="10"/>
      <c r="AK57" s="10">
        <v>0</v>
      </c>
      <c r="AL57" s="10">
        <v>0</v>
      </c>
      <c r="AM57" s="10">
        <v>0</v>
      </c>
      <c r="AN57" s="10">
        <v>0</v>
      </c>
      <c r="AO57" s="10">
        <v>0</v>
      </c>
      <c r="AP57" s="10">
        <v>0</v>
      </c>
      <c r="AQ57" s="10">
        <v>0</v>
      </c>
      <c r="AR57" s="10">
        <v>0</v>
      </c>
      <c r="AS57" s="10">
        <v>0</v>
      </c>
      <c r="AT57" s="10">
        <v>0</v>
      </c>
      <c r="AU57" s="10">
        <v>0</v>
      </c>
      <c r="AV57" s="10">
        <v>0</v>
      </c>
      <c r="AW57" s="10">
        <v>0</v>
      </c>
      <c r="AX57" s="10">
        <v>0</v>
      </c>
      <c r="AY57" s="10">
        <v>0</v>
      </c>
      <c r="BA57" s="14">
        <f t="shared" si="0"/>
        <v>48</v>
      </c>
      <c r="BB57" s="14">
        <f t="shared" si="0"/>
        <v>4</v>
      </c>
      <c r="BC57" s="14">
        <f t="shared" si="0"/>
        <v>917</v>
      </c>
      <c r="BE57">
        <f t="shared" si="1"/>
        <v>2.88</v>
      </c>
      <c r="BF57">
        <f t="shared" si="2"/>
        <v>0.16</v>
      </c>
      <c r="BG57">
        <f t="shared" si="3"/>
        <v>183.4</v>
      </c>
      <c r="BI57">
        <f t="shared" si="4"/>
        <v>186.44</v>
      </c>
    </row>
    <row r="58" spans="1:61" x14ac:dyDescent="0.25">
      <c r="A58" s="8" t="s">
        <v>60</v>
      </c>
      <c r="B58" s="9" t="s">
        <v>61</v>
      </c>
      <c r="C58" s="9" t="s">
        <v>71</v>
      </c>
      <c r="D58" s="10">
        <v>20</v>
      </c>
      <c r="E58" s="10">
        <v>6</v>
      </c>
      <c r="F58" s="10">
        <v>539</v>
      </c>
      <c r="G58" s="10">
        <v>19</v>
      </c>
      <c r="H58" s="10">
        <v>6</v>
      </c>
      <c r="I58" s="10">
        <v>539</v>
      </c>
      <c r="J58" s="10">
        <v>0</v>
      </c>
      <c r="K58" s="10">
        <v>0</v>
      </c>
      <c r="L58" s="10">
        <v>0</v>
      </c>
      <c r="M58" s="10">
        <v>0</v>
      </c>
      <c r="N58" s="10">
        <v>0</v>
      </c>
      <c r="O58" s="10">
        <v>0</v>
      </c>
      <c r="P58" s="10">
        <v>0</v>
      </c>
      <c r="Q58" s="10">
        <v>0</v>
      </c>
      <c r="R58" s="10">
        <v>0</v>
      </c>
      <c r="S58" s="10">
        <v>0</v>
      </c>
      <c r="T58" s="10">
        <v>0</v>
      </c>
      <c r="U58" s="10">
        <v>0</v>
      </c>
      <c r="V58" s="10">
        <v>0</v>
      </c>
      <c r="W58" s="10">
        <v>0</v>
      </c>
      <c r="X58" s="10">
        <v>0</v>
      </c>
      <c r="Y58" s="10">
        <v>20</v>
      </c>
      <c r="Z58" s="10">
        <v>6</v>
      </c>
      <c r="AA58" s="10">
        <v>539</v>
      </c>
      <c r="AB58" s="10">
        <v>0</v>
      </c>
      <c r="AC58" s="10">
        <v>0</v>
      </c>
      <c r="AD58" s="10">
        <v>0</v>
      </c>
      <c r="AE58" s="10">
        <v>29</v>
      </c>
      <c r="AF58" s="10">
        <v>9</v>
      </c>
      <c r="AG58" s="10">
        <v>808</v>
      </c>
      <c r="AH58" s="10"/>
      <c r="AI58" s="10"/>
      <c r="AJ58" s="10"/>
      <c r="AK58" s="10">
        <v>0</v>
      </c>
      <c r="AL58" s="10">
        <v>0</v>
      </c>
      <c r="AM58" s="10">
        <v>0</v>
      </c>
      <c r="AN58" s="10">
        <v>0</v>
      </c>
      <c r="AO58" s="10">
        <v>0</v>
      </c>
      <c r="AP58" s="10">
        <v>0</v>
      </c>
      <c r="AQ58" s="10">
        <v>0</v>
      </c>
      <c r="AR58" s="10">
        <v>0</v>
      </c>
      <c r="AS58" s="10">
        <v>0</v>
      </c>
      <c r="AT58" s="10">
        <v>0</v>
      </c>
      <c r="AU58" s="10">
        <v>0</v>
      </c>
      <c r="AV58" s="10">
        <v>0</v>
      </c>
      <c r="AW58" s="10">
        <v>0</v>
      </c>
      <c r="AX58" s="10">
        <v>0</v>
      </c>
      <c r="AY58" s="10">
        <v>0</v>
      </c>
      <c r="BA58" s="14">
        <f t="shared" si="0"/>
        <v>88</v>
      </c>
      <c r="BB58" s="14">
        <f t="shared" si="0"/>
        <v>27</v>
      </c>
      <c r="BC58" s="14">
        <f t="shared" si="0"/>
        <v>2425</v>
      </c>
      <c r="BE58">
        <f t="shared" si="1"/>
        <v>5.2799999999999994</v>
      </c>
      <c r="BF58">
        <f t="shared" si="2"/>
        <v>1.08</v>
      </c>
      <c r="BG58">
        <f t="shared" si="3"/>
        <v>485</v>
      </c>
      <c r="BI58">
        <f t="shared" si="4"/>
        <v>491.36</v>
      </c>
    </row>
    <row r="59" spans="1:61" x14ac:dyDescent="0.25">
      <c r="A59" s="8" t="s">
        <v>60</v>
      </c>
      <c r="B59" s="9" t="s">
        <v>72</v>
      </c>
      <c r="C59" s="9" t="s">
        <v>73</v>
      </c>
      <c r="D59" s="10">
        <v>35</v>
      </c>
      <c r="E59" s="10">
        <v>5</v>
      </c>
      <c r="F59" s="10">
        <v>750</v>
      </c>
      <c r="G59" s="10">
        <v>35</v>
      </c>
      <c r="H59" s="10">
        <v>5</v>
      </c>
      <c r="I59" s="10">
        <v>750</v>
      </c>
      <c r="J59" s="10">
        <v>0</v>
      </c>
      <c r="K59" s="10">
        <v>0</v>
      </c>
      <c r="L59" s="10">
        <v>0</v>
      </c>
      <c r="M59" s="10">
        <v>0</v>
      </c>
      <c r="N59" s="10">
        <v>0</v>
      </c>
      <c r="O59" s="10">
        <v>0</v>
      </c>
      <c r="P59" s="10">
        <v>0</v>
      </c>
      <c r="Q59" s="10">
        <v>0</v>
      </c>
      <c r="R59" s="10">
        <v>0</v>
      </c>
      <c r="S59" s="10">
        <v>20</v>
      </c>
      <c r="T59" s="10">
        <v>3</v>
      </c>
      <c r="U59" s="10">
        <v>490</v>
      </c>
      <c r="V59" s="10">
        <v>0</v>
      </c>
      <c r="W59" s="10">
        <v>0</v>
      </c>
      <c r="X59" s="10">
        <v>0</v>
      </c>
      <c r="Y59" s="10">
        <v>0</v>
      </c>
      <c r="Z59" s="10">
        <v>0</v>
      </c>
      <c r="AA59" s="10">
        <v>0</v>
      </c>
      <c r="AB59" s="10">
        <v>0</v>
      </c>
      <c r="AC59" s="10">
        <v>0</v>
      </c>
      <c r="AD59" s="10">
        <v>0</v>
      </c>
      <c r="AE59" s="10">
        <v>70</v>
      </c>
      <c r="AF59" s="10">
        <v>10</v>
      </c>
      <c r="AG59" s="10">
        <v>1500</v>
      </c>
      <c r="AH59" s="10"/>
      <c r="AI59" s="10"/>
      <c r="AJ59" s="10"/>
      <c r="AK59" s="10">
        <v>0</v>
      </c>
      <c r="AL59" s="10">
        <v>0</v>
      </c>
      <c r="AM59" s="10">
        <v>0</v>
      </c>
      <c r="AN59" s="10">
        <v>34</v>
      </c>
      <c r="AO59" s="10">
        <v>5</v>
      </c>
      <c r="AP59" s="10">
        <v>600</v>
      </c>
      <c r="AQ59" s="10">
        <v>34</v>
      </c>
      <c r="AR59" s="10">
        <v>5</v>
      </c>
      <c r="AS59" s="10">
        <v>600</v>
      </c>
      <c r="AT59" s="10">
        <v>0</v>
      </c>
      <c r="AU59" s="10">
        <v>0</v>
      </c>
      <c r="AV59" s="10">
        <v>0</v>
      </c>
      <c r="AW59" s="10">
        <v>30</v>
      </c>
      <c r="AX59" s="10">
        <v>4</v>
      </c>
      <c r="AY59" s="10">
        <v>600</v>
      </c>
      <c r="BA59" s="14">
        <f t="shared" si="0"/>
        <v>258</v>
      </c>
      <c r="BB59" s="14">
        <f t="shared" si="0"/>
        <v>37</v>
      </c>
      <c r="BC59" s="14">
        <f t="shared" si="0"/>
        <v>5290</v>
      </c>
      <c r="BE59">
        <f t="shared" si="1"/>
        <v>15.479999999999999</v>
      </c>
      <c r="BF59">
        <f t="shared" si="2"/>
        <v>1.48</v>
      </c>
      <c r="BG59">
        <f t="shared" si="3"/>
        <v>1058</v>
      </c>
      <c r="BI59">
        <f t="shared" si="4"/>
        <v>1074.96</v>
      </c>
    </row>
    <row r="60" spans="1:61" x14ac:dyDescent="0.25">
      <c r="A60" s="8" t="s">
        <v>60</v>
      </c>
      <c r="B60" s="9" t="s">
        <v>72</v>
      </c>
      <c r="C60" s="9" t="s">
        <v>74</v>
      </c>
      <c r="D60" s="10">
        <v>75</v>
      </c>
      <c r="E60" s="10">
        <v>40</v>
      </c>
      <c r="F60" s="10">
        <v>1750</v>
      </c>
      <c r="G60" s="10">
        <v>75</v>
      </c>
      <c r="H60" s="10">
        <v>40</v>
      </c>
      <c r="I60" s="10">
        <v>1750</v>
      </c>
      <c r="J60" s="10">
        <v>0</v>
      </c>
      <c r="K60" s="10">
        <v>0</v>
      </c>
      <c r="L60" s="10">
        <v>0</v>
      </c>
      <c r="M60" s="10">
        <v>0</v>
      </c>
      <c r="N60" s="10">
        <v>0</v>
      </c>
      <c r="O60" s="10">
        <v>0</v>
      </c>
      <c r="P60" s="10">
        <v>0</v>
      </c>
      <c r="Q60" s="10">
        <v>0</v>
      </c>
      <c r="R60" s="10">
        <v>0</v>
      </c>
      <c r="S60" s="10">
        <v>70</v>
      </c>
      <c r="T60" s="10">
        <v>40</v>
      </c>
      <c r="U60" s="10">
        <v>1800</v>
      </c>
      <c r="V60" s="10">
        <v>0</v>
      </c>
      <c r="W60" s="10">
        <v>0</v>
      </c>
      <c r="X60" s="10">
        <v>0</v>
      </c>
      <c r="Y60" s="10">
        <v>0</v>
      </c>
      <c r="Z60" s="10">
        <v>0</v>
      </c>
      <c r="AA60" s="10">
        <v>0</v>
      </c>
      <c r="AB60" s="10">
        <v>0</v>
      </c>
      <c r="AC60" s="10">
        <v>0</v>
      </c>
      <c r="AD60" s="10">
        <v>0</v>
      </c>
      <c r="AE60" s="10">
        <v>100</v>
      </c>
      <c r="AF60" s="10">
        <v>60</v>
      </c>
      <c r="AG60" s="10">
        <v>2700</v>
      </c>
      <c r="AH60" s="10"/>
      <c r="AI60" s="10"/>
      <c r="AJ60" s="10"/>
      <c r="AK60" s="10">
        <v>0</v>
      </c>
      <c r="AL60" s="10">
        <v>0</v>
      </c>
      <c r="AM60" s="10">
        <v>0</v>
      </c>
      <c r="AN60" s="10">
        <v>0</v>
      </c>
      <c r="AO60" s="10">
        <v>0</v>
      </c>
      <c r="AP60" s="10">
        <v>0</v>
      </c>
      <c r="AQ60" s="10">
        <v>0</v>
      </c>
      <c r="AR60" s="10">
        <v>0</v>
      </c>
      <c r="AS60" s="10">
        <v>0</v>
      </c>
      <c r="AT60" s="10">
        <v>0</v>
      </c>
      <c r="AU60" s="10">
        <v>0</v>
      </c>
      <c r="AV60" s="10">
        <v>0</v>
      </c>
      <c r="AW60" s="10">
        <v>0</v>
      </c>
      <c r="AX60" s="10">
        <v>0</v>
      </c>
      <c r="AY60" s="10">
        <v>0</v>
      </c>
      <c r="BA60" s="14">
        <f t="shared" si="0"/>
        <v>320</v>
      </c>
      <c r="BB60" s="14">
        <f t="shared" si="0"/>
        <v>180</v>
      </c>
      <c r="BC60" s="14">
        <f t="shared" si="0"/>
        <v>8000</v>
      </c>
      <c r="BE60">
        <f t="shared" si="1"/>
        <v>19.2</v>
      </c>
      <c r="BF60">
        <f t="shared" si="2"/>
        <v>7.2</v>
      </c>
      <c r="BG60">
        <f t="shared" si="3"/>
        <v>1600</v>
      </c>
      <c r="BI60">
        <f t="shared" si="4"/>
        <v>1626.4</v>
      </c>
    </row>
    <row r="61" spans="1:61" x14ac:dyDescent="0.25">
      <c r="A61" s="8" t="s">
        <v>60</v>
      </c>
      <c r="B61" s="9" t="s">
        <v>72</v>
      </c>
      <c r="C61" s="9" t="s">
        <v>75</v>
      </c>
      <c r="D61" s="10">
        <v>0</v>
      </c>
      <c r="E61" s="10">
        <v>0</v>
      </c>
      <c r="F61" s="10">
        <v>0</v>
      </c>
      <c r="G61" s="10">
        <v>0</v>
      </c>
      <c r="H61" s="10">
        <v>0</v>
      </c>
      <c r="I61" s="10">
        <v>0</v>
      </c>
      <c r="J61" s="10">
        <v>0</v>
      </c>
      <c r="K61" s="10">
        <v>0</v>
      </c>
      <c r="L61" s="10">
        <v>0</v>
      </c>
      <c r="M61" s="10">
        <v>0</v>
      </c>
      <c r="N61" s="10">
        <v>0</v>
      </c>
      <c r="O61" s="10">
        <v>0</v>
      </c>
      <c r="P61" s="10">
        <v>0</v>
      </c>
      <c r="Q61" s="10">
        <v>0</v>
      </c>
      <c r="R61" s="10">
        <v>0</v>
      </c>
      <c r="S61" s="10">
        <v>0</v>
      </c>
      <c r="T61" s="10">
        <v>0</v>
      </c>
      <c r="U61" s="10">
        <v>0</v>
      </c>
      <c r="V61" s="10">
        <v>0</v>
      </c>
      <c r="W61" s="10">
        <v>0</v>
      </c>
      <c r="X61" s="10">
        <v>0</v>
      </c>
      <c r="Y61" s="10">
        <v>0</v>
      </c>
      <c r="Z61" s="10">
        <v>0</v>
      </c>
      <c r="AA61" s="10">
        <v>0</v>
      </c>
      <c r="AB61" s="10">
        <v>0</v>
      </c>
      <c r="AC61" s="10">
        <v>0</v>
      </c>
      <c r="AD61" s="10">
        <v>0</v>
      </c>
      <c r="AE61" s="10">
        <v>0</v>
      </c>
      <c r="AF61" s="10">
        <v>0</v>
      </c>
      <c r="AG61" s="10">
        <v>0</v>
      </c>
      <c r="AH61" s="10"/>
      <c r="AI61" s="10"/>
      <c r="AJ61" s="10"/>
      <c r="AK61" s="10">
        <v>0</v>
      </c>
      <c r="AL61" s="10">
        <v>0</v>
      </c>
      <c r="AM61" s="10">
        <v>0</v>
      </c>
      <c r="AN61" s="10">
        <v>0</v>
      </c>
      <c r="AO61" s="10">
        <v>0</v>
      </c>
      <c r="AP61" s="10">
        <v>0</v>
      </c>
      <c r="AQ61" s="10">
        <v>0</v>
      </c>
      <c r="AR61" s="10">
        <v>0</v>
      </c>
      <c r="AS61" s="10">
        <v>0</v>
      </c>
      <c r="AT61" s="10">
        <v>0</v>
      </c>
      <c r="AU61" s="10">
        <v>0</v>
      </c>
      <c r="AV61" s="10">
        <v>0</v>
      </c>
      <c r="AW61" s="10">
        <v>0</v>
      </c>
      <c r="AX61" s="10">
        <v>0</v>
      </c>
      <c r="AY61" s="10">
        <v>0</v>
      </c>
      <c r="BA61" s="14">
        <f t="shared" si="0"/>
        <v>0</v>
      </c>
      <c r="BB61" s="14">
        <f t="shared" si="0"/>
        <v>0</v>
      </c>
      <c r="BC61" s="14">
        <f t="shared" si="0"/>
        <v>0</v>
      </c>
      <c r="BE61">
        <f t="shared" si="1"/>
        <v>0</v>
      </c>
      <c r="BF61">
        <f t="shared" si="2"/>
        <v>0</v>
      </c>
      <c r="BG61">
        <f t="shared" si="3"/>
        <v>0</v>
      </c>
      <c r="BI61">
        <f t="shared" si="4"/>
        <v>0</v>
      </c>
    </row>
    <row r="62" spans="1:61" x14ac:dyDescent="0.25">
      <c r="A62" s="8" t="s">
        <v>60</v>
      </c>
      <c r="B62" s="9" t="s">
        <v>72</v>
      </c>
      <c r="C62" s="9" t="s">
        <v>76</v>
      </c>
      <c r="D62" s="10">
        <v>35</v>
      </c>
      <c r="E62" s="10">
        <v>15</v>
      </c>
      <c r="F62" s="10">
        <v>650</v>
      </c>
      <c r="G62" s="10">
        <v>35</v>
      </c>
      <c r="H62" s="10">
        <v>15</v>
      </c>
      <c r="I62" s="10">
        <v>650</v>
      </c>
      <c r="J62" s="10">
        <v>0</v>
      </c>
      <c r="K62" s="10">
        <v>0</v>
      </c>
      <c r="L62" s="10">
        <v>0</v>
      </c>
      <c r="M62" s="10">
        <v>0</v>
      </c>
      <c r="N62" s="10">
        <v>0</v>
      </c>
      <c r="O62" s="10">
        <v>0</v>
      </c>
      <c r="P62" s="10">
        <v>0</v>
      </c>
      <c r="Q62" s="10">
        <v>0</v>
      </c>
      <c r="R62" s="10">
        <v>0</v>
      </c>
      <c r="S62" s="10">
        <v>50</v>
      </c>
      <c r="T62" s="10">
        <v>10</v>
      </c>
      <c r="U62" s="10">
        <v>750</v>
      </c>
      <c r="V62" s="10">
        <v>0</v>
      </c>
      <c r="W62" s="10">
        <v>0</v>
      </c>
      <c r="X62" s="10">
        <v>0</v>
      </c>
      <c r="Y62" s="10">
        <v>0</v>
      </c>
      <c r="Z62" s="10">
        <v>0</v>
      </c>
      <c r="AA62" s="10">
        <v>0</v>
      </c>
      <c r="AB62" s="10">
        <v>0</v>
      </c>
      <c r="AC62" s="10">
        <v>0</v>
      </c>
      <c r="AD62" s="10">
        <v>0</v>
      </c>
      <c r="AE62" s="10">
        <v>60</v>
      </c>
      <c r="AF62" s="10">
        <v>15</v>
      </c>
      <c r="AG62" s="10">
        <v>1200</v>
      </c>
      <c r="AH62" s="10"/>
      <c r="AI62" s="10"/>
      <c r="AJ62" s="10"/>
      <c r="AK62" s="10">
        <v>0</v>
      </c>
      <c r="AL62" s="10">
        <v>0</v>
      </c>
      <c r="AM62" s="10">
        <v>0</v>
      </c>
      <c r="AN62" s="10">
        <v>0</v>
      </c>
      <c r="AO62" s="10">
        <v>0</v>
      </c>
      <c r="AP62" s="10">
        <v>0</v>
      </c>
      <c r="AQ62" s="10">
        <v>0</v>
      </c>
      <c r="AR62" s="10">
        <v>0</v>
      </c>
      <c r="AS62" s="10">
        <v>0</v>
      </c>
      <c r="AT62" s="10">
        <v>0</v>
      </c>
      <c r="AU62" s="10">
        <v>0</v>
      </c>
      <c r="AV62" s="10">
        <v>0</v>
      </c>
      <c r="AW62" s="10">
        <v>0</v>
      </c>
      <c r="AX62" s="10">
        <v>0</v>
      </c>
      <c r="AY62" s="10">
        <v>0</v>
      </c>
      <c r="BA62" s="14">
        <f t="shared" si="0"/>
        <v>180</v>
      </c>
      <c r="BB62" s="14">
        <f t="shared" si="0"/>
        <v>55</v>
      </c>
      <c r="BC62" s="14">
        <f t="shared" si="0"/>
        <v>3250</v>
      </c>
      <c r="BE62">
        <f t="shared" si="1"/>
        <v>10.799999999999999</v>
      </c>
      <c r="BF62">
        <f t="shared" si="2"/>
        <v>2.2000000000000002</v>
      </c>
      <c r="BG62">
        <f t="shared" si="3"/>
        <v>650</v>
      </c>
      <c r="BI62">
        <f t="shared" si="4"/>
        <v>663</v>
      </c>
    </row>
    <row r="63" spans="1:61" x14ac:dyDescent="0.25">
      <c r="A63" s="8" t="s">
        <v>60</v>
      </c>
      <c r="B63" s="9" t="s">
        <v>72</v>
      </c>
      <c r="C63" s="9" t="s">
        <v>77</v>
      </c>
      <c r="D63" s="10">
        <v>21</v>
      </c>
      <c r="E63" s="10">
        <v>13</v>
      </c>
      <c r="F63" s="10">
        <v>601</v>
      </c>
      <c r="G63" s="10">
        <v>21</v>
      </c>
      <c r="H63" s="10">
        <v>13</v>
      </c>
      <c r="I63" s="10">
        <v>600</v>
      </c>
      <c r="J63" s="10">
        <v>0</v>
      </c>
      <c r="K63" s="10">
        <v>0</v>
      </c>
      <c r="L63" s="10">
        <v>0</v>
      </c>
      <c r="M63" s="10">
        <v>0</v>
      </c>
      <c r="N63" s="10">
        <v>0</v>
      </c>
      <c r="O63" s="10">
        <v>0</v>
      </c>
      <c r="P63" s="10">
        <v>0</v>
      </c>
      <c r="Q63" s="10">
        <v>0</v>
      </c>
      <c r="R63" s="10">
        <v>0</v>
      </c>
      <c r="S63" s="10">
        <v>21</v>
      </c>
      <c r="T63" s="10">
        <v>13</v>
      </c>
      <c r="U63" s="10">
        <v>600</v>
      </c>
      <c r="V63" s="10">
        <v>0</v>
      </c>
      <c r="W63" s="10">
        <v>0</v>
      </c>
      <c r="X63" s="10">
        <v>0</v>
      </c>
      <c r="Y63" s="10">
        <v>0</v>
      </c>
      <c r="Z63" s="10">
        <v>0</v>
      </c>
      <c r="AA63" s="10">
        <v>0</v>
      </c>
      <c r="AB63" s="10">
        <v>0</v>
      </c>
      <c r="AC63" s="10">
        <v>0</v>
      </c>
      <c r="AD63" s="10">
        <v>0</v>
      </c>
      <c r="AE63" s="10">
        <v>31</v>
      </c>
      <c r="AF63" s="10">
        <v>20</v>
      </c>
      <c r="AG63" s="10">
        <v>901</v>
      </c>
      <c r="AH63" s="10"/>
      <c r="AI63" s="10"/>
      <c r="AJ63" s="10"/>
      <c r="AK63" s="10">
        <v>0</v>
      </c>
      <c r="AL63" s="10">
        <v>0</v>
      </c>
      <c r="AM63" s="10">
        <v>0</v>
      </c>
      <c r="AN63" s="10">
        <v>0</v>
      </c>
      <c r="AO63" s="10">
        <v>0</v>
      </c>
      <c r="AP63" s="10">
        <v>0</v>
      </c>
      <c r="AQ63" s="10">
        <v>0</v>
      </c>
      <c r="AR63" s="10">
        <v>0</v>
      </c>
      <c r="AS63" s="10">
        <v>0</v>
      </c>
      <c r="AT63" s="10">
        <v>0</v>
      </c>
      <c r="AU63" s="10">
        <v>0</v>
      </c>
      <c r="AV63" s="10">
        <v>0</v>
      </c>
      <c r="AW63" s="10">
        <v>0</v>
      </c>
      <c r="AX63" s="10">
        <v>0</v>
      </c>
      <c r="AY63" s="10">
        <v>0</v>
      </c>
      <c r="BA63" s="14">
        <f t="shared" si="0"/>
        <v>94</v>
      </c>
      <c r="BB63" s="14">
        <f t="shared" si="0"/>
        <v>59</v>
      </c>
      <c r="BC63" s="14">
        <f t="shared" si="0"/>
        <v>2702</v>
      </c>
      <c r="BE63">
        <f t="shared" si="1"/>
        <v>5.64</v>
      </c>
      <c r="BF63">
        <f t="shared" si="2"/>
        <v>2.36</v>
      </c>
      <c r="BG63">
        <f t="shared" si="3"/>
        <v>540.4</v>
      </c>
      <c r="BI63">
        <f t="shared" si="4"/>
        <v>548.4</v>
      </c>
    </row>
    <row r="64" spans="1:61" x14ac:dyDescent="0.25">
      <c r="A64" s="8" t="s">
        <v>60</v>
      </c>
      <c r="B64" s="9" t="s">
        <v>72</v>
      </c>
      <c r="C64" s="9" t="s">
        <v>78</v>
      </c>
      <c r="D64" s="10">
        <v>25</v>
      </c>
      <c r="E64" s="10">
        <v>6</v>
      </c>
      <c r="F64" s="10">
        <v>490</v>
      </c>
      <c r="G64" s="10">
        <v>24</v>
      </c>
      <c r="H64" s="10">
        <v>5</v>
      </c>
      <c r="I64" s="10">
        <v>489</v>
      </c>
      <c r="J64" s="10">
        <v>0</v>
      </c>
      <c r="K64" s="10">
        <v>0</v>
      </c>
      <c r="L64" s="10">
        <v>0</v>
      </c>
      <c r="M64" s="10">
        <v>0</v>
      </c>
      <c r="N64" s="10">
        <v>0</v>
      </c>
      <c r="O64" s="10">
        <v>0</v>
      </c>
      <c r="P64" s="10">
        <v>0</v>
      </c>
      <c r="Q64" s="10">
        <v>0</v>
      </c>
      <c r="R64" s="10">
        <v>0</v>
      </c>
      <c r="S64" s="10">
        <v>25</v>
      </c>
      <c r="T64" s="10">
        <v>5</v>
      </c>
      <c r="U64" s="10">
        <v>489</v>
      </c>
      <c r="V64" s="10">
        <v>0</v>
      </c>
      <c r="W64" s="10">
        <v>0</v>
      </c>
      <c r="X64" s="10">
        <v>0</v>
      </c>
      <c r="Y64" s="10">
        <v>0</v>
      </c>
      <c r="Z64" s="10">
        <v>0</v>
      </c>
      <c r="AA64" s="10">
        <v>0</v>
      </c>
      <c r="AB64" s="10">
        <v>0</v>
      </c>
      <c r="AC64" s="10">
        <v>0</v>
      </c>
      <c r="AD64" s="10">
        <v>0</v>
      </c>
      <c r="AE64" s="10">
        <v>37</v>
      </c>
      <c r="AF64" s="10">
        <v>8</v>
      </c>
      <c r="AG64" s="10">
        <v>734</v>
      </c>
      <c r="AH64" s="10"/>
      <c r="AI64" s="10"/>
      <c r="AJ64" s="10"/>
      <c r="AK64" s="10">
        <v>0</v>
      </c>
      <c r="AL64" s="10">
        <v>0</v>
      </c>
      <c r="AM64" s="10">
        <v>0</v>
      </c>
      <c r="AN64" s="10">
        <v>0</v>
      </c>
      <c r="AO64" s="10">
        <v>0</v>
      </c>
      <c r="AP64" s="10">
        <v>0</v>
      </c>
      <c r="AQ64" s="10">
        <v>0</v>
      </c>
      <c r="AR64" s="10">
        <v>0</v>
      </c>
      <c r="AS64" s="10">
        <v>0</v>
      </c>
      <c r="AT64" s="10">
        <v>0</v>
      </c>
      <c r="AU64" s="10">
        <v>0</v>
      </c>
      <c r="AV64" s="10">
        <v>0</v>
      </c>
      <c r="AW64" s="10">
        <v>0</v>
      </c>
      <c r="AX64" s="10">
        <v>0</v>
      </c>
      <c r="AY64" s="10">
        <v>0</v>
      </c>
      <c r="BA64" s="14">
        <f t="shared" si="0"/>
        <v>111</v>
      </c>
      <c r="BB64" s="14">
        <f t="shared" si="0"/>
        <v>24</v>
      </c>
      <c r="BC64" s="14">
        <f t="shared" si="0"/>
        <v>2202</v>
      </c>
      <c r="BE64">
        <f t="shared" si="1"/>
        <v>6.66</v>
      </c>
      <c r="BF64">
        <f t="shared" si="2"/>
        <v>0.96</v>
      </c>
      <c r="BG64">
        <f t="shared" si="3"/>
        <v>440.40000000000003</v>
      </c>
      <c r="BI64">
        <f t="shared" si="4"/>
        <v>448.02000000000004</v>
      </c>
    </row>
    <row r="65" spans="1:61" x14ac:dyDescent="0.25">
      <c r="A65" s="8" t="s">
        <v>60</v>
      </c>
      <c r="B65" s="9" t="s">
        <v>72</v>
      </c>
      <c r="C65" s="9" t="s">
        <v>79</v>
      </c>
      <c r="D65" s="10">
        <v>110</v>
      </c>
      <c r="E65" s="10">
        <v>35</v>
      </c>
      <c r="F65" s="10">
        <v>1800</v>
      </c>
      <c r="G65" s="10">
        <v>110</v>
      </c>
      <c r="H65" s="10">
        <v>35</v>
      </c>
      <c r="I65" s="10">
        <v>1800</v>
      </c>
      <c r="J65" s="10">
        <v>0</v>
      </c>
      <c r="K65" s="10">
        <v>0</v>
      </c>
      <c r="L65" s="10">
        <v>0</v>
      </c>
      <c r="M65" s="10">
        <v>0</v>
      </c>
      <c r="N65" s="10">
        <v>0</v>
      </c>
      <c r="O65" s="10">
        <v>0</v>
      </c>
      <c r="P65" s="10">
        <v>0</v>
      </c>
      <c r="Q65" s="10">
        <v>0</v>
      </c>
      <c r="R65" s="10">
        <v>0</v>
      </c>
      <c r="S65" s="10">
        <v>110</v>
      </c>
      <c r="T65" s="10">
        <v>0</v>
      </c>
      <c r="U65" s="10">
        <v>1800</v>
      </c>
      <c r="V65" s="10">
        <v>0</v>
      </c>
      <c r="W65" s="10">
        <v>0</v>
      </c>
      <c r="X65" s="10">
        <v>0</v>
      </c>
      <c r="Y65" s="10">
        <v>0</v>
      </c>
      <c r="Z65" s="10">
        <v>0</v>
      </c>
      <c r="AA65" s="10">
        <v>0</v>
      </c>
      <c r="AB65" s="10">
        <v>0</v>
      </c>
      <c r="AC65" s="10">
        <v>0</v>
      </c>
      <c r="AD65" s="10">
        <v>0</v>
      </c>
      <c r="AE65" s="10">
        <v>165</v>
      </c>
      <c r="AF65" s="10">
        <v>0</v>
      </c>
      <c r="AG65" s="10">
        <v>2700</v>
      </c>
      <c r="AH65" s="10"/>
      <c r="AI65" s="10"/>
      <c r="AJ65" s="10"/>
      <c r="AK65" s="10">
        <v>0</v>
      </c>
      <c r="AL65" s="10">
        <v>0</v>
      </c>
      <c r="AM65" s="10">
        <v>0</v>
      </c>
      <c r="AN65" s="10">
        <v>0</v>
      </c>
      <c r="AO65" s="10">
        <v>0</v>
      </c>
      <c r="AP65" s="10">
        <v>0</v>
      </c>
      <c r="AQ65" s="10">
        <v>0</v>
      </c>
      <c r="AR65" s="10">
        <v>0</v>
      </c>
      <c r="AS65" s="10">
        <v>0</v>
      </c>
      <c r="AT65" s="10">
        <v>0</v>
      </c>
      <c r="AU65" s="10">
        <v>0</v>
      </c>
      <c r="AV65" s="10">
        <v>0</v>
      </c>
      <c r="AW65" s="10">
        <v>0</v>
      </c>
      <c r="AX65" s="10">
        <v>0</v>
      </c>
      <c r="AY65" s="10">
        <v>0</v>
      </c>
      <c r="BA65" s="14">
        <f t="shared" si="0"/>
        <v>495</v>
      </c>
      <c r="BB65" s="14">
        <f t="shared" si="0"/>
        <v>70</v>
      </c>
      <c r="BC65" s="14">
        <f t="shared" si="0"/>
        <v>8100</v>
      </c>
      <c r="BE65">
        <f t="shared" si="1"/>
        <v>29.7</v>
      </c>
      <c r="BF65">
        <f t="shared" si="2"/>
        <v>2.8000000000000003</v>
      </c>
      <c r="BG65">
        <f t="shared" si="3"/>
        <v>1620</v>
      </c>
      <c r="BI65">
        <f t="shared" si="4"/>
        <v>1652.5</v>
      </c>
    </row>
    <row r="66" spans="1:61" x14ac:dyDescent="0.25">
      <c r="A66" s="8" t="s">
        <v>60</v>
      </c>
      <c r="B66" s="9" t="s">
        <v>72</v>
      </c>
      <c r="C66" s="9" t="s">
        <v>80</v>
      </c>
      <c r="D66" s="10">
        <v>0</v>
      </c>
      <c r="E66" s="10">
        <v>0</v>
      </c>
      <c r="F66" s="10">
        <v>0</v>
      </c>
      <c r="G66" s="10">
        <v>0</v>
      </c>
      <c r="H66" s="10">
        <v>0</v>
      </c>
      <c r="I66" s="10">
        <v>0</v>
      </c>
      <c r="J66" s="10">
        <v>0</v>
      </c>
      <c r="K66" s="10">
        <v>0</v>
      </c>
      <c r="L66" s="10">
        <v>0</v>
      </c>
      <c r="M66" s="10">
        <v>0</v>
      </c>
      <c r="N66" s="10">
        <v>0</v>
      </c>
      <c r="O66" s="10">
        <v>0</v>
      </c>
      <c r="P66" s="10">
        <v>0</v>
      </c>
      <c r="Q66" s="10">
        <v>0</v>
      </c>
      <c r="R66" s="10">
        <v>0</v>
      </c>
      <c r="S66" s="10">
        <v>0</v>
      </c>
      <c r="T66" s="10">
        <v>0</v>
      </c>
      <c r="U66" s="10">
        <v>0</v>
      </c>
      <c r="V66" s="10">
        <v>0</v>
      </c>
      <c r="W66" s="10">
        <v>0</v>
      </c>
      <c r="X66" s="10">
        <v>0</v>
      </c>
      <c r="Y66" s="10">
        <v>0</v>
      </c>
      <c r="Z66" s="10">
        <v>0</v>
      </c>
      <c r="AA66" s="10">
        <v>0</v>
      </c>
      <c r="AB66" s="10">
        <v>0</v>
      </c>
      <c r="AC66" s="10">
        <v>0</v>
      </c>
      <c r="AD66" s="10">
        <v>0</v>
      </c>
      <c r="AE66" s="10">
        <v>0</v>
      </c>
      <c r="AF66" s="10">
        <v>0</v>
      </c>
      <c r="AG66" s="10">
        <v>0</v>
      </c>
      <c r="AH66" s="10"/>
      <c r="AI66" s="10"/>
      <c r="AJ66" s="10"/>
      <c r="AK66" s="10">
        <v>0</v>
      </c>
      <c r="AL66" s="10">
        <v>0</v>
      </c>
      <c r="AM66" s="10">
        <v>0</v>
      </c>
      <c r="AN66" s="10">
        <v>0</v>
      </c>
      <c r="AO66" s="10">
        <v>0</v>
      </c>
      <c r="AP66" s="10">
        <v>0</v>
      </c>
      <c r="AQ66" s="10">
        <v>0</v>
      </c>
      <c r="AR66" s="10">
        <v>0</v>
      </c>
      <c r="AS66" s="10">
        <v>0</v>
      </c>
      <c r="AT66" s="10">
        <v>0</v>
      </c>
      <c r="AU66" s="10">
        <v>0</v>
      </c>
      <c r="AV66" s="10">
        <v>0</v>
      </c>
      <c r="AW66" s="10">
        <v>0</v>
      </c>
      <c r="AX66" s="10">
        <v>0</v>
      </c>
      <c r="AY66" s="10">
        <v>0</v>
      </c>
      <c r="BA66" s="14">
        <f t="shared" si="0"/>
        <v>0</v>
      </c>
      <c r="BB66" s="14">
        <f t="shared" si="0"/>
        <v>0</v>
      </c>
      <c r="BC66" s="14">
        <f t="shared" si="0"/>
        <v>0</v>
      </c>
      <c r="BE66">
        <f t="shared" si="1"/>
        <v>0</v>
      </c>
      <c r="BF66">
        <f t="shared" si="2"/>
        <v>0</v>
      </c>
      <c r="BG66">
        <f t="shared" si="3"/>
        <v>0</v>
      </c>
      <c r="BI66">
        <f t="shared" si="4"/>
        <v>0</v>
      </c>
    </row>
    <row r="67" spans="1:61" x14ac:dyDescent="0.25">
      <c r="A67" s="8" t="s">
        <v>60</v>
      </c>
      <c r="B67" s="9" t="s">
        <v>72</v>
      </c>
      <c r="C67" s="9" t="s">
        <v>81</v>
      </c>
      <c r="D67" s="10">
        <v>0</v>
      </c>
      <c r="E67" s="10">
        <v>0</v>
      </c>
      <c r="F67" s="10">
        <v>0</v>
      </c>
      <c r="G67" s="10">
        <v>0</v>
      </c>
      <c r="H67" s="10">
        <v>0</v>
      </c>
      <c r="I67" s="10">
        <v>0</v>
      </c>
      <c r="J67" s="10">
        <v>0</v>
      </c>
      <c r="K67" s="10">
        <v>0</v>
      </c>
      <c r="L67" s="10">
        <v>0</v>
      </c>
      <c r="M67" s="10">
        <v>0</v>
      </c>
      <c r="N67" s="10">
        <v>0</v>
      </c>
      <c r="O67" s="10">
        <v>0</v>
      </c>
      <c r="P67" s="10">
        <v>0</v>
      </c>
      <c r="Q67" s="10">
        <v>0</v>
      </c>
      <c r="R67" s="10">
        <v>0</v>
      </c>
      <c r="S67" s="10">
        <v>0</v>
      </c>
      <c r="T67" s="10">
        <v>0</v>
      </c>
      <c r="U67" s="10">
        <v>0</v>
      </c>
      <c r="V67" s="10">
        <v>0</v>
      </c>
      <c r="W67" s="10">
        <v>0</v>
      </c>
      <c r="X67" s="10">
        <v>0</v>
      </c>
      <c r="Y67" s="10">
        <v>0</v>
      </c>
      <c r="Z67" s="10">
        <v>0</v>
      </c>
      <c r="AA67" s="10">
        <v>0</v>
      </c>
      <c r="AB67" s="10">
        <v>0</v>
      </c>
      <c r="AC67" s="10">
        <v>0</v>
      </c>
      <c r="AD67" s="10">
        <v>0</v>
      </c>
      <c r="AE67" s="10">
        <v>0</v>
      </c>
      <c r="AF67" s="10">
        <v>0</v>
      </c>
      <c r="AG67" s="10">
        <v>0</v>
      </c>
      <c r="AH67" s="10"/>
      <c r="AI67" s="10"/>
      <c r="AJ67" s="10"/>
      <c r="AK67" s="10">
        <v>0</v>
      </c>
      <c r="AL67" s="10">
        <v>0</v>
      </c>
      <c r="AM67" s="10">
        <v>0</v>
      </c>
      <c r="AN67" s="10">
        <v>0</v>
      </c>
      <c r="AO67" s="10">
        <v>0</v>
      </c>
      <c r="AP67" s="10">
        <v>0</v>
      </c>
      <c r="AQ67" s="10">
        <v>0</v>
      </c>
      <c r="AR67" s="10">
        <v>0</v>
      </c>
      <c r="AS67" s="10">
        <v>0</v>
      </c>
      <c r="AT67" s="10">
        <v>0</v>
      </c>
      <c r="AU67" s="10">
        <v>0</v>
      </c>
      <c r="AV67" s="10">
        <v>0</v>
      </c>
      <c r="AW67" s="10">
        <v>0</v>
      </c>
      <c r="AX67" s="10">
        <v>0</v>
      </c>
      <c r="AY67" s="10">
        <v>0</v>
      </c>
      <c r="BA67" s="14">
        <f t="shared" si="0"/>
        <v>0</v>
      </c>
      <c r="BB67" s="14">
        <f t="shared" si="0"/>
        <v>0</v>
      </c>
      <c r="BC67" s="14">
        <f t="shared" si="0"/>
        <v>0</v>
      </c>
      <c r="BE67">
        <f t="shared" si="1"/>
        <v>0</v>
      </c>
      <c r="BF67">
        <f t="shared" si="2"/>
        <v>0</v>
      </c>
      <c r="BG67">
        <f t="shared" si="3"/>
        <v>0</v>
      </c>
      <c r="BI67">
        <f t="shared" si="4"/>
        <v>0</v>
      </c>
    </row>
    <row r="68" spans="1:61" x14ac:dyDescent="0.25">
      <c r="A68" s="8" t="s">
        <v>82</v>
      </c>
      <c r="B68" s="9" t="s">
        <v>83</v>
      </c>
      <c r="C68" s="9" t="s">
        <v>84</v>
      </c>
      <c r="D68" s="10">
        <v>75</v>
      </c>
      <c r="E68" s="10">
        <v>0</v>
      </c>
      <c r="F68" s="10">
        <v>925</v>
      </c>
      <c r="G68" s="10">
        <v>0</v>
      </c>
      <c r="H68" s="10">
        <v>0</v>
      </c>
      <c r="I68" s="10">
        <v>0</v>
      </c>
      <c r="J68" s="10">
        <v>0</v>
      </c>
      <c r="K68" s="10">
        <v>0</v>
      </c>
      <c r="L68" s="10">
        <v>0</v>
      </c>
      <c r="M68" s="10">
        <v>0</v>
      </c>
      <c r="N68" s="10">
        <v>0</v>
      </c>
      <c r="O68" s="10">
        <v>0</v>
      </c>
      <c r="P68" s="10">
        <v>0</v>
      </c>
      <c r="Q68" s="10">
        <v>0</v>
      </c>
      <c r="R68" s="10">
        <v>0</v>
      </c>
      <c r="S68" s="10">
        <v>0</v>
      </c>
      <c r="T68" s="10">
        <v>0</v>
      </c>
      <c r="U68" s="10">
        <v>0</v>
      </c>
      <c r="V68" s="10">
        <v>0</v>
      </c>
      <c r="W68" s="10">
        <v>0</v>
      </c>
      <c r="X68" s="10">
        <v>0</v>
      </c>
      <c r="Y68" s="10">
        <v>0</v>
      </c>
      <c r="Z68" s="10">
        <v>0</v>
      </c>
      <c r="AA68" s="10">
        <v>0</v>
      </c>
      <c r="AB68" s="10">
        <v>44</v>
      </c>
      <c r="AC68" s="10">
        <v>1</v>
      </c>
      <c r="AD68" s="10">
        <v>393</v>
      </c>
      <c r="AE68" s="10">
        <v>123</v>
      </c>
      <c r="AF68" s="10">
        <v>1</v>
      </c>
      <c r="AG68" s="10">
        <v>1555</v>
      </c>
      <c r="AH68" s="10"/>
      <c r="AI68" s="10"/>
      <c r="AJ68" s="10"/>
      <c r="AK68" s="10">
        <v>0</v>
      </c>
      <c r="AL68" s="10">
        <v>0</v>
      </c>
      <c r="AM68" s="10">
        <v>0</v>
      </c>
      <c r="AN68" s="10">
        <v>15</v>
      </c>
      <c r="AO68" s="10">
        <v>0</v>
      </c>
      <c r="AP68" s="10">
        <v>190</v>
      </c>
      <c r="AQ68" s="10">
        <v>0</v>
      </c>
      <c r="AR68" s="10">
        <v>0</v>
      </c>
      <c r="AS68" s="10">
        <v>0</v>
      </c>
      <c r="AT68" s="10">
        <v>12</v>
      </c>
      <c r="AU68" s="10">
        <v>0</v>
      </c>
      <c r="AV68" s="10">
        <v>166</v>
      </c>
      <c r="AW68" s="10">
        <v>0</v>
      </c>
      <c r="AX68" s="10">
        <v>0</v>
      </c>
      <c r="AY68" s="10">
        <v>0</v>
      </c>
      <c r="BA68" s="14">
        <f t="shared" si="0"/>
        <v>269</v>
      </c>
      <c r="BB68" s="14">
        <f t="shared" si="0"/>
        <v>2</v>
      </c>
      <c r="BC68" s="14">
        <f t="shared" si="0"/>
        <v>3229</v>
      </c>
      <c r="BE68">
        <f t="shared" si="1"/>
        <v>16.14</v>
      </c>
      <c r="BF68">
        <f t="shared" si="2"/>
        <v>0.08</v>
      </c>
      <c r="BG68">
        <f t="shared" si="3"/>
        <v>645.80000000000007</v>
      </c>
      <c r="BI68">
        <f t="shared" si="4"/>
        <v>662.0200000000001</v>
      </c>
    </row>
    <row r="69" spans="1:61" x14ac:dyDescent="0.25">
      <c r="A69" s="8" t="s">
        <v>82</v>
      </c>
      <c r="B69" s="9" t="s">
        <v>83</v>
      </c>
      <c r="C69" s="9" t="s">
        <v>85</v>
      </c>
      <c r="D69" s="10">
        <v>22</v>
      </c>
      <c r="E69" s="10">
        <v>3</v>
      </c>
      <c r="F69" s="10">
        <v>1150</v>
      </c>
      <c r="G69" s="10">
        <v>0</v>
      </c>
      <c r="H69" s="10">
        <v>0</v>
      </c>
      <c r="I69" s="10">
        <v>0</v>
      </c>
      <c r="J69" s="10">
        <v>0</v>
      </c>
      <c r="K69" s="10">
        <v>0</v>
      </c>
      <c r="L69" s="10">
        <v>0</v>
      </c>
      <c r="M69" s="10">
        <v>0</v>
      </c>
      <c r="N69" s="10">
        <v>0</v>
      </c>
      <c r="O69" s="10">
        <v>0</v>
      </c>
      <c r="P69" s="10">
        <v>0</v>
      </c>
      <c r="Q69" s="10">
        <v>0</v>
      </c>
      <c r="R69" s="10">
        <v>0</v>
      </c>
      <c r="S69" s="10">
        <v>0</v>
      </c>
      <c r="T69" s="10">
        <v>0</v>
      </c>
      <c r="U69" s="10">
        <v>0</v>
      </c>
      <c r="V69" s="10">
        <v>0</v>
      </c>
      <c r="W69" s="10">
        <v>0</v>
      </c>
      <c r="X69" s="10">
        <v>0</v>
      </c>
      <c r="Y69" s="10">
        <v>0</v>
      </c>
      <c r="Z69" s="10">
        <v>0</v>
      </c>
      <c r="AA69" s="10">
        <v>0</v>
      </c>
      <c r="AB69" s="10">
        <v>15</v>
      </c>
      <c r="AC69" s="10">
        <v>10</v>
      </c>
      <c r="AD69" s="10">
        <v>450</v>
      </c>
      <c r="AE69" s="10">
        <v>23</v>
      </c>
      <c r="AF69" s="10">
        <v>8</v>
      </c>
      <c r="AG69" s="10">
        <v>1850</v>
      </c>
      <c r="AH69" s="10"/>
      <c r="AI69" s="10"/>
      <c r="AJ69" s="10"/>
      <c r="AK69" s="10">
        <v>0</v>
      </c>
      <c r="AL69" s="10">
        <v>0</v>
      </c>
      <c r="AM69" s="10">
        <v>0</v>
      </c>
      <c r="AN69" s="10">
        <v>30</v>
      </c>
      <c r="AO69" s="10">
        <v>8</v>
      </c>
      <c r="AP69" s="10">
        <v>100</v>
      </c>
      <c r="AQ69" s="10">
        <v>0</v>
      </c>
      <c r="AR69" s="10">
        <v>0</v>
      </c>
      <c r="AS69" s="10">
        <v>0</v>
      </c>
      <c r="AT69" s="10">
        <v>30</v>
      </c>
      <c r="AU69" s="10">
        <v>8</v>
      </c>
      <c r="AV69" s="10">
        <v>100</v>
      </c>
      <c r="AW69" s="10">
        <v>0</v>
      </c>
      <c r="AX69" s="10">
        <v>0</v>
      </c>
      <c r="AY69" s="10">
        <v>0</v>
      </c>
      <c r="BA69" s="14">
        <f t="shared" si="0"/>
        <v>120</v>
      </c>
      <c r="BB69" s="14">
        <f t="shared" si="0"/>
        <v>37</v>
      </c>
      <c r="BC69" s="14">
        <f t="shared" si="0"/>
        <v>3650</v>
      </c>
      <c r="BE69">
        <f t="shared" si="1"/>
        <v>7.1999999999999993</v>
      </c>
      <c r="BF69">
        <f t="shared" si="2"/>
        <v>1.48</v>
      </c>
      <c r="BG69">
        <f t="shared" si="3"/>
        <v>730</v>
      </c>
      <c r="BI69">
        <f t="shared" si="4"/>
        <v>738.68</v>
      </c>
    </row>
    <row r="70" spans="1:61" x14ac:dyDescent="0.25">
      <c r="A70" s="8" t="s">
        <v>82</v>
      </c>
      <c r="B70" s="9" t="s">
        <v>83</v>
      </c>
      <c r="C70" s="9" t="s">
        <v>86</v>
      </c>
      <c r="D70" s="10">
        <v>18</v>
      </c>
      <c r="E70" s="10">
        <v>0</v>
      </c>
      <c r="F70" s="10">
        <v>530</v>
      </c>
      <c r="G70" s="10">
        <v>0</v>
      </c>
      <c r="H70" s="10">
        <v>0</v>
      </c>
      <c r="I70" s="10">
        <v>0</v>
      </c>
      <c r="J70" s="10">
        <v>0</v>
      </c>
      <c r="K70" s="10">
        <v>0</v>
      </c>
      <c r="L70" s="10">
        <v>0</v>
      </c>
      <c r="M70" s="10">
        <v>0</v>
      </c>
      <c r="N70" s="10">
        <v>0</v>
      </c>
      <c r="O70" s="10">
        <v>0</v>
      </c>
      <c r="P70" s="10">
        <v>0</v>
      </c>
      <c r="Q70" s="10">
        <v>0</v>
      </c>
      <c r="R70" s="10">
        <v>0</v>
      </c>
      <c r="S70" s="10">
        <v>0</v>
      </c>
      <c r="T70" s="10">
        <v>0</v>
      </c>
      <c r="U70" s="10">
        <v>0</v>
      </c>
      <c r="V70" s="10">
        <v>0</v>
      </c>
      <c r="W70" s="10">
        <v>0</v>
      </c>
      <c r="X70" s="10">
        <v>0</v>
      </c>
      <c r="Y70" s="10">
        <v>0</v>
      </c>
      <c r="Z70" s="10">
        <v>0</v>
      </c>
      <c r="AA70" s="10">
        <v>0</v>
      </c>
      <c r="AB70" s="10">
        <v>5</v>
      </c>
      <c r="AC70" s="10">
        <v>2</v>
      </c>
      <c r="AD70" s="10">
        <v>180</v>
      </c>
      <c r="AE70" s="10">
        <v>12</v>
      </c>
      <c r="AF70" s="10">
        <v>3</v>
      </c>
      <c r="AG70" s="10">
        <v>760</v>
      </c>
      <c r="AH70" s="10"/>
      <c r="AI70" s="10"/>
      <c r="AJ70" s="10"/>
      <c r="AK70" s="10">
        <v>0</v>
      </c>
      <c r="AL70" s="10">
        <v>0</v>
      </c>
      <c r="AM70" s="10">
        <v>0</v>
      </c>
      <c r="AN70" s="10">
        <v>5</v>
      </c>
      <c r="AO70" s="10">
        <v>0</v>
      </c>
      <c r="AP70" s="10">
        <v>60</v>
      </c>
      <c r="AQ70" s="10">
        <v>0</v>
      </c>
      <c r="AR70" s="10">
        <v>0</v>
      </c>
      <c r="AS70" s="10">
        <v>0</v>
      </c>
      <c r="AT70" s="10">
        <v>5</v>
      </c>
      <c r="AU70" s="10">
        <v>2</v>
      </c>
      <c r="AV70" s="10">
        <v>60</v>
      </c>
      <c r="AW70" s="10">
        <v>0</v>
      </c>
      <c r="AX70" s="10">
        <v>0</v>
      </c>
      <c r="AY70" s="10">
        <v>0</v>
      </c>
      <c r="BA70" s="14">
        <f t="shared" si="0"/>
        <v>45</v>
      </c>
      <c r="BB70" s="14">
        <f t="shared" si="0"/>
        <v>7</v>
      </c>
      <c r="BC70" s="14">
        <f t="shared" si="0"/>
        <v>1590</v>
      </c>
      <c r="BE70">
        <f t="shared" si="1"/>
        <v>2.6999999999999997</v>
      </c>
      <c r="BF70">
        <f t="shared" si="2"/>
        <v>0.28000000000000003</v>
      </c>
      <c r="BG70">
        <f t="shared" si="3"/>
        <v>318</v>
      </c>
      <c r="BI70">
        <f t="shared" si="4"/>
        <v>320.98</v>
      </c>
    </row>
    <row r="71" spans="1:61" x14ac:dyDescent="0.25">
      <c r="A71" s="8" t="s">
        <v>82</v>
      </c>
      <c r="B71" s="9" t="s">
        <v>83</v>
      </c>
      <c r="C71" s="9" t="s">
        <v>87</v>
      </c>
      <c r="D71" s="10">
        <v>112</v>
      </c>
      <c r="E71" s="10">
        <v>40</v>
      </c>
      <c r="F71" s="10">
        <v>445</v>
      </c>
      <c r="G71" s="10">
        <v>0</v>
      </c>
      <c r="H71" s="10">
        <v>0</v>
      </c>
      <c r="I71" s="10">
        <v>0</v>
      </c>
      <c r="J71" s="10">
        <v>0</v>
      </c>
      <c r="K71" s="10">
        <v>0</v>
      </c>
      <c r="L71" s="10">
        <v>0</v>
      </c>
      <c r="M71" s="10">
        <v>0</v>
      </c>
      <c r="N71" s="10">
        <v>0</v>
      </c>
      <c r="O71" s="10">
        <v>0</v>
      </c>
      <c r="P71" s="10">
        <v>0</v>
      </c>
      <c r="Q71" s="10">
        <v>0</v>
      </c>
      <c r="R71" s="10">
        <v>0</v>
      </c>
      <c r="S71" s="10">
        <v>0</v>
      </c>
      <c r="T71" s="10">
        <v>0</v>
      </c>
      <c r="U71" s="10">
        <v>0</v>
      </c>
      <c r="V71" s="10">
        <v>0</v>
      </c>
      <c r="W71" s="10">
        <v>0</v>
      </c>
      <c r="X71" s="10">
        <v>0</v>
      </c>
      <c r="Y71" s="10">
        <v>0</v>
      </c>
      <c r="Z71" s="10">
        <v>0</v>
      </c>
      <c r="AA71" s="10">
        <v>0</v>
      </c>
      <c r="AB71" s="10">
        <v>0</v>
      </c>
      <c r="AC71" s="10">
        <v>0</v>
      </c>
      <c r="AD71" s="10">
        <v>290</v>
      </c>
      <c r="AE71" s="10">
        <v>0</v>
      </c>
      <c r="AF71" s="10">
        <v>0</v>
      </c>
      <c r="AG71" s="10">
        <v>1065</v>
      </c>
      <c r="AH71" s="10"/>
      <c r="AI71" s="10"/>
      <c r="AJ71" s="10"/>
      <c r="AK71" s="10">
        <v>0</v>
      </c>
      <c r="AL71" s="10">
        <v>0</v>
      </c>
      <c r="AM71" s="10">
        <v>0</v>
      </c>
      <c r="AN71" s="10">
        <v>0</v>
      </c>
      <c r="AO71" s="10">
        <v>0</v>
      </c>
      <c r="AP71" s="10">
        <v>124</v>
      </c>
      <c r="AQ71" s="10">
        <v>0</v>
      </c>
      <c r="AR71" s="10">
        <v>0</v>
      </c>
      <c r="AS71" s="10">
        <v>0</v>
      </c>
      <c r="AT71" s="10">
        <v>0</v>
      </c>
      <c r="AU71" s="10">
        <v>0</v>
      </c>
      <c r="AV71" s="10">
        <v>123</v>
      </c>
      <c r="AW71" s="10">
        <v>0</v>
      </c>
      <c r="AX71" s="10">
        <v>0</v>
      </c>
      <c r="AY71" s="10">
        <v>0</v>
      </c>
      <c r="BA71" s="14">
        <f t="shared" si="0"/>
        <v>112</v>
      </c>
      <c r="BB71" s="14">
        <f t="shared" si="0"/>
        <v>40</v>
      </c>
      <c r="BC71" s="14">
        <f t="shared" si="0"/>
        <v>2047</v>
      </c>
      <c r="BE71">
        <f t="shared" si="1"/>
        <v>6.72</v>
      </c>
      <c r="BF71">
        <f t="shared" si="2"/>
        <v>1.6</v>
      </c>
      <c r="BG71">
        <f t="shared" si="3"/>
        <v>409.40000000000003</v>
      </c>
      <c r="BI71">
        <f t="shared" si="4"/>
        <v>417.72</v>
      </c>
    </row>
    <row r="72" spans="1:61" x14ac:dyDescent="0.25">
      <c r="A72" s="8" t="s">
        <v>82</v>
      </c>
      <c r="B72" s="9" t="s">
        <v>83</v>
      </c>
      <c r="C72" s="9" t="s">
        <v>88</v>
      </c>
      <c r="D72" s="10">
        <v>0</v>
      </c>
      <c r="E72" s="10">
        <v>0</v>
      </c>
      <c r="F72" s="10">
        <v>0</v>
      </c>
      <c r="G72" s="10">
        <v>0</v>
      </c>
      <c r="H72" s="10">
        <v>0</v>
      </c>
      <c r="I72" s="10">
        <v>0</v>
      </c>
      <c r="J72" s="10">
        <v>0</v>
      </c>
      <c r="K72" s="10">
        <v>0</v>
      </c>
      <c r="L72" s="10">
        <v>0</v>
      </c>
      <c r="M72" s="10">
        <v>0</v>
      </c>
      <c r="N72" s="10">
        <v>0</v>
      </c>
      <c r="O72" s="10">
        <v>0</v>
      </c>
      <c r="P72" s="10">
        <v>0</v>
      </c>
      <c r="Q72" s="10">
        <v>0</v>
      </c>
      <c r="R72" s="10">
        <v>0</v>
      </c>
      <c r="S72" s="10">
        <v>0</v>
      </c>
      <c r="T72" s="10">
        <v>0</v>
      </c>
      <c r="U72" s="10">
        <v>0</v>
      </c>
      <c r="V72" s="10">
        <v>0</v>
      </c>
      <c r="W72" s="10">
        <v>0</v>
      </c>
      <c r="X72" s="10">
        <v>0</v>
      </c>
      <c r="Y72" s="10">
        <v>0</v>
      </c>
      <c r="Z72" s="10">
        <v>0</v>
      </c>
      <c r="AA72" s="10">
        <v>0</v>
      </c>
      <c r="AB72" s="10">
        <v>0</v>
      </c>
      <c r="AC72" s="10">
        <v>0</v>
      </c>
      <c r="AD72" s="10">
        <v>0</v>
      </c>
      <c r="AE72" s="10">
        <v>0</v>
      </c>
      <c r="AF72" s="10">
        <v>0</v>
      </c>
      <c r="AG72" s="10">
        <v>0</v>
      </c>
      <c r="AH72" s="10"/>
      <c r="AI72" s="10"/>
      <c r="AJ72" s="10"/>
      <c r="AK72" s="10">
        <v>0</v>
      </c>
      <c r="AL72" s="10">
        <v>0</v>
      </c>
      <c r="AM72" s="10">
        <v>0</v>
      </c>
      <c r="AN72" s="10">
        <v>0</v>
      </c>
      <c r="AO72" s="10">
        <v>0</v>
      </c>
      <c r="AP72" s="10">
        <v>0</v>
      </c>
      <c r="AQ72" s="10">
        <v>0</v>
      </c>
      <c r="AR72" s="10">
        <v>0</v>
      </c>
      <c r="AS72" s="10">
        <v>0</v>
      </c>
      <c r="AT72" s="10">
        <v>0</v>
      </c>
      <c r="AU72" s="10">
        <v>0</v>
      </c>
      <c r="AV72" s="10">
        <v>0</v>
      </c>
      <c r="AW72" s="10">
        <v>0</v>
      </c>
      <c r="AX72" s="10">
        <v>0</v>
      </c>
      <c r="AY72" s="10">
        <v>0</v>
      </c>
      <c r="BA72" s="14">
        <f t="shared" si="0"/>
        <v>0</v>
      </c>
      <c r="BB72" s="14">
        <f t="shared" si="0"/>
        <v>0</v>
      </c>
      <c r="BC72" s="14">
        <f t="shared" si="0"/>
        <v>0</v>
      </c>
      <c r="BE72">
        <f t="shared" si="1"/>
        <v>0</v>
      </c>
      <c r="BF72">
        <f t="shared" si="2"/>
        <v>0</v>
      </c>
      <c r="BG72">
        <f t="shared" si="3"/>
        <v>0</v>
      </c>
      <c r="BI72">
        <f t="shared" si="4"/>
        <v>0</v>
      </c>
    </row>
    <row r="73" spans="1:61" x14ac:dyDescent="0.25">
      <c r="A73" s="8" t="s">
        <v>82</v>
      </c>
      <c r="B73" s="9" t="s">
        <v>83</v>
      </c>
      <c r="C73" s="9" t="s">
        <v>89</v>
      </c>
      <c r="D73" s="10">
        <v>102</v>
      </c>
      <c r="E73" s="10">
        <v>82</v>
      </c>
      <c r="F73" s="10">
        <v>2599</v>
      </c>
      <c r="G73" s="10">
        <v>0</v>
      </c>
      <c r="H73" s="10">
        <v>0</v>
      </c>
      <c r="I73" s="10">
        <v>0</v>
      </c>
      <c r="J73" s="10">
        <v>0</v>
      </c>
      <c r="K73" s="10">
        <v>0</v>
      </c>
      <c r="L73" s="10">
        <v>0</v>
      </c>
      <c r="M73" s="10">
        <v>0</v>
      </c>
      <c r="N73" s="10">
        <v>0</v>
      </c>
      <c r="O73" s="10">
        <v>0</v>
      </c>
      <c r="P73" s="10">
        <v>0</v>
      </c>
      <c r="Q73" s="10">
        <v>0</v>
      </c>
      <c r="R73" s="10">
        <v>0</v>
      </c>
      <c r="S73" s="10">
        <v>0</v>
      </c>
      <c r="T73" s="10">
        <v>0</v>
      </c>
      <c r="U73" s="10">
        <v>0</v>
      </c>
      <c r="V73" s="10">
        <v>0</v>
      </c>
      <c r="W73" s="10">
        <v>0</v>
      </c>
      <c r="X73" s="10">
        <v>0</v>
      </c>
      <c r="Y73" s="10">
        <v>0</v>
      </c>
      <c r="Z73" s="10">
        <v>0</v>
      </c>
      <c r="AA73" s="10">
        <v>0</v>
      </c>
      <c r="AB73" s="10">
        <v>34</v>
      </c>
      <c r="AC73" s="10">
        <v>11</v>
      </c>
      <c r="AD73" s="10">
        <v>853</v>
      </c>
      <c r="AE73" s="10">
        <v>107</v>
      </c>
      <c r="AF73" s="10">
        <v>58</v>
      </c>
      <c r="AG73" s="10">
        <v>2906</v>
      </c>
      <c r="AH73" s="10"/>
      <c r="AI73" s="10"/>
      <c r="AJ73" s="10"/>
      <c r="AK73" s="10">
        <v>0</v>
      </c>
      <c r="AL73" s="10">
        <v>0</v>
      </c>
      <c r="AM73" s="10">
        <v>0</v>
      </c>
      <c r="AN73" s="10">
        <v>13</v>
      </c>
      <c r="AO73" s="10">
        <v>12</v>
      </c>
      <c r="AP73" s="10">
        <v>463</v>
      </c>
      <c r="AQ73" s="10">
        <v>0</v>
      </c>
      <c r="AR73" s="10">
        <v>0</v>
      </c>
      <c r="AS73" s="10">
        <v>0</v>
      </c>
      <c r="AT73" s="10">
        <v>16</v>
      </c>
      <c r="AU73" s="10">
        <v>14</v>
      </c>
      <c r="AV73" s="10">
        <v>468</v>
      </c>
      <c r="AW73" s="10">
        <v>0</v>
      </c>
      <c r="AX73" s="10">
        <v>0</v>
      </c>
      <c r="AY73" s="10">
        <v>0</v>
      </c>
      <c r="BA73" s="14">
        <f t="shared" si="0"/>
        <v>272</v>
      </c>
      <c r="BB73" s="14">
        <f t="shared" si="0"/>
        <v>177</v>
      </c>
      <c r="BC73" s="14">
        <f t="shared" si="0"/>
        <v>7289</v>
      </c>
      <c r="BE73">
        <f t="shared" si="1"/>
        <v>16.32</v>
      </c>
      <c r="BF73">
        <f t="shared" si="2"/>
        <v>7.08</v>
      </c>
      <c r="BG73">
        <f t="shared" si="3"/>
        <v>1457.8000000000002</v>
      </c>
      <c r="BI73">
        <f t="shared" si="4"/>
        <v>1481.2000000000003</v>
      </c>
    </row>
    <row r="74" spans="1:61" x14ac:dyDescent="0.25">
      <c r="A74" s="8" t="s">
        <v>82</v>
      </c>
      <c r="B74" s="9" t="s">
        <v>83</v>
      </c>
      <c r="C74" s="9" t="s">
        <v>90</v>
      </c>
      <c r="D74" s="10">
        <v>0</v>
      </c>
      <c r="E74" s="10">
        <v>0</v>
      </c>
      <c r="F74" s="10">
        <v>0</v>
      </c>
      <c r="G74" s="10">
        <v>0</v>
      </c>
      <c r="H74" s="10">
        <v>0</v>
      </c>
      <c r="I74" s="10">
        <v>0</v>
      </c>
      <c r="J74" s="10">
        <v>0</v>
      </c>
      <c r="K74" s="10">
        <v>0</v>
      </c>
      <c r="L74" s="10">
        <v>0</v>
      </c>
      <c r="M74" s="10">
        <v>0</v>
      </c>
      <c r="N74" s="10">
        <v>0</v>
      </c>
      <c r="O74" s="10">
        <v>0</v>
      </c>
      <c r="P74" s="10">
        <v>0</v>
      </c>
      <c r="Q74" s="10">
        <v>0</v>
      </c>
      <c r="R74" s="10">
        <v>0</v>
      </c>
      <c r="S74" s="10">
        <v>0</v>
      </c>
      <c r="T74" s="10">
        <v>0</v>
      </c>
      <c r="U74" s="10">
        <v>0</v>
      </c>
      <c r="V74" s="10">
        <v>0</v>
      </c>
      <c r="W74" s="10">
        <v>0</v>
      </c>
      <c r="X74" s="10">
        <v>0</v>
      </c>
      <c r="Y74" s="10">
        <v>0</v>
      </c>
      <c r="Z74" s="10">
        <v>0</v>
      </c>
      <c r="AA74" s="10">
        <v>0</v>
      </c>
      <c r="AB74" s="10">
        <v>0</v>
      </c>
      <c r="AC74" s="10">
        <v>0</v>
      </c>
      <c r="AD74" s="10">
        <v>0</v>
      </c>
      <c r="AE74" s="10">
        <v>0</v>
      </c>
      <c r="AF74" s="10">
        <v>0</v>
      </c>
      <c r="AG74" s="10">
        <v>0</v>
      </c>
      <c r="AH74" s="10"/>
      <c r="AI74" s="10"/>
      <c r="AJ74" s="10"/>
      <c r="AK74" s="10">
        <v>0</v>
      </c>
      <c r="AL74" s="10">
        <v>0</v>
      </c>
      <c r="AM74" s="10">
        <v>0</v>
      </c>
      <c r="AN74" s="10">
        <v>0</v>
      </c>
      <c r="AO74" s="10">
        <v>0</v>
      </c>
      <c r="AP74" s="10">
        <v>0</v>
      </c>
      <c r="AQ74" s="10">
        <v>0</v>
      </c>
      <c r="AR74" s="10">
        <v>0</v>
      </c>
      <c r="AS74" s="10">
        <v>0</v>
      </c>
      <c r="AT74" s="10">
        <v>0</v>
      </c>
      <c r="AU74" s="10">
        <v>0</v>
      </c>
      <c r="AV74" s="10">
        <v>0</v>
      </c>
      <c r="AW74" s="10">
        <v>0</v>
      </c>
      <c r="AX74" s="10">
        <v>0</v>
      </c>
      <c r="AY74" s="10">
        <v>0</v>
      </c>
      <c r="BA74" s="14">
        <f t="shared" ref="BA74:BC137" si="5">D74+G74+J74+M74+P74+S74+V74+Y74+AB74+AE74+AH74+AK74+AN74+AQ74+AT74+AW74</f>
        <v>0</v>
      </c>
      <c r="BB74" s="14">
        <f t="shared" si="5"/>
        <v>0</v>
      </c>
      <c r="BC74" s="14">
        <f t="shared" si="5"/>
        <v>0</v>
      </c>
      <c r="BE74">
        <f t="shared" ref="BE74:BE137" si="6">(BA74*0.06)</f>
        <v>0</v>
      </c>
      <c r="BF74">
        <f t="shared" ref="BF74:BF137" si="7">(BB74*0.04)</f>
        <v>0</v>
      </c>
      <c r="BG74">
        <f t="shared" ref="BG74:BG137" si="8">(BC74*0.2)</f>
        <v>0</v>
      </c>
      <c r="BI74">
        <f t="shared" ref="BI74:BI137" si="9">(BE74+BF74+BG74)</f>
        <v>0</v>
      </c>
    </row>
    <row r="75" spans="1:61" x14ac:dyDescent="0.25">
      <c r="A75" s="8" t="s">
        <v>82</v>
      </c>
      <c r="B75" s="9" t="s">
        <v>83</v>
      </c>
      <c r="C75" s="9" t="s">
        <v>91</v>
      </c>
      <c r="D75" s="10">
        <v>50</v>
      </c>
      <c r="E75" s="10">
        <v>20</v>
      </c>
      <c r="F75" s="10">
        <v>1190</v>
      </c>
      <c r="G75" s="10">
        <v>0</v>
      </c>
      <c r="H75" s="10">
        <v>0</v>
      </c>
      <c r="I75" s="10">
        <v>0</v>
      </c>
      <c r="J75" s="10">
        <v>0</v>
      </c>
      <c r="K75" s="10">
        <v>0</v>
      </c>
      <c r="L75" s="10">
        <v>0</v>
      </c>
      <c r="M75" s="10">
        <v>0</v>
      </c>
      <c r="N75" s="10">
        <v>0</v>
      </c>
      <c r="O75" s="10">
        <v>0</v>
      </c>
      <c r="P75" s="10">
        <v>0</v>
      </c>
      <c r="Q75" s="10">
        <v>0</v>
      </c>
      <c r="R75" s="10">
        <v>0</v>
      </c>
      <c r="S75" s="10">
        <v>0</v>
      </c>
      <c r="T75" s="10">
        <v>0</v>
      </c>
      <c r="U75" s="10">
        <v>0</v>
      </c>
      <c r="V75" s="10">
        <v>0</v>
      </c>
      <c r="W75" s="10">
        <v>0</v>
      </c>
      <c r="X75" s="10">
        <v>0</v>
      </c>
      <c r="Y75" s="10">
        <v>0</v>
      </c>
      <c r="Z75" s="10">
        <v>0</v>
      </c>
      <c r="AA75" s="10">
        <v>0</v>
      </c>
      <c r="AB75" s="10">
        <v>10</v>
      </c>
      <c r="AC75" s="10">
        <v>5</v>
      </c>
      <c r="AD75" s="10">
        <v>424</v>
      </c>
      <c r="AE75" s="10">
        <v>70</v>
      </c>
      <c r="AF75" s="10">
        <v>30</v>
      </c>
      <c r="AG75" s="10">
        <v>1829</v>
      </c>
      <c r="AH75" s="10"/>
      <c r="AI75" s="10"/>
      <c r="AJ75" s="10"/>
      <c r="AK75" s="10">
        <v>0</v>
      </c>
      <c r="AL75" s="10">
        <v>0</v>
      </c>
      <c r="AM75" s="10">
        <v>0</v>
      </c>
      <c r="AN75" s="10">
        <v>15</v>
      </c>
      <c r="AO75" s="10">
        <v>5</v>
      </c>
      <c r="AP75" s="10">
        <v>192</v>
      </c>
      <c r="AQ75" s="10">
        <v>0</v>
      </c>
      <c r="AR75" s="10">
        <v>0</v>
      </c>
      <c r="AS75" s="10">
        <v>0</v>
      </c>
      <c r="AT75" s="10">
        <v>10</v>
      </c>
      <c r="AU75" s="10">
        <v>5</v>
      </c>
      <c r="AV75" s="10">
        <v>144</v>
      </c>
      <c r="AW75" s="10">
        <v>0</v>
      </c>
      <c r="AX75" s="10">
        <v>0</v>
      </c>
      <c r="AY75" s="10">
        <v>0</v>
      </c>
      <c r="BA75" s="14">
        <f t="shared" si="5"/>
        <v>155</v>
      </c>
      <c r="BB75" s="14">
        <f t="shared" si="5"/>
        <v>65</v>
      </c>
      <c r="BC75" s="14">
        <f t="shared" si="5"/>
        <v>3779</v>
      </c>
      <c r="BE75">
        <f t="shared" si="6"/>
        <v>9.2999999999999989</v>
      </c>
      <c r="BF75">
        <f t="shared" si="7"/>
        <v>2.6</v>
      </c>
      <c r="BG75">
        <f t="shared" si="8"/>
        <v>755.80000000000007</v>
      </c>
      <c r="BI75">
        <f t="shared" si="9"/>
        <v>767.7</v>
      </c>
    </row>
    <row r="76" spans="1:61" x14ac:dyDescent="0.25">
      <c r="A76" s="8" t="s">
        <v>82</v>
      </c>
      <c r="B76" s="9" t="s">
        <v>83</v>
      </c>
      <c r="C76" s="9" t="s">
        <v>92</v>
      </c>
      <c r="D76" s="10">
        <v>31</v>
      </c>
      <c r="E76" s="10">
        <v>0</v>
      </c>
      <c r="F76" s="10">
        <v>447</v>
      </c>
      <c r="G76" s="10">
        <v>0</v>
      </c>
      <c r="H76" s="10">
        <v>0</v>
      </c>
      <c r="I76" s="10">
        <v>0</v>
      </c>
      <c r="J76" s="10">
        <v>0</v>
      </c>
      <c r="K76" s="10">
        <v>0</v>
      </c>
      <c r="L76" s="10">
        <v>0</v>
      </c>
      <c r="M76" s="10">
        <v>0</v>
      </c>
      <c r="N76" s="10">
        <v>0</v>
      </c>
      <c r="O76" s="10">
        <v>0</v>
      </c>
      <c r="P76" s="10">
        <v>0</v>
      </c>
      <c r="Q76" s="10">
        <v>0</v>
      </c>
      <c r="R76" s="10">
        <v>0</v>
      </c>
      <c r="S76" s="10">
        <v>0</v>
      </c>
      <c r="T76" s="10">
        <v>0</v>
      </c>
      <c r="U76" s="10">
        <v>0</v>
      </c>
      <c r="V76" s="10">
        <v>0</v>
      </c>
      <c r="W76" s="10">
        <v>0</v>
      </c>
      <c r="X76" s="10">
        <v>0</v>
      </c>
      <c r="Y76" s="10">
        <v>0</v>
      </c>
      <c r="Z76" s="10">
        <v>0</v>
      </c>
      <c r="AA76" s="10">
        <v>0</v>
      </c>
      <c r="AB76" s="10">
        <v>11</v>
      </c>
      <c r="AC76" s="10">
        <v>3</v>
      </c>
      <c r="AD76" s="10">
        <v>211</v>
      </c>
      <c r="AE76" s="10">
        <v>57</v>
      </c>
      <c r="AF76" s="10">
        <v>10</v>
      </c>
      <c r="AG76" s="10">
        <v>690</v>
      </c>
      <c r="AH76" s="10"/>
      <c r="AI76" s="10"/>
      <c r="AJ76" s="10"/>
      <c r="AK76" s="10">
        <v>0</v>
      </c>
      <c r="AL76" s="10">
        <v>0</v>
      </c>
      <c r="AM76" s="10">
        <v>0</v>
      </c>
      <c r="AN76" s="10">
        <v>4</v>
      </c>
      <c r="AO76" s="10">
        <v>0</v>
      </c>
      <c r="AP76" s="10">
        <v>94</v>
      </c>
      <c r="AQ76" s="10">
        <v>0</v>
      </c>
      <c r="AR76" s="10">
        <v>0</v>
      </c>
      <c r="AS76" s="10">
        <v>0</v>
      </c>
      <c r="AT76" s="10">
        <v>2</v>
      </c>
      <c r="AU76" s="10">
        <v>2</v>
      </c>
      <c r="AV76" s="10">
        <v>87</v>
      </c>
      <c r="AW76" s="10">
        <v>0</v>
      </c>
      <c r="AX76" s="10">
        <v>0</v>
      </c>
      <c r="AY76" s="10">
        <v>0</v>
      </c>
      <c r="BA76" s="14">
        <f t="shared" si="5"/>
        <v>105</v>
      </c>
      <c r="BB76" s="14">
        <f t="shared" si="5"/>
        <v>15</v>
      </c>
      <c r="BC76" s="14">
        <f t="shared" si="5"/>
        <v>1529</v>
      </c>
      <c r="BE76">
        <f t="shared" si="6"/>
        <v>6.3</v>
      </c>
      <c r="BF76">
        <f t="shared" si="7"/>
        <v>0.6</v>
      </c>
      <c r="BG76">
        <f t="shared" si="8"/>
        <v>305.8</v>
      </c>
      <c r="BI76">
        <f t="shared" si="9"/>
        <v>312.7</v>
      </c>
    </row>
    <row r="77" spans="1:61" x14ac:dyDescent="0.25">
      <c r="A77" s="8" t="s">
        <v>82</v>
      </c>
      <c r="B77" s="9" t="s">
        <v>83</v>
      </c>
      <c r="C77" s="9" t="s">
        <v>93</v>
      </c>
      <c r="D77" s="10">
        <v>208</v>
      </c>
      <c r="E77" s="10">
        <v>70</v>
      </c>
      <c r="F77" s="10">
        <v>2717</v>
      </c>
      <c r="G77" s="10">
        <v>0</v>
      </c>
      <c r="H77" s="10">
        <v>0</v>
      </c>
      <c r="I77" s="10">
        <v>0</v>
      </c>
      <c r="J77" s="10">
        <v>0</v>
      </c>
      <c r="K77" s="10">
        <v>0</v>
      </c>
      <c r="L77" s="10">
        <v>0</v>
      </c>
      <c r="M77" s="10">
        <v>0</v>
      </c>
      <c r="N77" s="10">
        <v>0</v>
      </c>
      <c r="O77" s="10">
        <v>0</v>
      </c>
      <c r="P77" s="10">
        <v>0</v>
      </c>
      <c r="Q77" s="10">
        <v>0</v>
      </c>
      <c r="R77" s="10">
        <v>0</v>
      </c>
      <c r="S77" s="10">
        <v>0</v>
      </c>
      <c r="T77" s="10">
        <v>0</v>
      </c>
      <c r="U77" s="10">
        <v>0</v>
      </c>
      <c r="V77" s="10">
        <v>0</v>
      </c>
      <c r="W77" s="10">
        <v>0</v>
      </c>
      <c r="X77" s="10">
        <v>0</v>
      </c>
      <c r="Y77" s="10">
        <v>0</v>
      </c>
      <c r="Z77" s="10">
        <v>0</v>
      </c>
      <c r="AA77" s="10">
        <v>0</v>
      </c>
      <c r="AB77" s="10">
        <v>53</v>
      </c>
      <c r="AC77" s="10">
        <v>20</v>
      </c>
      <c r="AD77" s="10">
        <v>753</v>
      </c>
      <c r="AE77" s="10">
        <v>45</v>
      </c>
      <c r="AF77" s="10">
        <v>45</v>
      </c>
      <c r="AG77" s="10">
        <v>692</v>
      </c>
      <c r="AH77" s="10"/>
      <c r="AI77" s="10"/>
      <c r="AJ77" s="10"/>
      <c r="AK77" s="10">
        <v>0</v>
      </c>
      <c r="AL77" s="10">
        <v>0</v>
      </c>
      <c r="AM77" s="10">
        <v>0</v>
      </c>
      <c r="AN77" s="10">
        <v>45</v>
      </c>
      <c r="AO77" s="10">
        <v>25</v>
      </c>
      <c r="AP77" s="10">
        <v>1130</v>
      </c>
      <c r="AQ77" s="10">
        <v>0</v>
      </c>
      <c r="AR77" s="10">
        <v>0</v>
      </c>
      <c r="AS77" s="10">
        <v>0</v>
      </c>
      <c r="AT77" s="10">
        <v>52</v>
      </c>
      <c r="AU77" s="10">
        <v>34</v>
      </c>
      <c r="AV77" s="10">
        <v>1175</v>
      </c>
      <c r="AW77" s="10">
        <v>0</v>
      </c>
      <c r="AX77" s="10">
        <v>0</v>
      </c>
      <c r="AY77" s="10">
        <v>0</v>
      </c>
      <c r="BA77" s="14">
        <f t="shared" si="5"/>
        <v>403</v>
      </c>
      <c r="BB77" s="14">
        <f t="shared" si="5"/>
        <v>194</v>
      </c>
      <c r="BC77" s="14">
        <f t="shared" si="5"/>
        <v>6467</v>
      </c>
      <c r="BE77">
        <f t="shared" si="6"/>
        <v>24.18</v>
      </c>
      <c r="BF77">
        <f t="shared" si="7"/>
        <v>7.76</v>
      </c>
      <c r="BG77">
        <f t="shared" si="8"/>
        <v>1293.4000000000001</v>
      </c>
      <c r="BI77">
        <f t="shared" si="9"/>
        <v>1325.3400000000001</v>
      </c>
    </row>
    <row r="78" spans="1:61" x14ac:dyDescent="0.25">
      <c r="A78" s="8" t="s">
        <v>82</v>
      </c>
      <c r="B78" s="9" t="s">
        <v>83</v>
      </c>
      <c r="C78" s="9" t="s">
        <v>94</v>
      </c>
      <c r="D78" s="10">
        <v>0</v>
      </c>
      <c r="E78" s="10">
        <v>0</v>
      </c>
      <c r="F78" s="10">
        <v>0</v>
      </c>
      <c r="G78" s="10">
        <v>0</v>
      </c>
      <c r="H78" s="10">
        <v>0</v>
      </c>
      <c r="I78" s="10">
        <v>0</v>
      </c>
      <c r="J78" s="10">
        <v>0</v>
      </c>
      <c r="K78" s="10">
        <v>0</v>
      </c>
      <c r="L78" s="10">
        <v>0</v>
      </c>
      <c r="M78" s="10">
        <v>0</v>
      </c>
      <c r="N78" s="10">
        <v>0</v>
      </c>
      <c r="O78" s="10">
        <v>0</v>
      </c>
      <c r="P78" s="10">
        <v>0</v>
      </c>
      <c r="Q78" s="10">
        <v>0</v>
      </c>
      <c r="R78" s="10">
        <v>0</v>
      </c>
      <c r="S78" s="10">
        <v>0</v>
      </c>
      <c r="T78" s="10">
        <v>0</v>
      </c>
      <c r="U78" s="10">
        <v>0</v>
      </c>
      <c r="V78" s="10">
        <v>0</v>
      </c>
      <c r="W78" s="10">
        <v>0</v>
      </c>
      <c r="X78" s="10">
        <v>0</v>
      </c>
      <c r="Y78" s="10">
        <v>0</v>
      </c>
      <c r="Z78" s="10">
        <v>0</v>
      </c>
      <c r="AA78" s="10">
        <v>0</v>
      </c>
      <c r="AB78" s="10">
        <v>0</v>
      </c>
      <c r="AC78" s="10">
        <v>0</v>
      </c>
      <c r="AD78" s="10">
        <v>0</v>
      </c>
      <c r="AE78" s="10">
        <v>0</v>
      </c>
      <c r="AF78" s="10">
        <v>0</v>
      </c>
      <c r="AG78" s="10">
        <v>0</v>
      </c>
      <c r="AH78" s="10"/>
      <c r="AI78" s="10"/>
      <c r="AJ78" s="10"/>
      <c r="AK78" s="10">
        <v>0</v>
      </c>
      <c r="AL78" s="10">
        <v>0</v>
      </c>
      <c r="AM78" s="10">
        <v>0</v>
      </c>
      <c r="AN78" s="10">
        <v>0</v>
      </c>
      <c r="AO78" s="10">
        <v>0</v>
      </c>
      <c r="AP78" s="10">
        <v>0</v>
      </c>
      <c r="AQ78" s="10">
        <v>0</v>
      </c>
      <c r="AR78" s="10">
        <v>0</v>
      </c>
      <c r="AS78" s="10">
        <v>0</v>
      </c>
      <c r="AT78" s="10">
        <v>0</v>
      </c>
      <c r="AU78" s="10">
        <v>0</v>
      </c>
      <c r="AV78" s="10">
        <v>0</v>
      </c>
      <c r="AW78" s="10">
        <v>0</v>
      </c>
      <c r="AX78" s="10">
        <v>0</v>
      </c>
      <c r="AY78" s="10">
        <v>0</v>
      </c>
      <c r="BA78" s="14">
        <f t="shared" si="5"/>
        <v>0</v>
      </c>
      <c r="BB78" s="14">
        <f t="shared" si="5"/>
        <v>0</v>
      </c>
      <c r="BC78" s="14">
        <f t="shared" si="5"/>
        <v>0</v>
      </c>
      <c r="BE78">
        <f t="shared" si="6"/>
        <v>0</v>
      </c>
      <c r="BF78">
        <f t="shared" si="7"/>
        <v>0</v>
      </c>
      <c r="BG78">
        <f t="shared" si="8"/>
        <v>0</v>
      </c>
      <c r="BI78">
        <f t="shared" si="9"/>
        <v>0</v>
      </c>
    </row>
    <row r="79" spans="1:61" x14ac:dyDescent="0.25">
      <c r="A79" s="8" t="s">
        <v>95</v>
      </c>
      <c r="B79" s="9" t="s">
        <v>96</v>
      </c>
      <c r="C79" s="9" t="s">
        <v>97</v>
      </c>
      <c r="D79" s="10">
        <v>55</v>
      </c>
      <c r="E79" s="10">
        <v>43</v>
      </c>
      <c r="F79" s="10">
        <v>700</v>
      </c>
      <c r="G79" s="10">
        <v>55</v>
      </c>
      <c r="H79" s="10">
        <v>42</v>
      </c>
      <c r="I79" s="10">
        <v>700</v>
      </c>
      <c r="J79" s="10">
        <v>0</v>
      </c>
      <c r="K79" s="10">
        <v>0</v>
      </c>
      <c r="L79" s="10">
        <v>0</v>
      </c>
      <c r="M79" s="10">
        <v>0</v>
      </c>
      <c r="N79" s="10">
        <v>0</v>
      </c>
      <c r="O79" s="10">
        <v>0</v>
      </c>
      <c r="P79" s="10">
        <v>0</v>
      </c>
      <c r="Q79" s="10">
        <v>0</v>
      </c>
      <c r="R79" s="10">
        <v>0</v>
      </c>
      <c r="S79" s="10">
        <v>0</v>
      </c>
      <c r="T79" s="10">
        <v>0</v>
      </c>
      <c r="U79" s="10">
        <v>0</v>
      </c>
      <c r="V79" s="10">
        <v>0</v>
      </c>
      <c r="W79" s="10">
        <v>0</v>
      </c>
      <c r="X79" s="10">
        <v>0</v>
      </c>
      <c r="Y79" s="10">
        <v>0</v>
      </c>
      <c r="Z79" s="10">
        <v>0</v>
      </c>
      <c r="AA79" s="10">
        <v>0</v>
      </c>
      <c r="AB79" s="10">
        <v>0</v>
      </c>
      <c r="AC79" s="10">
        <v>0</v>
      </c>
      <c r="AD79" s="10">
        <v>330</v>
      </c>
      <c r="AE79" s="10"/>
      <c r="AF79" s="10"/>
      <c r="AG79" s="10"/>
      <c r="AH79" s="10">
        <v>0</v>
      </c>
      <c r="AI79" s="10">
        <v>0</v>
      </c>
      <c r="AJ79" s="10">
        <v>0</v>
      </c>
      <c r="AK79" s="10">
        <v>0</v>
      </c>
      <c r="AL79" s="10">
        <v>0</v>
      </c>
      <c r="AM79" s="10">
        <v>0</v>
      </c>
      <c r="AN79" s="10">
        <v>30</v>
      </c>
      <c r="AO79" s="10">
        <v>0</v>
      </c>
      <c r="AP79" s="10">
        <v>600</v>
      </c>
      <c r="AQ79" s="10">
        <v>30</v>
      </c>
      <c r="AR79" s="10">
        <v>0</v>
      </c>
      <c r="AS79" s="10">
        <v>600</v>
      </c>
      <c r="AT79" s="10">
        <v>0</v>
      </c>
      <c r="AU79" s="10">
        <v>0</v>
      </c>
      <c r="AV79" s="10">
        <v>0</v>
      </c>
      <c r="AW79" s="10">
        <v>85</v>
      </c>
      <c r="AX79" s="10">
        <v>100</v>
      </c>
      <c r="AY79" s="10">
        <v>2030</v>
      </c>
      <c r="BA79" s="14">
        <f t="shared" si="5"/>
        <v>255</v>
      </c>
      <c r="BB79" s="14">
        <f t="shared" si="5"/>
        <v>185</v>
      </c>
      <c r="BC79" s="14">
        <f t="shared" si="5"/>
        <v>4960</v>
      </c>
      <c r="BE79">
        <f t="shared" si="6"/>
        <v>15.299999999999999</v>
      </c>
      <c r="BF79">
        <f t="shared" si="7"/>
        <v>7.4</v>
      </c>
      <c r="BG79">
        <f t="shared" si="8"/>
        <v>992</v>
      </c>
      <c r="BI79">
        <f t="shared" si="9"/>
        <v>1014.7</v>
      </c>
    </row>
    <row r="80" spans="1:61" x14ac:dyDescent="0.25">
      <c r="A80" s="8" t="s">
        <v>95</v>
      </c>
      <c r="B80" s="9" t="s">
        <v>96</v>
      </c>
      <c r="C80" s="9" t="s">
        <v>98</v>
      </c>
      <c r="D80" s="10">
        <v>0</v>
      </c>
      <c r="E80" s="10">
        <v>0</v>
      </c>
      <c r="F80" s="10">
        <v>0</v>
      </c>
      <c r="G80" s="10">
        <v>0</v>
      </c>
      <c r="H80" s="10">
        <v>0</v>
      </c>
      <c r="I80" s="10">
        <v>0</v>
      </c>
      <c r="J80" s="10">
        <v>0</v>
      </c>
      <c r="K80" s="10">
        <v>0</v>
      </c>
      <c r="L80" s="10">
        <v>0</v>
      </c>
      <c r="M80" s="10">
        <v>0</v>
      </c>
      <c r="N80" s="10">
        <v>0</v>
      </c>
      <c r="O80" s="10">
        <v>0</v>
      </c>
      <c r="P80" s="10">
        <v>0</v>
      </c>
      <c r="Q80" s="10">
        <v>0</v>
      </c>
      <c r="R80" s="10">
        <v>0</v>
      </c>
      <c r="S80" s="10">
        <v>0</v>
      </c>
      <c r="T80" s="10">
        <v>0</v>
      </c>
      <c r="U80" s="10">
        <v>0</v>
      </c>
      <c r="V80" s="10">
        <v>0</v>
      </c>
      <c r="W80" s="10">
        <v>0</v>
      </c>
      <c r="X80" s="10">
        <v>0</v>
      </c>
      <c r="Y80" s="10">
        <v>0</v>
      </c>
      <c r="Z80" s="10">
        <v>0</v>
      </c>
      <c r="AA80" s="10">
        <v>0</v>
      </c>
      <c r="AB80" s="10">
        <v>0</v>
      </c>
      <c r="AC80" s="10">
        <v>0</v>
      </c>
      <c r="AD80" s="10">
        <v>0</v>
      </c>
      <c r="AE80" s="10"/>
      <c r="AF80" s="10"/>
      <c r="AG80" s="10"/>
      <c r="AH80" s="10">
        <v>0</v>
      </c>
      <c r="AI80" s="10">
        <v>0</v>
      </c>
      <c r="AJ80" s="10">
        <v>0</v>
      </c>
      <c r="AK80" s="10">
        <v>0</v>
      </c>
      <c r="AL80" s="10">
        <v>0</v>
      </c>
      <c r="AM80" s="10">
        <v>0</v>
      </c>
      <c r="AN80" s="10">
        <v>0</v>
      </c>
      <c r="AO80" s="10">
        <v>0</v>
      </c>
      <c r="AP80" s="10">
        <v>0</v>
      </c>
      <c r="AQ80" s="10">
        <v>0</v>
      </c>
      <c r="AR80" s="10">
        <v>0</v>
      </c>
      <c r="AS80" s="10">
        <v>0</v>
      </c>
      <c r="AT80" s="10">
        <v>0</v>
      </c>
      <c r="AU80" s="10">
        <v>0</v>
      </c>
      <c r="AV80" s="10">
        <v>0</v>
      </c>
      <c r="AW80" s="10">
        <v>0</v>
      </c>
      <c r="AX80" s="10">
        <v>0</v>
      </c>
      <c r="AY80" s="10">
        <v>0</v>
      </c>
      <c r="BA80" s="14">
        <f t="shared" si="5"/>
        <v>0</v>
      </c>
      <c r="BB80" s="14">
        <f t="shared" si="5"/>
        <v>0</v>
      </c>
      <c r="BC80" s="14">
        <f t="shared" si="5"/>
        <v>0</v>
      </c>
      <c r="BE80">
        <f t="shared" si="6"/>
        <v>0</v>
      </c>
      <c r="BF80">
        <f t="shared" si="7"/>
        <v>0</v>
      </c>
      <c r="BG80">
        <f t="shared" si="8"/>
        <v>0</v>
      </c>
      <c r="BI80">
        <f t="shared" si="9"/>
        <v>0</v>
      </c>
    </row>
    <row r="81" spans="1:61" x14ac:dyDescent="0.25">
      <c r="A81" s="8" t="s">
        <v>95</v>
      </c>
      <c r="B81" s="9" t="s">
        <v>96</v>
      </c>
      <c r="C81" s="9" t="s">
        <v>99</v>
      </c>
      <c r="D81" s="10">
        <v>15</v>
      </c>
      <c r="E81" s="10">
        <v>10</v>
      </c>
      <c r="F81" s="10">
        <v>375</v>
      </c>
      <c r="G81" s="10">
        <v>15</v>
      </c>
      <c r="H81" s="10">
        <v>10</v>
      </c>
      <c r="I81" s="10">
        <v>375</v>
      </c>
      <c r="J81" s="10">
        <v>0</v>
      </c>
      <c r="K81" s="10">
        <v>0</v>
      </c>
      <c r="L81" s="10">
        <v>0</v>
      </c>
      <c r="M81" s="10">
        <v>0</v>
      </c>
      <c r="N81" s="10">
        <v>0</v>
      </c>
      <c r="O81" s="10">
        <v>0</v>
      </c>
      <c r="P81" s="10">
        <v>0</v>
      </c>
      <c r="Q81" s="10">
        <v>0</v>
      </c>
      <c r="R81" s="10">
        <v>0</v>
      </c>
      <c r="S81" s="10">
        <v>0</v>
      </c>
      <c r="T81" s="10">
        <v>0</v>
      </c>
      <c r="U81" s="10">
        <v>0</v>
      </c>
      <c r="V81" s="10">
        <v>0</v>
      </c>
      <c r="W81" s="10">
        <v>0</v>
      </c>
      <c r="X81" s="10">
        <v>0</v>
      </c>
      <c r="Y81" s="10">
        <v>0</v>
      </c>
      <c r="Z81" s="10">
        <v>0</v>
      </c>
      <c r="AA81" s="10">
        <v>0</v>
      </c>
      <c r="AB81" s="10">
        <v>10</v>
      </c>
      <c r="AC81" s="10">
        <v>20</v>
      </c>
      <c r="AD81" s="10">
        <v>200</v>
      </c>
      <c r="AE81" s="10"/>
      <c r="AF81" s="10"/>
      <c r="AG81" s="10"/>
      <c r="AH81" s="10">
        <v>0</v>
      </c>
      <c r="AI81" s="10">
        <v>0</v>
      </c>
      <c r="AJ81" s="10">
        <v>0</v>
      </c>
      <c r="AK81" s="10">
        <v>0</v>
      </c>
      <c r="AL81" s="10">
        <v>0</v>
      </c>
      <c r="AM81" s="10">
        <v>0</v>
      </c>
      <c r="AN81" s="10">
        <v>15</v>
      </c>
      <c r="AO81" s="10">
        <v>10</v>
      </c>
      <c r="AP81" s="10">
        <v>750</v>
      </c>
      <c r="AQ81" s="10">
        <v>15</v>
      </c>
      <c r="AR81" s="10">
        <v>10</v>
      </c>
      <c r="AS81" s="10">
        <v>750</v>
      </c>
      <c r="AT81" s="10">
        <v>0</v>
      </c>
      <c r="AU81" s="10">
        <v>0</v>
      </c>
      <c r="AV81" s="10">
        <v>0</v>
      </c>
      <c r="AW81" s="10">
        <v>20</v>
      </c>
      <c r="AX81" s="10">
        <v>20</v>
      </c>
      <c r="AY81" s="10">
        <v>950</v>
      </c>
      <c r="BA81" s="14">
        <f t="shared" si="5"/>
        <v>90</v>
      </c>
      <c r="BB81" s="14">
        <f t="shared" si="5"/>
        <v>80</v>
      </c>
      <c r="BC81" s="14">
        <f t="shared" si="5"/>
        <v>3400</v>
      </c>
      <c r="BE81">
        <f t="shared" si="6"/>
        <v>5.3999999999999995</v>
      </c>
      <c r="BF81">
        <f t="shared" si="7"/>
        <v>3.2</v>
      </c>
      <c r="BG81">
        <f t="shared" si="8"/>
        <v>680</v>
      </c>
      <c r="BI81">
        <f t="shared" si="9"/>
        <v>688.6</v>
      </c>
    </row>
    <row r="82" spans="1:61" x14ac:dyDescent="0.25">
      <c r="A82" s="8" t="s">
        <v>95</v>
      </c>
      <c r="B82" s="9" t="s">
        <v>96</v>
      </c>
      <c r="C82" s="9" t="s">
        <v>100</v>
      </c>
      <c r="D82" s="10">
        <v>50</v>
      </c>
      <c r="E82" s="10">
        <v>20</v>
      </c>
      <c r="F82" s="10">
        <v>500</v>
      </c>
      <c r="G82" s="10">
        <v>50</v>
      </c>
      <c r="H82" s="10">
        <v>20</v>
      </c>
      <c r="I82" s="10">
        <v>500</v>
      </c>
      <c r="J82" s="10">
        <v>0</v>
      </c>
      <c r="K82" s="10">
        <v>0</v>
      </c>
      <c r="L82" s="10">
        <v>0</v>
      </c>
      <c r="M82" s="10">
        <v>0</v>
      </c>
      <c r="N82" s="10">
        <v>0</v>
      </c>
      <c r="O82" s="10">
        <v>0</v>
      </c>
      <c r="P82" s="10">
        <v>0</v>
      </c>
      <c r="Q82" s="10">
        <v>0</v>
      </c>
      <c r="R82" s="10">
        <v>0</v>
      </c>
      <c r="S82" s="10">
        <v>0</v>
      </c>
      <c r="T82" s="10">
        <v>0</v>
      </c>
      <c r="U82" s="10">
        <v>0</v>
      </c>
      <c r="V82" s="10">
        <v>0</v>
      </c>
      <c r="W82" s="10">
        <v>0</v>
      </c>
      <c r="X82" s="10">
        <v>0</v>
      </c>
      <c r="Y82" s="10">
        <v>0</v>
      </c>
      <c r="Z82" s="10">
        <v>0</v>
      </c>
      <c r="AA82" s="10">
        <v>0</v>
      </c>
      <c r="AB82" s="10">
        <v>0</v>
      </c>
      <c r="AC82" s="10">
        <v>0</v>
      </c>
      <c r="AD82" s="10">
        <v>350</v>
      </c>
      <c r="AE82" s="10"/>
      <c r="AF82" s="10"/>
      <c r="AG82" s="10"/>
      <c r="AH82" s="10">
        <v>0</v>
      </c>
      <c r="AI82" s="10">
        <v>0</v>
      </c>
      <c r="AJ82" s="10">
        <v>0</v>
      </c>
      <c r="AK82" s="10">
        <v>0</v>
      </c>
      <c r="AL82" s="10">
        <v>0</v>
      </c>
      <c r="AM82" s="10">
        <v>0</v>
      </c>
      <c r="AN82" s="10">
        <v>50</v>
      </c>
      <c r="AO82" s="10">
        <v>20</v>
      </c>
      <c r="AP82" s="10">
        <v>900</v>
      </c>
      <c r="AQ82" s="10">
        <v>50</v>
      </c>
      <c r="AR82" s="10">
        <v>20</v>
      </c>
      <c r="AS82" s="10">
        <v>1150</v>
      </c>
      <c r="AT82" s="10">
        <v>0</v>
      </c>
      <c r="AU82" s="10">
        <v>0</v>
      </c>
      <c r="AV82" s="10">
        <v>0</v>
      </c>
      <c r="AW82" s="10">
        <v>100</v>
      </c>
      <c r="AX82" s="10">
        <v>40</v>
      </c>
      <c r="AY82" s="10">
        <v>1050</v>
      </c>
      <c r="BA82" s="14">
        <f t="shared" si="5"/>
        <v>300</v>
      </c>
      <c r="BB82" s="14">
        <f t="shared" si="5"/>
        <v>120</v>
      </c>
      <c r="BC82" s="14">
        <f t="shared" si="5"/>
        <v>4450</v>
      </c>
      <c r="BE82">
        <f t="shared" si="6"/>
        <v>18</v>
      </c>
      <c r="BF82">
        <f t="shared" si="7"/>
        <v>4.8</v>
      </c>
      <c r="BG82">
        <f t="shared" si="8"/>
        <v>890</v>
      </c>
      <c r="BI82">
        <f t="shared" si="9"/>
        <v>912.8</v>
      </c>
    </row>
    <row r="83" spans="1:61" x14ac:dyDescent="0.25">
      <c r="A83" s="8" t="s">
        <v>95</v>
      </c>
      <c r="B83" s="9" t="s">
        <v>96</v>
      </c>
      <c r="C83" s="9" t="s">
        <v>101</v>
      </c>
      <c r="D83" s="10">
        <v>13</v>
      </c>
      <c r="E83" s="10">
        <v>14</v>
      </c>
      <c r="F83" s="10">
        <v>110</v>
      </c>
      <c r="G83" s="10">
        <v>12</v>
      </c>
      <c r="H83" s="10">
        <v>14</v>
      </c>
      <c r="I83" s="10">
        <v>110</v>
      </c>
      <c r="J83" s="10">
        <v>0</v>
      </c>
      <c r="K83" s="10">
        <v>0</v>
      </c>
      <c r="L83" s="10">
        <v>0</v>
      </c>
      <c r="M83" s="10">
        <v>0</v>
      </c>
      <c r="N83" s="10">
        <v>0</v>
      </c>
      <c r="O83" s="10">
        <v>0</v>
      </c>
      <c r="P83" s="10">
        <v>0</v>
      </c>
      <c r="Q83" s="10">
        <v>0</v>
      </c>
      <c r="R83" s="10">
        <v>0</v>
      </c>
      <c r="S83" s="10">
        <v>0</v>
      </c>
      <c r="T83" s="10">
        <v>0</v>
      </c>
      <c r="U83" s="10">
        <v>0</v>
      </c>
      <c r="V83" s="10">
        <v>0</v>
      </c>
      <c r="W83" s="10">
        <v>0</v>
      </c>
      <c r="X83" s="10">
        <v>0</v>
      </c>
      <c r="Y83" s="10">
        <v>0</v>
      </c>
      <c r="Z83" s="10">
        <v>0</v>
      </c>
      <c r="AA83" s="10">
        <v>0</v>
      </c>
      <c r="AB83" s="10">
        <v>0</v>
      </c>
      <c r="AC83" s="10">
        <v>0</v>
      </c>
      <c r="AD83" s="10">
        <v>143</v>
      </c>
      <c r="AE83" s="10"/>
      <c r="AF83" s="10"/>
      <c r="AG83" s="10"/>
      <c r="AH83" s="10">
        <v>0</v>
      </c>
      <c r="AI83" s="10">
        <v>0</v>
      </c>
      <c r="AJ83" s="10">
        <v>0</v>
      </c>
      <c r="AK83" s="10">
        <v>0</v>
      </c>
      <c r="AL83" s="10">
        <v>0</v>
      </c>
      <c r="AM83" s="10">
        <v>0</v>
      </c>
      <c r="AN83" s="10">
        <v>13</v>
      </c>
      <c r="AO83" s="10">
        <v>19</v>
      </c>
      <c r="AP83" s="10">
        <v>370</v>
      </c>
      <c r="AQ83" s="10">
        <v>13</v>
      </c>
      <c r="AR83" s="10">
        <v>19</v>
      </c>
      <c r="AS83" s="10">
        <v>510</v>
      </c>
      <c r="AT83" s="10">
        <v>0</v>
      </c>
      <c r="AU83" s="10">
        <v>0</v>
      </c>
      <c r="AV83" s="10">
        <v>0</v>
      </c>
      <c r="AW83" s="10">
        <v>30</v>
      </c>
      <c r="AX83" s="10">
        <v>30</v>
      </c>
      <c r="AY83" s="10">
        <v>455</v>
      </c>
      <c r="BA83" s="14">
        <f t="shared" si="5"/>
        <v>81</v>
      </c>
      <c r="BB83" s="14">
        <f t="shared" si="5"/>
        <v>96</v>
      </c>
      <c r="BC83" s="14">
        <f t="shared" si="5"/>
        <v>1698</v>
      </c>
      <c r="BE83">
        <f t="shared" si="6"/>
        <v>4.8599999999999994</v>
      </c>
      <c r="BF83">
        <f t="shared" si="7"/>
        <v>3.84</v>
      </c>
      <c r="BG83">
        <f t="shared" si="8"/>
        <v>339.6</v>
      </c>
      <c r="BI83">
        <f t="shared" si="9"/>
        <v>348.3</v>
      </c>
    </row>
    <row r="84" spans="1:61" x14ac:dyDescent="0.25">
      <c r="A84" s="8" t="s">
        <v>95</v>
      </c>
      <c r="B84" s="9" t="s">
        <v>96</v>
      </c>
      <c r="C84" s="9" t="s">
        <v>102</v>
      </c>
      <c r="D84" s="10">
        <v>41</v>
      </c>
      <c r="E84" s="10">
        <v>7</v>
      </c>
      <c r="F84" s="10">
        <v>400</v>
      </c>
      <c r="G84" s="10">
        <v>40</v>
      </c>
      <c r="H84" s="10">
        <v>7</v>
      </c>
      <c r="I84" s="10">
        <v>400</v>
      </c>
      <c r="J84" s="10">
        <v>0</v>
      </c>
      <c r="K84" s="10">
        <v>0</v>
      </c>
      <c r="L84" s="10">
        <v>0</v>
      </c>
      <c r="M84" s="10">
        <v>0</v>
      </c>
      <c r="N84" s="10">
        <v>0</v>
      </c>
      <c r="O84" s="10">
        <v>0</v>
      </c>
      <c r="P84" s="10">
        <v>0</v>
      </c>
      <c r="Q84" s="10">
        <v>0</v>
      </c>
      <c r="R84" s="10">
        <v>0</v>
      </c>
      <c r="S84" s="10">
        <v>0</v>
      </c>
      <c r="T84" s="10">
        <v>0</v>
      </c>
      <c r="U84" s="10">
        <v>0</v>
      </c>
      <c r="V84" s="10">
        <v>0</v>
      </c>
      <c r="W84" s="10">
        <v>0</v>
      </c>
      <c r="X84" s="10">
        <v>0</v>
      </c>
      <c r="Y84" s="10">
        <v>0</v>
      </c>
      <c r="Z84" s="10">
        <v>0</v>
      </c>
      <c r="AA84" s="10">
        <v>0</v>
      </c>
      <c r="AB84" s="10">
        <v>0</v>
      </c>
      <c r="AC84" s="10">
        <v>0</v>
      </c>
      <c r="AD84" s="10">
        <v>246</v>
      </c>
      <c r="AE84" s="10"/>
      <c r="AF84" s="10"/>
      <c r="AG84" s="10"/>
      <c r="AH84" s="10">
        <v>0</v>
      </c>
      <c r="AI84" s="10">
        <v>0</v>
      </c>
      <c r="AJ84" s="10">
        <v>0</v>
      </c>
      <c r="AK84" s="10">
        <v>0</v>
      </c>
      <c r="AL84" s="10">
        <v>0</v>
      </c>
      <c r="AM84" s="10">
        <v>0</v>
      </c>
      <c r="AN84" s="10">
        <v>62</v>
      </c>
      <c r="AO84" s="10">
        <v>0</v>
      </c>
      <c r="AP84" s="10">
        <v>700</v>
      </c>
      <c r="AQ84" s="10">
        <v>42</v>
      </c>
      <c r="AR84" s="10">
        <v>20</v>
      </c>
      <c r="AS84" s="10">
        <v>900</v>
      </c>
      <c r="AT84" s="10">
        <v>0</v>
      </c>
      <c r="AU84" s="10">
        <v>0</v>
      </c>
      <c r="AV84" s="10">
        <v>0</v>
      </c>
      <c r="AW84" s="10">
        <v>95</v>
      </c>
      <c r="AX84" s="10">
        <v>18</v>
      </c>
      <c r="AY84" s="10">
        <v>870</v>
      </c>
      <c r="BA84" s="14">
        <f t="shared" si="5"/>
        <v>280</v>
      </c>
      <c r="BB84" s="14">
        <f t="shared" si="5"/>
        <v>52</v>
      </c>
      <c r="BC84" s="14">
        <f t="shared" si="5"/>
        <v>3516</v>
      </c>
      <c r="BE84">
        <f t="shared" si="6"/>
        <v>16.8</v>
      </c>
      <c r="BF84">
        <f t="shared" si="7"/>
        <v>2.08</v>
      </c>
      <c r="BG84">
        <f t="shared" si="8"/>
        <v>703.2</v>
      </c>
      <c r="BI84">
        <f t="shared" si="9"/>
        <v>722.08</v>
      </c>
    </row>
    <row r="85" spans="1:61" x14ac:dyDescent="0.25">
      <c r="A85" s="8" t="s">
        <v>95</v>
      </c>
      <c r="B85" s="9" t="s">
        <v>96</v>
      </c>
      <c r="C85" s="9" t="s">
        <v>103</v>
      </c>
      <c r="D85" s="10">
        <v>8</v>
      </c>
      <c r="E85" s="10">
        <v>0</v>
      </c>
      <c r="F85" s="10">
        <v>110</v>
      </c>
      <c r="G85" s="10">
        <v>7</v>
      </c>
      <c r="H85" s="10">
        <v>0</v>
      </c>
      <c r="I85" s="10">
        <v>110</v>
      </c>
      <c r="J85" s="10">
        <v>0</v>
      </c>
      <c r="K85" s="10">
        <v>0</v>
      </c>
      <c r="L85" s="10">
        <v>0</v>
      </c>
      <c r="M85" s="10">
        <v>0</v>
      </c>
      <c r="N85" s="10">
        <v>0</v>
      </c>
      <c r="O85" s="10">
        <v>0</v>
      </c>
      <c r="P85" s="10">
        <v>0</v>
      </c>
      <c r="Q85" s="10">
        <v>0</v>
      </c>
      <c r="R85" s="10">
        <v>0</v>
      </c>
      <c r="S85" s="10">
        <v>0</v>
      </c>
      <c r="T85" s="10">
        <v>0</v>
      </c>
      <c r="U85" s="10">
        <v>0</v>
      </c>
      <c r="V85" s="10">
        <v>0</v>
      </c>
      <c r="W85" s="10">
        <v>0</v>
      </c>
      <c r="X85" s="10">
        <v>0</v>
      </c>
      <c r="Y85" s="10">
        <v>0</v>
      </c>
      <c r="Z85" s="10">
        <v>0</v>
      </c>
      <c r="AA85" s="10">
        <v>0</v>
      </c>
      <c r="AB85" s="10">
        <v>0</v>
      </c>
      <c r="AC85" s="10">
        <v>0</v>
      </c>
      <c r="AD85" s="10">
        <v>150</v>
      </c>
      <c r="AE85" s="10"/>
      <c r="AF85" s="10"/>
      <c r="AG85" s="10"/>
      <c r="AH85" s="10">
        <v>0</v>
      </c>
      <c r="AI85" s="10">
        <v>0</v>
      </c>
      <c r="AJ85" s="10">
        <v>0</v>
      </c>
      <c r="AK85" s="10">
        <v>0</v>
      </c>
      <c r="AL85" s="10">
        <v>0</v>
      </c>
      <c r="AM85" s="10">
        <v>0</v>
      </c>
      <c r="AN85" s="10">
        <v>8</v>
      </c>
      <c r="AO85" s="10">
        <v>6</v>
      </c>
      <c r="AP85" s="10">
        <v>370</v>
      </c>
      <c r="AQ85" s="10">
        <v>10</v>
      </c>
      <c r="AR85" s="10">
        <v>7</v>
      </c>
      <c r="AS85" s="10">
        <v>510</v>
      </c>
      <c r="AT85" s="10">
        <v>0</v>
      </c>
      <c r="AU85" s="10">
        <v>0</v>
      </c>
      <c r="AV85" s="10">
        <v>0</v>
      </c>
      <c r="AW85" s="10">
        <v>8</v>
      </c>
      <c r="AX85" s="10">
        <v>5</v>
      </c>
      <c r="AY85" s="10">
        <v>500</v>
      </c>
      <c r="BA85" s="14">
        <f t="shared" si="5"/>
        <v>41</v>
      </c>
      <c r="BB85" s="14">
        <f t="shared" si="5"/>
        <v>18</v>
      </c>
      <c r="BC85" s="14">
        <f t="shared" si="5"/>
        <v>1750</v>
      </c>
      <c r="BE85">
        <f t="shared" si="6"/>
        <v>2.46</v>
      </c>
      <c r="BF85">
        <f t="shared" si="7"/>
        <v>0.72</v>
      </c>
      <c r="BG85">
        <f t="shared" si="8"/>
        <v>350</v>
      </c>
      <c r="BI85">
        <f t="shared" si="9"/>
        <v>353.18</v>
      </c>
    </row>
    <row r="86" spans="1:61" x14ac:dyDescent="0.25">
      <c r="A86" s="8" t="s">
        <v>95</v>
      </c>
      <c r="B86" s="9" t="s">
        <v>104</v>
      </c>
      <c r="C86" s="9" t="s">
        <v>105</v>
      </c>
      <c r="D86" s="10">
        <v>10</v>
      </c>
      <c r="E86" s="10">
        <v>9</v>
      </c>
      <c r="F86" s="10">
        <v>417</v>
      </c>
      <c r="G86" s="10">
        <v>10</v>
      </c>
      <c r="H86" s="10">
        <v>9</v>
      </c>
      <c r="I86" s="10">
        <v>417</v>
      </c>
      <c r="J86" s="10">
        <v>0</v>
      </c>
      <c r="K86" s="10">
        <v>0</v>
      </c>
      <c r="L86" s="10">
        <v>0</v>
      </c>
      <c r="M86" s="10">
        <v>0</v>
      </c>
      <c r="N86" s="10">
        <v>0</v>
      </c>
      <c r="O86" s="10">
        <v>0</v>
      </c>
      <c r="P86" s="10">
        <v>0</v>
      </c>
      <c r="Q86" s="10">
        <v>0</v>
      </c>
      <c r="R86" s="10">
        <v>0</v>
      </c>
      <c r="S86" s="10">
        <v>0</v>
      </c>
      <c r="T86" s="10">
        <v>0</v>
      </c>
      <c r="U86" s="10">
        <v>0</v>
      </c>
      <c r="V86" s="10">
        <v>0</v>
      </c>
      <c r="W86" s="10">
        <v>0</v>
      </c>
      <c r="X86" s="10">
        <v>0</v>
      </c>
      <c r="Y86" s="10">
        <v>0</v>
      </c>
      <c r="Z86" s="10">
        <v>0</v>
      </c>
      <c r="AA86" s="10">
        <v>0</v>
      </c>
      <c r="AB86" s="10">
        <v>0</v>
      </c>
      <c r="AC86" s="10">
        <v>0</v>
      </c>
      <c r="AD86" s="10">
        <v>350</v>
      </c>
      <c r="AE86" s="10"/>
      <c r="AF86" s="10"/>
      <c r="AG86" s="10"/>
      <c r="AH86" s="10">
        <v>0</v>
      </c>
      <c r="AI86" s="10">
        <v>0</v>
      </c>
      <c r="AJ86" s="10">
        <v>0</v>
      </c>
      <c r="AK86" s="10">
        <v>0</v>
      </c>
      <c r="AL86" s="10">
        <v>0</v>
      </c>
      <c r="AM86" s="10">
        <v>0</v>
      </c>
      <c r="AN86" s="10">
        <v>18</v>
      </c>
      <c r="AO86" s="10">
        <v>8</v>
      </c>
      <c r="AP86" s="10">
        <v>631</v>
      </c>
      <c r="AQ86" s="10">
        <v>18</v>
      </c>
      <c r="AR86" s="10">
        <v>7</v>
      </c>
      <c r="AS86" s="10">
        <v>631</v>
      </c>
      <c r="AT86" s="10">
        <v>0</v>
      </c>
      <c r="AU86" s="10">
        <v>0</v>
      </c>
      <c r="AV86" s="10">
        <v>0</v>
      </c>
      <c r="AW86" s="10">
        <v>50</v>
      </c>
      <c r="AX86" s="10">
        <v>22</v>
      </c>
      <c r="AY86" s="10">
        <v>2197</v>
      </c>
      <c r="BA86" s="14">
        <f t="shared" si="5"/>
        <v>106</v>
      </c>
      <c r="BB86" s="14">
        <f t="shared" si="5"/>
        <v>55</v>
      </c>
      <c r="BC86" s="14">
        <f t="shared" si="5"/>
        <v>4643</v>
      </c>
      <c r="BE86">
        <f t="shared" si="6"/>
        <v>6.3599999999999994</v>
      </c>
      <c r="BF86">
        <f t="shared" si="7"/>
        <v>2.2000000000000002</v>
      </c>
      <c r="BG86">
        <f t="shared" si="8"/>
        <v>928.6</v>
      </c>
      <c r="BI86">
        <f t="shared" si="9"/>
        <v>937.16</v>
      </c>
    </row>
    <row r="87" spans="1:61" x14ac:dyDescent="0.25">
      <c r="A87" s="8" t="s">
        <v>95</v>
      </c>
      <c r="B87" s="9" t="s">
        <v>104</v>
      </c>
      <c r="C87" s="9" t="s">
        <v>106</v>
      </c>
      <c r="D87" s="10">
        <v>13</v>
      </c>
      <c r="E87" s="10">
        <v>20</v>
      </c>
      <c r="F87" s="10">
        <v>450</v>
      </c>
      <c r="G87" s="10">
        <v>12</v>
      </c>
      <c r="H87" s="10">
        <v>20</v>
      </c>
      <c r="I87" s="10">
        <v>450</v>
      </c>
      <c r="J87" s="10">
        <v>0</v>
      </c>
      <c r="K87" s="10">
        <v>0</v>
      </c>
      <c r="L87" s="10">
        <v>0</v>
      </c>
      <c r="M87" s="10">
        <v>0</v>
      </c>
      <c r="N87" s="10">
        <v>0</v>
      </c>
      <c r="O87" s="10">
        <v>0</v>
      </c>
      <c r="P87" s="10">
        <v>0</v>
      </c>
      <c r="Q87" s="10">
        <v>0</v>
      </c>
      <c r="R87" s="10">
        <v>0</v>
      </c>
      <c r="S87" s="10">
        <v>0</v>
      </c>
      <c r="T87" s="10">
        <v>0</v>
      </c>
      <c r="U87" s="10">
        <v>0</v>
      </c>
      <c r="V87" s="10">
        <v>0</v>
      </c>
      <c r="W87" s="10">
        <v>0</v>
      </c>
      <c r="X87" s="10">
        <v>0</v>
      </c>
      <c r="Y87" s="10">
        <v>0</v>
      </c>
      <c r="Z87" s="10">
        <v>0</v>
      </c>
      <c r="AA87" s="10">
        <v>0</v>
      </c>
      <c r="AB87" s="10">
        <v>20</v>
      </c>
      <c r="AC87" s="10">
        <v>40</v>
      </c>
      <c r="AD87" s="10">
        <v>280</v>
      </c>
      <c r="AE87" s="10"/>
      <c r="AF87" s="10"/>
      <c r="AG87" s="10"/>
      <c r="AH87" s="10">
        <v>0</v>
      </c>
      <c r="AI87" s="10">
        <v>0</v>
      </c>
      <c r="AJ87" s="10">
        <v>0</v>
      </c>
      <c r="AK87" s="10">
        <v>0</v>
      </c>
      <c r="AL87" s="10">
        <v>0</v>
      </c>
      <c r="AM87" s="10">
        <v>0</v>
      </c>
      <c r="AN87" s="10">
        <v>0</v>
      </c>
      <c r="AO87" s="10">
        <v>0</v>
      </c>
      <c r="AP87" s="10">
        <v>550</v>
      </c>
      <c r="AQ87" s="10">
        <v>10</v>
      </c>
      <c r="AR87" s="10">
        <v>10</v>
      </c>
      <c r="AS87" s="10">
        <v>550</v>
      </c>
      <c r="AT87" s="10">
        <v>0</v>
      </c>
      <c r="AU87" s="10">
        <v>0</v>
      </c>
      <c r="AV87" s="10">
        <v>0</v>
      </c>
      <c r="AW87" s="10">
        <v>15</v>
      </c>
      <c r="AX87" s="10">
        <v>40</v>
      </c>
      <c r="AY87" s="10">
        <v>1920</v>
      </c>
      <c r="BA87" s="14">
        <f t="shared" si="5"/>
        <v>70</v>
      </c>
      <c r="BB87" s="14">
        <f t="shared" si="5"/>
        <v>130</v>
      </c>
      <c r="BC87" s="14">
        <f t="shared" si="5"/>
        <v>4200</v>
      </c>
      <c r="BE87">
        <f t="shared" si="6"/>
        <v>4.2</v>
      </c>
      <c r="BF87">
        <f t="shared" si="7"/>
        <v>5.2</v>
      </c>
      <c r="BG87">
        <f t="shared" si="8"/>
        <v>840</v>
      </c>
      <c r="BI87">
        <f t="shared" si="9"/>
        <v>849.4</v>
      </c>
    </row>
    <row r="88" spans="1:61" x14ac:dyDescent="0.25">
      <c r="A88" s="8" t="s">
        <v>95</v>
      </c>
      <c r="B88" s="9" t="s">
        <v>104</v>
      </c>
      <c r="C88" s="9" t="s">
        <v>107</v>
      </c>
      <c r="D88" s="10">
        <v>10</v>
      </c>
      <c r="E88" s="10">
        <v>10</v>
      </c>
      <c r="F88" s="10">
        <v>475</v>
      </c>
      <c r="G88" s="10">
        <v>10</v>
      </c>
      <c r="H88" s="10">
        <v>10</v>
      </c>
      <c r="I88" s="10">
        <v>475</v>
      </c>
      <c r="J88" s="10">
        <v>0</v>
      </c>
      <c r="K88" s="10">
        <v>0</v>
      </c>
      <c r="L88" s="10">
        <v>0</v>
      </c>
      <c r="M88" s="10">
        <v>0</v>
      </c>
      <c r="N88" s="10">
        <v>5</v>
      </c>
      <c r="O88" s="10">
        <v>0</v>
      </c>
      <c r="P88" s="10">
        <v>0</v>
      </c>
      <c r="Q88" s="10">
        <v>0</v>
      </c>
      <c r="R88" s="10">
        <v>0</v>
      </c>
      <c r="S88" s="10">
        <v>0</v>
      </c>
      <c r="T88" s="10">
        <v>0</v>
      </c>
      <c r="U88" s="10">
        <v>0</v>
      </c>
      <c r="V88" s="10">
        <v>0</v>
      </c>
      <c r="W88" s="10">
        <v>0</v>
      </c>
      <c r="X88" s="10">
        <v>0</v>
      </c>
      <c r="Y88" s="10">
        <v>0</v>
      </c>
      <c r="Z88" s="10">
        <v>0</v>
      </c>
      <c r="AA88" s="10">
        <v>0</v>
      </c>
      <c r="AB88" s="10">
        <v>20</v>
      </c>
      <c r="AC88" s="10">
        <v>10</v>
      </c>
      <c r="AD88" s="10">
        <v>300</v>
      </c>
      <c r="AE88" s="10"/>
      <c r="AF88" s="10"/>
      <c r="AG88" s="10"/>
      <c r="AH88" s="10">
        <v>0</v>
      </c>
      <c r="AI88" s="10">
        <v>0</v>
      </c>
      <c r="AJ88" s="10">
        <v>0</v>
      </c>
      <c r="AK88" s="10">
        <v>0</v>
      </c>
      <c r="AL88" s="10">
        <v>0</v>
      </c>
      <c r="AM88" s="10">
        <v>0</v>
      </c>
      <c r="AN88" s="10">
        <v>10</v>
      </c>
      <c r="AO88" s="10">
        <v>8</v>
      </c>
      <c r="AP88" s="10">
        <v>600</v>
      </c>
      <c r="AQ88" s="10">
        <v>10</v>
      </c>
      <c r="AR88" s="10">
        <v>7</v>
      </c>
      <c r="AS88" s="10">
        <v>650</v>
      </c>
      <c r="AT88" s="10">
        <v>0</v>
      </c>
      <c r="AU88" s="10">
        <v>0</v>
      </c>
      <c r="AV88" s="10">
        <v>0</v>
      </c>
      <c r="AW88" s="10">
        <v>20</v>
      </c>
      <c r="AX88" s="10">
        <v>10</v>
      </c>
      <c r="AY88" s="10">
        <v>2250</v>
      </c>
      <c r="BA88" s="14">
        <f t="shared" si="5"/>
        <v>80</v>
      </c>
      <c r="BB88" s="14">
        <f t="shared" si="5"/>
        <v>60</v>
      </c>
      <c r="BC88" s="14">
        <f t="shared" si="5"/>
        <v>4750</v>
      </c>
      <c r="BE88">
        <f t="shared" si="6"/>
        <v>4.8</v>
      </c>
      <c r="BF88">
        <f t="shared" si="7"/>
        <v>2.4</v>
      </c>
      <c r="BG88">
        <f t="shared" si="8"/>
        <v>950</v>
      </c>
      <c r="BI88">
        <f t="shared" si="9"/>
        <v>957.2</v>
      </c>
    </row>
    <row r="89" spans="1:61" x14ac:dyDescent="0.25">
      <c r="A89" s="8" t="s">
        <v>95</v>
      </c>
      <c r="B89" s="9" t="s">
        <v>104</v>
      </c>
      <c r="C89" s="9" t="s">
        <v>108</v>
      </c>
      <c r="D89" s="10">
        <v>0</v>
      </c>
      <c r="E89" s="10">
        <v>0</v>
      </c>
      <c r="F89" s="10">
        <v>0</v>
      </c>
      <c r="G89" s="10">
        <v>0</v>
      </c>
      <c r="H89" s="10">
        <v>0</v>
      </c>
      <c r="I89" s="10">
        <v>0</v>
      </c>
      <c r="J89" s="10">
        <v>0</v>
      </c>
      <c r="K89" s="10">
        <v>0</v>
      </c>
      <c r="L89" s="10">
        <v>0</v>
      </c>
      <c r="M89" s="10">
        <v>0</v>
      </c>
      <c r="N89" s="10">
        <v>0</v>
      </c>
      <c r="O89" s="10">
        <v>0</v>
      </c>
      <c r="P89" s="10">
        <v>0</v>
      </c>
      <c r="Q89" s="10">
        <v>0</v>
      </c>
      <c r="R89" s="10">
        <v>0</v>
      </c>
      <c r="S89" s="10">
        <v>0</v>
      </c>
      <c r="T89" s="10">
        <v>0</v>
      </c>
      <c r="U89" s="10">
        <v>0</v>
      </c>
      <c r="V89" s="10">
        <v>0</v>
      </c>
      <c r="W89" s="10">
        <v>0</v>
      </c>
      <c r="X89" s="10">
        <v>0</v>
      </c>
      <c r="Y89" s="10">
        <v>0</v>
      </c>
      <c r="Z89" s="10">
        <v>0</v>
      </c>
      <c r="AA89" s="10">
        <v>0</v>
      </c>
      <c r="AB89" s="10">
        <v>0</v>
      </c>
      <c r="AC89" s="10">
        <v>0</v>
      </c>
      <c r="AD89" s="10">
        <v>0</v>
      </c>
      <c r="AE89" s="10"/>
      <c r="AF89" s="10"/>
      <c r="AG89" s="10"/>
      <c r="AH89" s="10">
        <v>0</v>
      </c>
      <c r="AI89" s="10">
        <v>0</v>
      </c>
      <c r="AJ89" s="10">
        <v>0</v>
      </c>
      <c r="AK89" s="10">
        <v>0</v>
      </c>
      <c r="AL89" s="10">
        <v>0</v>
      </c>
      <c r="AM89" s="10">
        <v>0</v>
      </c>
      <c r="AN89" s="10">
        <v>0</v>
      </c>
      <c r="AO89" s="10">
        <v>0</v>
      </c>
      <c r="AP89" s="10">
        <v>0</v>
      </c>
      <c r="AQ89" s="10">
        <v>0</v>
      </c>
      <c r="AR89" s="10">
        <v>0</v>
      </c>
      <c r="AS89" s="10">
        <v>0</v>
      </c>
      <c r="AT89" s="10">
        <v>0</v>
      </c>
      <c r="AU89" s="10">
        <v>0</v>
      </c>
      <c r="AV89" s="10">
        <v>0</v>
      </c>
      <c r="AW89" s="10">
        <v>0</v>
      </c>
      <c r="AX89" s="10">
        <v>0</v>
      </c>
      <c r="AY89" s="10">
        <v>0</v>
      </c>
      <c r="BA89" s="14">
        <f t="shared" si="5"/>
        <v>0</v>
      </c>
      <c r="BB89" s="14">
        <f t="shared" si="5"/>
        <v>0</v>
      </c>
      <c r="BC89" s="14">
        <f t="shared" si="5"/>
        <v>0</v>
      </c>
      <c r="BE89">
        <f t="shared" si="6"/>
        <v>0</v>
      </c>
      <c r="BF89">
        <f t="shared" si="7"/>
        <v>0</v>
      </c>
      <c r="BG89">
        <f t="shared" si="8"/>
        <v>0</v>
      </c>
      <c r="BI89">
        <f t="shared" si="9"/>
        <v>0</v>
      </c>
    </row>
    <row r="90" spans="1:61" x14ac:dyDescent="0.25">
      <c r="A90" s="8" t="s">
        <v>95</v>
      </c>
      <c r="B90" s="9" t="s">
        <v>104</v>
      </c>
      <c r="C90" s="9" t="s">
        <v>109</v>
      </c>
      <c r="D90" s="10">
        <v>5</v>
      </c>
      <c r="E90" s="10">
        <v>5</v>
      </c>
      <c r="F90" s="10">
        <v>50</v>
      </c>
      <c r="G90" s="10">
        <v>5</v>
      </c>
      <c r="H90" s="10">
        <v>5</v>
      </c>
      <c r="I90" s="10">
        <v>50</v>
      </c>
      <c r="J90" s="10">
        <v>0</v>
      </c>
      <c r="K90" s="10">
        <v>0</v>
      </c>
      <c r="L90" s="10">
        <v>0</v>
      </c>
      <c r="M90" s="10">
        <v>0</v>
      </c>
      <c r="N90" s="10">
        <v>0</v>
      </c>
      <c r="O90" s="10">
        <v>0</v>
      </c>
      <c r="P90" s="10">
        <v>0</v>
      </c>
      <c r="Q90" s="10">
        <v>0</v>
      </c>
      <c r="R90" s="10">
        <v>0</v>
      </c>
      <c r="S90" s="10">
        <v>0</v>
      </c>
      <c r="T90" s="10">
        <v>0</v>
      </c>
      <c r="U90" s="10">
        <v>0</v>
      </c>
      <c r="V90" s="10">
        <v>0</v>
      </c>
      <c r="W90" s="10">
        <v>0</v>
      </c>
      <c r="X90" s="10">
        <v>0</v>
      </c>
      <c r="Y90" s="10">
        <v>0</v>
      </c>
      <c r="Z90" s="10">
        <v>0</v>
      </c>
      <c r="AA90" s="10">
        <v>0</v>
      </c>
      <c r="AB90" s="10">
        <v>0</v>
      </c>
      <c r="AC90" s="10">
        <v>0</v>
      </c>
      <c r="AD90" s="10">
        <v>130</v>
      </c>
      <c r="AE90" s="10"/>
      <c r="AF90" s="10"/>
      <c r="AG90" s="10"/>
      <c r="AH90" s="10">
        <v>0</v>
      </c>
      <c r="AI90" s="10">
        <v>0</v>
      </c>
      <c r="AJ90" s="10">
        <v>0</v>
      </c>
      <c r="AK90" s="10">
        <v>0</v>
      </c>
      <c r="AL90" s="10">
        <v>0</v>
      </c>
      <c r="AM90" s="10">
        <v>0</v>
      </c>
      <c r="AN90" s="10">
        <v>20</v>
      </c>
      <c r="AO90" s="10">
        <v>10</v>
      </c>
      <c r="AP90" s="10">
        <v>190</v>
      </c>
      <c r="AQ90" s="10">
        <v>40</v>
      </c>
      <c r="AR90" s="10">
        <v>10</v>
      </c>
      <c r="AS90" s="10">
        <v>320</v>
      </c>
      <c r="AT90" s="10">
        <v>0</v>
      </c>
      <c r="AU90" s="10">
        <v>0</v>
      </c>
      <c r="AV90" s="10">
        <v>0</v>
      </c>
      <c r="AW90" s="10">
        <v>70</v>
      </c>
      <c r="AX90" s="10">
        <v>0</v>
      </c>
      <c r="AY90" s="10">
        <v>940</v>
      </c>
      <c r="BA90" s="14">
        <f t="shared" si="5"/>
        <v>140</v>
      </c>
      <c r="BB90" s="14">
        <f t="shared" si="5"/>
        <v>30</v>
      </c>
      <c r="BC90" s="14">
        <f t="shared" si="5"/>
        <v>1680</v>
      </c>
      <c r="BE90">
        <f t="shared" si="6"/>
        <v>8.4</v>
      </c>
      <c r="BF90">
        <f t="shared" si="7"/>
        <v>1.2</v>
      </c>
      <c r="BG90">
        <f t="shared" si="8"/>
        <v>336</v>
      </c>
      <c r="BI90">
        <f t="shared" si="9"/>
        <v>345.6</v>
      </c>
    </row>
    <row r="91" spans="1:61" x14ac:dyDescent="0.25">
      <c r="A91" s="8" t="s">
        <v>95</v>
      </c>
      <c r="B91" s="9" t="s">
        <v>104</v>
      </c>
      <c r="C91" s="9" t="s">
        <v>110</v>
      </c>
      <c r="D91" s="10">
        <v>0</v>
      </c>
      <c r="E91" s="10">
        <v>0</v>
      </c>
      <c r="F91" s="10">
        <v>390</v>
      </c>
      <c r="G91" s="10">
        <v>0</v>
      </c>
      <c r="H91" s="10">
        <v>0</v>
      </c>
      <c r="I91" s="10">
        <v>390</v>
      </c>
      <c r="J91" s="10">
        <v>0</v>
      </c>
      <c r="K91" s="10">
        <v>0</v>
      </c>
      <c r="L91" s="10">
        <v>0</v>
      </c>
      <c r="M91" s="10">
        <v>0</v>
      </c>
      <c r="N91" s="10">
        <v>0</v>
      </c>
      <c r="O91" s="10">
        <v>0</v>
      </c>
      <c r="P91" s="10">
        <v>0</v>
      </c>
      <c r="Q91" s="10">
        <v>0</v>
      </c>
      <c r="R91" s="10">
        <v>0</v>
      </c>
      <c r="S91" s="10">
        <v>0</v>
      </c>
      <c r="T91" s="10">
        <v>0</v>
      </c>
      <c r="U91" s="10">
        <v>0</v>
      </c>
      <c r="V91" s="10">
        <v>0</v>
      </c>
      <c r="W91" s="10">
        <v>0</v>
      </c>
      <c r="X91" s="10">
        <v>0</v>
      </c>
      <c r="Y91" s="10">
        <v>0</v>
      </c>
      <c r="Z91" s="10">
        <v>0</v>
      </c>
      <c r="AA91" s="10">
        <v>0</v>
      </c>
      <c r="AB91" s="10">
        <v>0</v>
      </c>
      <c r="AC91" s="10">
        <v>0</v>
      </c>
      <c r="AD91" s="10">
        <v>300</v>
      </c>
      <c r="AE91" s="10"/>
      <c r="AF91" s="10"/>
      <c r="AG91" s="10"/>
      <c r="AH91" s="10">
        <v>0</v>
      </c>
      <c r="AI91" s="10">
        <v>0</v>
      </c>
      <c r="AJ91" s="10">
        <v>0</v>
      </c>
      <c r="AK91" s="10">
        <v>0</v>
      </c>
      <c r="AL91" s="10">
        <v>0</v>
      </c>
      <c r="AM91" s="10">
        <v>0</v>
      </c>
      <c r="AN91" s="10">
        <v>0</v>
      </c>
      <c r="AO91" s="10">
        <v>0</v>
      </c>
      <c r="AP91" s="10">
        <v>550</v>
      </c>
      <c r="AQ91" s="10">
        <v>0</v>
      </c>
      <c r="AR91" s="10">
        <v>0</v>
      </c>
      <c r="AS91" s="10">
        <v>800</v>
      </c>
      <c r="AT91" s="10">
        <v>0</v>
      </c>
      <c r="AU91" s="10">
        <v>0</v>
      </c>
      <c r="AV91" s="10">
        <v>0</v>
      </c>
      <c r="AW91" s="10">
        <v>0</v>
      </c>
      <c r="AX91" s="10">
        <v>0</v>
      </c>
      <c r="AY91" s="10">
        <v>2230</v>
      </c>
      <c r="BA91" s="14">
        <f t="shared" si="5"/>
        <v>0</v>
      </c>
      <c r="BB91" s="14">
        <f t="shared" si="5"/>
        <v>0</v>
      </c>
      <c r="BC91" s="14">
        <f t="shared" si="5"/>
        <v>4660</v>
      </c>
      <c r="BE91">
        <f t="shared" si="6"/>
        <v>0</v>
      </c>
      <c r="BF91">
        <f t="shared" si="7"/>
        <v>0</v>
      </c>
      <c r="BG91">
        <f t="shared" si="8"/>
        <v>932</v>
      </c>
      <c r="BI91">
        <f t="shared" si="9"/>
        <v>932</v>
      </c>
    </row>
    <row r="92" spans="1:61" x14ac:dyDescent="0.25">
      <c r="A92" s="8" t="s">
        <v>111</v>
      </c>
      <c r="B92" s="9" t="s">
        <v>112</v>
      </c>
      <c r="C92" s="9" t="s">
        <v>113</v>
      </c>
      <c r="D92" s="10">
        <v>10</v>
      </c>
      <c r="E92" s="10">
        <v>5</v>
      </c>
      <c r="F92" s="10">
        <v>525</v>
      </c>
      <c r="G92" s="10">
        <v>10</v>
      </c>
      <c r="H92" s="10">
        <v>5</v>
      </c>
      <c r="I92" s="10">
        <v>525</v>
      </c>
      <c r="J92" s="10">
        <v>0</v>
      </c>
      <c r="K92" s="10">
        <v>0</v>
      </c>
      <c r="L92" s="10">
        <v>0</v>
      </c>
      <c r="M92" s="10">
        <v>0</v>
      </c>
      <c r="N92" s="10">
        <v>0</v>
      </c>
      <c r="O92" s="10">
        <v>0</v>
      </c>
      <c r="P92" s="10">
        <v>0</v>
      </c>
      <c r="Q92" s="10">
        <v>0</v>
      </c>
      <c r="R92" s="10">
        <v>0</v>
      </c>
      <c r="S92" s="10">
        <v>0</v>
      </c>
      <c r="T92" s="10">
        <v>0</v>
      </c>
      <c r="U92" s="10">
        <v>0</v>
      </c>
      <c r="V92" s="10">
        <v>0</v>
      </c>
      <c r="W92" s="10">
        <v>0</v>
      </c>
      <c r="X92" s="10">
        <v>0</v>
      </c>
      <c r="Y92" s="10">
        <v>0</v>
      </c>
      <c r="Z92" s="10">
        <v>0</v>
      </c>
      <c r="AA92" s="10">
        <v>0</v>
      </c>
      <c r="AB92" s="10">
        <v>0</v>
      </c>
      <c r="AC92" s="10">
        <v>0</v>
      </c>
      <c r="AD92" s="10">
        <v>0</v>
      </c>
      <c r="AE92" s="10"/>
      <c r="AF92" s="10"/>
      <c r="AG92" s="10"/>
      <c r="AH92" s="10">
        <v>0</v>
      </c>
      <c r="AI92" s="10">
        <v>0</v>
      </c>
      <c r="AJ92" s="10">
        <v>0</v>
      </c>
      <c r="AK92" s="10">
        <v>0</v>
      </c>
      <c r="AL92" s="10">
        <v>0</v>
      </c>
      <c r="AM92" s="10">
        <v>0</v>
      </c>
      <c r="AN92" s="10">
        <v>0</v>
      </c>
      <c r="AO92" s="10">
        <v>0</v>
      </c>
      <c r="AP92" s="10">
        <v>580</v>
      </c>
      <c r="AQ92" s="10">
        <v>7</v>
      </c>
      <c r="AR92" s="10">
        <v>3</v>
      </c>
      <c r="AS92" s="10">
        <v>228</v>
      </c>
      <c r="AT92" s="10">
        <v>10</v>
      </c>
      <c r="AU92" s="10">
        <v>4</v>
      </c>
      <c r="AV92" s="10">
        <v>342</v>
      </c>
      <c r="AW92" s="10">
        <v>0</v>
      </c>
      <c r="AX92" s="10">
        <v>0</v>
      </c>
      <c r="AY92" s="10">
        <v>0</v>
      </c>
      <c r="BA92" s="14">
        <f t="shared" si="5"/>
        <v>37</v>
      </c>
      <c r="BB92" s="14">
        <f t="shared" si="5"/>
        <v>17</v>
      </c>
      <c r="BC92" s="14">
        <f t="shared" si="5"/>
        <v>2200</v>
      </c>
      <c r="BE92">
        <f t="shared" si="6"/>
        <v>2.2199999999999998</v>
      </c>
      <c r="BF92">
        <f t="shared" si="7"/>
        <v>0.68</v>
      </c>
      <c r="BG92">
        <f t="shared" si="8"/>
        <v>440</v>
      </c>
      <c r="BI92">
        <f t="shared" si="9"/>
        <v>442.9</v>
      </c>
    </row>
    <row r="93" spans="1:61" x14ac:dyDescent="0.25">
      <c r="A93" s="8" t="s">
        <v>111</v>
      </c>
      <c r="B93" s="9" t="s">
        <v>112</v>
      </c>
      <c r="C93" s="9" t="s">
        <v>114</v>
      </c>
      <c r="D93" s="10">
        <v>47</v>
      </c>
      <c r="E93" s="10">
        <v>27</v>
      </c>
      <c r="F93" s="10">
        <v>1590</v>
      </c>
      <c r="G93" s="10">
        <v>47</v>
      </c>
      <c r="H93" s="10">
        <v>27</v>
      </c>
      <c r="I93" s="10">
        <v>1590</v>
      </c>
      <c r="J93" s="10">
        <v>0</v>
      </c>
      <c r="K93" s="10">
        <v>0</v>
      </c>
      <c r="L93" s="10">
        <v>0</v>
      </c>
      <c r="M93" s="10">
        <v>0</v>
      </c>
      <c r="N93" s="10">
        <v>0</v>
      </c>
      <c r="O93" s="10">
        <v>0</v>
      </c>
      <c r="P93" s="10">
        <v>0</v>
      </c>
      <c r="Q93" s="10">
        <v>0</v>
      </c>
      <c r="R93" s="10">
        <v>0</v>
      </c>
      <c r="S93" s="10">
        <v>0</v>
      </c>
      <c r="T93" s="10">
        <v>0</v>
      </c>
      <c r="U93" s="10">
        <v>0</v>
      </c>
      <c r="V93" s="10">
        <v>0</v>
      </c>
      <c r="W93" s="10">
        <v>0</v>
      </c>
      <c r="X93" s="10">
        <v>0</v>
      </c>
      <c r="Y93" s="10">
        <v>0</v>
      </c>
      <c r="Z93" s="10">
        <v>0</v>
      </c>
      <c r="AA93" s="10">
        <v>0</v>
      </c>
      <c r="AB93" s="10">
        <v>0</v>
      </c>
      <c r="AC93" s="10">
        <v>0</v>
      </c>
      <c r="AD93" s="10">
        <v>0</v>
      </c>
      <c r="AE93" s="10"/>
      <c r="AF93" s="10"/>
      <c r="AG93" s="10"/>
      <c r="AH93" s="10">
        <v>79</v>
      </c>
      <c r="AI93" s="10">
        <v>43</v>
      </c>
      <c r="AJ93" s="10">
        <v>2543</v>
      </c>
      <c r="AK93" s="10">
        <v>0</v>
      </c>
      <c r="AL93" s="10">
        <v>0</v>
      </c>
      <c r="AM93" s="10">
        <v>0</v>
      </c>
      <c r="AN93" s="10">
        <v>0</v>
      </c>
      <c r="AO93" s="10">
        <v>0</v>
      </c>
      <c r="AP93" s="10">
        <v>0</v>
      </c>
      <c r="AQ93" s="10">
        <v>0</v>
      </c>
      <c r="AR93" s="10">
        <v>0</v>
      </c>
      <c r="AS93" s="10">
        <v>0</v>
      </c>
      <c r="AT93" s="10">
        <v>0</v>
      </c>
      <c r="AU93" s="10">
        <v>0</v>
      </c>
      <c r="AV93" s="10">
        <v>0</v>
      </c>
      <c r="AW93" s="10">
        <v>0</v>
      </c>
      <c r="AX93" s="10">
        <v>0</v>
      </c>
      <c r="AY93" s="10">
        <v>0</v>
      </c>
      <c r="BA93" s="14">
        <f t="shared" si="5"/>
        <v>173</v>
      </c>
      <c r="BB93" s="14">
        <f t="shared" si="5"/>
        <v>97</v>
      </c>
      <c r="BC93" s="14">
        <f t="shared" si="5"/>
        <v>5723</v>
      </c>
      <c r="BE93">
        <f t="shared" si="6"/>
        <v>10.379999999999999</v>
      </c>
      <c r="BF93">
        <f t="shared" si="7"/>
        <v>3.88</v>
      </c>
      <c r="BG93">
        <f t="shared" si="8"/>
        <v>1144.6000000000001</v>
      </c>
      <c r="BI93">
        <f t="shared" si="9"/>
        <v>1158.8600000000001</v>
      </c>
    </row>
    <row r="94" spans="1:61" x14ac:dyDescent="0.25">
      <c r="A94" s="8" t="s">
        <v>111</v>
      </c>
      <c r="B94" s="9" t="s">
        <v>112</v>
      </c>
      <c r="C94" s="9" t="s">
        <v>115</v>
      </c>
      <c r="D94" s="10">
        <v>12</v>
      </c>
      <c r="E94" s="10">
        <v>5</v>
      </c>
      <c r="F94" s="10">
        <v>750</v>
      </c>
      <c r="G94" s="10">
        <v>11</v>
      </c>
      <c r="H94" s="10">
        <v>4</v>
      </c>
      <c r="I94" s="10">
        <v>750</v>
      </c>
      <c r="J94" s="10">
        <v>0</v>
      </c>
      <c r="K94" s="10">
        <v>0</v>
      </c>
      <c r="L94" s="10">
        <v>0</v>
      </c>
      <c r="M94" s="10">
        <v>0</v>
      </c>
      <c r="N94" s="10">
        <v>0</v>
      </c>
      <c r="O94" s="10">
        <v>0</v>
      </c>
      <c r="P94" s="10">
        <v>0</v>
      </c>
      <c r="Q94" s="10">
        <v>0</v>
      </c>
      <c r="R94" s="10">
        <v>0</v>
      </c>
      <c r="S94" s="10">
        <v>0</v>
      </c>
      <c r="T94" s="10">
        <v>0</v>
      </c>
      <c r="U94" s="10">
        <v>0</v>
      </c>
      <c r="V94" s="10">
        <v>0</v>
      </c>
      <c r="W94" s="10">
        <v>0</v>
      </c>
      <c r="X94" s="10">
        <v>0</v>
      </c>
      <c r="Y94" s="10">
        <v>0</v>
      </c>
      <c r="Z94" s="10">
        <v>0</v>
      </c>
      <c r="AA94" s="10">
        <v>0</v>
      </c>
      <c r="AB94" s="10">
        <v>0</v>
      </c>
      <c r="AC94" s="10">
        <v>0</v>
      </c>
      <c r="AD94" s="10">
        <v>0</v>
      </c>
      <c r="AE94" s="10"/>
      <c r="AF94" s="10"/>
      <c r="AG94" s="10"/>
      <c r="AH94" s="10">
        <v>0</v>
      </c>
      <c r="AI94" s="10">
        <v>0</v>
      </c>
      <c r="AJ94" s="10">
        <v>0</v>
      </c>
      <c r="AK94" s="10">
        <v>0</v>
      </c>
      <c r="AL94" s="10">
        <v>0</v>
      </c>
      <c r="AM94" s="10">
        <v>0</v>
      </c>
      <c r="AN94" s="10">
        <v>18</v>
      </c>
      <c r="AO94" s="10">
        <v>7</v>
      </c>
      <c r="AP94" s="10">
        <v>770</v>
      </c>
      <c r="AQ94" s="10">
        <v>12</v>
      </c>
      <c r="AR94" s="10">
        <v>4</v>
      </c>
      <c r="AS94" s="10">
        <v>308</v>
      </c>
      <c r="AT94" s="10">
        <v>18</v>
      </c>
      <c r="AU94" s="10">
        <v>5</v>
      </c>
      <c r="AV94" s="10">
        <v>462</v>
      </c>
      <c r="AW94" s="10">
        <v>0</v>
      </c>
      <c r="AX94" s="10">
        <v>0</v>
      </c>
      <c r="AY94" s="10">
        <v>0</v>
      </c>
      <c r="BA94" s="14">
        <f t="shared" si="5"/>
        <v>71</v>
      </c>
      <c r="BB94" s="14">
        <f t="shared" si="5"/>
        <v>25</v>
      </c>
      <c r="BC94" s="14">
        <f t="shared" si="5"/>
        <v>3040</v>
      </c>
      <c r="BE94">
        <f t="shared" si="6"/>
        <v>4.26</v>
      </c>
      <c r="BF94">
        <f t="shared" si="7"/>
        <v>1</v>
      </c>
      <c r="BG94">
        <f t="shared" si="8"/>
        <v>608</v>
      </c>
      <c r="BI94">
        <f t="shared" si="9"/>
        <v>613.26</v>
      </c>
    </row>
    <row r="95" spans="1:61" x14ac:dyDescent="0.25">
      <c r="A95" s="8" t="s">
        <v>111</v>
      </c>
      <c r="B95" s="9" t="s">
        <v>112</v>
      </c>
      <c r="C95" s="9" t="s">
        <v>116</v>
      </c>
      <c r="D95" s="10">
        <v>16</v>
      </c>
      <c r="E95" s="10">
        <v>3</v>
      </c>
      <c r="F95" s="10">
        <v>700</v>
      </c>
      <c r="G95" s="10">
        <v>15</v>
      </c>
      <c r="H95" s="10">
        <v>3</v>
      </c>
      <c r="I95" s="10">
        <v>700</v>
      </c>
      <c r="J95" s="10">
        <v>0</v>
      </c>
      <c r="K95" s="10">
        <v>0</v>
      </c>
      <c r="L95" s="10">
        <v>0</v>
      </c>
      <c r="M95" s="10">
        <v>0</v>
      </c>
      <c r="N95" s="10">
        <v>0</v>
      </c>
      <c r="O95" s="10">
        <v>0</v>
      </c>
      <c r="P95" s="10">
        <v>0</v>
      </c>
      <c r="Q95" s="10">
        <v>0</v>
      </c>
      <c r="R95" s="10">
        <v>0</v>
      </c>
      <c r="S95" s="10">
        <v>0</v>
      </c>
      <c r="T95" s="10">
        <v>0</v>
      </c>
      <c r="U95" s="10">
        <v>0</v>
      </c>
      <c r="V95" s="10">
        <v>0</v>
      </c>
      <c r="W95" s="10">
        <v>0</v>
      </c>
      <c r="X95" s="10">
        <v>0</v>
      </c>
      <c r="Y95" s="10">
        <v>0</v>
      </c>
      <c r="Z95" s="10">
        <v>0</v>
      </c>
      <c r="AA95" s="10">
        <v>0</v>
      </c>
      <c r="AB95" s="10">
        <v>0</v>
      </c>
      <c r="AC95" s="10">
        <v>0</v>
      </c>
      <c r="AD95" s="10">
        <v>0</v>
      </c>
      <c r="AE95" s="10"/>
      <c r="AF95" s="10"/>
      <c r="AG95" s="10"/>
      <c r="AH95" s="10">
        <v>0</v>
      </c>
      <c r="AI95" s="10">
        <v>0</v>
      </c>
      <c r="AJ95" s="10">
        <v>0</v>
      </c>
      <c r="AK95" s="10">
        <v>0</v>
      </c>
      <c r="AL95" s="10">
        <v>0</v>
      </c>
      <c r="AM95" s="10">
        <v>0</v>
      </c>
      <c r="AN95" s="10">
        <v>30</v>
      </c>
      <c r="AO95" s="10">
        <v>5</v>
      </c>
      <c r="AP95" s="10">
        <v>1100</v>
      </c>
      <c r="AQ95" s="10">
        <v>13</v>
      </c>
      <c r="AR95" s="10">
        <v>2</v>
      </c>
      <c r="AS95" s="10">
        <v>440</v>
      </c>
      <c r="AT95" s="10">
        <v>20</v>
      </c>
      <c r="AU95" s="10">
        <v>3</v>
      </c>
      <c r="AV95" s="10">
        <v>660</v>
      </c>
      <c r="AW95" s="10">
        <v>0</v>
      </c>
      <c r="AX95" s="10">
        <v>0</v>
      </c>
      <c r="AY95" s="10">
        <v>0</v>
      </c>
      <c r="BA95" s="14">
        <f t="shared" si="5"/>
        <v>94</v>
      </c>
      <c r="BB95" s="14">
        <f t="shared" si="5"/>
        <v>16</v>
      </c>
      <c r="BC95" s="14">
        <f t="shared" si="5"/>
        <v>3600</v>
      </c>
      <c r="BE95">
        <f t="shared" si="6"/>
        <v>5.64</v>
      </c>
      <c r="BF95">
        <f t="shared" si="7"/>
        <v>0.64</v>
      </c>
      <c r="BG95">
        <f t="shared" si="8"/>
        <v>720</v>
      </c>
      <c r="BI95">
        <f t="shared" si="9"/>
        <v>726.28</v>
      </c>
    </row>
    <row r="96" spans="1:61" x14ac:dyDescent="0.25">
      <c r="A96" s="8" t="s">
        <v>111</v>
      </c>
      <c r="B96" s="9" t="s">
        <v>112</v>
      </c>
      <c r="C96" s="9" t="s">
        <v>117</v>
      </c>
      <c r="D96" s="10">
        <v>36</v>
      </c>
      <c r="E96" s="10">
        <v>20</v>
      </c>
      <c r="F96" s="10">
        <v>486</v>
      </c>
      <c r="G96" s="10">
        <v>35</v>
      </c>
      <c r="H96" s="10">
        <v>19</v>
      </c>
      <c r="I96" s="10">
        <v>486</v>
      </c>
      <c r="J96" s="10">
        <v>0</v>
      </c>
      <c r="K96" s="10">
        <v>0</v>
      </c>
      <c r="L96" s="10">
        <v>0</v>
      </c>
      <c r="M96" s="10">
        <v>0</v>
      </c>
      <c r="N96" s="10">
        <v>0</v>
      </c>
      <c r="O96" s="10">
        <v>0</v>
      </c>
      <c r="P96" s="10">
        <v>0</v>
      </c>
      <c r="Q96" s="10">
        <v>0</v>
      </c>
      <c r="R96" s="10">
        <v>0</v>
      </c>
      <c r="S96" s="10">
        <v>0</v>
      </c>
      <c r="T96" s="10">
        <v>0</v>
      </c>
      <c r="U96" s="10">
        <v>0</v>
      </c>
      <c r="V96" s="10">
        <v>0</v>
      </c>
      <c r="W96" s="10">
        <v>0</v>
      </c>
      <c r="X96" s="10">
        <v>0</v>
      </c>
      <c r="Y96" s="10">
        <v>0</v>
      </c>
      <c r="Z96" s="10">
        <v>0</v>
      </c>
      <c r="AA96" s="10">
        <v>0</v>
      </c>
      <c r="AB96" s="10">
        <v>0</v>
      </c>
      <c r="AC96" s="10">
        <v>0</v>
      </c>
      <c r="AD96" s="10">
        <v>0</v>
      </c>
      <c r="AE96" s="10"/>
      <c r="AF96" s="10"/>
      <c r="AG96" s="10"/>
      <c r="AH96" s="10">
        <v>0</v>
      </c>
      <c r="AI96" s="10">
        <v>0</v>
      </c>
      <c r="AJ96" s="10">
        <v>0</v>
      </c>
      <c r="AK96" s="10">
        <v>0</v>
      </c>
      <c r="AL96" s="10">
        <v>0</v>
      </c>
      <c r="AM96" s="10">
        <v>0</v>
      </c>
      <c r="AN96" s="10">
        <v>85</v>
      </c>
      <c r="AO96" s="10">
        <v>14</v>
      </c>
      <c r="AP96" s="10">
        <v>818</v>
      </c>
      <c r="AQ96" s="10">
        <v>28</v>
      </c>
      <c r="AR96" s="10">
        <v>4</v>
      </c>
      <c r="AS96" s="10">
        <v>333</v>
      </c>
      <c r="AT96" s="10">
        <v>41</v>
      </c>
      <c r="AU96" s="10">
        <v>7</v>
      </c>
      <c r="AV96" s="10">
        <v>499</v>
      </c>
      <c r="AW96" s="10">
        <v>0</v>
      </c>
      <c r="AX96" s="10">
        <v>0</v>
      </c>
      <c r="AY96" s="10">
        <v>0</v>
      </c>
      <c r="BA96" s="14">
        <f t="shared" si="5"/>
        <v>225</v>
      </c>
      <c r="BB96" s="14">
        <f t="shared" si="5"/>
        <v>64</v>
      </c>
      <c r="BC96" s="14">
        <f t="shared" si="5"/>
        <v>2622</v>
      </c>
      <c r="BE96">
        <f t="shared" si="6"/>
        <v>13.5</v>
      </c>
      <c r="BF96">
        <f t="shared" si="7"/>
        <v>2.56</v>
      </c>
      <c r="BG96">
        <f t="shared" si="8"/>
        <v>524.4</v>
      </c>
      <c r="BI96">
        <f t="shared" si="9"/>
        <v>540.45999999999992</v>
      </c>
    </row>
    <row r="97" spans="1:61" x14ac:dyDescent="0.25">
      <c r="A97" s="8" t="s">
        <v>111</v>
      </c>
      <c r="B97" s="9" t="s">
        <v>112</v>
      </c>
      <c r="C97" s="9" t="s">
        <v>118</v>
      </c>
      <c r="D97" s="10">
        <v>42</v>
      </c>
      <c r="E97" s="10">
        <v>2</v>
      </c>
      <c r="F97" s="10">
        <v>814</v>
      </c>
      <c r="G97" s="10">
        <v>42</v>
      </c>
      <c r="H97" s="10">
        <v>1</v>
      </c>
      <c r="I97" s="10">
        <v>814</v>
      </c>
      <c r="J97" s="10">
        <v>0</v>
      </c>
      <c r="K97" s="10">
        <v>0</v>
      </c>
      <c r="L97" s="10">
        <v>0</v>
      </c>
      <c r="M97" s="10">
        <v>0</v>
      </c>
      <c r="N97" s="10">
        <v>0</v>
      </c>
      <c r="O97" s="10">
        <v>0</v>
      </c>
      <c r="P97" s="10">
        <v>0</v>
      </c>
      <c r="Q97" s="10">
        <v>0</v>
      </c>
      <c r="R97" s="10">
        <v>0</v>
      </c>
      <c r="S97" s="10">
        <v>0</v>
      </c>
      <c r="T97" s="10">
        <v>0</v>
      </c>
      <c r="U97" s="10">
        <v>0</v>
      </c>
      <c r="V97" s="10">
        <v>0</v>
      </c>
      <c r="W97" s="10">
        <v>0</v>
      </c>
      <c r="X97" s="10">
        <v>0</v>
      </c>
      <c r="Y97" s="10">
        <v>0</v>
      </c>
      <c r="Z97" s="10">
        <v>0</v>
      </c>
      <c r="AA97" s="10">
        <v>0</v>
      </c>
      <c r="AB97" s="10">
        <v>0</v>
      </c>
      <c r="AC97" s="10">
        <v>0</v>
      </c>
      <c r="AD97" s="10">
        <v>0</v>
      </c>
      <c r="AE97" s="10"/>
      <c r="AF97" s="10"/>
      <c r="AG97" s="10"/>
      <c r="AH97" s="10">
        <v>0</v>
      </c>
      <c r="AI97" s="10">
        <v>0</v>
      </c>
      <c r="AJ97" s="10">
        <v>0</v>
      </c>
      <c r="AK97" s="10">
        <v>0</v>
      </c>
      <c r="AL97" s="10">
        <v>0</v>
      </c>
      <c r="AM97" s="10">
        <v>0</v>
      </c>
      <c r="AN97" s="10">
        <v>32</v>
      </c>
      <c r="AO97" s="10">
        <v>1</v>
      </c>
      <c r="AP97" s="10">
        <v>623</v>
      </c>
      <c r="AQ97" s="10">
        <v>0</v>
      </c>
      <c r="AR97" s="10">
        <v>0</v>
      </c>
      <c r="AS97" s="10">
        <v>0</v>
      </c>
      <c r="AT97" s="10">
        <v>32</v>
      </c>
      <c r="AU97" s="10">
        <v>1</v>
      </c>
      <c r="AV97" s="10">
        <v>623</v>
      </c>
      <c r="AW97" s="10">
        <v>0</v>
      </c>
      <c r="AX97" s="10">
        <v>0</v>
      </c>
      <c r="AY97" s="10">
        <v>0</v>
      </c>
      <c r="BA97" s="14">
        <f t="shared" si="5"/>
        <v>148</v>
      </c>
      <c r="BB97" s="14">
        <f t="shared" si="5"/>
        <v>5</v>
      </c>
      <c r="BC97" s="14">
        <f t="shared" si="5"/>
        <v>2874</v>
      </c>
      <c r="BE97">
        <f t="shared" si="6"/>
        <v>8.879999999999999</v>
      </c>
      <c r="BF97">
        <f t="shared" si="7"/>
        <v>0.2</v>
      </c>
      <c r="BG97">
        <f t="shared" si="8"/>
        <v>574.80000000000007</v>
      </c>
      <c r="BI97">
        <f t="shared" si="9"/>
        <v>583.88000000000011</v>
      </c>
    </row>
    <row r="98" spans="1:61" x14ac:dyDescent="0.25">
      <c r="A98" s="8" t="s">
        <v>111</v>
      </c>
      <c r="B98" s="9" t="s">
        <v>112</v>
      </c>
      <c r="C98" s="9" t="s">
        <v>119</v>
      </c>
      <c r="D98" s="10">
        <v>0</v>
      </c>
      <c r="E98" s="10">
        <v>0</v>
      </c>
      <c r="F98" s="10">
        <v>0</v>
      </c>
      <c r="G98" s="10">
        <v>0</v>
      </c>
      <c r="H98" s="10">
        <v>0</v>
      </c>
      <c r="I98" s="10">
        <v>0</v>
      </c>
      <c r="J98" s="10">
        <v>0</v>
      </c>
      <c r="K98" s="10">
        <v>0</v>
      </c>
      <c r="L98" s="10">
        <v>0</v>
      </c>
      <c r="M98" s="10">
        <v>0</v>
      </c>
      <c r="N98" s="10">
        <v>0</v>
      </c>
      <c r="O98" s="10">
        <v>0</v>
      </c>
      <c r="P98" s="10">
        <v>0</v>
      </c>
      <c r="Q98" s="10">
        <v>0</v>
      </c>
      <c r="R98" s="10">
        <v>0</v>
      </c>
      <c r="S98" s="10">
        <v>0</v>
      </c>
      <c r="T98" s="10">
        <v>0</v>
      </c>
      <c r="U98" s="10">
        <v>0</v>
      </c>
      <c r="V98" s="10">
        <v>0</v>
      </c>
      <c r="W98" s="10">
        <v>0</v>
      </c>
      <c r="X98" s="10">
        <v>0</v>
      </c>
      <c r="Y98" s="10">
        <v>0</v>
      </c>
      <c r="Z98" s="10">
        <v>0</v>
      </c>
      <c r="AA98" s="10">
        <v>0</v>
      </c>
      <c r="AB98" s="10">
        <v>100</v>
      </c>
      <c r="AC98" s="10">
        <v>0</v>
      </c>
      <c r="AD98" s="10">
        <v>1140</v>
      </c>
      <c r="AE98" s="10"/>
      <c r="AF98" s="10"/>
      <c r="AG98" s="10"/>
      <c r="AH98" s="10">
        <v>0</v>
      </c>
      <c r="AI98" s="10">
        <v>0</v>
      </c>
      <c r="AJ98" s="10">
        <v>0</v>
      </c>
      <c r="AK98" s="10">
        <v>0</v>
      </c>
      <c r="AL98" s="10">
        <v>0</v>
      </c>
      <c r="AM98" s="10">
        <v>0</v>
      </c>
      <c r="AN98" s="10">
        <v>0</v>
      </c>
      <c r="AO98" s="10">
        <v>0</v>
      </c>
      <c r="AP98" s="10">
        <v>0</v>
      </c>
      <c r="AQ98" s="10">
        <v>0</v>
      </c>
      <c r="AR98" s="10">
        <v>0</v>
      </c>
      <c r="AS98" s="10">
        <v>0</v>
      </c>
      <c r="AT98" s="10">
        <v>0</v>
      </c>
      <c r="AU98" s="10">
        <v>0</v>
      </c>
      <c r="AV98" s="10">
        <v>0</v>
      </c>
      <c r="AW98" s="10">
        <v>84</v>
      </c>
      <c r="AX98" s="10">
        <v>0</v>
      </c>
      <c r="AY98" s="10">
        <v>1010</v>
      </c>
      <c r="BA98" s="14">
        <f t="shared" si="5"/>
        <v>184</v>
      </c>
      <c r="BB98" s="14">
        <f t="shared" si="5"/>
        <v>0</v>
      </c>
      <c r="BC98" s="14">
        <f t="shared" si="5"/>
        <v>2150</v>
      </c>
      <c r="BE98">
        <f t="shared" si="6"/>
        <v>11.04</v>
      </c>
      <c r="BF98">
        <f t="shared" si="7"/>
        <v>0</v>
      </c>
      <c r="BG98">
        <f t="shared" si="8"/>
        <v>430</v>
      </c>
      <c r="BI98">
        <f t="shared" si="9"/>
        <v>441.04</v>
      </c>
    </row>
    <row r="99" spans="1:61" x14ac:dyDescent="0.25">
      <c r="A99" s="8" t="s">
        <v>111</v>
      </c>
      <c r="B99" s="9" t="s">
        <v>112</v>
      </c>
      <c r="C99" s="9" t="s">
        <v>120</v>
      </c>
      <c r="D99" s="10">
        <v>0</v>
      </c>
      <c r="E99" s="10">
        <v>0</v>
      </c>
      <c r="F99" s="10">
        <v>0</v>
      </c>
      <c r="G99" s="10">
        <v>0</v>
      </c>
      <c r="H99" s="10">
        <v>0</v>
      </c>
      <c r="I99" s="10">
        <v>0</v>
      </c>
      <c r="J99" s="10">
        <v>0</v>
      </c>
      <c r="K99" s="10">
        <v>0</v>
      </c>
      <c r="L99" s="10">
        <v>0</v>
      </c>
      <c r="M99" s="10">
        <v>0</v>
      </c>
      <c r="N99" s="10">
        <v>0</v>
      </c>
      <c r="O99" s="10">
        <v>0</v>
      </c>
      <c r="P99" s="10">
        <v>0</v>
      </c>
      <c r="Q99" s="10">
        <v>0</v>
      </c>
      <c r="R99" s="10">
        <v>0</v>
      </c>
      <c r="S99" s="10">
        <v>0</v>
      </c>
      <c r="T99" s="10">
        <v>0</v>
      </c>
      <c r="U99" s="10">
        <v>0</v>
      </c>
      <c r="V99" s="10">
        <v>0</v>
      </c>
      <c r="W99" s="10">
        <v>0</v>
      </c>
      <c r="X99" s="10">
        <v>0</v>
      </c>
      <c r="Y99" s="10">
        <v>0</v>
      </c>
      <c r="Z99" s="10">
        <v>0</v>
      </c>
      <c r="AA99" s="10">
        <v>0</v>
      </c>
      <c r="AB99" s="10">
        <v>0</v>
      </c>
      <c r="AC99" s="10">
        <v>0</v>
      </c>
      <c r="AD99" s="10">
        <v>0</v>
      </c>
      <c r="AE99" s="10"/>
      <c r="AF99" s="10"/>
      <c r="AG99" s="10"/>
      <c r="AH99" s="10">
        <v>0</v>
      </c>
      <c r="AI99" s="10">
        <v>0</v>
      </c>
      <c r="AJ99" s="10">
        <v>0</v>
      </c>
      <c r="AK99" s="10">
        <v>0</v>
      </c>
      <c r="AL99" s="10">
        <v>0</v>
      </c>
      <c r="AM99" s="10">
        <v>0</v>
      </c>
      <c r="AN99" s="10">
        <v>0</v>
      </c>
      <c r="AO99" s="10">
        <v>0</v>
      </c>
      <c r="AP99" s="10">
        <v>0</v>
      </c>
      <c r="AQ99" s="10">
        <v>0</v>
      </c>
      <c r="AR99" s="10">
        <v>0</v>
      </c>
      <c r="AS99" s="10">
        <v>0</v>
      </c>
      <c r="AT99" s="10">
        <v>0</v>
      </c>
      <c r="AU99" s="10">
        <v>0</v>
      </c>
      <c r="AV99" s="10">
        <v>0</v>
      </c>
      <c r="AW99" s="10">
        <v>0</v>
      </c>
      <c r="AX99" s="10">
        <v>0</v>
      </c>
      <c r="AY99" s="10">
        <v>0</v>
      </c>
      <c r="BA99" s="14">
        <f t="shared" si="5"/>
        <v>0</v>
      </c>
      <c r="BB99" s="14">
        <f t="shared" si="5"/>
        <v>0</v>
      </c>
      <c r="BC99" s="14">
        <f t="shared" si="5"/>
        <v>0</v>
      </c>
      <c r="BE99">
        <f t="shared" si="6"/>
        <v>0</v>
      </c>
      <c r="BF99">
        <f t="shared" si="7"/>
        <v>0</v>
      </c>
      <c r="BG99">
        <f t="shared" si="8"/>
        <v>0</v>
      </c>
      <c r="BI99">
        <f t="shared" si="9"/>
        <v>0</v>
      </c>
    </row>
    <row r="100" spans="1:61" x14ac:dyDescent="0.25">
      <c r="A100" s="8" t="s">
        <v>111</v>
      </c>
      <c r="B100" s="9" t="s">
        <v>112</v>
      </c>
      <c r="C100" s="9" t="s">
        <v>121</v>
      </c>
      <c r="D100" s="10">
        <v>0</v>
      </c>
      <c r="E100" s="10">
        <v>0</v>
      </c>
      <c r="F100" s="10">
        <v>0</v>
      </c>
      <c r="G100" s="10">
        <v>0</v>
      </c>
      <c r="H100" s="10">
        <v>0</v>
      </c>
      <c r="I100" s="10">
        <v>0</v>
      </c>
      <c r="J100" s="10">
        <v>0</v>
      </c>
      <c r="K100" s="10">
        <v>0</v>
      </c>
      <c r="L100" s="10">
        <v>0</v>
      </c>
      <c r="M100" s="10">
        <v>0</v>
      </c>
      <c r="N100" s="10">
        <v>0</v>
      </c>
      <c r="O100" s="10">
        <v>0</v>
      </c>
      <c r="P100" s="10">
        <v>0</v>
      </c>
      <c r="Q100" s="10">
        <v>0</v>
      </c>
      <c r="R100" s="10">
        <v>0</v>
      </c>
      <c r="S100" s="10">
        <v>0</v>
      </c>
      <c r="T100" s="10">
        <v>0</v>
      </c>
      <c r="U100" s="10">
        <v>0</v>
      </c>
      <c r="V100" s="10">
        <v>0</v>
      </c>
      <c r="W100" s="10">
        <v>0</v>
      </c>
      <c r="X100" s="10">
        <v>0</v>
      </c>
      <c r="Y100" s="10">
        <v>0</v>
      </c>
      <c r="Z100" s="10">
        <v>0</v>
      </c>
      <c r="AA100" s="10">
        <v>0</v>
      </c>
      <c r="AB100" s="10">
        <v>0</v>
      </c>
      <c r="AC100" s="10">
        <v>0</v>
      </c>
      <c r="AD100" s="10">
        <v>0</v>
      </c>
      <c r="AE100" s="10"/>
      <c r="AF100" s="10"/>
      <c r="AG100" s="10"/>
      <c r="AH100" s="10">
        <v>0</v>
      </c>
      <c r="AI100" s="10">
        <v>0</v>
      </c>
      <c r="AJ100" s="10">
        <v>0</v>
      </c>
      <c r="AK100" s="10">
        <v>0</v>
      </c>
      <c r="AL100" s="10">
        <v>0</v>
      </c>
      <c r="AM100" s="10">
        <v>0</v>
      </c>
      <c r="AN100" s="10">
        <v>0</v>
      </c>
      <c r="AO100" s="10">
        <v>0</v>
      </c>
      <c r="AP100" s="10">
        <v>0</v>
      </c>
      <c r="AQ100" s="10">
        <v>0</v>
      </c>
      <c r="AR100" s="10">
        <v>0</v>
      </c>
      <c r="AS100" s="10">
        <v>0</v>
      </c>
      <c r="AT100" s="10">
        <v>0</v>
      </c>
      <c r="AU100" s="10">
        <v>0</v>
      </c>
      <c r="AV100" s="10">
        <v>0</v>
      </c>
      <c r="AW100" s="10">
        <v>0</v>
      </c>
      <c r="AX100" s="10">
        <v>0</v>
      </c>
      <c r="AY100" s="10">
        <v>0</v>
      </c>
      <c r="BA100" s="14">
        <f t="shared" si="5"/>
        <v>0</v>
      </c>
      <c r="BB100" s="14">
        <f t="shared" si="5"/>
        <v>0</v>
      </c>
      <c r="BC100" s="14">
        <f t="shared" si="5"/>
        <v>0</v>
      </c>
      <c r="BE100">
        <f t="shared" si="6"/>
        <v>0</v>
      </c>
      <c r="BF100">
        <f t="shared" si="7"/>
        <v>0</v>
      </c>
      <c r="BG100">
        <f t="shared" si="8"/>
        <v>0</v>
      </c>
      <c r="BI100">
        <f t="shared" si="9"/>
        <v>0</v>
      </c>
    </row>
    <row r="101" spans="1:61" x14ac:dyDescent="0.25">
      <c r="A101" s="8" t="s">
        <v>111</v>
      </c>
      <c r="B101" s="9" t="s">
        <v>122</v>
      </c>
      <c r="C101" s="9" t="s">
        <v>123</v>
      </c>
      <c r="D101" s="10">
        <v>0</v>
      </c>
      <c r="E101" s="10">
        <v>10</v>
      </c>
      <c r="F101" s="10">
        <v>2200</v>
      </c>
      <c r="G101" s="10">
        <v>0</v>
      </c>
      <c r="H101" s="10">
        <v>10</v>
      </c>
      <c r="I101" s="10">
        <v>2200</v>
      </c>
      <c r="J101" s="10">
        <v>0</v>
      </c>
      <c r="K101" s="10">
        <v>0</v>
      </c>
      <c r="L101" s="10">
        <v>0</v>
      </c>
      <c r="M101" s="10">
        <v>0</v>
      </c>
      <c r="N101" s="10">
        <v>0</v>
      </c>
      <c r="O101" s="10">
        <v>0</v>
      </c>
      <c r="P101" s="10">
        <v>0</v>
      </c>
      <c r="Q101" s="10">
        <v>0</v>
      </c>
      <c r="R101" s="10">
        <v>0</v>
      </c>
      <c r="S101" s="10">
        <v>0</v>
      </c>
      <c r="T101" s="10">
        <v>0</v>
      </c>
      <c r="U101" s="10">
        <v>0</v>
      </c>
      <c r="V101" s="10">
        <v>0</v>
      </c>
      <c r="W101" s="10">
        <v>0</v>
      </c>
      <c r="X101" s="10">
        <v>0</v>
      </c>
      <c r="Y101" s="10">
        <v>0</v>
      </c>
      <c r="Z101" s="10">
        <v>0</v>
      </c>
      <c r="AA101" s="10">
        <v>0</v>
      </c>
      <c r="AB101" s="10">
        <v>160</v>
      </c>
      <c r="AC101" s="10">
        <v>124</v>
      </c>
      <c r="AD101" s="10">
        <v>3300</v>
      </c>
      <c r="AE101" s="10"/>
      <c r="AF101" s="10"/>
      <c r="AG101" s="10"/>
      <c r="AH101" s="10">
        <v>0</v>
      </c>
      <c r="AI101" s="10">
        <v>0</v>
      </c>
      <c r="AJ101" s="10">
        <v>0</v>
      </c>
      <c r="AK101" s="10">
        <v>0</v>
      </c>
      <c r="AL101" s="10">
        <v>0</v>
      </c>
      <c r="AM101" s="10">
        <v>0</v>
      </c>
      <c r="AN101" s="10">
        <v>0</v>
      </c>
      <c r="AO101" s="10">
        <v>0</v>
      </c>
      <c r="AP101" s="10">
        <v>0</v>
      </c>
      <c r="AQ101" s="10">
        <v>0</v>
      </c>
      <c r="AR101" s="10">
        <v>0</v>
      </c>
      <c r="AS101" s="10">
        <v>0</v>
      </c>
      <c r="AT101" s="10">
        <v>0</v>
      </c>
      <c r="AU101" s="10">
        <v>0</v>
      </c>
      <c r="AV101" s="10">
        <v>0</v>
      </c>
      <c r="AW101" s="10">
        <v>0</v>
      </c>
      <c r="AX101" s="10">
        <v>0</v>
      </c>
      <c r="AY101" s="10">
        <v>0</v>
      </c>
      <c r="BA101" s="14">
        <f t="shared" si="5"/>
        <v>160</v>
      </c>
      <c r="BB101" s="14">
        <f t="shared" si="5"/>
        <v>144</v>
      </c>
      <c r="BC101" s="14">
        <f t="shared" si="5"/>
        <v>7700</v>
      </c>
      <c r="BE101">
        <f t="shared" si="6"/>
        <v>9.6</v>
      </c>
      <c r="BF101">
        <f t="shared" si="7"/>
        <v>5.76</v>
      </c>
      <c r="BG101">
        <f t="shared" si="8"/>
        <v>1540</v>
      </c>
      <c r="BI101">
        <f t="shared" si="9"/>
        <v>1555.36</v>
      </c>
    </row>
    <row r="102" spans="1:61" x14ac:dyDescent="0.25">
      <c r="A102" s="8" t="s">
        <v>111</v>
      </c>
      <c r="B102" s="9" t="s">
        <v>122</v>
      </c>
      <c r="C102" s="9" t="s">
        <v>124</v>
      </c>
      <c r="D102" s="10">
        <v>0</v>
      </c>
      <c r="E102" s="10">
        <v>0</v>
      </c>
      <c r="F102" s="10">
        <v>0</v>
      </c>
      <c r="G102" s="10">
        <v>0</v>
      </c>
      <c r="H102" s="10">
        <v>0</v>
      </c>
      <c r="I102" s="10">
        <v>0</v>
      </c>
      <c r="J102" s="10">
        <v>0</v>
      </c>
      <c r="K102" s="10">
        <v>0</v>
      </c>
      <c r="L102" s="10">
        <v>0</v>
      </c>
      <c r="M102" s="10">
        <v>0</v>
      </c>
      <c r="N102" s="10">
        <v>0</v>
      </c>
      <c r="O102" s="10">
        <v>0</v>
      </c>
      <c r="P102" s="10">
        <v>0</v>
      </c>
      <c r="Q102" s="10">
        <v>0</v>
      </c>
      <c r="R102" s="10">
        <v>0</v>
      </c>
      <c r="S102" s="10">
        <v>0</v>
      </c>
      <c r="T102" s="10">
        <v>0</v>
      </c>
      <c r="U102" s="10">
        <v>0</v>
      </c>
      <c r="V102" s="10">
        <v>0</v>
      </c>
      <c r="W102" s="10">
        <v>0</v>
      </c>
      <c r="X102" s="10">
        <v>0</v>
      </c>
      <c r="Y102" s="10">
        <v>0</v>
      </c>
      <c r="Z102" s="10">
        <v>0</v>
      </c>
      <c r="AA102" s="10">
        <v>0</v>
      </c>
      <c r="AB102" s="10">
        <v>0</v>
      </c>
      <c r="AC102" s="10">
        <v>0</v>
      </c>
      <c r="AD102" s="10">
        <v>0</v>
      </c>
      <c r="AE102" s="10"/>
      <c r="AF102" s="10"/>
      <c r="AG102" s="10"/>
      <c r="AH102" s="10">
        <v>0</v>
      </c>
      <c r="AI102" s="10">
        <v>0</v>
      </c>
      <c r="AJ102" s="10">
        <v>0</v>
      </c>
      <c r="AK102" s="10">
        <v>0</v>
      </c>
      <c r="AL102" s="10">
        <v>0</v>
      </c>
      <c r="AM102" s="10">
        <v>0</v>
      </c>
      <c r="AN102" s="10">
        <v>0</v>
      </c>
      <c r="AO102" s="10">
        <v>0</v>
      </c>
      <c r="AP102" s="10">
        <v>0</v>
      </c>
      <c r="AQ102" s="10">
        <v>0</v>
      </c>
      <c r="AR102" s="10">
        <v>0</v>
      </c>
      <c r="AS102" s="10">
        <v>0</v>
      </c>
      <c r="AT102" s="10">
        <v>0</v>
      </c>
      <c r="AU102" s="10">
        <v>0</v>
      </c>
      <c r="AV102" s="10">
        <v>0</v>
      </c>
      <c r="AW102" s="10">
        <v>0</v>
      </c>
      <c r="AX102" s="10">
        <v>0</v>
      </c>
      <c r="AY102" s="10">
        <v>0</v>
      </c>
      <c r="BA102" s="14">
        <f t="shared" si="5"/>
        <v>0</v>
      </c>
      <c r="BB102" s="14">
        <f t="shared" si="5"/>
        <v>0</v>
      </c>
      <c r="BC102" s="14">
        <f t="shared" si="5"/>
        <v>0</v>
      </c>
      <c r="BE102">
        <f t="shared" si="6"/>
        <v>0</v>
      </c>
      <c r="BF102">
        <f t="shared" si="7"/>
        <v>0</v>
      </c>
      <c r="BG102">
        <f t="shared" si="8"/>
        <v>0</v>
      </c>
      <c r="BI102">
        <f t="shared" si="9"/>
        <v>0</v>
      </c>
    </row>
    <row r="103" spans="1:61" x14ac:dyDescent="0.25">
      <c r="A103" s="8" t="s">
        <v>111</v>
      </c>
      <c r="B103" s="9" t="s">
        <v>122</v>
      </c>
      <c r="C103" s="9" t="s">
        <v>125</v>
      </c>
      <c r="D103" s="10">
        <v>23</v>
      </c>
      <c r="E103" s="10">
        <v>15</v>
      </c>
      <c r="F103" s="10">
        <v>900</v>
      </c>
      <c r="G103" s="10">
        <v>22</v>
      </c>
      <c r="H103" s="10">
        <v>15</v>
      </c>
      <c r="I103" s="10">
        <v>900</v>
      </c>
      <c r="J103" s="10">
        <v>0</v>
      </c>
      <c r="K103" s="10">
        <v>0</v>
      </c>
      <c r="L103" s="10">
        <v>0</v>
      </c>
      <c r="M103" s="10">
        <v>0</v>
      </c>
      <c r="N103" s="10">
        <v>0</v>
      </c>
      <c r="O103" s="10">
        <v>0</v>
      </c>
      <c r="P103" s="10">
        <v>0</v>
      </c>
      <c r="Q103" s="10">
        <v>0</v>
      </c>
      <c r="R103" s="10">
        <v>0</v>
      </c>
      <c r="S103" s="10">
        <v>0</v>
      </c>
      <c r="T103" s="10">
        <v>0</v>
      </c>
      <c r="U103" s="10">
        <v>0</v>
      </c>
      <c r="V103" s="10">
        <v>0</v>
      </c>
      <c r="W103" s="10">
        <v>0</v>
      </c>
      <c r="X103" s="10">
        <v>0</v>
      </c>
      <c r="Y103" s="10">
        <v>0</v>
      </c>
      <c r="Z103" s="10">
        <v>0</v>
      </c>
      <c r="AA103" s="10">
        <v>0</v>
      </c>
      <c r="AB103" s="10">
        <v>0</v>
      </c>
      <c r="AC103" s="10">
        <v>0</v>
      </c>
      <c r="AD103" s="10">
        <v>0</v>
      </c>
      <c r="AE103" s="10"/>
      <c r="AF103" s="10"/>
      <c r="AG103" s="10"/>
      <c r="AH103" s="10">
        <v>0</v>
      </c>
      <c r="AI103" s="10">
        <v>0</v>
      </c>
      <c r="AJ103" s="10">
        <v>0</v>
      </c>
      <c r="AK103" s="10">
        <v>0</v>
      </c>
      <c r="AL103" s="10">
        <v>0</v>
      </c>
      <c r="AM103" s="10">
        <v>0</v>
      </c>
      <c r="AN103" s="10">
        <v>0</v>
      </c>
      <c r="AO103" s="10">
        <v>0</v>
      </c>
      <c r="AP103" s="10">
        <v>0</v>
      </c>
      <c r="AQ103" s="10">
        <v>0</v>
      </c>
      <c r="AR103" s="10">
        <v>0</v>
      </c>
      <c r="AS103" s="10">
        <v>0</v>
      </c>
      <c r="AT103" s="10">
        <v>0</v>
      </c>
      <c r="AU103" s="10">
        <v>0</v>
      </c>
      <c r="AV103" s="10">
        <v>0</v>
      </c>
      <c r="AW103" s="10">
        <v>0</v>
      </c>
      <c r="AX103" s="10">
        <v>0</v>
      </c>
      <c r="AY103" s="10">
        <v>0</v>
      </c>
      <c r="BA103" s="14">
        <f t="shared" si="5"/>
        <v>45</v>
      </c>
      <c r="BB103" s="14">
        <f t="shared" si="5"/>
        <v>30</v>
      </c>
      <c r="BC103" s="14">
        <f t="shared" si="5"/>
        <v>1800</v>
      </c>
      <c r="BE103">
        <f t="shared" si="6"/>
        <v>2.6999999999999997</v>
      </c>
      <c r="BF103">
        <f t="shared" si="7"/>
        <v>1.2</v>
      </c>
      <c r="BG103">
        <f t="shared" si="8"/>
        <v>360</v>
      </c>
      <c r="BI103">
        <f t="shared" si="9"/>
        <v>363.9</v>
      </c>
    </row>
    <row r="104" spans="1:61" x14ac:dyDescent="0.25">
      <c r="A104" s="8" t="s">
        <v>111</v>
      </c>
      <c r="B104" s="9" t="s">
        <v>122</v>
      </c>
      <c r="C104" s="9" t="s">
        <v>126</v>
      </c>
      <c r="D104" s="10">
        <v>5</v>
      </c>
      <c r="E104" s="10">
        <v>5</v>
      </c>
      <c r="F104" s="10">
        <v>115</v>
      </c>
      <c r="G104" s="10">
        <v>5</v>
      </c>
      <c r="H104" s="10">
        <v>5</v>
      </c>
      <c r="I104" s="10">
        <v>115</v>
      </c>
      <c r="J104" s="10">
        <v>0</v>
      </c>
      <c r="K104" s="10">
        <v>0</v>
      </c>
      <c r="L104" s="10">
        <v>0</v>
      </c>
      <c r="M104" s="10">
        <v>0</v>
      </c>
      <c r="N104" s="10">
        <v>0</v>
      </c>
      <c r="O104" s="10">
        <v>0</v>
      </c>
      <c r="P104" s="10">
        <v>0</v>
      </c>
      <c r="Q104" s="10">
        <v>0</v>
      </c>
      <c r="R104" s="10">
        <v>0</v>
      </c>
      <c r="S104" s="10">
        <v>0</v>
      </c>
      <c r="T104" s="10">
        <v>0</v>
      </c>
      <c r="U104" s="10">
        <v>0</v>
      </c>
      <c r="V104" s="10">
        <v>0</v>
      </c>
      <c r="W104" s="10">
        <v>0</v>
      </c>
      <c r="X104" s="10">
        <v>0</v>
      </c>
      <c r="Y104" s="10">
        <v>0</v>
      </c>
      <c r="Z104" s="10">
        <v>0</v>
      </c>
      <c r="AA104" s="10">
        <v>0</v>
      </c>
      <c r="AB104" s="10">
        <v>0</v>
      </c>
      <c r="AC104" s="10">
        <v>0</v>
      </c>
      <c r="AD104" s="10">
        <v>0</v>
      </c>
      <c r="AE104" s="10"/>
      <c r="AF104" s="10"/>
      <c r="AG104" s="10"/>
      <c r="AH104" s="10">
        <v>0</v>
      </c>
      <c r="AI104" s="10">
        <v>0</v>
      </c>
      <c r="AJ104" s="10">
        <v>0</v>
      </c>
      <c r="AK104" s="10">
        <v>0</v>
      </c>
      <c r="AL104" s="10">
        <v>0</v>
      </c>
      <c r="AM104" s="10">
        <v>0</v>
      </c>
      <c r="AN104" s="10">
        <v>0</v>
      </c>
      <c r="AO104" s="10">
        <v>0</v>
      </c>
      <c r="AP104" s="10">
        <v>0</v>
      </c>
      <c r="AQ104" s="10">
        <v>0</v>
      </c>
      <c r="AR104" s="10">
        <v>0</v>
      </c>
      <c r="AS104" s="10">
        <v>0</v>
      </c>
      <c r="AT104" s="10">
        <v>0</v>
      </c>
      <c r="AU104" s="10">
        <v>0</v>
      </c>
      <c r="AV104" s="10">
        <v>0</v>
      </c>
      <c r="AW104" s="10">
        <v>0</v>
      </c>
      <c r="AX104" s="10">
        <v>0</v>
      </c>
      <c r="AY104" s="10">
        <v>0</v>
      </c>
      <c r="BA104" s="14">
        <f t="shared" si="5"/>
        <v>10</v>
      </c>
      <c r="BB104" s="14">
        <f t="shared" si="5"/>
        <v>10</v>
      </c>
      <c r="BC104" s="14">
        <f t="shared" si="5"/>
        <v>230</v>
      </c>
      <c r="BE104">
        <f t="shared" si="6"/>
        <v>0.6</v>
      </c>
      <c r="BF104">
        <f t="shared" si="7"/>
        <v>0.4</v>
      </c>
      <c r="BG104">
        <f t="shared" si="8"/>
        <v>46</v>
      </c>
      <c r="BI104">
        <f t="shared" si="9"/>
        <v>47</v>
      </c>
    </row>
    <row r="105" spans="1:61" x14ac:dyDescent="0.25">
      <c r="A105" s="8" t="s">
        <v>111</v>
      </c>
      <c r="B105" s="9" t="s">
        <v>122</v>
      </c>
      <c r="C105" s="9" t="s">
        <v>127</v>
      </c>
      <c r="D105" s="10">
        <v>5</v>
      </c>
      <c r="E105" s="10">
        <v>5</v>
      </c>
      <c r="F105" s="10">
        <v>135</v>
      </c>
      <c r="G105" s="10">
        <v>5</v>
      </c>
      <c r="H105" s="10">
        <v>5</v>
      </c>
      <c r="I105" s="10">
        <v>135</v>
      </c>
      <c r="J105" s="10">
        <v>0</v>
      </c>
      <c r="K105" s="10">
        <v>0</v>
      </c>
      <c r="L105" s="10">
        <v>0</v>
      </c>
      <c r="M105" s="10">
        <v>0</v>
      </c>
      <c r="N105" s="10">
        <v>0</v>
      </c>
      <c r="O105" s="10">
        <v>0</v>
      </c>
      <c r="P105" s="10">
        <v>0</v>
      </c>
      <c r="Q105" s="10">
        <v>0</v>
      </c>
      <c r="R105" s="10">
        <v>0</v>
      </c>
      <c r="S105" s="10">
        <v>0</v>
      </c>
      <c r="T105" s="10">
        <v>0</v>
      </c>
      <c r="U105" s="10">
        <v>0</v>
      </c>
      <c r="V105" s="10">
        <v>0</v>
      </c>
      <c r="W105" s="10">
        <v>0</v>
      </c>
      <c r="X105" s="10">
        <v>0</v>
      </c>
      <c r="Y105" s="10">
        <v>0</v>
      </c>
      <c r="Z105" s="10">
        <v>0</v>
      </c>
      <c r="AA105" s="10">
        <v>0</v>
      </c>
      <c r="AB105" s="10">
        <v>0</v>
      </c>
      <c r="AC105" s="10">
        <v>0</v>
      </c>
      <c r="AD105" s="10">
        <v>0</v>
      </c>
      <c r="AE105" s="10"/>
      <c r="AF105" s="10"/>
      <c r="AG105" s="10"/>
      <c r="AH105" s="10">
        <v>0</v>
      </c>
      <c r="AI105" s="10">
        <v>0</v>
      </c>
      <c r="AJ105" s="10">
        <v>0</v>
      </c>
      <c r="AK105" s="10">
        <v>0</v>
      </c>
      <c r="AL105" s="10">
        <v>0</v>
      </c>
      <c r="AM105" s="10">
        <v>0</v>
      </c>
      <c r="AN105" s="10">
        <v>0</v>
      </c>
      <c r="AO105" s="10">
        <v>0</v>
      </c>
      <c r="AP105" s="10">
        <v>0</v>
      </c>
      <c r="AQ105" s="10">
        <v>0</v>
      </c>
      <c r="AR105" s="10">
        <v>0</v>
      </c>
      <c r="AS105" s="10">
        <v>0</v>
      </c>
      <c r="AT105" s="10">
        <v>0</v>
      </c>
      <c r="AU105" s="10">
        <v>0</v>
      </c>
      <c r="AV105" s="10">
        <v>0</v>
      </c>
      <c r="AW105" s="10">
        <v>0</v>
      </c>
      <c r="AX105" s="10">
        <v>0</v>
      </c>
      <c r="AY105" s="10">
        <v>0</v>
      </c>
      <c r="BA105" s="14">
        <f t="shared" si="5"/>
        <v>10</v>
      </c>
      <c r="BB105" s="14">
        <f t="shared" si="5"/>
        <v>10</v>
      </c>
      <c r="BC105" s="14">
        <f t="shared" si="5"/>
        <v>270</v>
      </c>
      <c r="BE105">
        <f t="shared" si="6"/>
        <v>0.6</v>
      </c>
      <c r="BF105">
        <f t="shared" si="7"/>
        <v>0.4</v>
      </c>
      <c r="BG105">
        <f t="shared" si="8"/>
        <v>54</v>
      </c>
      <c r="BI105">
        <f t="shared" si="9"/>
        <v>55</v>
      </c>
    </row>
    <row r="106" spans="1:61" x14ac:dyDescent="0.25">
      <c r="A106" s="8" t="s">
        <v>111</v>
      </c>
      <c r="B106" s="9" t="s">
        <v>122</v>
      </c>
      <c r="C106" s="9" t="s">
        <v>128</v>
      </c>
      <c r="D106" s="10">
        <v>25</v>
      </c>
      <c r="E106" s="10">
        <v>6</v>
      </c>
      <c r="F106" s="10">
        <v>158</v>
      </c>
      <c r="G106" s="10">
        <v>25</v>
      </c>
      <c r="H106" s="10">
        <v>5</v>
      </c>
      <c r="I106" s="10">
        <v>157</v>
      </c>
      <c r="J106" s="10">
        <v>0</v>
      </c>
      <c r="K106" s="10">
        <v>0</v>
      </c>
      <c r="L106" s="10">
        <v>0</v>
      </c>
      <c r="M106" s="10">
        <v>0</v>
      </c>
      <c r="N106" s="10">
        <v>0</v>
      </c>
      <c r="O106" s="10">
        <v>0</v>
      </c>
      <c r="P106" s="10">
        <v>0</v>
      </c>
      <c r="Q106" s="10">
        <v>0</v>
      </c>
      <c r="R106" s="10">
        <v>0</v>
      </c>
      <c r="S106" s="10">
        <v>0</v>
      </c>
      <c r="T106" s="10">
        <v>0</v>
      </c>
      <c r="U106" s="10">
        <v>0</v>
      </c>
      <c r="V106" s="10">
        <v>0</v>
      </c>
      <c r="W106" s="10">
        <v>0</v>
      </c>
      <c r="X106" s="10">
        <v>0</v>
      </c>
      <c r="Y106" s="10">
        <v>0</v>
      </c>
      <c r="Z106" s="10">
        <v>0</v>
      </c>
      <c r="AA106" s="10">
        <v>0</v>
      </c>
      <c r="AB106" s="10">
        <v>29</v>
      </c>
      <c r="AC106" s="10">
        <v>11</v>
      </c>
      <c r="AD106" s="10">
        <v>202</v>
      </c>
      <c r="AE106" s="10"/>
      <c r="AF106" s="10"/>
      <c r="AG106" s="10"/>
      <c r="AH106" s="10">
        <v>0</v>
      </c>
      <c r="AI106" s="10">
        <v>0</v>
      </c>
      <c r="AJ106" s="10">
        <v>0</v>
      </c>
      <c r="AK106" s="10">
        <v>0</v>
      </c>
      <c r="AL106" s="10">
        <v>0</v>
      </c>
      <c r="AM106" s="10">
        <v>0</v>
      </c>
      <c r="AN106" s="10">
        <v>0</v>
      </c>
      <c r="AO106" s="10">
        <v>0</v>
      </c>
      <c r="AP106" s="10">
        <v>0</v>
      </c>
      <c r="AQ106" s="10">
        <v>0</v>
      </c>
      <c r="AR106" s="10">
        <v>0</v>
      </c>
      <c r="AS106" s="10">
        <v>0</v>
      </c>
      <c r="AT106" s="10">
        <v>0</v>
      </c>
      <c r="AU106" s="10">
        <v>0</v>
      </c>
      <c r="AV106" s="10">
        <v>0</v>
      </c>
      <c r="AW106" s="10">
        <v>0</v>
      </c>
      <c r="AX106" s="10">
        <v>0</v>
      </c>
      <c r="AY106" s="10">
        <v>0</v>
      </c>
      <c r="BA106" s="14">
        <f t="shared" si="5"/>
        <v>79</v>
      </c>
      <c r="BB106" s="14">
        <f t="shared" si="5"/>
        <v>22</v>
      </c>
      <c r="BC106" s="14">
        <f t="shared" si="5"/>
        <v>517</v>
      </c>
      <c r="BE106">
        <f t="shared" si="6"/>
        <v>4.74</v>
      </c>
      <c r="BF106">
        <f t="shared" si="7"/>
        <v>0.88</v>
      </c>
      <c r="BG106">
        <f t="shared" si="8"/>
        <v>103.4</v>
      </c>
      <c r="BI106">
        <f t="shared" si="9"/>
        <v>109.02000000000001</v>
      </c>
    </row>
    <row r="107" spans="1:61" x14ac:dyDescent="0.25">
      <c r="A107" s="8" t="s">
        <v>111</v>
      </c>
      <c r="B107" s="9" t="s">
        <v>122</v>
      </c>
      <c r="C107" s="9" t="s">
        <v>129</v>
      </c>
      <c r="D107" s="10">
        <v>2</v>
      </c>
      <c r="E107" s="10">
        <v>4</v>
      </c>
      <c r="F107" s="10">
        <v>126</v>
      </c>
      <c r="G107" s="10">
        <v>1</v>
      </c>
      <c r="H107" s="10">
        <v>3</v>
      </c>
      <c r="I107" s="10">
        <v>126</v>
      </c>
      <c r="J107" s="10">
        <v>0</v>
      </c>
      <c r="K107" s="10">
        <v>0</v>
      </c>
      <c r="L107" s="10">
        <v>0</v>
      </c>
      <c r="M107" s="10">
        <v>0</v>
      </c>
      <c r="N107" s="10">
        <v>0</v>
      </c>
      <c r="O107" s="10">
        <v>0</v>
      </c>
      <c r="P107" s="10">
        <v>0</v>
      </c>
      <c r="Q107" s="10">
        <v>0</v>
      </c>
      <c r="R107" s="10">
        <v>0</v>
      </c>
      <c r="S107" s="10">
        <v>0</v>
      </c>
      <c r="T107" s="10">
        <v>0</v>
      </c>
      <c r="U107" s="10">
        <v>0</v>
      </c>
      <c r="V107" s="10">
        <v>0</v>
      </c>
      <c r="W107" s="10">
        <v>0</v>
      </c>
      <c r="X107" s="10">
        <v>0</v>
      </c>
      <c r="Y107" s="10">
        <v>0</v>
      </c>
      <c r="Z107" s="10">
        <v>0</v>
      </c>
      <c r="AA107" s="10">
        <v>0</v>
      </c>
      <c r="AB107" s="10">
        <v>0</v>
      </c>
      <c r="AC107" s="10">
        <v>0</v>
      </c>
      <c r="AD107" s="10">
        <v>0</v>
      </c>
      <c r="AE107" s="10"/>
      <c r="AF107" s="10"/>
      <c r="AG107" s="10"/>
      <c r="AH107" s="10">
        <v>0</v>
      </c>
      <c r="AI107" s="10">
        <v>0</v>
      </c>
      <c r="AJ107" s="10">
        <v>0</v>
      </c>
      <c r="AK107" s="10">
        <v>0</v>
      </c>
      <c r="AL107" s="10">
        <v>0</v>
      </c>
      <c r="AM107" s="10">
        <v>0</v>
      </c>
      <c r="AN107" s="10">
        <v>0</v>
      </c>
      <c r="AO107" s="10">
        <v>0</v>
      </c>
      <c r="AP107" s="10">
        <v>0</v>
      </c>
      <c r="AQ107" s="10">
        <v>0</v>
      </c>
      <c r="AR107" s="10">
        <v>0</v>
      </c>
      <c r="AS107" s="10">
        <v>0</v>
      </c>
      <c r="AT107" s="10">
        <v>0</v>
      </c>
      <c r="AU107" s="10">
        <v>0</v>
      </c>
      <c r="AV107" s="10">
        <v>0</v>
      </c>
      <c r="AW107" s="10">
        <v>0</v>
      </c>
      <c r="AX107" s="10">
        <v>0</v>
      </c>
      <c r="AY107" s="10">
        <v>0</v>
      </c>
      <c r="BA107" s="14">
        <f t="shared" si="5"/>
        <v>3</v>
      </c>
      <c r="BB107" s="14">
        <f t="shared" si="5"/>
        <v>7</v>
      </c>
      <c r="BC107" s="14">
        <f t="shared" si="5"/>
        <v>252</v>
      </c>
      <c r="BE107">
        <f t="shared" si="6"/>
        <v>0.18</v>
      </c>
      <c r="BF107">
        <f t="shared" si="7"/>
        <v>0.28000000000000003</v>
      </c>
      <c r="BG107">
        <f t="shared" si="8"/>
        <v>50.400000000000006</v>
      </c>
      <c r="BI107">
        <f t="shared" si="9"/>
        <v>50.860000000000007</v>
      </c>
    </row>
    <row r="108" spans="1:61" x14ac:dyDescent="0.25">
      <c r="A108" s="8" t="s">
        <v>111</v>
      </c>
      <c r="B108" s="9" t="s">
        <v>122</v>
      </c>
      <c r="C108" s="9" t="s">
        <v>130</v>
      </c>
      <c r="D108" s="10">
        <v>6</v>
      </c>
      <c r="E108" s="10">
        <v>5</v>
      </c>
      <c r="F108" s="10">
        <v>119</v>
      </c>
      <c r="G108" s="10">
        <v>5</v>
      </c>
      <c r="H108" s="10">
        <v>5</v>
      </c>
      <c r="I108" s="10">
        <v>118</v>
      </c>
      <c r="J108" s="10">
        <v>0</v>
      </c>
      <c r="K108" s="10">
        <v>0</v>
      </c>
      <c r="L108" s="10">
        <v>0</v>
      </c>
      <c r="M108" s="10">
        <v>0</v>
      </c>
      <c r="N108" s="10">
        <v>0</v>
      </c>
      <c r="O108" s="10">
        <v>0</v>
      </c>
      <c r="P108" s="10">
        <v>0</v>
      </c>
      <c r="Q108" s="10">
        <v>0</v>
      </c>
      <c r="R108" s="10">
        <v>0</v>
      </c>
      <c r="S108" s="10">
        <v>0</v>
      </c>
      <c r="T108" s="10">
        <v>0</v>
      </c>
      <c r="U108" s="10">
        <v>0</v>
      </c>
      <c r="V108" s="10">
        <v>0</v>
      </c>
      <c r="W108" s="10">
        <v>0</v>
      </c>
      <c r="X108" s="10">
        <v>0</v>
      </c>
      <c r="Y108" s="10">
        <v>0</v>
      </c>
      <c r="Z108" s="10">
        <v>0</v>
      </c>
      <c r="AA108" s="10">
        <v>0</v>
      </c>
      <c r="AB108" s="10">
        <v>0</v>
      </c>
      <c r="AC108" s="10">
        <v>0</v>
      </c>
      <c r="AD108" s="10">
        <v>0</v>
      </c>
      <c r="AE108" s="10"/>
      <c r="AF108" s="10"/>
      <c r="AG108" s="10"/>
      <c r="AH108" s="10">
        <v>0</v>
      </c>
      <c r="AI108" s="10">
        <v>0</v>
      </c>
      <c r="AJ108" s="10">
        <v>0</v>
      </c>
      <c r="AK108" s="10">
        <v>0</v>
      </c>
      <c r="AL108" s="10">
        <v>0</v>
      </c>
      <c r="AM108" s="10">
        <v>0</v>
      </c>
      <c r="AN108" s="10">
        <v>0</v>
      </c>
      <c r="AO108" s="10">
        <v>0</v>
      </c>
      <c r="AP108" s="10">
        <v>0</v>
      </c>
      <c r="AQ108" s="10">
        <v>0</v>
      </c>
      <c r="AR108" s="10">
        <v>0</v>
      </c>
      <c r="AS108" s="10">
        <v>0</v>
      </c>
      <c r="AT108" s="10">
        <v>0</v>
      </c>
      <c r="AU108" s="10">
        <v>0</v>
      </c>
      <c r="AV108" s="10">
        <v>0</v>
      </c>
      <c r="AW108" s="10">
        <v>0</v>
      </c>
      <c r="AX108" s="10">
        <v>0</v>
      </c>
      <c r="AY108" s="10">
        <v>0</v>
      </c>
      <c r="BA108" s="14">
        <f t="shared" si="5"/>
        <v>11</v>
      </c>
      <c r="BB108" s="14">
        <f t="shared" si="5"/>
        <v>10</v>
      </c>
      <c r="BC108" s="14">
        <f t="shared" si="5"/>
        <v>237</v>
      </c>
      <c r="BE108">
        <f t="shared" si="6"/>
        <v>0.65999999999999992</v>
      </c>
      <c r="BF108">
        <f t="shared" si="7"/>
        <v>0.4</v>
      </c>
      <c r="BG108">
        <f t="shared" si="8"/>
        <v>47.400000000000006</v>
      </c>
      <c r="BI108">
        <f t="shared" si="9"/>
        <v>48.460000000000008</v>
      </c>
    </row>
    <row r="109" spans="1:61" x14ac:dyDescent="0.25">
      <c r="A109" s="8" t="s">
        <v>111</v>
      </c>
      <c r="B109" s="9" t="s">
        <v>122</v>
      </c>
      <c r="C109" s="9" t="s">
        <v>131</v>
      </c>
      <c r="D109" s="10">
        <v>1</v>
      </c>
      <c r="E109" s="10">
        <v>6</v>
      </c>
      <c r="F109" s="10">
        <v>145</v>
      </c>
      <c r="G109" s="10">
        <v>0</v>
      </c>
      <c r="H109" s="10">
        <v>5</v>
      </c>
      <c r="I109" s="10">
        <v>144</v>
      </c>
      <c r="J109" s="10">
        <v>0</v>
      </c>
      <c r="K109" s="10">
        <v>0</v>
      </c>
      <c r="L109" s="10">
        <v>0</v>
      </c>
      <c r="M109" s="10">
        <v>0</v>
      </c>
      <c r="N109" s="10">
        <v>0</v>
      </c>
      <c r="O109" s="10">
        <v>0</v>
      </c>
      <c r="P109" s="10">
        <v>0</v>
      </c>
      <c r="Q109" s="10">
        <v>0</v>
      </c>
      <c r="R109" s="10">
        <v>0</v>
      </c>
      <c r="S109" s="10">
        <v>0</v>
      </c>
      <c r="T109" s="10">
        <v>0</v>
      </c>
      <c r="U109" s="10">
        <v>0</v>
      </c>
      <c r="V109" s="10">
        <v>0</v>
      </c>
      <c r="W109" s="10">
        <v>0</v>
      </c>
      <c r="X109" s="10">
        <v>0</v>
      </c>
      <c r="Y109" s="10">
        <v>0</v>
      </c>
      <c r="Z109" s="10">
        <v>0</v>
      </c>
      <c r="AA109" s="10">
        <v>0</v>
      </c>
      <c r="AB109" s="10">
        <v>0</v>
      </c>
      <c r="AC109" s="10">
        <v>0</v>
      </c>
      <c r="AD109" s="10">
        <v>0</v>
      </c>
      <c r="AE109" s="10"/>
      <c r="AF109" s="10"/>
      <c r="AG109" s="10"/>
      <c r="AH109" s="10">
        <v>0</v>
      </c>
      <c r="AI109" s="10">
        <v>0</v>
      </c>
      <c r="AJ109" s="10">
        <v>0</v>
      </c>
      <c r="AK109" s="10">
        <v>0</v>
      </c>
      <c r="AL109" s="10">
        <v>0</v>
      </c>
      <c r="AM109" s="10">
        <v>0</v>
      </c>
      <c r="AN109" s="10">
        <v>0</v>
      </c>
      <c r="AO109" s="10">
        <v>0</v>
      </c>
      <c r="AP109" s="10">
        <v>0</v>
      </c>
      <c r="AQ109" s="10">
        <v>0</v>
      </c>
      <c r="AR109" s="10">
        <v>0</v>
      </c>
      <c r="AS109" s="10">
        <v>0</v>
      </c>
      <c r="AT109" s="10">
        <v>0</v>
      </c>
      <c r="AU109" s="10">
        <v>0</v>
      </c>
      <c r="AV109" s="10">
        <v>0</v>
      </c>
      <c r="AW109" s="10">
        <v>0</v>
      </c>
      <c r="AX109" s="10">
        <v>0</v>
      </c>
      <c r="AY109" s="10">
        <v>0</v>
      </c>
      <c r="BA109" s="14">
        <f t="shared" si="5"/>
        <v>1</v>
      </c>
      <c r="BB109" s="14">
        <f t="shared" si="5"/>
        <v>11</v>
      </c>
      <c r="BC109" s="14">
        <f t="shared" si="5"/>
        <v>289</v>
      </c>
      <c r="BE109">
        <f t="shared" si="6"/>
        <v>0.06</v>
      </c>
      <c r="BF109">
        <f t="shared" si="7"/>
        <v>0.44</v>
      </c>
      <c r="BG109">
        <f t="shared" si="8"/>
        <v>57.800000000000004</v>
      </c>
      <c r="BI109">
        <f t="shared" si="9"/>
        <v>58.300000000000004</v>
      </c>
    </row>
    <row r="110" spans="1:61" x14ac:dyDescent="0.25">
      <c r="A110" s="8" t="s">
        <v>111</v>
      </c>
      <c r="B110" s="9" t="s">
        <v>122</v>
      </c>
      <c r="C110" s="9" t="s">
        <v>132</v>
      </c>
      <c r="D110" s="10">
        <v>1</v>
      </c>
      <c r="E110" s="10">
        <v>3</v>
      </c>
      <c r="F110" s="10">
        <v>52</v>
      </c>
      <c r="G110" s="10">
        <v>1</v>
      </c>
      <c r="H110" s="10">
        <v>2</v>
      </c>
      <c r="I110" s="10">
        <v>51</v>
      </c>
      <c r="J110" s="10">
        <v>0</v>
      </c>
      <c r="K110" s="10">
        <v>0</v>
      </c>
      <c r="L110" s="10">
        <v>0</v>
      </c>
      <c r="M110" s="10">
        <v>0</v>
      </c>
      <c r="N110" s="10">
        <v>0</v>
      </c>
      <c r="O110" s="10">
        <v>0</v>
      </c>
      <c r="P110" s="10">
        <v>0</v>
      </c>
      <c r="Q110" s="10">
        <v>0</v>
      </c>
      <c r="R110" s="10">
        <v>0</v>
      </c>
      <c r="S110" s="10">
        <v>0</v>
      </c>
      <c r="T110" s="10">
        <v>0</v>
      </c>
      <c r="U110" s="10">
        <v>0</v>
      </c>
      <c r="V110" s="10">
        <v>0</v>
      </c>
      <c r="W110" s="10">
        <v>0</v>
      </c>
      <c r="X110" s="10">
        <v>0</v>
      </c>
      <c r="Y110" s="10">
        <v>0</v>
      </c>
      <c r="Z110" s="10">
        <v>0</v>
      </c>
      <c r="AA110" s="10">
        <v>0</v>
      </c>
      <c r="AB110" s="10">
        <v>2</v>
      </c>
      <c r="AC110" s="10">
        <v>7</v>
      </c>
      <c r="AD110" s="10">
        <v>98</v>
      </c>
      <c r="AE110" s="10"/>
      <c r="AF110" s="10"/>
      <c r="AG110" s="10"/>
      <c r="AH110" s="10">
        <v>0</v>
      </c>
      <c r="AI110" s="10">
        <v>0</v>
      </c>
      <c r="AJ110" s="10">
        <v>0</v>
      </c>
      <c r="AK110" s="10">
        <v>0</v>
      </c>
      <c r="AL110" s="10">
        <v>0</v>
      </c>
      <c r="AM110" s="10">
        <v>0</v>
      </c>
      <c r="AN110" s="10">
        <v>0</v>
      </c>
      <c r="AO110" s="10">
        <v>0</v>
      </c>
      <c r="AP110" s="10">
        <v>0</v>
      </c>
      <c r="AQ110" s="10">
        <v>0</v>
      </c>
      <c r="AR110" s="10">
        <v>0</v>
      </c>
      <c r="AS110" s="10">
        <v>0</v>
      </c>
      <c r="AT110" s="10">
        <v>0</v>
      </c>
      <c r="AU110" s="10">
        <v>0</v>
      </c>
      <c r="AV110" s="10">
        <v>0</v>
      </c>
      <c r="AW110" s="10">
        <v>0</v>
      </c>
      <c r="AX110" s="10">
        <v>0</v>
      </c>
      <c r="AY110" s="10">
        <v>0</v>
      </c>
      <c r="BA110" s="14">
        <f t="shared" si="5"/>
        <v>4</v>
      </c>
      <c r="BB110" s="14">
        <f t="shared" si="5"/>
        <v>12</v>
      </c>
      <c r="BC110" s="14">
        <f t="shared" si="5"/>
        <v>201</v>
      </c>
      <c r="BE110">
        <f t="shared" si="6"/>
        <v>0.24</v>
      </c>
      <c r="BF110">
        <f t="shared" si="7"/>
        <v>0.48</v>
      </c>
      <c r="BG110">
        <f t="shared" si="8"/>
        <v>40.200000000000003</v>
      </c>
      <c r="BI110">
        <f t="shared" si="9"/>
        <v>40.92</v>
      </c>
    </row>
    <row r="111" spans="1:61" x14ac:dyDescent="0.25">
      <c r="A111" s="8" t="s">
        <v>111</v>
      </c>
      <c r="B111" s="9" t="s">
        <v>122</v>
      </c>
      <c r="C111" s="9" t="s">
        <v>133</v>
      </c>
      <c r="D111" s="10">
        <v>13</v>
      </c>
      <c r="E111" s="10">
        <v>9</v>
      </c>
      <c r="F111" s="10">
        <v>72</v>
      </c>
      <c r="G111" s="10">
        <v>13</v>
      </c>
      <c r="H111" s="10">
        <v>9</v>
      </c>
      <c r="I111" s="10">
        <v>72</v>
      </c>
      <c r="J111" s="10">
        <v>0</v>
      </c>
      <c r="K111" s="10">
        <v>0</v>
      </c>
      <c r="L111" s="10">
        <v>0</v>
      </c>
      <c r="M111" s="10">
        <v>0</v>
      </c>
      <c r="N111" s="10">
        <v>0</v>
      </c>
      <c r="O111" s="10">
        <v>0</v>
      </c>
      <c r="P111" s="10">
        <v>0</v>
      </c>
      <c r="Q111" s="10">
        <v>0</v>
      </c>
      <c r="R111" s="10">
        <v>0</v>
      </c>
      <c r="S111" s="10">
        <v>0</v>
      </c>
      <c r="T111" s="10">
        <v>0</v>
      </c>
      <c r="U111" s="10">
        <v>0</v>
      </c>
      <c r="V111" s="10">
        <v>0</v>
      </c>
      <c r="W111" s="10">
        <v>0</v>
      </c>
      <c r="X111" s="10">
        <v>0</v>
      </c>
      <c r="Y111" s="10">
        <v>0</v>
      </c>
      <c r="Z111" s="10">
        <v>0</v>
      </c>
      <c r="AA111" s="10">
        <v>0</v>
      </c>
      <c r="AB111" s="10">
        <v>16</v>
      </c>
      <c r="AC111" s="10">
        <v>10</v>
      </c>
      <c r="AD111" s="10">
        <v>90</v>
      </c>
      <c r="AE111" s="10"/>
      <c r="AF111" s="10"/>
      <c r="AG111" s="10"/>
      <c r="AH111" s="10">
        <v>0</v>
      </c>
      <c r="AI111" s="10">
        <v>0</v>
      </c>
      <c r="AJ111" s="10">
        <v>0</v>
      </c>
      <c r="AK111" s="10">
        <v>0</v>
      </c>
      <c r="AL111" s="10">
        <v>0</v>
      </c>
      <c r="AM111" s="10">
        <v>0</v>
      </c>
      <c r="AN111" s="10">
        <v>0</v>
      </c>
      <c r="AO111" s="10">
        <v>0</v>
      </c>
      <c r="AP111" s="10">
        <v>0</v>
      </c>
      <c r="AQ111" s="10">
        <v>0</v>
      </c>
      <c r="AR111" s="10">
        <v>0</v>
      </c>
      <c r="AS111" s="10">
        <v>0</v>
      </c>
      <c r="AT111" s="10">
        <v>0</v>
      </c>
      <c r="AU111" s="10">
        <v>0</v>
      </c>
      <c r="AV111" s="10">
        <v>0</v>
      </c>
      <c r="AW111" s="10">
        <v>0</v>
      </c>
      <c r="AX111" s="10">
        <v>0</v>
      </c>
      <c r="AY111" s="10">
        <v>0</v>
      </c>
      <c r="BA111" s="14">
        <f t="shared" si="5"/>
        <v>42</v>
      </c>
      <c r="BB111" s="14">
        <f t="shared" si="5"/>
        <v>28</v>
      </c>
      <c r="BC111" s="14">
        <f t="shared" si="5"/>
        <v>234</v>
      </c>
      <c r="BE111">
        <f t="shared" si="6"/>
        <v>2.52</v>
      </c>
      <c r="BF111">
        <f t="shared" si="7"/>
        <v>1.1200000000000001</v>
      </c>
      <c r="BG111">
        <f t="shared" si="8"/>
        <v>46.800000000000004</v>
      </c>
      <c r="BI111">
        <f t="shared" si="9"/>
        <v>50.440000000000005</v>
      </c>
    </row>
    <row r="112" spans="1:61" x14ac:dyDescent="0.25">
      <c r="A112" s="8" t="s">
        <v>111</v>
      </c>
      <c r="B112" s="9" t="s">
        <v>122</v>
      </c>
      <c r="C112" s="9" t="s">
        <v>134</v>
      </c>
      <c r="D112" s="10">
        <v>0</v>
      </c>
      <c r="E112" s="10">
        <v>0</v>
      </c>
      <c r="F112" s="10">
        <v>18</v>
      </c>
      <c r="G112" s="10">
        <v>0</v>
      </c>
      <c r="H112" s="10">
        <v>0</v>
      </c>
      <c r="I112" s="10">
        <v>18</v>
      </c>
      <c r="J112" s="10">
        <v>0</v>
      </c>
      <c r="K112" s="10">
        <v>0</v>
      </c>
      <c r="L112" s="10">
        <v>0</v>
      </c>
      <c r="M112" s="10">
        <v>0</v>
      </c>
      <c r="N112" s="10">
        <v>0</v>
      </c>
      <c r="O112" s="10">
        <v>0</v>
      </c>
      <c r="P112" s="10">
        <v>0</v>
      </c>
      <c r="Q112" s="10">
        <v>0</v>
      </c>
      <c r="R112" s="10">
        <v>0</v>
      </c>
      <c r="S112" s="10">
        <v>0</v>
      </c>
      <c r="T112" s="10">
        <v>0</v>
      </c>
      <c r="U112" s="10">
        <v>0</v>
      </c>
      <c r="V112" s="10">
        <v>0</v>
      </c>
      <c r="W112" s="10">
        <v>0</v>
      </c>
      <c r="X112" s="10">
        <v>0</v>
      </c>
      <c r="Y112" s="10">
        <v>0</v>
      </c>
      <c r="Z112" s="10">
        <v>0</v>
      </c>
      <c r="AA112" s="10">
        <v>0</v>
      </c>
      <c r="AB112" s="10">
        <v>0</v>
      </c>
      <c r="AC112" s="10">
        <v>0</v>
      </c>
      <c r="AD112" s="10">
        <v>20</v>
      </c>
      <c r="AE112" s="10"/>
      <c r="AF112" s="10"/>
      <c r="AG112" s="10"/>
      <c r="AH112" s="10">
        <v>0</v>
      </c>
      <c r="AI112" s="10">
        <v>0</v>
      </c>
      <c r="AJ112" s="10">
        <v>0</v>
      </c>
      <c r="AK112" s="10">
        <v>0</v>
      </c>
      <c r="AL112" s="10">
        <v>0</v>
      </c>
      <c r="AM112" s="10">
        <v>0</v>
      </c>
      <c r="AN112" s="10">
        <v>0</v>
      </c>
      <c r="AO112" s="10">
        <v>0</v>
      </c>
      <c r="AP112" s="10">
        <v>0</v>
      </c>
      <c r="AQ112" s="10">
        <v>0</v>
      </c>
      <c r="AR112" s="10">
        <v>0</v>
      </c>
      <c r="AS112" s="10">
        <v>0</v>
      </c>
      <c r="AT112" s="10">
        <v>0</v>
      </c>
      <c r="AU112" s="10">
        <v>0</v>
      </c>
      <c r="AV112" s="10">
        <v>0</v>
      </c>
      <c r="AW112" s="10">
        <v>0</v>
      </c>
      <c r="AX112" s="10">
        <v>0</v>
      </c>
      <c r="AY112" s="10">
        <v>0</v>
      </c>
      <c r="BA112" s="14">
        <f t="shared" si="5"/>
        <v>0</v>
      </c>
      <c r="BB112" s="14">
        <f t="shared" si="5"/>
        <v>0</v>
      </c>
      <c r="BC112" s="14">
        <f t="shared" si="5"/>
        <v>56</v>
      </c>
      <c r="BE112">
        <f t="shared" si="6"/>
        <v>0</v>
      </c>
      <c r="BF112">
        <f t="shared" si="7"/>
        <v>0</v>
      </c>
      <c r="BG112">
        <f t="shared" si="8"/>
        <v>11.200000000000001</v>
      </c>
      <c r="BI112">
        <f t="shared" si="9"/>
        <v>11.200000000000001</v>
      </c>
    </row>
    <row r="113" spans="1:61" x14ac:dyDescent="0.25">
      <c r="A113" s="8" t="s">
        <v>135</v>
      </c>
      <c r="B113" s="9" t="s">
        <v>136</v>
      </c>
      <c r="C113" s="9" t="s">
        <v>137</v>
      </c>
      <c r="D113" s="10">
        <v>18</v>
      </c>
      <c r="E113" s="10">
        <v>10</v>
      </c>
      <c r="F113" s="10">
        <v>320</v>
      </c>
      <c r="G113" s="10">
        <v>4</v>
      </c>
      <c r="H113" s="10">
        <v>2</v>
      </c>
      <c r="I113" s="10">
        <v>80</v>
      </c>
      <c r="J113" s="10">
        <v>0</v>
      </c>
      <c r="K113" s="10">
        <v>0</v>
      </c>
      <c r="L113" s="10">
        <v>0</v>
      </c>
      <c r="M113" s="10">
        <v>0</v>
      </c>
      <c r="N113" s="10">
        <v>0</v>
      </c>
      <c r="O113" s="10">
        <v>20</v>
      </c>
      <c r="P113" s="10">
        <v>0</v>
      </c>
      <c r="Q113" s="10">
        <v>0</v>
      </c>
      <c r="R113" s="10">
        <v>0</v>
      </c>
      <c r="S113" s="10"/>
      <c r="T113" s="10"/>
      <c r="U113" s="10"/>
      <c r="V113" s="10">
        <v>14</v>
      </c>
      <c r="W113" s="10">
        <v>8</v>
      </c>
      <c r="X113" s="10">
        <v>260</v>
      </c>
      <c r="Y113" s="10">
        <v>7</v>
      </c>
      <c r="Z113" s="10">
        <v>4</v>
      </c>
      <c r="AA113" s="10">
        <v>130</v>
      </c>
      <c r="AB113" s="10">
        <v>7</v>
      </c>
      <c r="AC113" s="10">
        <v>4</v>
      </c>
      <c r="AD113" s="10">
        <v>130</v>
      </c>
      <c r="AE113" s="10"/>
      <c r="AF113" s="10"/>
      <c r="AG113" s="10"/>
      <c r="AH113" s="10"/>
      <c r="AI113" s="10"/>
      <c r="AJ113" s="10"/>
      <c r="AK113" s="10">
        <v>0</v>
      </c>
      <c r="AL113" s="10">
        <v>0</v>
      </c>
      <c r="AM113" s="10">
        <v>0</v>
      </c>
      <c r="AN113" s="10">
        <v>0</v>
      </c>
      <c r="AO113" s="10">
        <v>0</v>
      </c>
      <c r="AP113" s="10">
        <v>0</v>
      </c>
      <c r="AQ113" s="10">
        <v>0</v>
      </c>
      <c r="AR113" s="10">
        <v>0</v>
      </c>
      <c r="AS113" s="10">
        <v>0</v>
      </c>
      <c r="AT113" s="10">
        <v>0</v>
      </c>
      <c r="AU113" s="10">
        <v>0</v>
      </c>
      <c r="AV113" s="10">
        <v>0</v>
      </c>
      <c r="AW113" s="10">
        <v>0</v>
      </c>
      <c r="AX113" s="10">
        <v>0</v>
      </c>
      <c r="AY113" s="10">
        <v>0</v>
      </c>
      <c r="BA113" s="14">
        <f t="shared" si="5"/>
        <v>50</v>
      </c>
      <c r="BB113" s="14">
        <f t="shared" si="5"/>
        <v>28</v>
      </c>
      <c r="BC113" s="14">
        <f t="shared" si="5"/>
        <v>940</v>
      </c>
      <c r="BE113">
        <f t="shared" si="6"/>
        <v>3</v>
      </c>
      <c r="BF113">
        <f t="shared" si="7"/>
        <v>1.1200000000000001</v>
      </c>
      <c r="BG113">
        <f t="shared" si="8"/>
        <v>188</v>
      </c>
      <c r="BI113">
        <f t="shared" si="9"/>
        <v>192.12</v>
      </c>
    </row>
    <row r="114" spans="1:61" x14ac:dyDescent="0.25">
      <c r="A114" s="8" t="s">
        <v>135</v>
      </c>
      <c r="B114" s="9" t="s">
        <v>136</v>
      </c>
      <c r="C114" s="9" t="s">
        <v>138</v>
      </c>
      <c r="D114" s="10">
        <v>52</v>
      </c>
      <c r="E114" s="10">
        <v>70</v>
      </c>
      <c r="F114" s="10">
        <v>752</v>
      </c>
      <c r="G114" s="10">
        <v>13</v>
      </c>
      <c r="H114" s="10">
        <v>17</v>
      </c>
      <c r="I114" s="10">
        <v>188</v>
      </c>
      <c r="J114" s="10">
        <v>0</v>
      </c>
      <c r="K114" s="10">
        <v>0</v>
      </c>
      <c r="L114" s="10">
        <v>0</v>
      </c>
      <c r="M114" s="10">
        <v>0</v>
      </c>
      <c r="N114" s="10">
        <v>11</v>
      </c>
      <c r="O114" s="10">
        <v>83</v>
      </c>
      <c r="P114" s="10">
        <v>21</v>
      </c>
      <c r="Q114" s="10">
        <v>27</v>
      </c>
      <c r="R114" s="10">
        <v>294</v>
      </c>
      <c r="S114" s="10">
        <v>31</v>
      </c>
      <c r="T114" s="10">
        <v>41</v>
      </c>
      <c r="U114" s="10">
        <v>441</v>
      </c>
      <c r="V114" s="10">
        <v>0</v>
      </c>
      <c r="W114" s="10">
        <v>0</v>
      </c>
      <c r="X114" s="10">
        <v>0</v>
      </c>
      <c r="Y114" s="10">
        <v>0</v>
      </c>
      <c r="Z114" s="10">
        <v>0</v>
      </c>
      <c r="AA114" s="10">
        <v>0</v>
      </c>
      <c r="AB114" s="10">
        <v>10</v>
      </c>
      <c r="AC114" s="10">
        <v>14</v>
      </c>
      <c r="AD114" s="10">
        <v>145</v>
      </c>
      <c r="AE114" s="10"/>
      <c r="AF114" s="10"/>
      <c r="AG114" s="10"/>
      <c r="AH114" s="10"/>
      <c r="AI114" s="10"/>
      <c r="AJ114" s="10"/>
      <c r="AK114" s="10">
        <v>0</v>
      </c>
      <c r="AL114" s="10">
        <v>0</v>
      </c>
      <c r="AM114" s="10">
        <v>0</v>
      </c>
      <c r="AN114" s="10">
        <v>0</v>
      </c>
      <c r="AO114" s="10">
        <v>0</v>
      </c>
      <c r="AP114" s="10">
        <v>100</v>
      </c>
      <c r="AQ114" s="10">
        <v>11</v>
      </c>
      <c r="AR114" s="10">
        <v>14</v>
      </c>
      <c r="AS114" s="10">
        <v>97</v>
      </c>
      <c r="AT114" s="10">
        <v>10</v>
      </c>
      <c r="AU114" s="10">
        <v>13</v>
      </c>
      <c r="AV114" s="10">
        <v>97</v>
      </c>
      <c r="AW114" s="10">
        <v>0</v>
      </c>
      <c r="AX114" s="10">
        <v>0</v>
      </c>
      <c r="AY114" s="10">
        <v>0</v>
      </c>
      <c r="BA114" s="14">
        <f t="shared" si="5"/>
        <v>148</v>
      </c>
      <c r="BB114" s="14">
        <f t="shared" si="5"/>
        <v>207</v>
      </c>
      <c r="BC114" s="14">
        <f t="shared" si="5"/>
        <v>2197</v>
      </c>
      <c r="BE114">
        <f t="shared" si="6"/>
        <v>8.879999999999999</v>
      </c>
      <c r="BF114">
        <f t="shared" si="7"/>
        <v>8.2799999999999994</v>
      </c>
      <c r="BG114">
        <f t="shared" si="8"/>
        <v>439.40000000000003</v>
      </c>
      <c r="BI114">
        <f t="shared" si="9"/>
        <v>456.56000000000006</v>
      </c>
    </row>
    <row r="115" spans="1:61" x14ac:dyDescent="0.25">
      <c r="A115" s="8" t="s">
        <v>135</v>
      </c>
      <c r="B115" s="9" t="s">
        <v>136</v>
      </c>
      <c r="C115" s="9" t="s">
        <v>139</v>
      </c>
      <c r="D115" s="10">
        <v>57</v>
      </c>
      <c r="E115" s="10">
        <v>44</v>
      </c>
      <c r="F115" s="10">
        <v>550</v>
      </c>
      <c r="G115" s="10">
        <v>14</v>
      </c>
      <c r="H115" s="10">
        <v>11</v>
      </c>
      <c r="I115" s="10">
        <v>138</v>
      </c>
      <c r="J115" s="10">
        <v>0</v>
      </c>
      <c r="K115" s="10">
        <v>0</v>
      </c>
      <c r="L115" s="10">
        <v>0</v>
      </c>
      <c r="M115" s="10">
        <v>6</v>
      </c>
      <c r="N115" s="10">
        <v>6</v>
      </c>
      <c r="O115" s="10">
        <v>122</v>
      </c>
      <c r="P115" s="10">
        <v>0</v>
      </c>
      <c r="Q115" s="10">
        <v>0</v>
      </c>
      <c r="R115" s="10">
        <v>0</v>
      </c>
      <c r="S115" s="10">
        <v>24</v>
      </c>
      <c r="T115" s="10">
        <v>28</v>
      </c>
      <c r="U115" s="10">
        <v>306</v>
      </c>
      <c r="V115" s="10">
        <v>0</v>
      </c>
      <c r="W115" s="10">
        <v>0</v>
      </c>
      <c r="X115" s="10">
        <v>0</v>
      </c>
      <c r="Y115" s="10">
        <v>0</v>
      </c>
      <c r="Z115" s="10">
        <v>0</v>
      </c>
      <c r="AA115" s="10">
        <v>0</v>
      </c>
      <c r="AB115" s="10">
        <v>15</v>
      </c>
      <c r="AC115" s="10">
        <v>15</v>
      </c>
      <c r="AD115" s="10">
        <v>209</v>
      </c>
      <c r="AE115" s="10"/>
      <c r="AF115" s="10"/>
      <c r="AG115" s="10"/>
      <c r="AH115" s="10"/>
      <c r="AI115" s="10"/>
      <c r="AJ115" s="10"/>
      <c r="AK115" s="10">
        <v>0</v>
      </c>
      <c r="AL115" s="10">
        <v>0</v>
      </c>
      <c r="AM115" s="10">
        <v>0</v>
      </c>
      <c r="AN115" s="10">
        <v>0</v>
      </c>
      <c r="AO115" s="10">
        <v>0</v>
      </c>
      <c r="AP115" s="10">
        <v>0</v>
      </c>
      <c r="AQ115" s="10">
        <v>8</v>
      </c>
      <c r="AR115" s="10">
        <v>8</v>
      </c>
      <c r="AS115" s="10">
        <v>105</v>
      </c>
      <c r="AT115" s="10">
        <v>8</v>
      </c>
      <c r="AU115" s="10">
        <v>7</v>
      </c>
      <c r="AV115" s="10">
        <v>104</v>
      </c>
      <c r="AW115" s="10">
        <v>0</v>
      </c>
      <c r="AX115" s="10">
        <v>0</v>
      </c>
      <c r="AY115" s="10">
        <v>0</v>
      </c>
      <c r="BA115" s="14">
        <f t="shared" si="5"/>
        <v>132</v>
      </c>
      <c r="BB115" s="14">
        <f t="shared" si="5"/>
        <v>119</v>
      </c>
      <c r="BC115" s="14">
        <f t="shared" si="5"/>
        <v>1534</v>
      </c>
      <c r="BE115">
        <f t="shared" si="6"/>
        <v>7.92</v>
      </c>
      <c r="BF115">
        <f t="shared" si="7"/>
        <v>4.76</v>
      </c>
      <c r="BG115">
        <f t="shared" si="8"/>
        <v>306.8</v>
      </c>
      <c r="BI115">
        <f t="shared" si="9"/>
        <v>319.48</v>
      </c>
    </row>
    <row r="116" spans="1:61" x14ac:dyDescent="0.25">
      <c r="A116" s="8" t="s">
        <v>135</v>
      </c>
      <c r="B116" s="9" t="s">
        <v>136</v>
      </c>
      <c r="C116" s="9" t="s">
        <v>140</v>
      </c>
      <c r="D116" s="10">
        <v>8</v>
      </c>
      <c r="E116" s="10">
        <v>10</v>
      </c>
      <c r="F116" s="10">
        <v>195</v>
      </c>
      <c r="G116" s="10">
        <v>2</v>
      </c>
      <c r="H116" s="10">
        <v>2</v>
      </c>
      <c r="I116" s="10">
        <v>49</v>
      </c>
      <c r="J116" s="10">
        <v>0</v>
      </c>
      <c r="K116" s="10">
        <v>0</v>
      </c>
      <c r="L116" s="10">
        <v>0</v>
      </c>
      <c r="M116" s="10">
        <v>8</v>
      </c>
      <c r="N116" s="10">
        <v>6</v>
      </c>
      <c r="O116" s="10">
        <v>202</v>
      </c>
      <c r="P116" s="10">
        <v>0</v>
      </c>
      <c r="Q116" s="10">
        <v>0</v>
      </c>
      <c r="R116" s="10">
        <v>0</v>
      </c>
      <c r="S116" s="10">
        <v>3</v>
      </c>
      <c r="T116" s="10">
        <v>3</v>
      </c>
      <c r="U116" s="10">
        <v>103</v>
      </c>
      <c r="V116" s="10">
        <v>0</v>
      </c>
      <c r="W116" s="10">
        <v>0</v>
      </c>
      <c r="X116" s="10">
        <v>0</v>
      </c>
      <c r="Y116" s="10">
        <v>0</v>
      </c>
      <c r="Z116" s="10">
        <v>0</v>
      </c>
      <c r="AA116" s="10">
        <v>0</v>
      </c>
      <c r="AB116" s="10">
        <v>0</v>
      </c>
      <c r="AC116" s="10">
        <v>0</v>
      </c>
      <c r="AD116" s="10">
        <v>69</v>
      </c>
      <c r="AE116" s="10"/>
      <c r="AF116" s="10"/>
      <c r="AG116" s="10"/>
      <c r="AH116" s="10"/>
      <c r="AI116" s="10"/>
      <c r="AJ116" s="10"/>
      <c r="AK116" s="10">
        <v>0</v>
      </c>
      <c r="AL116" s="10">
        <v>0</v>
      </c>
      <c r="AM116" s="10">
        <v>0</v>
      </c>
      <c r="AN116" s="10">
        <v>0</v>
      </c>
      <c r="AO116" s="10">
        <v>0</v>
      </c>
      <c r="AP116" s="10">
        <v>0</v>
      </c>
      <c r="AQ116" s="10">
        <v>2</v>
      </c>
      <c r="AR116" s="10">
        <v>3</v>
      </c>
      <c r="AS116" s="10">
        <v>35</v>
      </c>
      <c r="AT116" s="10">
        <v>1</v>
      </c>
      <c r="AU116" s="10">
        <v>2</v>
      </c>
      <c r="AV116" s="10">
        <v>34</v>
      </c>
      <c r="AW116" s="10">
        <v>0</v>
      </c>
      <c r="AX116" s="10">
        <v>0</v>
      </c>
      <c r="AY116" s="10">
        <v>0</v>
      </c>
      <c r="BA116" s="14">
        <f t="shared" si="5"/>
        <v>24</v>
      </c>
      <c r="BB116" s="14">
        <f t="shared" si="5"/>
        <v>26</v>
      </c>
      <c r="BC116" s="14">
        <f t="shared" si="5"/>
        <v>687</v>
      </c>
      <c r="BE116">
        <f t="shared" si="6"/>
        <v>1.44</v>
      </c>
      <c r="BF116">
        <f t="shared" si="7"/>
        <v>1.04</v>
      </c>
      <c r="BG116">
        <f t="shared" si="8"/>
        <v>137.4</v>
      </c>
      <c r="BI116">
        <f t="shared" si="9"/>
        <v>139.88</v>
      </c>
    </row>
    <row r="117" spans="1:61" x14ac:dyDescent="0.25">
      <c r="A117" s="8" t="s">
        <v>135</v>
      </c>
      <c r="B117" s="9" t="s">
        <v>136</v>
      </c>
      <c r="C117" s="9" t="s">
        <v>141</v>
      </c>
      <c r="D117" s="10">
        <v>0</v>
      </c>
      <c r="E117" s="10">
        <v>0</v>
      </c>
      <c r="F117" s="10">
        <v>0</v>
      </c>
      <c r="G117" s="10">
        <v>0</v>
      </c>
      <c r="H117" s="10">
        <v>0</v>
      </c>
      <c r="I117" s="10">
        <v>0</v>
      </c>
      <c r="J117" s="10">
        <v>0</v>
      </c>
      <c r="K117" s="10">
        <v>0</v>
      </c>
      <c r="L117" s="10">
        <v>0</v>
      </c>
      <c r="M117" s="10">
        <v>0</v>
      </c>
      <c r="N117" s="10">
        <v>0</v>
      </c>
      <c r="O117" s="10">
        <v>0</v>
      </c>
      <c r="P117" s="10">
        <v>0</v>
      </c>
      <c r="Q117" s="10">
        <v>0</v>
      </c>
      <c r="R117" s="10">
        <v>0</v>
      </c>
      <c r="S117" s="10">
        <v>0</v>
      </c>
      <c r="T117" s="10">
        <v>0</v>
      </c>
      <c r="U117" s="10">
        <v>0</v>
      </c>
      <c r="V117" s="10">
        <v>0</v>
      </c>
      <c r="W117" s="10">
        <v>0</v>
      </c>
      <c r="X117" s="10">
        <v>0</v>
      </c>
      <c r="Y117" s="10">
        <v>0</v>
      </c>
      <c r="Z117" s="10">
        <v>0</v>
      </c>
      <c r="AA117" s="10">
        <v>0</v>
      </c>
      <c r="AB117" s="10">
        <v>0</v>
      </c>
      <c r="AC117" s="10">
        <v>0</v>
      </c>
      <c r="AD117" s="10">
        <v>0</v>
      </c>
      <c r="AE117" s="10"/>
      <c r="AF117" s="10"/>
      <c r="AG117" s="10"/>
      <c r="AH117" s="10"/>
      <c r="AI117" s="10"/>
      <c r="AJ117" s="10"/>
      <c r="AK117" s="10">
        <v>0</v>
      </c>
      <c r="AL117" s="10">
        <v>0</v>
      </c>
      <c r="AM117" s="10">
        <v>0</v>
      </c>
      <c r="AN117" s="10">
        <v>0</v>
      </c>
      <c r="AO117" s="10">
        <v>0</v>
      </c>
      <c r="AP117" s="10">
        <v>0</v>
      </c>
      <c r="AQ117" s="10">
        <v>0</v>
      </c>
      <c r="AR117" s="10">
        <v>0</v>
      </c>
      <c r="AS117" s="10">
        <v>0</v>
      </c>
      <c r="AT117" s="10">
        <v>0</v>
      </c>
      <c r="AU117" s="10">
        <v>0</v>
      </c>
      <c r="AV117" s="10">
        <v>0</v>
      </c>
      <c r="AW117" s="10">
        <v>0</v>
      </c>
      <c r="AX117" s="10">
        <v>0</v>
      </c>
      <c r="AY117" s="10">
        <v>0</v>
      </c>
      <c r="BA117" s="14">
        <f t="shared" si="5"/>
        <v>0</v>
      </c>
      <c r="BB117" s="14">
        <f t="shared" si="5"/>
        <v>0</v>
      </c>
      <c r="BC117" s="14">
        <f t="shared" si="5"/>
        <v>0</v>
      </c>
      <c r="BE117">
        <f t="shared" si="6"/>
        <v>0</v>
      </c>
      <c r="BF117">
        <f t="shared" si="7"/>
        <v>0</v>
      </c>
      <c r="BG117">
        <f t="shared" si="8"/>
        <v>0</v>
      </c>
      <c r="BI117">
        <f t="shared" si="9"/>
        <v>0</v>
      </c>
    </row>
    <row r="118" spans="1:61" x14ac:dyDescent="0.25">
      <c r="A118" s="8" t="s">
        <v>135</v>
      </c>
      <c r="B118" s="9" t="s">
        <v>136</v>
      </c>
      <c r="C118" s="9" t="s">
        <v>142</v>
      </c>
      <c r="D118" s="10">
        <v>5</v>
      </c>
      <c r="E118" s="10">
        <v>4</v>
      </c>
      <c r="F118" s="10">
        <v>64</v>
      </c>
      <c r="G118" s="10">
        <v>1</v>
      </c>
      <c r="H118" s="10">
        <v>1</v>
      </c>
      <c r="I118" s="10">
        <v>16</v>
      </c>
      <c r="J118" s="10">
        <v>0</v>
      </c>
      <c r="K118" s="10">
        <v>0</v>
      </c>
      <c r="L118" s="10">
        <v>0</v>
      </c>
      <c r="M118" s="10">
        <v>0</v>
      </c>
      <c r="N118" s="10">
        <v>0</v>
      </c>
      <c r="O118" s="10">
        <v>40</v>
      </c>
      <c r="P118" s="10">
        <v>0</v>
      </c>
      <c r="Q118" s="10">
        <v>0</v>
      </c>
      <c r="R118" s="10">
        <v>0</v>
      </c>
      <c r="S118" s="10">
        <v>0</v>
      </c>
      <c r="T118" s="10">
        <v>0</v>
      </c>
      <c r="U118" s="10">
        <v>0</v>
      </c>
      <c r="V118" s="10">
        <v>0</v>
      </c>
      <c r="W118" s="10">
        <v>0</v>
      </c>
      <c r="X118" s="10">
        <v>0</v>
      </c>
      <c r="Y118" s="10">
        <v>0</v>
      </c>
      <c r="Z118" s="10">
        <v>0</v>
      </c>
      <c r="AA118" s="10">
        <v>0</v>
      </c>
      <c r="AB118" s="10">
        <v>3</v>
      </c>
      <c r="AC118" s="10">
        <v>2</v>
      </c>
      <c r="AD118" s="10">
        <v>40</v>
      </c>
      <c r="AE118" s="10"/>
      <c r="AF118" s="10"/>
      <c r="AG118" s="10"/>
      <c r="AH118" s="10"/>
      <c r="AI118" s="10"/>
      <c r="AJ118" s="10"/>
      <c r="AK118" s="10">
        <v>0</v>
      </c>
      <c r="AL118" s="10">
        <v>0</v>
      </c>
      <c r="AM118" s="10">
        <v>0</v>
      </c>
      <c r="AN118" s="10">
        <v>0</v>
      </c>
      <c r="AO118" s="10">
        <v>0</v>
      </c>
      <c r="AP118" s="10">
        <v>0</v>
      </c>
      <c r="AQ118" s="10">
        <v>0</v>
      </c>
      <c r="AR118" s="10">
        <v>0</v>
      </c>
      <c r="AS118" s="10">
        <v>0</v>
      </c>
      <c r="AT118" s="10">
        <v>0</v>
      </c>
      <c r="AU118" s="10">
        <v>0</v>
      </c>
      <c r="AV118" s="10">
        <v>0</v>
      </c>
      <c r="AW118" s="10">
        <v>0</v>
      </c>
      <c r="AX118" s="10">
        <v>0</v>
      </c>
      <c r="AY118" s="10">
        <v>0</v>
      </c>
      <c r="BA118" s="14">
        <f t="shared" si="5"/>
        <v>9</v>
      </c>
      <c r="BB118" s="14">
        <f t="shared" si="5"/>
        <v>7</v>
      </c>
      <c r="BC118" s="14">
        <f t="shared" si="5"/>
        <v>160</v>
      </c>
      <c r="BE118">
        <f t="shared" si="6"/>
        <v>0.54</v>
      </c>
      <c r="BF118">
        <f t="shared" si="7"/>
        <v>0.28000000000000003</v>
      </c>
      <c r="BG118">
        <f t="shared" si="8"/>
        <v>32</v>
      </c>
      <c r="BI118">
        <f t="shared" si="9"/>
        <v>32.82</v>
      </c>
    </row>
    <row r="119" spans="1:61" x14ac:dyDescent="0.25">
      <c r="A119" s="8" t="s">
        <v>135</v>
      </c>
      <c r="B119" s="9" t="s">
        <v>136</v>
      </c>
      <c r="C119" s="9" t="s">
        <v>143</v>
      </c>
      <c r="D119" s="10">
        <v>18</v>
      </c>
      <c r="E119" s="10">
        <v>12</v>
      </c>
      <c r="F119" s="10">
        <v>120</v>
      </c>
      <c r="G119" s="10">
        <v>5</v>
      </c>
      <c r="H119" s="10">
        <v>3</v>
      </c>
      <c r="I119" s="10">
        <v>30</v>
      </c>
      <c r="J119" s="10">
        <v>0</v>
      </c>
      <c r="K119" s="10">
        <v>0</v>
      </c>
      <c r="L119" s="10">
        <v>0</v>
      </c>
      <c r="M119" s="10">
        <v>0</v>
      </c>
      <c r="N119" s="10">
        <v>0</v>
      </c>
      <c r="O119" s="10">
        <v>80</v>
      </c>
      <c r="P119" s="10">
        <v>0</v>
      </c>
      <c r="Q119" s="10">
        <v>0</v>
      </c>
      <c r="R119" s="10">
        <v>0</v>
      </c>
      <c r="S119" s="10">
        <v>0</v>
      </c>
      <c r="T119" s="10">
        <v>0</v>
      </c>
      <c r="U119" s="10">
        <v>0</v>
      </c>
      <c r="V119" s="10">
        <v>0</v>
      </c>
      <c r="W119" s="10">
        <v>0</v>
      </c>
      <c r="X119" s="10">
        <v>0</v>
      </c>
      <c r="Y119" s="10">
        <v>0</v>
      </c>
      <c r="Z119" s="10">
        <v>0</v>
      </c>
      <c r="AA119" s="10">
        <v>0</v>
      </c>
      <c r="AB119" s="10">
        <v>10</v>
      </c>
      <c r="AC119" s="10">
        <v>7</v>
      </c>
      <c r="AD119" s="10">
        <v>80</v>
      </c>
      <c r="AE119" s="10"/>
      <c r="AF119" s="10"/>
      <c r="AG119" s="10"/>
      <c r="AH119" s="10"/>
      <c r="AI119" s="10"/>
      <c r="AJ119" s="10"/>
      <c r="AK119" s="10">
        <v>0</v>
      </c>
      <c r="AL119" s="10">
        <v>0</v>
      </c>
      <c r="AM119" s="10">
        <v>0</v>
      </c>
      <c r="AN119" s="10">
        <v>0</v>
      </c>
      <c r="AO119" s="10">
        <v>0</v>
      </c>
      <c r="AP119" s="10">
        <v>0</v>
      </c>
      <c r="AQ119" s="10">
        <v>0</v>
      </c>
      <c r="AR119" s="10">
        <v>0</v>
      </c>
      <c r="AS119" s="10">
        <v>0</v>
      </c>
      <c r="AT119" s="10">
        <v>0</v>
      </c>
      <c r="AU119" s="10">
        <v>0</v>
      </c>
      <c r="AV119" s="10">
        <v>0</v>
      </c>
      <c r="AW119" s="10">
        <v>0</v>
      </c>
      <c r="AX119" s="10">
        <v>0</v>
      </c>
      <c r="AY119" s="10">
        <v>0</v>
      </c>
      <c r="BA119" s="14">
        <f t="shared" si="5"/>
        <v>33</v>
      </c>
      <c r="BB119" s="14">
        <f t="shared" si="5"/>
        <v>22</v>
      </c>
      <c r="BC119" s="14">
        <f t="shared" si="5"/>
        <v>310</v>
      </c>
      <c r="BE119">
        <f t="shared" si="6"/>
        <v>1.98</v>
      </c>
      <c r="BF119">
        <f t="shared" si="7"/>
        <v>0.88</v>
      </c>
      <c r="BG119">
        <f t="shared" si="8"/>
        <v>62</v>
      </c>
      <c r="BI119">
        <f t="shared" si="9"/>
        <v>64.86</v>
      </c>
    </row>
    <row r="120" spans="1:61" x14ac:dyDescent="0.25">
      <c r="A120" s="8" t="s">
        <v>135</v>
      </c>
      <c r="B120" s="9" t="s">
        <v>136</v>
      </c>
      <c r="C120" s="9" t="s">
        <v>144</v>
      </c>
      <c r="D120" s="10">
        <v>12</v>
      </c>
      <c r="E120" s="10">
        <v>10</v>
      </c>
      <c r="F120" s="10">
        <v>320</v>
      </c>
      <c r="G120" s="10">
        <v>3</v>
      </c>
      <c r="H120" s="10">
        <v>3</v>
      </c>
      <c r="I120" s="10">
        <v>80</v>
      </c>
      <c r="J120" s="10">
        <v>0</v>
      </c>
      <c r="K120" s="10">
        <v>0</v>
      </c>
      <c r="L120" s="10">
        <v>0</v>
      </c>
      <c r="M120" s="10">
        <v>0</v>
      </c>
      <c r="N120" s="10">
        <v>0</v>
      </c>
      <c r="O120" s="10">
        <v>200</v>
      </c>
      <c r="P120" s="10">
        <v>0</v>
      </c>
      <c r="Q120" s="10">
        <v>0</v>
      </c>
      <c r="R120" s="10">
        <v>0</v>
      </c>
      <c r="S120" s="10">
        <v>0</v>
      </c>
      <c r="T120" s="10">
        <v>0</v>
      </c>
      <c r="U120" s="10">
        <v>0</v>
      </c>
      <c r="V120" s="10">
        <v>0</v>
      </c>
      <c r="W120" s="10">
        <v>0</v>
      </c>
      <c r="X120" s="10">
        <v>0</v>
      </c>
      <c r="Y120" s="10">
        <v>0</v>
      </c>
      <c r="Z120" s="10">
        <v>0</v>
      </c>
      <c r="AA120" s="10">
        <v>0</v>
      </c>
      <c r="AB120" s="10">
        <v>8</v>
      </c>
      <c r="AC120" s="10">
        <v>5</v>
      </c>
      <c r="AD120" s="10">
        <v>145</v>
      </c>
      <c r="AE120" s="10"/>
      <c r="AF120" s="10"/>
      <c r="AG120" s="10"/>
      <c r="AH120" s="10"/>
      <c r="AI120" s="10"/>
      <c r="AJ120" s="10"/>
      <c r="AK120" s="10">
        <v>0</v>
      </c>
      <c r="AL120" s="10">
        <v>0</v>
      </c>
      <c r="AM120" s="10">
        <v>0</v>
      </c>
      <c r="AN120" s="10">
        <v>0</v>
      </c>
      <c r="AO120" s="10">
        <v>0</v>
      </c>
      <c r="AP120" s="10">
        <v>0</v>
      </c>
      <c r="AQ120" s="10">
        <v>0</v>
      </c>
      <c r="AR120" s="10">
        <v>0</v>
      </c>
      <c r="AS120" s="10">
        <v>0</v>
      </c>
      <c r="AT120" s="10">
        <v>0</v>
      </c>
      <c r="AU120" s="10">
        <v>0</v>
      </c>
      <c r="AV120" s="10">
        <v>0</v>
      </c>
      <c r="AW120" s="10">
        <v>0</v>
      </c>
      <c r="AX120" s="10">
        <v>0</v>
      </c>
      <c r="AY120" s="10">
        <v>0</v>
      </c>
      <c r="BA120" s="14">
        <f t="shared" si="5"/>
        <v>23</v>
      </c>
      <c r="BB120" s="14">
        <f t="shared" si="5"/>
        <v>18</v>
      </c>
      <c r="BC120" s="14">
        <f t="shared" si="5"/>
        <v>745</v>
      </c>
      <c r="BE120">
        <f t="shared" si="6"/>
        <v>1.38</v>
      </c>
      <c r="BF120">
        <f t="shared" si="7"/>
        <v>0.72</v>
      </c>
      <c r="BG120">
        <f t="shared" si="8"/>
        <v>149</v>
      </c>
      <c r="BI120">
        <f t="shared" si="9"/>
        <v>151.1</v>
      </c>
    </row>
    <row r="121" spans="1:61" x14ac:dyDescent="0.25">
      <c r="A121" s="8" t="s">
        <v>135</v>
      </c>
      <c r="B121" s="9" t="s">
        <v>136</v>
      </c>
      <c r="C121" s="9" t="s">
        <v>145</v>
      </c>
      <c r="D121" s="10">
        <v>21</v>
      </c>
      <c r="E121" s="10">
        <v>9</v>
      </c>
      <c r="F121" s="10">
        <v>422</v>
      </c>
      <c r="G121" s="10">
        <v>5</v>
      </c>
      <c r="H121" s="10">
        <v>2</v>
      </c>
      <c r="I121" s="10">
        <v>105</v>
      </c>
      <c r="J121" s="10">
        <v>9</v>
      </c>
      <c r="K121" s="10">
        <v>3</v>
      </c>
      <c r="L121" s="10">
        <v>165</v>
      </c>
      <c r="M121" s="10">
        <v>4</v>
      </c>
      <c r="N121" s="10">
        <v>2</v>
      </c>
      <c r="O121" s="10">
        <v>65</v>
      </c>
      <c r="P121" s="10">
        <v>0</v>
      </c>
      <c r="Q121" s="10">
        <v>0</v>
      </c>
      <c r="R121" s="10">
        <v>0</v>
      </c>
      <c r="S121" s="10"/>
      <c r="T121" s="10"/>
      <c r="U121" s="10"/>
      <c r="V121" s="10">
        <v>13</v>
      </c>
      <c r="W121" s="10">
        <v>5</v>
      </c>
      <c r="X121" s="10">
        <v>247</v>
      </c>
      <c r="Y121" s="10">
        <v>9</v>
      </c>
      <c r="Z121" s="10">
        <v>3</v>
      </c>
      <c r="AA121" s="10">
        <v>165</v>
      </c>
      <c r="AB121" s="10">
        <v>4</v>
      </c>
      <c r="AC121" s="10">
        <v>2</v>
      </c>
      <c r="AD121" s="10">
        <v>82</v>
      </c>
      <c r="AE121" s="10"/>
      <c r="AF121" s="10"/>
      <c r="AG121" s="10"/>
      <c r="AH121" s="10"/>
      <c r="AI121" s="10"/>
      <c r="AJ121" s="10"/>
      <c r="AK121" s="10">
        <v>0</v>
      </c>
      <c r="AL121" s="10">
        <v>0</v>
      </c>
      <c r="AM121" s="10">
        <v>0</v>
      </c>
      <c r="AN121" s="10">
        <v>0</v>
      </c>
      <c r="AO121" s="10">
        <v>0</v>
      </c>
      <c r="AP121" s="10">
        <v>0</v>
      </c>
      <c r="AQ121" s="10">
        <v>0</v>
      </c>
      <c r="AR121" s="10">
        <v>0</v>
      </c>
      <c r="AS121" s="10">
        <v>0</v>
      </c>
      <c r="AT121" s="10">
        <v>0</v>
      </c>
      <c r="AU121" s="10">
        <v>0</v>
      </c>
      <c r="AV121" s="10">
        <v>0</v>
      </c>
      <c r="AW121" s="10">
        <v>0</v>
      </c>
      <c r="AX121" s="10">
        <v>0</v>
      </c>
      <c r="AY121" s="10">
        <v>0</v>
      </c>
      <c r="BA121" s="14">
        <f t="shared" si="5"/>
        <v>65</v>
      </c>
      <c r="BB121" s="14">
        <f t="shared" si="5"/>
        <v>26</v>
      </c>
      <c r="BC121" s="14">
        <f t="shared" si="5"/>
        <v>1251</v>
      </c>
      <c r="BE121">
        <f t="shared" si="6"/>
        <v>3.9</v>
      </c>
      <c r="BF121">
        <f t="shared" si="7"/>
        <v>1.04</v>
      </c>
      <c r="BG121">
        <f t="shared" si="8"/>
        <v>250.20000000000002</v>
      </c>
      <c r="BI121">
        <f t="shared" si="9"/>
        <v>255.14000000000001</v>
      </c>
    </row>
    <row r="122" spans="1:61" x14ac:dyDescent="0.25">
      <c r="A122" s="8" t="s">
        <v>135</v>
      </c>
      <c r="B122" s="9" t="s">
        <v>136</v>
      </c>
      <c r="C122" s="9" t="s">
        <v>146</v>
      </c>
      <c r="D122" s="10">
        <v>4</v>
      </c>
      <c r="E122" s="10">
        <v>3</v>
      </c>
      <c r="F122" s="10">
        <v>127</v>
      </c>
      <c r="G122" s="10">
        <v>1</v>
      </c>
      <c r="H122" s="10">
        <v>1</v>
      </c>
      <c r="I122" s="10">
        <v>32</v>
      </c>
      <c r="J122" s="10">
        <v>2</v>
      </c>
      <c r="K122" s="10">
        <v>1</v>
      </c>
      <c r="L122" s="10">
        <v>50</v>
      </c>
      <c r="M122" s="10">
        <v>0</v>
      </c>
      <c r="N122" s="10">
        <v>0</v>
      </c>
      <c r="O122" s="10">
        <v>26</v>
      </c>
      <c r="P122" s="10">
        <v>0</v>
      </c>
      <c r="Q122" s="10">
        <v>0</v>
      </c>
      <c r="R122" s="10">
        <v>0</v>
      </c>
      <c r="S122" s="10">
        <v>3</v>
      </c>
      <c r="T122" s="10">
        <v>2</v>
      </c>
      <c r="U122" s="10">
        <v>75</v>
      </c>
      <c r="V122" s="10">
        <v>0</v>
      </c>
      <c r="W122" s="10">
        <v>0</v>
      </c>
      <c r="X122" s="10">
        <v>0</v>
      </c>
      <c r="Y122" s="10">
        <v>2</v>
      </c>
      <c r="Z122" s="10">
        <v>1</v>
      </c>
      <c r="AA122" s="10">
        <v>50</v>
      </c>
      <c r="AB122" s="10">
        <v>1</v>
      </c>
      <c r="AC122" s="10">
        <v>1</v>
      </c>
      <c r="AD122" s="10">
        <v>25</v>
      </c>
      <c r="AE122" s="10"/>
      <c r="AF122" s="10"/>
      <c r="AG122" s="10"/>
      <c r="AH122" s="10"/>
      <c r="AI122" s="10"/>
      <c r="AJ122" s="10"/>
      <c r="AK122" s="10">
        <v>0</v>
      </c>
      <c r="AL122" s="10">
        <v>0</v>
      </c>
      <c r="AM122" s="10">
        <v>0</v>
      </c>
      <c r="AN122" s="10">
        <v>0</v>
      </c>
      <c r="AO122" s="10">
        <v>0</v>
      </c>
      <c r="AP122" s="10">
        <v>0</v>
      </c>
      <c r="AQ122" s="10">
        <v>0</v>
      </c>
      <c r="AR122" s="10">
        <v>0</v>
      </c>
      <c r="AS122" s="10">
        <v>0</v>
      </c>
      <c r="AT122" s="10">
        <v>0</v>
      </c>
      <c r="AU122" s="10">
        <v>0</v>
      </c>
      <c r="AV122" s="10">
        <v>0</v>
      </c>
      <c r="AW122" s="10">
        <v>0</v>
      </c>
      <c r="AX122" s="10">
        <v>0</v>
      </c>
      <c r="AY122" s="10">
        <v>0</v>
      </c>
      <c r="BA122" s="14">
        <f t="shared" si="5"/>
        <v>13</v>
      </c>
      <c r="BB122" s="14">
        <f t="shared" si="5"/>
        <v>9</v>
      </c>
      <c r="BC122" s="14">
        <f t="shared" si="5"/>
        <v>385</v>
      </c>
      <c r="BE122">
        <f t="shared" si="6"/>
        <v>0.78</v>
      </c>
      <c r="BF122">
        <f t="shared" si="7"/>
        <v>0.36</v>
      </c>
      <c r="BG122">
        <f t="shared" si="8"/>
        <v>77</v>
      </c>
      <c r="BI122">
        <f t="shared" si="9"/>
        <v>78.14</v>
      </c>
    </row>
    <row r="123" spans="1:61" x14ac:dyDescent="0.25">
      <c r="A123" s="8" t="s">
        <v>135</v>
      </c>
      <c r="B123" s="9" t="s">
        <v>147</v>
      </c>
      <c r="C123" s="9" t="s">
        <v>148</v>
      </c>
      <c r="D123" s="10">
        <v>4</v>
      </c>
      <c r="E123" s="10">
        <v>0</v>
      </c>
      <c r="F123" s="10">
        <v>98</v>
      </c>
      <c r="G123" s="10">
        <v>3</v>
      </c>
      <c r="H123" s="10">
        <v>0</v>
      </c>
      <c r="I123" s="10">
        <v>66</v>
      </c>
      <c r="J123" s="10">
        <v>0</v>
      </c>
      <c r="K123" s="10">
        <v>0</v>
      </c>
      <c r="L123" s="10">
        <v>0</v>
      </c>
      <c r="M123" s="10">
        <v>0</v>
      </c>
      <c r="N123" s="10">
        <v>1</v>
      </c>
      <c r="O123" s="10">
        <v>0</v>
      </c>
      <c r="P123" s="10">
        <v>3</v>
      </c>
      <c r="Q123" s="10">
        <v>0</v>
      </c>
      <c r="R123" s="10">
        <v>51</v>
      </c>
      <c r="S123" s="10">
        <v>4</v>
      </c>
      <c r="T123" s="10">
        <v>0</v>
      </c>
      <c r="U123" s="10">
        <v>102</v>
      </c>
      <c r="V123" s="10">
        <v>0</v>
      </c>
      <c r="W123" s="10">
        <v>0</v>
      </c>
      <c r="X123" s="10">
        <v>0</v>
      </c>
      <c r="Y123" s="10">
        <v>0</v>
      </c>
      <c r="Z123" s="10">
        <v>0</v>
      </c>
      <c r="AA123" s="10">
        <v>0</v>
      </c>
      <c r="AB123" s="10">
        <v>2</v>
      </c>
      <c r="AC123" s="10">
        <v>0</v>
      </c>
      <c r="AD123" s="10">
        <v>51</v>
      </c>
      <c r="AE123" s="10"/>
      <c r="AF123" s="10"/>
      <c r="AG123" s="10"/>
      <c r="AH123" s="10"/>
      <c r="AI123" s="10"/>
      <c r="AJ123" s="10"/>
      <c r="AK123" s="10">
        <v>0</v>
      </c>
      <c r="AL123" s="10">
        <v>0</v>
      </c>
      <c r="AM123" s="10">
        <v>0</v>
      </c>
      <c r="AN123" s="10">
        <v>0</v>
      </c>
      <c r="AO123" s="10">
        <v>0</v>
      </c>
      <c r="AP123" s="10">
        <v>0</v>
      </c>
      <c r="AQ123" s="10">
        <v>0</v>
      </c>
      <c r="AR123" s="10">
        <v>0</v>
      </c>
      <c r="AS123" s="10">
        <v>0</v>
      </c>
      <c r="AT123" s="10">
        <v>0</v>
      </c>
      <c r="AU123" s="10">
        <v>0</v>
      </c>
      <c r="AV123" s="10">
        <v>0</v>
      </c>
      <c r="AW123" s="10">
        <v>0</v>
      </c>
      <c r="AX123" s="10">
        <v>0</v>
      </c>
      <c r="AY123" s="10">
        <v>0</v>
      </c>
      <c r="BA123" s="14">
        <f t="shared" si="5"/>
        <v>16</v>
      </c>
      <c r="BB123" s="14">
        <f t="shared" si="5"/>
        <v>1</v>
      </c>
      <c r="BC123" s="14">
        <f t="shared" si="5"/>
        <v>368</v>
      </c>
      <c r="BE123">
        <f t="shared" si="6"/>
        <v>0.96</v>
      </c>
      <c r="BF123">
        <f t="shared" si="7"/>
        <v>0.04</v>
      </c>
      <c r="BG123">
        <f t="shared" si="8"/>
        <v>73.600000000000009</v>
      </c>
      <c r="BI123">
        <f t="shared" si="9"/>
        <v>74.600000000000009</v>
      </c>
    </row>
    <row r="124" spans="1:61" x14ac:dyDescent="0.25">
      <c r="A124" s="8" t="s">
        <v>135</v>
      </c>
      <c r="B124" s="9" t="s">
        <v>147</v>
      </c>
      <c r="C124" s="9" t="s">
        <v>149</v>
      </c>
      <c r="D124" s="10">
        <v>12</v>
      </c>
      <c r="E124" s="10">
        <v>2</v>
      </c>
      <c r="F124" s="10">
        <v>84</v>
      </c>
      <c r="G124" s="10">
        <v>8</v>
      </c>
      <c r="H124" s="10">
        <v>1</v>
      </c>
      <c r="I124" s="10">
        <v>56</v>
      </c>
      <c r="J124" s="10">
        <v>0</v>
      </c>
      <c r="K124" s="10">
        <v>0</v>
      </c>
      <c r="L124" s="10">
        <v>0</v>
      </c>
      <c r="M124" s="10">
        <v>0</v>
      </c>
      <c r="N124" s="10">
        <v>0</v>
      </c>
      <c r="O124" s="10">
        <v>0</v>
      </c>
      <c r="P124" s="10">
        <v>5</v>
      </c>
      <c r="Q124" s="10">
        <v>2</v>
      </c>
      <c r="R124" s="10">
        <v>94</v>
      </c>
      <c r="S124" s="10">
        <v>0</v>
      </c>
      <c r="T124" s="10">
        <v>0</v>
      </c>
      <c r="U124" s="10">
        <v>0</v>
      </c>
      <c r="V124" s="10">
        <v>0</v>
      </c>
      <c r="W124" s="10">
        <v>0</v>
      </c>
      <c r="X124" s="10">
        <v>0</v>
      </c>
      <c r="Y124" s="10">
        <v>0</v>
      </c>
      <c r="Z124" s="10">
        <v>0</v>
      </c>
      <c r="AA124" s="10">
        <v>0</v>
      </c>
      <c r="AB124" s="10">
        <v>5</v>
      </c>
      <c r="AC124" s="10">
        <v>1</v>
      </c>
      <c r="AD124" s="10">
        <v>94</v>
      </c>
      <c r="AE124" s="10"/>
      <c r="AF124" s="10"/>
      <c r="AG124" s="10"/>
      <c r="AH124" s="10"/>
      <c r="AI124" s="10"/>
      <c r="AJ124" s="10"/>
      <c r="AK124" s="10">
        <v>0</v>
      </c>
      <c r="AL124" s="10">
        <v>0</v>
      </c>
      <c r="AM124" s="10">
        <v>0</v>
      </c>
      <c r="AN124" s="10">
        <v>0</v>
      </c>
      <c r="AO124" s="10">
        <v>0</v>
      </c>
      <c r="AP124" s="10">
        <v>0</v>
      </c>
      <c r="AQ124" s="10">
        <v>0</v>
      </c>
      <c r="AR124" s="10">
        <v>0</v>
      </c>
      <c r="AS124" s="10">
        <v>0</v>
      </c>
      <c r="AT124" s="10">
        <v>0</v>
      </c>
      <c r="AU124" s="10">
        <v>0</v>
      </c>
      <c r="AV124" s="10">
        <v>0</v>
      </c>
      <c r="AW124" s="10">
        <v>0</v>
      </c>
      <c r="AX124" s="10">
        <v>0</v>
      </c>
      <c r="AY124" s="10">
        <v>0</v>
      </c>
      <c r="BA124" s="14">
        <f t="shared" si="5"/>
        <v>30</v>
      </c>
      <c r="BB124" s="14">
        <f t="shared" si="5"/>
        <v>6</v>
      </c>
      <c r="BC124" s="14">
        <f t="shared" si="5"/>
        <v>328</v>
      </c>
      <c r="BE124">
        <f t="shared" si="6"/>
        <v>1.7999999999999998</v>
      </c>
      <c r="BF124">
        <f t="shared" si="7"/>
        <v>0.24</v>
      </c>
      <c r="BG124">
        <f t="shared" si="8"/>
        <v>65.600000000000009</v>
      </c>
      <c r="BI124">
        <f t="shared" si="9"/>
        <v>67.640000000000015</v>
      </c>
    </row>
    <row r="125" spans="1:61" x14ac:dyDescent="0.25">
      <c r="A125" s="8" t="s">
        <v>135</v>
      </c>
      <c r="B125" s="9" t="s">
        <v>147</v>
      </c>
      <c r="C125" s="9" t="s">
        <v>150</v>
      </c>
      <c r="D125" s="10">
        <v>6</v>
      </c>
      <c r="E125" s="10">
        <v>1</v>
      </c>
      <c r="F125" s="10">
        <v>66</v>
      </c>
      <c r="G125" s="10">
        <v>4</v>
      </c>
      <c r="H125" s="10">
        <v>0</v>
      </c>
      <c r="I125" s="10">
        <v>44</v>
      </c>
      <c r="J125" s="10">
        <v>0</v>
      </c>
      <c r="K125" s="10">
        <v>0</v>
      </c>
      <c r="L125" s="10">
        <v>0</v>
      </c>
      <c r="M125" s="10">
        <v>0</v>
      </c>
      <c r="N125" s="10">
        <v>0</v>
      </c>
      <c r="O125" s="10">
        <v>0</v>
      </c>
      <c r="P125" s="10">
        <v>0</v>
      </c>
      <c r="Q125" s="10">
        <v>0</v>
      </c>
      <c r="R125" s="10">
        <v>0</v>
      </c>
      <c r="S125" s="10">
        <v>6</v>
      </c>
      <c r="T125" s="10">
        <v>0</v>
      </c>
      <c r="U125" s="10">
        <v>70</v>
      </c>
      <c r="V125" s="10">
        <v>0</v>
      </c>
      <c r="W125" s="10">
        <v>0</v>
      </c>
      <c r="X125" s="10">
        <v>0</v>
      </c>
      <c r="Y125" s="10">
        <v>0</v>
      </c>
      <c r="Z125" s="10">
        <v>0</v>
      </c>
      <c r="AA125" s="10">
        <v>0</v>
      </c>
      <c r="AB125" s="10">
        <v>6</v>
      </c>
      <c r="AC125" s="10">
        <v>0</v>
      </c>
      <c r="AD125" s="10">
        <v>70</v>
      </c>
      <c r="AE125" s="10"/>
      <c r="AF125" s="10"/>
      <c r="AG125" s="10"/>
      <c r="AH125" s="10"/>
      <c r="AI125" s="10"/>
      <c r="AJ125" s="10"/>
      <c r="AK125" s="10">
        <v>0</v>
      </c>
      <c r="AL125" s="10">
        <v>0</v>
      </c>
      <c r="AM125" s="10">
        <v>0</v>
      </c>
      <c r="AN125" s="10">
        <v>0</v>
      </c>
      <c r="AO125" s="10">
        <v>0</v>
      </c>
      <c r="AP125" s="10">
        <v>0</v>
      </c>
      <c r="AQ125" s="10">
        <v>0</v>
      </c>
      <c r="AR125" s="10">
        <v>0</v>
      </c>
      <c r="AS125" s="10">
        <v>0</v>
      </c>
      <c r="AT125" s="10">
        <v>0</v>
      </c>
      <c r="AU125" s="10">
        <v>0</v>
      </c>
      <c r="AV125" s="10">
        <v>0</v>
      </c>
      <c r="AW125" s="10">
        <v>0</v>
      </c>
      <c r="AX125" s="10">
        <v>0</v>
      </c>
      <c r="AY125" s="10">
        <v>0</v>
      </c>
      <c r="BA125" s="14">
        <f t="shared" si="5"/>
        <v>22</v>
      </c>
      <c r="BB125" s="14">
        <f t="shared" si="5"/>
        <v>1</v>
      </c>
      <c r="BC125" s="14">
        <f t="shared" si="5"/>
        <v>250</v>
      </c>
      <c r="BE125">
        <f t="shared" si="6"/>
        <v>1.3199999999999998</v>
      </c>
      <c r="BF125">
        <f t="shared" si="7"/>
        <v>0.04</v>
      </c>
      <c r="BG125">
        <f t="shared" si="8"/>
        <v>50</v>
      </c>
      <c r="BI125">
        <f t="shared" si="9"/>
        <v>51.36</v>
      </c>
    </row>
    <row r="126" spans="1:61" x14ac:dyDescent="0.25">
      <c r="A126" s="8" t="s">
        <v>135</v>
      </c>
      <c r="B126" s="9" t="s">
        <v>147</v>
      </c>
      <c r="C126" s="9" t="s">
        <v>151</v>
      </c>
      <c r="D126" s="10">
        <v>15</v>
      </c>
      <c r="E126" s="10">
        <v>11</v>
      </c>
      <c r="F126" s="10">
        <v>264</v>
      </c>
      <c r="G126" s="10">
        <v>10</v>
      </c>
      <c r="H126" s="10">
        <v>7</v>
      </c>
      <c r="I126" s="10">
        <v>176</v>
      </c>
      <c r="J126" s="10">
        <v>0</v>
      </c>
      <c r="K126" s="10">
        <v>0</v>
      </c>
      <c r="L126" s="10">
        <v>0</v>
      </c>
      <c r="M126" s="10">
        <v>6</v>
      </c>
      <c r="N126" s="10">
        <v>7</v>
      </c>
      <c r="O126" s="10">
        <v>170</v>
      </c>
      <c r="P126" s="10">
        <v>13</v>
      </c>
      <c r="Q126" s="10">
        <v>9</v>
      </c>
      <c r="R126" s="10">
        <v>180</v>
      </c>
      <c r="S126" s="10">
        <v>0</v>
      </c>
      <c r="T126" s="10">
        <v>0</v>
      </c>
      <c r="U126" s="10">
        <v>180</v>
      </c>
      <c r="V126" s="10">
        <v>0</v>
      </c>
      <c r="W126" s="10">
        <v>0</v>
      </c>
      <c r="X126" s="10">
        <v>0</v>
      </c>
      <c r="Y126" s="10">
        <v>0</v>
      </c>
      <c r="Z126" s="10">
        <v>0</v>
      </c>
      <c r="AA126" s="10">
        <v>0</v>
      </c>
      <c r="AB126" s="10">
        <v>18</v>
      </c>
      <c r="AC126" s="10">
        <v>26</v>
      </c>
      <c r="AD126" s="10">
        <v>50</v>
      </c>
      <c r="AE126" s="10"/>
      <c r="AF126" s="10"/>
      <c r="AG126" s="10"/>
      <c r="AH126" s="10"/>
      <c r="AI126" s="10"/>
      <c r="AJ126" s="10"/>
      <c r="AK126" s="10">
        <v>0</v>
      </c>
      <c r="AL126" s="10">
        <v>0</v>
      </c>
      <c r="AM126" s="10">
        <v>0</v>
      </c>
      <c r="AN126" s="10">
        <v>0</v>
      </c>
      <c r="AO126" s="10">
        <v>0</v>
      </c>
      <c r="AP126" s="10">
        <v>50</v>
      </c>
      <c r="AQ126" s="10">
        <v>2</v>
      </c>
      <c r="AR126" s="10">
        <v>3</v>
      </c>
      <c r="AS126" s="10">
        <v>43</v>
      </c>
      <c r="AT126" s="10">
        <v>1</v>
      </c>
      <c r="AU126" s="10">
        <v>3</v>
      </c>
      <c r="AV126" s="10">
        <v>43</v>
      </c>
      <c r="AW126" s="10">
        <v>0</v>
      </c>
      <c r="AX126" s="10">
        <v>0</v>
      </c>
      <c r="AY126" s="10">
        <v>0</v>
      </c>
      <c r="BA126" s="14">
        <f t="shared" si="5"/>
        <v>65</v>
      </c>
      <c r="BB126" s="14">
        <f t="shared" si="5"/>
        <v>66</v>
      </c>
      <c r="BC126" s="14">
        <f t="shared" si="5"/>
        <v>1156</v>
      </c>
      <c r="BE126">
        <f t="shared" si="6"/>
        <v>3.9</v>
      </c>
      <c r="BF126">
        <f t="shared" si="7"/>
        <v>2.64</v>
      </c>
      <c r="BG126">
        <f t="shared" si="8"/>
        <v>231.20000000000002</v>
      </c>
      <c r="BI126">
        <f t="shared" si="9"/>
        <v>237.74</v>
      </c>
    </row>
    <row r="127" spans="1:61" x14ac:dyDescent="0.25">
      <c r="A127" s="8" t="s">
        <v>135</v>
      </c>
      <c r="B127" s="9" t="s">
        <v>147</v>
      </c>
      <c r="C127" s="9" t="s">
        <v>152</v>
      </c>
      <c r="D127" s="10">
        <v>4</v>
      </c>
      <c r="E127" s="10">
        <v>4</v>
      </c>
      <c r="F127" s="10">
        <v>72</v>
      </c>
      <c r="G127" s="10">
        <v>3</v>
      </c>
      <c r="H127" s="10">
        <v>2</v>
      </c>
      <c r="I127" s="10">
        <v>48</v>
      </c>
      <c r="J127" s="10">
        <v>0</v>
      </c>
      <c r="K127" s="10">
        <v>0</v>
      </c>
      <c r="L127" s="10">
        <v>0</v>
      </c>
      <c r="M127" s="10">
        <v>0</v>
      </c>
      <c r="N127" s="10">
        <v>0</v>
      </c>
      <c r="O127" s="10">
        <v>0</v>
      </c>
      <c r="P127" s="10">
        <v>4</v>
      </c>
      <c r="Q127" s="10">
        <v>4</v>
      </c>
      <c r="R127" s="10">
        <v>70</v>
      </c>
      <c r="S127" s="10">
        <v>0</v>
      </c>
      <c r="T127" s="10">
        <v>0</v>
      </c>
      <c r="U127" s="10">
        <v>0</v>
      </c>
      <c r="V127" s="10">
        <v>0</v>
      </c>
      <c r="W127" s="10">
        <v>0</v>
      </c>
      <c r="X127" s="10">
        <v>0</v>
      </c>
      <c r="Y127" s="10">
        <v>0</v>
      </c>
      <c r="Z127" s="10">
        <v>0</v>
      </c>
      <c r="AA127" s="10">
        <v>0</v>
      </c>
      <c r="AB127" s="10">
        <v>0</v>
      </c>
      <c r="AC127" s="10">
        <v>0</v>
      </c>
      <c r="AD127" s="10">
        <v>0</v>
      </c>
      <c r="AE127" s="10"/>
      <c r="AF127" s="10"/>
      <c r="AG127" s="10"/>
      <c r="AH127" s="10"/>
      <c r="AI127" s="10"/>
      <c r="AJ127" s="10"/>
      <c r="AK127" s="10">
        <v>0</v>
      </c>
      <c r="AL127" s="10">
        <v>0</v>
      </c>
      <c r="AM127" s="10">
        <v>0</v>
      </c>
      <c r="AN127" s="10">
        <v>0</v>
      </c>
      <c r="AO127" s="10">
        <v>0</v>
      </c>
      <c r="AP127" s="10">
        <v>0</v>
      </c>
      <c r="AQ127" s="10">
        <v>0</v>
      </c>
      <c r="AR127" s="10">
        <v>0</v>
      </c>
      <c r="AS127" s="10">
        <v>0</v>
      </c>
      <c r="AT127" s="10">
        <v>0</v>
      </c>
      <c r="AU127" s="10">
        <v>0</v>
      </c>
      <c r="AV127" s="10">
        <v>0</v>
      </c>
      <c r="AW127" s="10">
        <v>0</v>
      </c>
      <c r="AX127" s="10">
        <v>0</v>
      </c>
      <c r="AY127" s="10">
        <v>0</v>
      </c>
      <c r="BA127" s="14">
        <f t="shared" si="5"/>
        <v>11</v>
      </c>
      <c r="BB127" s="14">
        <f t="shared" si="5"/>
        <v>10</v>
      </c>
      <c r="BC127" s="14">
        <f t="shared" si="5"/>
        <v>190</v>
      </c>
      <c r="BE127">
        <f t="shared" si="6"/>
        <v>0.65999999999999992</v>
      </c>
      <c r="BF127">
        <f t="shared" si="7"/>
        <v>0.4</v>
      </c>
      <c r="BG127">
        <f t="shared" si="8"/>
        <v>38</v>
      </c>
      <c r="BI127">
        <f t="shared" si="9"/>
        <v>39.06</v>
      </c>
    </row>
    <row r="128" spans="1:61" x14ac:dyDescent="0.25">
      <c r="A128" s="8" t="s">
        <v>135</v>
      </c>
      <c r="B128" s="9" t="s">
        <v>147</v>
      </c>
      <c r="C128" s="9" t="s">
        <v>153</v>
      </c>
      <c r="D128" s="10">
        <v>15</v>
      </c>
      <c r="E128" s="10">
        <v>9</v>
      </c>
      <c r="F128" s="10">
        <v>300</v>
      </c>
      <c r="G128" s="10">
        <v>10</v>
      </c>
      <c r="H128" s="10">
        <v>6</v>
      </c>
      <c r="I128" s="10">
        <v>200</v>
      </c>
      <c r="J128" s="10">
        <v>0</v>
      </c>
      <c r="K128" s="10">
        <v>0</v>
      </c>
      <c r="L128" s="10">
        <v>0</v>
      </c>
      <c r="M128" s="10">
        <v>5</v>
      </c>
      <c r="N128" s="10">
        <v>5</v>
      </c>
      <c r="O128" s="10">
        <v>30</v>
      </c>
      <c r="P128" s="10">
        <v>0</v>
      </c>
      <c r="Q128" s="10">
        <v>0</v>
      </c>
      <c r="R128" s="10">
        <v>0</v>
      </c>
      <c r="S128" s="10">
        <v>0</v>
      </c>
      <c r="T128" s="10">
        <v>0</v>
      </c>
      <c r="U128" s="10">
        <v>0</v>
      </c>
      <c r="V128" s="10">
        <v>0</v>
      </c>
      <c r="W128" s="10">
        <v>0</v>
      </c>
      <c r="X128" s="10">
        <v>0</v>
      </c>
      <c r="Y128" s="10">
        <v>0</v>
      </c>
      <c r="Z128" s="10">
        <v>0</v>
      </c>
      <c r="AA128" s="10">
        <v>0</v>
      </c>
      <c r="AB128" s="10">
        <v>10</v>
      </c>
      <c r="AC128" s="10">
        <v>5</v>
      </c>
      <c r="AD128" s="10">
        <v>220</v>
      </c>
      <c r="AE128" s="10"/>
      <c r="AF128" s="10"/>
      <c r="AG128" s="10"/>
      <c r="AH128" s="10"/>
      <c r="AI128" s="10"/>
      <c r="AJ128" s="10"/>
      <c r="AK128" s="10">
        <v>0</v>
      </c>
      <c r="AL128" s="10">
        <v>0</v>
      </c>
      <c r="AM128" s="10">
        <v>0</v>
      </c>
      <c r="AN128" s="10">
        <v>0</v>
      </c>
      <c r="AO128" s="10">
        <v>0</v>
      </c>
      <c r="AP128" s="10">
        <v>0</v>
      </c>
      <c r="AQ128" s="10">
        <v>0</v>
      </c>
      <c r="AR128" s="10">
        <v>0</v>
      </c>
      <c r="AS128" s="10">
        <v>0</v>
      </c>
      <c r="AT128" s="10">
        <v>0</v>
      </c>
      <c r="AU128" s="10">
        <v>0</v>
      </c>
      <c r="AV128" s="10">
        <v>0</v>
      </c>
      <c r="AW128" s="10">
        <v>0</v>
      </c>
      <c r="AX128" s="10">
        <v>0</v>
      </c>
      <c r="AY128" s="10">
        <v>0</v>
      </c>
      <c r="BA128" s="14">
        <f t="shared" si="5"/>
        <v>40</v>
      </c>
      <c r="BB128" s="14">
        <f t="shared" si="5"/>
        <v>25</v>
      </c>
      <c r="BC128" s="14">
        <f t="shared" si="5"/>
        <v>750</v>
      </c>
      <c r="BE128">
        <f t="shared" si="6"/>
        <v>2.4</v>
      </c>
      <c r="BF128">
        <f t="shared" si="7"/>
        <v>1</v>
      </c>
      <c r="BG128">
        <f t="shared" si="8"/>
        <v>150</v>
      </c>
      <c r="BI128">
        <f t="shared" si="9"/>
        <v>153.4</v>
      </c>
    </row>
    <row r="129" spans="1:61" x14ac:dyDescent="0.25">
      <c r="A129" s="8" t="s">
        <v>135</v>
      </c>
      <c r="B129" s="9" t="s">
        <v>154</v>
      </c>
      <c r="C129" s="9" t="s">
        <v>155</v>
      </c>
      <c r="D129" s="10">
        <v>2</v>
      </c>
      <c r="E129" s="10">
        <v>8</v>
      </c>
      <c r="F129" s="10">
        <v>280</v>
      </c>
      <c r="G129" s="10">
        <v>3</v>
      </c>
      <c r="H129" s="10">
        <v>12</v>
      </c>
      <c r="I129" s="10">
        <v>420</v>
      </c>
      <c r="J129" s="10">
        <v>0</v>
      </c>
      <c r="K129" s="10">
        <v>0</v>
      </c>
      <c r="L129" s="10">
        <v>0</v>
      </c>
      <c r="M129" s="10">
        <v>0</v>
      </c>
      <c r="N129" s="10">
        <v>0</v>
      </c>
      <c r="O129" s="10">
        <v>0</v>
      </c>
      <c r="P129" s="10">
        <v>0</v>
      </c>
      <c r="Q129" s="10">
        <v>0</v>
      </c>
      <c r="R129" s="10">
        <v>0</v>
      </c>
      <c r="S129" s="10">
        <v>0</v>
      </c>
      <c r="T129" s="10">
        <v>0</v>
      </c>
      <c r="U129" s="10">
        <v>0</v>
      </c>
      <c r="V129" s="10">
        <v>0</v>
      </c>
      <c r="W129" s="10">
        <v>0</v>
      </c>
      <c r="X129" s="10">
        <v>0</v>
      </c>
      <c r="Y129" s="10">
        <v>0</v>
      </c>
      <c r="Z129" s="10">
        <v>0</v>
      </c>
      <c r="AA129" s="10">
        <v>0</v>
      </c>
      <c r="AB129" s="10">
        <v>3</v>
      </c>
      <c r="AC129" s="10">
        <v>10</v>
      </c>
      <c r="AD129" s="10">
        <v>250</v>
      </c>
      <c r="AE129" s="10"/>
      <c r="AF129" s="10"/>
      <c r="AG129" s="10"/>
      <c r="AH129" s="10"/>
      <c r="AI129" s="10"/>
      <c r="AJ129" s="10"/>
      <c r="AK129" s="10">
        <v>0</v>
      </c>
      <c r="AL129" s="10">
        <v>0</v>
      </c>
      <c r="AM129" s="10">
        <v>0</v>
      </c>
      <c r="AN129" s="10">
        <v>0</v>
      </c>
      <c r="AO129" s="10">
        <v>0</v>
      </c>
      <c r="AP129" s="10">
        <v>0</v>
      </c>
      <c r="AQ129" s="10">
        <v>0</v>
      </c>
      <c r="AR129" s="10">
        <v>0</v>
      </c>
      <c r="AS129" s="10">
        <v>0</v>
      </c>
      <c r="AT129" s="10">
        <v>0</v>
      </c>
      <c r="AU129" s="10">
        <v>0</v>
      </c>
      <c r="AV129" s="10">
        <v>0</v>
      </c>
      <c r="AW129" s="10">
        <v>0</v>
      </c>
      <c r="AX129" s="10">
        <v>0</v>
      </c>
      <c r="AY129" s="10">
        <v>0</v>
      </c>
      <c r="BA129" s="14">
        <f t="shared" si="5"/>
        <v>8</v>
      </c>
      <c r="BB129" s="14">
        <f t="shared" si="5"/>
        <v>30</v>
      </c>
      <c r="BC129" s="14">
        <f t="shared" si="5"/>
        <v>950</v>
      </c>
      <c r="BE129">
        <f t="shared" si="6"/>
        <v>0.48</v>
      </c>
      <c r="BF129">
        <f t="shared" si="7"/>
        <v>1.2</v>
      </c>
      <c r="BG129">
        <f t="shared" si="8"/>
        <v>190</v>
      </c>
      <c r="BI129">
        <f t="shared" si="9"/>
        <v>191.68</v>
      </c>
    </row>
    <row r="130" spans="1:61" x14ac:dyDescent="0.25">
      <c r="A130" s="8" t="s">
        <v>135</v>
      </c>
      <c r="B130" s="9" t="s">
        <v>154</v>
      </c>
      <c r="C130" s="9" t="s">
        <v>156</v>
      </c>
      <c r="D130" s="10">
        <v>2</v>
      </c>
      <c r="E130" s="10">
        <v>2</v>
      </c>
      <c r="F130" s="10">
        <v>100</v>
      </c>
      <c r="G130" s="10">
        <v>3</v>
      </c>
      <c r="H130" s="10">
        <v>3</v>
      </c>
      <c r="I130" s="10">
        <v>150</v>
      </c>
      <c r="J130" s="10">
        <v>0</v>
      </c>
      <c r="K130" s="10">
        <v>0</v>
      </c>
      <c r="L130" s="10">
        <v>0</v>
      </c>
      <c r="M130" s="10">
        <v>0</v>
      </c>
      <c r="N130" s="10">
        <v>0</v>
      </c>
      <c r="O130" s="10">
        <v>0</v>
      </c>
      <c r="P130" s="10">
        <v>0</v>
      </c>
      <c r="Q130" s="10">
        <v>0</v>
      </c>
      <c r="R130" s="10">
        <v>0</v>
      </c>
      <c r="S130" s="10">
        <v>0</v>
      </c>
      <c r="T130" s="10">
        <v>0</v>
      </c>
      <c r="U130" s="10">
        <v>0</v>
      </c>
      <c r="V130" s="10">
        <v>0</v>
      </c>
      <c r="W130" s="10">
        <v>0</v>
      </c>
      <c r="X130" s="10">
        <v>0</v>
      </c>
      <c r="Y130" s="10">
        <v>0</v>
      </c>
      <c r="Z130" s="10">
        <v>0</v>
      </c>
      <c r="AA130" s="10">
        <v>0</v>
      </c>
      <c r="AB130" s="10">
        <v>3</v>
      </c>
      <c r="AC130" s="10">
        <v>2</v>
      </c>
      <c r="AD130" s="10">
        <v>100</v>
      </c>
      <c r="AE130" s="10"/>
      <c r="AF130" s="10"/>
      <c r="AG130" s="10"/>
      <c r="AH130" s="10"/>
      <c r="AI130" s="10"/>
      <c r="AJ130" s="10"/>
      <c r="AK130" s="10">
        <v>0</v>
      </c>
      <c r="AL130" s="10">
        <v>0</v>
      </c>
      <c r="AM130" s="10">
        <v>0</v>
      </c>
      <c r="AN130" s="10">
        <v>0</v>
      </c>
      <c r="AO130" s="10">
        <v>0</v>
      </c>
      <c r="AP130" s="10">
        <v>0</v>
      </c>
      <c r="AQ130" s="10">
        <v>0</v>
      </c>
      <c r="AR130" s="10">
        <v>0</v>
      </c>
      <c r="AS130" s="10">
        <v>0</v>
      </c>
      <c r="AT130" s="10">
        <v>0</v>
      </c>
      <c r="AU130" s="10">
        <v>0</v>
      </c>
      <c r="AV130" s="10">
        <v>0</v>
      </c>
      <c r="AW130" s="10">
        <v>0</v>
      </c>
      <c r="AX130" s="10">
        <v>0</v>
      </c>
      <c r="AY130" s="10">
        <v>0</v>
      </c>
      <c r="BA130" s="14">
        <f t="shared" si="5"/>
        <v>8</v>
      </c>
      <c r="BB130" s="14">
        <f t="shared" si="5"/>
        <v>7</v>
      </c>
      <c r="BC130" s="14">
        <f t="shared" si="5"/>
        <v>350</v>
      </c>
      <c r="BE130">
        <f t="shared" si="6"/>
        <v>0.48</v>
      </c>
      <c r="BF130">
        <f t="shared" si="7"/>
        <v>0.28000000000000003</v>
      </c>
      <c r="BG130">
        <f t="shared" si="8"/>
        <v>70</v>
      </c>
      <c r="BI130">
        <f t="shared" si="9"/>
        <v>70.760000000000005</v>
      </c>
    </row>
    <row r="131" spans="1:61" x14ac:dyDescent="0.25">
      <c r="A131" s="8" t="s">
        <v>135</v>
      </c>
      <c r="B131" s="9" t="s">
        <v>154</v>
      </c>
      <c r="C131" s="9" t="s">
        <v>157</v>
      </c>
      <c r="D131" s="10">
        <v>40</v>
      </c>
      <c r="E131" s="10">
        <v>3</v>
      </c>
      <c r="F131" s="10">
        <v>740</v>
      </c>
      <c r="G131" s="10">
        <v>60</v>
      </c>
      <c r="H131" s="10">
        <v>5</v>
      </c>
      <c r="I131" s="10">
        <v>1110</v>
      </c>
      <c r="J131" s="10">
        <v>0</v>
      </c>
      <c r="K131" s="10">
        <v>0</v>
      </c>
      <c r="L131" s="10">
        <v>0</v>
      </c>
      <c r="M131" s="10">
        <v>0</v>
      </c>
      <c r="N131" s="10">
        <v>0</v>
      </c>
      <c r="O131" s="10">
        <v>450</v>
      </c>
      <c r="P131" s="10">
        <v>0</v>
      </c>
      <c r="Q131" s="10">
        <v>0</v>
      </c>
      <c r="R131" s="10">
        <v>0</v>
      </c>
      <c r="S131" s="10">
        <v>0</v>
      </c>
      <c r="T131" s="10">
        <v>0</v>
      </c>
      <c r="U131" s="10">
        <v>0</v>
      </c>
      <c r="V131" s="10">
        <v>0</v>
      </c>
      <c r="W131" s="10">
        <v>0</v>
      </c>
      <c r="X131" s="10">
        <v>0</v>
      </c>
      <c r="Y131" s="10">
        <v>0</v>
      </c>
      <c r="Z131" s="10">
        <v>0</v>
      </c>
      <c r="AA131" s="10">
        <v>0</v>
      </c>
      <c r="AB131" s="10">
        <v>0</v>
      </c>
      <c r="AC131" s="10">
        <v>0</v>
      </c>
      <c r="AD131" s="10">
        <v>0</v>
      </c>
      <c r="AE131" s="10"/>
      <c r="AF131" s="10"/>
      <c r="AG131" s="10"/>
      <c r="AH131" s="10"/>
      <c r="AI131" s="10"/>
      <c r="AJ131" s="10"/>
      <c r="AK131" s="10">
        <v>0</v>
      </c>
      <c r="AL131" s="10">
        <v>0</v>
      </c>
      <c r="AM131" s="10">
        <v>0</v>
      </c>
      <c r="AN131" s="10">
        <v>0</v>
      </c>
      <c r="AO131" s="10">
        <v>0</v>
      </c>
      <c r="AP131" s="10">
        <v>0</v>
      </c>
      <c r="AQ131" s="10">
        <v>0</v>
      </c>
      <c r="AR131" s="10">
        <v>0</v>
      </c>
      <c r="AS131" s="10">
        <v>0</v>
      </c>
      <c r="AT131" s="10">
        <v>0</v>
      </c>
      <c r="AU131" s="10">
        <v>0</v>
      </c>
      <c r="AV131" s="10">
        <v>0</v>
      </c>
      <c r="AW131" s="10">
        <v>0</v>
      </c>
      <c r="AX131" s="10">
        <v>0</v>
      </c>
      <c r="AY131" s="10">
        <v>0</v>
      </c>
      <c r="BA131" s="14">
        <f t="shared" si="5"/>
        <v>100</v>
      </c>
      <c r="BB131" s="14">
        <f t="shared" si="5"/>
        <v>8</v>
      </c>
      <c r="BC131" s="14">
        <f t="shared" si="5"/>
        <v>2300</v>
      </c>
      <c r="BE131">
        <f t="shared" si="6"/>
        <v>6</v>
      </c>
      <c r="BF131">
        <f t="shared" si="7"/>
        <v>0.32</v>
      </c>
      <c r="BG131">
        <f t="shared" si="8"/>
        <v>460</v>
      </c>
      <c r="BI131">
        <f t="shared" si="9"/>
        <v>466.32</v>
      </c>
    </row>
    <row r="132" spans="1:61" x14ac:dyDescent="0.25">
      <c r="A132" s="8" t="s">
        <v>135</v>
      </c>
      <c r="B132" s="9" t="s">
        <v>154</v>
      </c>
      <c r="C132" s="9" t="s">
        <v>158</v>
      </c>
      <c r="D132" s="10">
        <v>5</v>
      </c>
      <c r="E132" s="10">
        <v>0</v>
      </c>
      <c r="F132" s="10">
        <v>300</v>
      </c>
      <c r="G132" s="10">
        <v>7</v>
      </c>
      <c r="H132" s="10">
        <v>0</v>
      </c>
      <c r="I132" s="10">
        <v>450</v>
      </c>
      <c r="J132" s="10">
        <v>0</v>
      </c>
      <c r="K132" s="10">
        <v>0</v>
      </c>
      <c r="L132" s="10">
        <v>0</v>
      </c>
      <c r="M132" s="10">
        <v>7</v>
      </c>
      <c r="N132" s="10">
        <v>0</v>
      </c>
      <c r="O132" s="10">
        <v>250</v>
      </c>
      <c r="P132" s="10">
        <v>0</v>
      </c>
      <c r="Q132" s="10">
        <v>0</v>
      </c>
      <c r="R132" s="10">
        <v>0</v>
      </c>
      <c r="S132" s="10">
        <v>0</v>
      </c>
      <c r="T132" s="10">
        <v>0</v>
      </c>
      <c r="U132" s="10">
        <v>0</v>
      </c>
      <c r="V132" s="10">
        <v>0</v>
      </c>
      <c r="W132" s="10">
        <v>0</v>
      </c>
      <c r="X132" s="10">
        <v>0</v>
      </c>
      <c r="Y132" s="10">
        <v>0</v>
      </c>
      <c r="Z132" s="10">
        <v>0</v>
      </c>
      <c r="AA132" s="10">
        <v>0</v>
      </c>
      <c r="AB132" s="10">
        <v>5</v>
      </c>
      <c r="AC132" s="10">
        <v>0</v>
      </c>
      <c r="AD132" s="10">
        <v>150</v>
      </c>
      <c r="AE132" s="10"/>
      <c r="AF132" s="10"/>
      <c r="AG132" s="10"/>
      <c r="AH132" s="10"/>
      <c r="AI132" s="10"/>
      <c r="AJ132" s="10"/>
      <c r="AK132" s="10">
        <v>0</v>
      </c>
      <c r="AL132" s="10">
        <v>0</v>
      </c>
      <c r="AM132" s="10">
        <v>0</v>
      </c>
      <c r="AN132" s="10">
        <v>0</v>
      </c>
      <c r="AO132" s="10">
        <v>0</v>
      </c>
      <c r="AP132" s="10">
        <v>50</v>
      </c>
      <c r="AQ132" s="10">
        <v>3</v>
      </c>
      <c r="AR132" s="10">
        <v>0</v>
      </c>
      <c r="AS132" s="10">
        <v>50</v>
      </c>
      <c r="AT132" s="10">
        <v>2</v>
      </c>
      <c r="AU132" s="10">
        <v>0</v>
      </c>
      <c r="AV132" s="10">
        <v>50</v>
      </c>
      <c r="AW132" s="10">
        <v>0</v>
      </c>
      <c r="AX132" s="10">
        <v>0</v>
      </c>
      <c r="AY132" s="10">
        <v>0</v>
      </c>
      <c r="BA132" s="14">
        <f t="shared" si="5"/>
        <v>29</v>
      </c>
      <c r="BB132" s="14">
        <f t="shared" si="5"/>
        <v>0</v>
      </c>
      <c r="BC132" s="14">
        <f t="shared" si="5"/>
        <v>1300</v>
      </c>
      <c r="BE132">
        <f t="shared" si="6"/>
        <v>1.74</v>
      </c>
      <c r="BF132">
        <f t="shared" si="7"/>
        <v>0</v>
      </c>
      <c r="BG132">
        <f t="shared" si="8"/>
        <v>260</v>
      </c>
      <c r="BI132">
        <f t="shared" si="9"/>
        <v>261.74</v>
      </c>
    </row>
    <row r="133" spans="1:61" x14ac:dyDescent="0.25">
      <c r="A133" s="8" t="s">
        <v>135</v>
      </c>
      <c r="B133" s="9" t="s">
        <v>154</v>
      </c>
      <c r="C133" s="9" t="s">
        <v>159</v>
      </c>
      <c r="D133" s="10">
        <v>16</v>
      </c>
      <c r="E133" s="10">
        <v>14</v>
      </c>
      <c r="F133" s="10">
        <v>120</v>
      </c>
      <c r="G133" s="10">
        <v>24</v>
      </c>
      <c r="H133" s="10">
        <v>21</v>
      </c>
      <c r="I133" s="10">
        <v>180</v>
      </c>
      <c r="J133" s="10">
        <v>0</v>
      </c>
      <c r="K133" s="10">
        <v>0</v>
      </c>
      <c r="L133" s="10">
        <v>0</v>
      </c>
      <c r="M133" s="10">
        <v>10</v>
      </c>
      <c r="N133" s="10">
        <v>0</v>
      </c>
      <c r="O133" s="10">
        <v>140</v>
      </c>
      <c r="P133" s="10">
        <v>30</v>
      </c>
      <c r="Q133" s="10">
        <v>0</v>
      </c>
      <c r="R133" s="10">
        <v>180</v>
      </c>
      <c r="S133" s="10">
        <v>0</v>
      </c>
      <c r="T133" s="10">
        <v>0</v>
      </c>
      <c r="U133" s="10">
        <v>0</v>
      </c>
      <c r="V133" s="10">
        <v>0</v>
      </c>
      <c r="W133" s="10">
        <v>0</v>
      </c>
      <c r="X133" s="10">
        <v>0</v>
      </c>
      <c r="Y133" s="10">
        <v>0</v>
      </c>
      <c r="Z133" s="10">
        <v>0</v>
      </c>
      <c r="AA133" s="10">
        <v>0</v>
      </c>
      <c r="AB133" s="10">
        <v>20</v>
      </c>
      <c r="AC133" s="10">
        <v>10</v>
      </c>
      <c r="AD133" s="10">
        <v>100</v>
      </c>
      <c r="AE133" s="10"/>
      <c r="AF133" s="10"/>
      <c r="AG133" s="10"/>
      <c r="AH133" s="10"/>
      <c r="AI133" s="10"/>
      <c r="AJ133" s="10"/>
      <c r="AK133" s="10">
        <v>0</v>
      </c>
      <c r="AL133" s="10">
        <v>0</v>
      </c>
      <c r="AM133" s="10">
        <v>0</v>
      </c>
      <c r="AN133" s="10">
        <v>0</v>
      </c>
      <c r="AO133" s="10">
        <v>0</v>
      </c>
      <c r="AP133" s="10">
        <v>0</v>
      </c>
      <c r="AQ133" s="10">
        <v>0</v>
      </c>
      <c r="AR133" s="10">
        <v>0</v>
      </c>
      <c r="AS133" s="10">
        <v>0</v>
      </c>
      <c r="AT133" s="10">
        <v>0</v>
      </c>
      <c r="AU133" s="10">
        <v>0</v>
      </c>
      <c r="AV133" s="10">
        <v>0</v>
      </c>
      <c r="AW133" s="10">
        <v>0</v>
      </c>
      <c r="AX133" s="10">
        <v>0</v>
      </c>
      <c r="AY133" s="10">
        <v>0</v>
      </c>
      <c r="BA133" s="14">
        <f t="shared" si="5"/>
        <v>100</v>
      </c>
      <c r="BB133" s="14">
        <f t="shared" si="5"/>
        <v>45</v>
      </c>
      <c r="BC133" s="14">
        <f t="shared" si="5"/>
        <v>720</v>
      </c>
      <c r="BE133">
        <f t="shared" si="6"/>
        <v>6</v>
      </c>
      <c r="BF133">
        <f t="shared" si="7"/>
        <v>1.8</v>
      </c>
      <c r="BG133">
        <f t="shared" si="8"/>
        <v>144</v>
      </c>
      <c r="BI133">
        <f t="shared" si="9"/>
        <v>151.80000000000001</v>
      </c>
    </row>
    <row r="134" spans="1:61" x14ac:dyDescent="0.25">
      <c r="A134" s="8" t="s">
        <v>135</v>
      </c>
      <c r="B134" s="9" t="s">
        <v>154</v>
      </c>
      <c r="C134" s="9" t="s">
        <v>160</v>
      </c>
      <c r="D134" s="10">
        <v>12</v>
      </c>
      <c r="E134" s="10">
        <v>12</v>
      </c>
      <c r="F134" s="10">
        <v>40</v>
      </c>
      <c r="G134" s="10">
        <v>18</v>
      </c>
      <c r="H134" s="10">
        <v>18</v>
      </c>
      <c r="I134" s="10">
        <v>60</v>
      </c>
      <c r="J134" s="10">
        <v>0</v>
      </c>
      <c r="K134" s="10">
        <v>0</v>
      </c>
      <c r="L134" s="10">
        <v>0</v>
      </c>
      <c r="M134" s="10">
        <v>0</v>
      </c>
      <c r="N134" s="10">
        <v>0</v>
      </c>
      <c r="O134" s="10">
        <v>0</v>
      </c>
      <c r="P134" s="10">
        <v>20</v>
      </c>
      <c r="Q134" s="10">
        <v>10</v>
      </c>
      <c r="R134" s="10">
        <v>50</v>
      </c>
      <c r="S134" s="10">
        <v>0</v>
      </c>
      <c r="T134" s="10">
        <v>0</v>
      </c>
      <c r="U134" s="10">
        <v>0</v>
      </c>
      <c r="V134" s="10">
        <v>0</v>
      </c>
      <c r="W134" s="10">
        <v>0</v>
      </c>
      <c r="X134" s="10">
        <v>0</v>
      </c>
      <c r="Y134" s="10">
        <v>0</v>
      </c>
      <c r="Z134" s="10">
        <v>0</v>
      </c>
      <c r="AA134" s="10">
        <v>0</v>
      </c>
      <c r="AB134" s="10">
        <v>20</v>
      </c>
      <c r="AC134" s="10">
        <v>20</v>
      </c>
      <c r="AD134" s="10">
        <v>150</v>
      </c>
      <c r="AE134" s="10"/>
      <c r="AF134" s="10"/>
      <c r="AG134" s="10"/>
      <c r="AH134" s="10"/>
      <c r="AI134" s="10"/>
      <c r="AJ134" s="10"/>
      <c r="AK134" s="10">
        <v>0</v>
      </c>
      <c r="AL134" s="10">
        <v>0</v>
      </c>
      <c r="AM134" s="10">
        <v>0</v>
      </c>
      <c r="AN134" s="10">
        <v>0</v>
      </c>
      <c r="AO134" s="10">
        <v>0</v>
      </c>
      <c r="AP134" s="10">
        <v>0</v>
      </c>
      <c r="AQ134" s="10">
        <v>0</v>
      </c>
      <c r="AR134" s="10">
        <v>0</v>
      </c>
      <c r="AS134" s="10">
        <v>0</v>
      </c>
      <c r="AT134" s="10">
        <v>0</v>
      </c>
      <c r="AU134" s="10">
        <v>0</v>
      </c>
      <c r="AV134" s="10">
        <v>0</v>
      </c>
      <c r="AW134" s="10">
        <v>0</v>
      </c>
      <c r="AX134" s="10">
        <v>0</v>
      </c>
      <c r="AY134" s="10">
        <v>0</v>
      </c>
      <c r="BA134" s="14">
        <f t="shared" si="5"/>
        <v>70</v>
      </c>
      <c r="BB134" s="14">
        <f t="shared" si="5"/>
        <v>60</v>
      </c>
      <c r="BC134" s="14">
        <f t="shared" si="5"/>
        <v>300</v>
      </c>
      <c r="BE134">
        <f t="shared" si="6"/>
        <v>4.2</v>
      </c>
      <c r="BF134">
        <f t="shared" si="7"/>
        <v>2.4</v>
      </c>
      <c r="BG134">
        <f t="shared" si="8"/>
        <v>60</v>
      </c>
      <c r="BI134">
        <f t="shared" si="9"/>
        <v>66.599999999999994</v>
      </c>
    </row>
    <row r="135" spans="1:61" x14ac:dyDescent="0.25">
      <c r="A135" s="8" t="s">
        <v>135</v>
      </c>
      <c r="B135" s="9" t="s">
        <v>154</v>
      </c>
      <c r="C135" s="9" t="s">
        <v>161</v>
      </c>
      <c r="D135" s="10">
        <v>0</v>
      </c>
      <c r="E135" s="10">
        <v>0</v>
      </c>
      <c r="F135" s="10">
        <v>0</v>
      </c>
      <c r="G135" s="10">
        <v>0</v>
      </c>
      <c r="H135" s="10">
        <v>0</v>
      </c>
      <c r="I135" s="10">
        <v>0</v>
      </c>
      <c r="J135" s="10">
        <v>0</v>
      </c>
      <c r="K135" s="10">
        <v>0</v>
      </c>
      <c r="L135" s="10">
        <v>0</v>
      </c>
      <c r="M135" s="10">
        <v>0</v>
      </c>
      <c r="N135" s="10">
        <v>0</v>
      </c>
      <c r="O135" s="10">
        <v>0</v>
      </c>
      <c r="P135" s="10">
        <v>0</v>
      </c>
      <c r="Q135" s="10">
        <v>0</v>
      </c>
      <c r="R135" s="10">
        <v>0</v>
      </c>
      <c r="S135" s="10">
        <v>0</v>
      </c>
      <c r="T135" s="10">
        <v>0</v>
      </c>
      <c r="U135" s="10">
        <v>0</v>
      </c>
      <c r="V135" s="10">
        <v>0</v>
      </c>
      <c r="W135" s="10">
        <v>0</v>
      </c>
      <c r="X135" s="10">
        <v>0</v>
      </c>
      <c r="Y135" s="10">
        <v>0</v>
      </c>
      <c r="Z135" s="10">
        <v>0</v>
      </c>
      <c r="AA135" s="10">
        <v>0</v>
      </c>
      <c r="AB135" s="10">
        <v>0</v>
      </c>
      <c r="AC135" s="10">
        <v>0</v>
      </c>
      <c r="AD135" s="10">
        <v>0</v>
      </c>
      <c r="AE135" s="10"/>
      <c r="AF135" s="10"/>
      <c r="AG135" s="10"/>
      <c r="AH135" s="10"/>
      <c r="AI135" s="10"/>
      <c r="AJ135" s="10"/>
      <c r="AK135" s="10">
        <v>0</v>
      </c>
      <c r="AL135" s="10">
        <v>0</v>
      </c>
      <c r="AM135" s="10">
        <v>0</v>
      </c>
      <c r="AN135" s="10">
        <v>0</v>
      </c>
      <c r="AO135" s="10">
        <v>0</v>
      </c>
      <c r="AP135" s="10">
        <v>0</v>
      </c>
      <c r="AQ135" s="10">
        <v>0</v>
      </c>
      <c r="AR135" s="10">
        <v>0</v>
      </c>
      <c r="AS135" s="10">
        <v>0</v>
      </c>
      <c r="AT135" s="10">
        <v>0</v>
      </c>
      <c r="AU135" s="10">
        <v>0</v>
      </c>
      <c r="AV135" s="10">
        <v>0</v>
      </c>
      <c r="AW135" s="10">
        <v>0</v>
      </c>
      <c r="AX135" s="10">
        <v>0</v>
      </c>
      <c r="AY135" s="10">
        <v>0</v>
      </c>
      <c r="BA135" s="14">
        <f t="shared" si="5"/>
        <v>0</v>
      </c>
      <c r="BB135" s="14">
        <f t="shared" si="5"/>
        <v>0</v>
      </c>
      <c r="BC135" s="14">
        <f t="shared" si="5"/>
        <v>0</v>
      </c>
      <c r="BE135">
        <f t="shared" si="6"/>
        <v>0</v>
      </c>
      <c r="BF135">
        <f t="shared" si="7"/>
        <v>0</v>
      </c>
      <c r="BG135">
        <f t="shared" si="8"/>
        <v>0</v>
      </c>
      <c r="BI135">
        <f t="shared" si="9"/>
        <v>0</v>
      </c>
    </row>
    <row r="136" spans="1:61" x14ac:dyDescent="0.25">
      <c r="A136" s="8" t="s">
        <v>135</v>
      </c>
      <c r="B136" s="9" t="s">
        <v>154</v>
      </c>
      <c r="C136" s="9" t="s">
        <v>162</v>
      </c>
      <c r="D136" s="10">
        <v>21</v>
      </c>
      <c r="E136" s="10">
        <v>0</v>
      </c>
      <c r="F136" s="10">
        <v>178</v>
      </c>
      <c r="G136" s="10">
        <v>32</v>
      </c>
      <c r="H136" s="10">
        <v>0</v>
      </c>
      <c r="I136" s="10">
        <v>268</v>
      </c>
      <c r="J136" s="10">
        <v>0</v>
      </c>
      <c r="K136" s="10">
        <v>0</v>
      </c>
      <c r="L136" s="10">
        <v>0</v>
      </c>
      <c r="M136" s="10">
        <v>35</v>
      </c>
      <c r="N136" s="10">
        <v>2</v>
      </c>
      <c r="O136" s="10">
        <v>217</v>
      </c>
      <c r="P136" s="10">
        <v>0</v>
      </c>
      <c r="Q136" s="10">
        <v>0</v>
      </c>
      <c r="R136" s="10">
        <v>0</v>
      </c>
      <c r="S136" s="10">
        <v>0</v>
      </c>
      <c r="T136" s="10">
        <v>0</v>
      </c>
      <c r="U136" s="10">
        <v>0</v>
      </c>
      <c r="V136" s="10">
        <v>0</v>
      </c>
      <c r="W136" s="10">
        <v>0</v>
      </c>
      <c r="X136" s="10">
        <v>0</v>
      </c>
      <c r="Y136" s="10">
        <v>0</v>
      </c>
      <c r="Z136" s="10">
        <v>0</v>
      </c>
      <c r="AA136" s="10">
        <v>0</v>
      </c>
      <c r="AB136" s="10">
        <v>50</v>
      </c>
      <c r="AC136" s="10">
        <v>0</v>
      </c>
      <c r="AD136" s="10">
        <v>467</v>
      </c>
      <c r="AE136" s="10"/>
      <c r="AF136" s="10"/>
      <c r="AG136" s="10"/>
      <c r="AH136" s="10"/>
      <c r="AI136" s="10"/>
      <c r="AJ136" s="10"/>
      <c r="AK136" s="10">
        <v>0</v>
      </c>
      <c r="AL136" s="10">
        <v>0</v>
      </c>
      <c r="AM136" s="10">
        <v>0</v>
      </c>
      <c r="AN136" s="10">
        <v>0</v>
      </c>
      <c r="AO136" s="10">
        <v>0</v>
      </c>
      <c r="AP136" s="10">
        <v>0</v>
      </c>
      <c r="AQ136" s="10">
        <v>0</v>
      </c>
      <c r="AR136" s="10">
        <v>0</v>
      </c>
      <c r="AS136" s="10">
        <v>0</v>
      </c>
      <c r="AT136" s="10">
        <v>0</v>
      </c>
      <c r="AU136" s="10">
        <v>0</v>
      </c>
      <c r="AV136" s="10">
        <v>0</v>
      </c>
      <c r="AW136" s="10">
        <v>0</v>
      </c>
      <c r="AX136" s="10">
        <v>0</v>
      </c>
      <c r="AY136" s="10">
        <v>0</v>
      </c>
      <c r="BA136" s="14">
        <f t="shared" si="5"/>
        <v>138</v>
      </c>
      <c r="BB136" s="14">
        <f t="shared" si="5"/>
        <v>2</v>
      </c>
      <c r="BC136" s="14">
        <f t="shared" si="5"/>
        <v>1130</v>
      </c>
      <c r="BE136">
        <f t="shared" si="6"/>
        <v>8.2799999999999994</v>
      </c>
      <c r="BF136">
        <f t="shared" si="7"/>
        <v>0.08</v>
      </c>
      <c r="BG136">
        <f t="shared" si="8"/>
        <v>226</v>
      </c>
      <c r="BI136">
        <f t="shared" si="9"/>
        <v>234.36</v>
      </c>
    </row>
    <row r="137" spans="1:61" x14ac:dyDescent="0.25">
      <c r="A137" s="8" t="s">
        <v>135</v>
      </c>
      <c r="B137" s="9" t="s">
        <v>154</v>
      </c>
      <c r="C137" s="9" t="s">
        <v>163</v>
      </c>
      <c r="D137" s="10">
        <v>10</v>
      </c>
      <c r="E137" s="10">
        <v>0</v>
      </c>
      <c r="F137" s="10">
        <v>87</v>
      </c>
      <c r="G137" s="10">
        <v>15</v>
      </c>
      <c r="H137" s="10">
        <v>0</v>
      </c>
      <c r="I137" s="10">
        <v>130</v>
      </c>
      <c r="J137" s="10">
        <v>0</v>
      </c>
      <c r="K137" s="10">
        <v>0</v>
      </c>
      <c r="L137" s="10">
        <v>0</v>
      </c>
      <c r="M137" s="10">
        <v>25</v>
      </c>
      <c r="N137" s="10">
        <v>1</v>
      </c>
      <c r="O137" s="10">
        <v>243</v>
      </c>
      <c r="P137" s="10">
        <v>0</v>
      </c>
      <c r="Q137" s="10">
        <v>0</v>
      </c>
      <c r="R137" s="10">
        <v>0</v>
      </c>
      <c r="S137" s="10">
        <v>0</v>
      </c>
      <c r="T137" s="10">
        <v>0</v>
      </c>
      <c r="U137" s="10">
        <v>0</v>
      </c>
      <c r="V137" s="10">
        <v>0</v>
      </c>
      <c r="W137" s="10">
        <v>0</v>
      </c>
      <c r="X137" s="10">
        <v>0</v>
      </c>
      <c r="Y137" s="10">
        <v>0</v>
      </c>
      <c r="Z137" s="10">
        <v>0</v>
      </c>
      <c r="AA137" s="10">
        <v>0</v>
      </c>
      <c r="AB137" s="10">
        <v>20</v>
      </c>
      <c r="AC137" s="10">
        <v>0</v>
      </c>
      <c r="AD137" s="10">
        <v>148</v>
      </c>
      <c r="AE137" s="10"/>
      <c r="AF137" s="10"/>
      <c r="AG137" s="10"/>
      <c r="AH137" s="10"/>
      <c r="AI137" s="10"/>
      <c r="AJ137" s="10"/>
      <c r="AK137" s="10">
        <v>0</v>
      </c>
      <c r="AL137" s="10">
        <v>0</v>
      </c>
      <c r="AM137" s="10">
        <v>0</v>
      </c>
      <c r="AN137" s="10">
        <v>0</v>
      </c>
      <c r="AO137" s="10">
        <v>0</v>
      </c>
      <c r="AP137" s="10">
        <v>0</v>
      </c>
      <c r="AQ137" s="10">
        <v>0</v>
      </c>
      <c r="AR137" s="10">
        <v>0</v>
      </c>
      <c r="AS137" s="10">
        <v>0</v>
      </c>
      <c r="AT137" s="10">
        <v>0</v>
      </c>
      <c r="AU137" s="10">
        <v>0</v>
      </c>
      <c r="AV137" s="10">
        <v>0</v>
      </c>
      <c r="AW137" s="10">
        <v>0</v>
      </c>
      <c r="AX137" s="10">
        <v>0</v>
      </c>
      <c r="AY137" s="10">
        <v>0</v>
      </c>
      <c r="BA137" s="14">
        <f t="shared" si="5"/>
        <v>70</v>
      </c>
      <c r="BB137" s="14">
        <f t="shared" si="5"/>
        <v>1</v>
      </c>
      <c r="BC137" s="14">
        <f t="shared" si="5"/>
        <v>608</v>
      </c>
      <c r="BE137">
        <f t="shared" si="6"/>
        <v>4.2</v>
      </c>
      <c r="BF137">
        <f t="shared" si="7"/>
        <v>0.04</v>
      </c>
      <c r="BG137">
        <f t="shared" si="8"/>
        <v>121.60000000000001</v>
      </c>
      <c r="BI137">
        <f t="shared" si="9"/>
        <v>125.84</v>
      </c>
    </row>
    <row r="138" spans="1:61" x14ac:dyDescent="0.25">
      <c r="A138" s="8" t="s">
        <v>135</v>
      </c>
      <c r="B138" s="9" t="s">
        <v>154</v>
      </c>
      <c r="C138" s="9" t="s">
        <v>164</v>
      </c>
      <c r="D138" s="10">
        <v>42</v>
      </c>
      <c r="E138" s="10">
        <v>6</v>
      </c>
      <c r="F138" s="10">
        <v>420</v>
      </c>
      <c r="G138" s="10">
        <v>28</v>
      </c>
      <c r="H138" s="10">
        <v>4</v>
      </c>
      <c r="I138" s="10">
        <v>280</v>
      </c>
      <c r="J138" s="10">
        <v>0</v>
      </c>
      <c r="K138" s="10">
        <v>0</v>
      </c>
      <c r="L138" s="10">
        <v>0</v>
      </c>
      <c r="M138" s="10">
        <v>0</v>
      </c>
      <c r="N138" s="10">
        <v>5</v>
      </c>
      <c r="O138" s="10">
        <v>0</v>
      </c>
      <c r="P138" s="10">
        <v>0</v>
      </c>
      <c r="Q138" s="10">
        <v>0</v>
      </c>
      <c r="R138" s="10">
        <v>0</v>
      </c>
      <c r="S138" s="10">
        <v>40</v>
      </c>
      <c r="T138" s="10">
        <v>0</v>
      </c>
      <c r="U138" s="10">
        <v>600</v>
      </c>
      <c r="V138" s="10">
        <v>0</v>
      </c>
      <c r="W138" s="10">
        <v>0</v>
      </c>
      <c r="X138" s="10">
        <v>0</v>
      </c>
      <c r="Y138" s="10">
        <v>0</v>
      </c>
      <c r="Z138" s="10">
        <v>0</v>
      </c>
      <c r="AA138" s="10">
        <v>300</v>
      </c>
      <c r="AB138" s="10">
        <v>0</v>
      </c>
      <c r="AC138" s="10">
        <v>0</v>
      </c>
      <c r="AD138" s="10">
        <v>300</v>
      </c>
      <c r="AE138" s="10"/>
      <c r="AF138" s="10"/>
      <c r="AG138" s="10"/>
      <c r="AH138" s="10"/>
      <c r="AI138" s="10"/>
      <c r="AJ138" s="10"/>
      <c r="AK138" s="10">
        <v>0</v>
      </c>
      <c r="AL138" s="10">
        <v>0</v>
      </c>
      <c r="AM138" s="10">
        <v>0</v>
      </c>
      <c r="AN138" s="10">
        <v>0</v>
      </c>
      <c r="AO138" s="10">
        <v>0</v>
      </c>
      <c r="AP138" s="10">
        <v>0</v>
      </c>
      <c r="AQ138" s="10">
        <v>0</v>
      </c>
      <c r="AR138" s="10">
        <v>0</v>
      </c>
      <c r="AS138" s="10">
        <v>0</v>
      </c>
      <c r="AT138" s="10">
        <v>0</v>
      </c>
      <c r="AU138" s="10">
        <v>0</v>
      </c>
      <c r="AV138" s="10">
        <v>0</v>
      </c>
      <c r="AW138" s="10">
        <v>0</v>
      </c>
      <c r="AX138" s="10">
        <v>0</v>
      </c>
      <c r="AY138" s="10">
        <v>0</v>
      </c>
      <c r="BA138" s="14">
        <f t="shared" ref="BA138:BC152" si="10">D138+G138+J138+M138+P138+S138+V138+Y138+AB138+AE138+AH138+AK138+AN138+AQ138+AT138+AW138</f>
        <v>110</v>
      </c>
      <c r="BB138" s="14">
        <f t="shared" si="10"/>
        <v>15</v>
      </c>
      <c r="BC138" s="14">
        <f t="shared" si="10"/>
        <v>1900</v>
      </c>
      <c r="BE138">
        <f t="shared" ref="BE138:BE152" si="11">(BA138*0.06)</f>
        <v>6.6</v>
      </c>
      <c r="BF138">
        <f t="shared" ref="BF138:BF152" si="12">(BB138*0.04)</f>
        <v>0.6</v>
      </c>
      <c r="BG138">
        <f t="shared" ref="BG138:BG152" si="13">(BC138*0.2)</f>
        <v>380</v>
      </c>
      <c r="BI138">
        <f t="shared" ref="BI138:BI152" si="14">(BE138+BF138+BG138)</f>
        <v>387.2</v>
      </c>
    </row>
    <row r="139" spans="1:61" x14ac:dyDescent="0.25">
      <c r="A139" s="8" t="s">
        <v>135</v>
      </c>
      <c r="B139" s="9" t="s">
        <v>154</v>
      </c>
      <c r="C139" s="9" t="s">
        <v>165</v>
      </c>
      <c r="D139" s="10">
        <v>19</v>
      </c>
      <c r="E139" s="10">
        <v>4</v>
      </c>
      <c r="F139" s="10">
        <v>166</v>
      </c>
      <c r="G139" s="10">
        <v>12</v>
      </c>
      <c r="H139" s="10">
        <v>2</v>
      </c>
      <c r="I139" s="10">
        <v>110</v>
      </c>
      <c r="J139" s="10">
        <v>0</v>
      </c>
      <c r="K139" s="10">
        <v>0</v>
      </c>
      <c r="L139" s="10">
        <v>0</v>
      </c>
      <c r="M139" s="10">
        <v>7</v>
      </c>
      <c r="N139" s="10">
        <v>2</v>
      </c>
      <c r="O139" s="10">
        <v>160</v>
      </c>
      <c r="P139" s="10">
        <v>0</v>
      </c>
      <c r="Q139" s="10">
        <v>0</v>
      </c>
      <c r="R139" s="10">
        <v>0</v>
      </c>
      <c r="S139" s="10">
        <v>0</v>
      </c>
      <c r="T139" s="10">
        <v>0</v>
      </c>
      <c r="U139" s="10">
        <v>0</v>
      </c>
      <c r="V139" s="10">
        <v>0</v>
      </c>
      <c r="W139" s="10">
        <v>0</v>
      </c>
      <c r="X139" s="10">
        <v>0</v>
      </c>
      <c r="Y139" s="10">
        <v>0</v>
      </c>
      <c r="Z139" s="10">
        <v>0</v>
      </c>
      <c r="AA139" s="10">
        <v>0</v>
      </c>
      <c r="AB139" s="10">
        <v>9</v>
      </c>
      <c r="AC139" s="10">
        <v>2</v>
      </c>
      <c r="AD139" s="10">
        <v>75</v>
      </c>
      <c r="AE139" s="10"/>
      <c r="AF139" s="10"/>
      <c r="AG139" s="10"/>
      <c r="AH139" s="10"/>
      <c r="AI139" s="10"/>
      <c r="AJ139" s="10"/>
      <c r="AK139" s="10">
        <v>0</v>
      </c>
      <c r="AL139" s="10">
        <v>0</v>
      </c>
      <c r="AM139" s="10">
        <v>0</v>
      </c>
      <c r="AN139" s="10">
        <v>0</v>
      </c>
      <c r="AO139" s="10">
        <v>0</v>
      </c>
      <c r="AP139" s="10">
        <v>0</v>
      </c>
      <c r="AQ139" s="10">
        <v>0</v>
      </c>
      <c r="AR139" s="10">
        <v>0</v>
      </c>
      <c r="AS139" s="10">
        <v>0</v>
      </c>
      <c r="AT139" s="10">
        <v>0</v>
      </c>
      <c r="AU139" s="10">
        <v>0</v>
      </c>
      <c r="AV139" s="10">
        <v>0</v>
      </c>
      <c r="AW139" s="10">
        <v>0</v>
      </c>
      <c r="AX139" s="10">
        <v>0</v>
      </c>
      <c r="AY139" s="10">
        <v>0</v>
      </c>
      <c r="BA139" s="14">
        <f t="shared" si="10"/>
        <v>47</v>
      </c>
      <c r="BB139" s="14">
        <f t="shared" si="10"/>
        <v>10</v>
      </c>
      <c r="BC139" s="14">
        <f t="shared" si="10"/>
        <v>511</v>
      </c>
      <c r="BE139">
        <f t="shared" si="11"/>
        <v>2.82</v>
      </c>
      <c r="BF139">
        <f t="shared" si="12"/>
        <v>0.4</v>
      </c>
      <c r="BG139">
        <f t="shared" si="13"/>
        <v>102.2</v>
      </c>
      <c r="BI139">
        <f t="shared" si="14"/>
        <v>105.42</v>
      </c>
    </row>
    <row r="140" spans="1:61" x14ac:dyDescent="0.25">
      <c r="A140" s="8" t="s">
        <v>135</v>
      </c>
      <c r="B140" s="9" t="s">
        <v>166</v>
      </c>
      <c r="C140" s="9" t="s">
        <v>167</v>
      </c>
      <c r="D140" s="10">
        <v>23</v>
      </c>
      <c r="E140" s="10">
        <v>0</v>
      </c>
      <c r="F140" s="10">
        <v>274</v>
      </c>
      <c r="G140" s="10">
        <v>15</v>
      </c>
      <c r="H140" s="10">
        <v>0</v>
      </c>
      <c r="I140" s="10">
        <v>182</v>
      </c>
      <c r="J140" s="10">
        <v>0</v>
      </c>
      <c r="K140" s="10">
        <v>0</v>
      </c>
      <c r="L140" s="10">
        <v>0</v>
      </c>
      <c r="M140" s="10">
        <v>0</v>
      </c>
      <c r="N140" s="10">
        <v>0</v>
      </c>
      <c r="O140" s="10">
        <v>0</v>
      </c>
      <c r="P140" s="10">
        <v>0</v>
      </c>
      <c r="Q140" s="10">
        <v>0</v>
      </c>
      <c r="R140" s="10">
        <v>0</v>
      </c>
      <c r="S140" s="10">
        <v>0</v>
      </c>
      <c r="T140" s="10">
        <v>0</v>
      </c>
      <c r="U140" s="10">
        <v>0</v>
      </c>
      <c r="V140" s="10">
        <v>0</v>
      </c>
      <c r="W140" s="10">
        <v>0</v>
      </c>
      <c r="X140" s="10">
        <v>0</v>
      </c>
      <c r="Y140" s="10">
        <v>11</v>
      </c>
      <c r="Z140" s="10">
        <v>0</v>
      </c>
      <c r="AA140" s="10">
        <v>100</v>
      </c>
      <c r="AB140" s="10">
        <v>9</v>
      </c>
      <c r="AC140" s="10">
        <v>0</v>
      </c>
      <c r="AD140" s="10">
        <v>115</v>
      </c>
      <c r="AE140" s="10"/>
      <c r="AF140" s="10"/>
      <c r="AG140" s="10"/>
      <c r="AH140" s="10">
        <v>0</v>
      </c>
      <c r="AI140" s="10">
        <v>0</v>
      </c>
      <c r="AJ140" s="10">
        <v>0</v>
      </c>
      <c r="AK140" s="10">
        <v>0</v>
      </c>
      <c r="AL140" s="10">
        <v>0</v>
      </c>
      <c r="AM140" s="10">
        <v>0</v>
      </c>
      <c r="AN140" s="10">
        <v>6</v>
      </c>
      <c r="AO140" s="10">
        <v>0</v>
      </c>
      <c r="AP140" s="10">
        <v>43</v>
      </c>
      <c r="AQ140" s="10">
        <v>3</v>
      </c>
      <c r="AR140" s="10">
        <v>0</v>
      </c>
      <c r="AS140" s="10">
        <v>26</v>
      </c>
      <c r="AT140" s="10">
        <v>3</v>
      </c>
      <c r="AU140" s="10">
        <v>0</v>
      </c>
      <c r="AV140" s="10">
        <v>25</v>
      </c>
      <c r="AW140" s="10">
        <v>0</v>
      </c>
      <c r="AX140" s="10">
        <v>0</v>
      </c>
      <c r="AY140" s="10">
        <v>0</v>
      </c>
      <c r="BA140" s="14">
        <f t="shared" si="10"/>
        <v>70</v>
      </c>
      <c r="BB140" s="14">
        <f t="shared" si="10"/>
        <v>0</v>
      </c>
      <c r="BC140" s="14">
        <f t="shared" si="10"/>
        <v>765</v>
      </c>
      <c r="BE140">
        <f t="shared" si="11"/>
        <v>4.2</v>
      </c>
      <c r="BF140">
        <f t="shared" si="12"/>
        <v>0</v>
      </c>
      <c r="BG140">
        <f t="shared" si="13"/>
        <v>153</v>
      </c>
      <c r="BI140">
        <f t="shared" si="14"/>
        <v>157.19999999999999</v>
      </c>
    </row>
    <row r="141" spans="1:61" x14ac:dyDescent="0.25">
      <c r="A141" s="8" t="s">
        <v>135</v>
      </c>
      <c r="B141" s="9" t="s">
        <v>166</v>
      </c>
      <c r="C141" s="9" t="s">
        <v>168</v>
      </c>
      <c r="D141" s="10">
        <v>3</v>
      </c>
      <c r="E141" s="10">
        <v>5</v>
      </c>
      <c r="F141" s="10">
        <v>48</v>
      </c>
      <c r="G141" s="10">
        <v>2</v>
      </c>
      <c r="H141" s="10">
        <v>3</v>
      </c>
      <c r="I141" s="10">
        <v>32</v>
      </c>
      <c r="J141" s="10">
        <v>0</v>
      </c>
      <c r="K141" s="10">
        <v>0</v>
      </c>
      <c r="L141" s="10">
        <v>0</v>
      </c>
      <c r="M141" s="10">
        <v>0</v>
      </c>
      <c r="N141" s="10">
        <v>0</v>
      </c>
      <c r="O141" s="10">
        <v>0</v>
      </c>
      <c r="P141" s="10">
        <v>0</v>
      </c>
      <c r="Q141" s="10">
        <v>0</v>
      </c>
      <c r="R141" s="10">
        <v>0</v>
      </c>
      <c r="S141" s="10">
        <v>0</v>
      </c>
      <c r="T141" s="10">
        <v>0</v>
      </c>
      <c r="U141" s="10">
        <v>0</v>
      </c>
      <c r="V141" s="10">
        <v>0</v>
      </c>
      <c r="W141" s="10">
        <v>0</v>
      </c>
      <c r="X141" s="10">
        <v>0</v>
      </c>
      <c r="Y141" s="10">
        <v>0</v>
      </c>
      <c r="Z141" s="10">
        <v>0</v>
      </c>
      <c r="AA141" s="10">
        <v>0</v>
      </c>
      <c r="AB141" s="10">
        <v>5</v>
      </c>
      <c r="AC141" s="10">
        <v>4</v>
      </c>
      <c r="AD141" s="10">
        <v>60</v>
      </c>
      <c r="AE141" s="10"/>
      <c r="AF141" s="10"/>
      <c r="AG141" s="10"/>
      <c r="AH141" s="10">
        <v>0</v>
      </c>
      <c r="AI141" s="10">
        <v>0</v>
      </c>
      <c r="AJ141" s="10">
        <v>0</v>
      </c>
      <c r="AK141" s="10">
        <v>0</v>
      </c>
      <c r="AL141" s="10">
        <v>0</v>
      </c>
      <c r="AM141" s="10">
        <v>0</v>
      </c>
      <c r="AN141" s="10">
        <v>0</v>
      </c>
      <c r="AO141" s="10">
        <v>0</v>
      </c>
      <c r="AP141" s="10">
        <v>0</v>
      </c>
      <c r="AQ141" s="10">
        <v>3</v>
      </c>
      <c r="AR141" s="10">
        <v>2</v>
      </c>
      <c r="AS141" s="10">
        <v>30</v>
      </c>
      <c r="AT141" s="10">
        <v>2</v>
      </c>
      <c r="AU141" s="10">
        <v>2</v>
      </c>
      <c r="AV141" s="10">
        <v>30</v>
      </c>
      <c r="AW141" s="10">
        <v>0</v>
      </c>
      <c r="AX141" s="10">
        <v>0</v>
      </c>
      <c r="AY141" s="10">
        <v>0</v>
      </c>
      <c r="BA141" s="14">
        <f t="shared" si="10"/>
        <v>15</v>
      </c>
      <c r="BB141" s="14">
        <f t="shared" si="10"/>
        <v>16</v>
      </c>
      <c r="BC141" s="14">
        <f t="shared" si="10"/>
        <v>200</v>
      </c>
      <c r="BE141">
        <f t="shared" si="11"/>
        <v>0.89999999999999991</v>
      </c>
      <c r="BF141">
        <f t="shared" si="12"/>
        <v>0.64</v>
      </c>
      <c r="BG141">
        <f t="shared" si="13"/>
        <v>40</v>
      </c>
      <c r="BI141">
        <f t="shared" si="14"/>
        <v>41.54</v>
      </c>
    </row>
    <row r="142" spans="1:61" x14ac:dyDescent="0.25">
      <c r="A142" s="8" t="s">
        <v>135</v>
      </c>
      <c r="B142" s="9" t="s">
        <v>166</v>
      </c>
      <c r="C142" s="9" t="s">
        <v>169</v>
      </c>
      <c r="D142" s="10">
        <v>14</v>
      </c>
      <c r="E142" s="10">
        <v>8</v>
      </c>
      <c r="F142" s="10">
        <v>160</v>
      </c>
      <c r="G142" s="10">
        <v>10</v>
      </c>
      <c r="H142" s="10">
        <v>5</v>
      </c>
      <c r="I142" s="10">
        <v>106</v>
      </c>
      <c r="J142" s="10">
        <v>0</v>
      </c>
      <c r="K142" s="10">
        <v>0</v>
      </c>
      <c r="L142" s="10">
        <v>0</v>
      </c>
      <c r="M142" s="10">
        <v>0</v>
      </c>
      <c r="N142" s="10">
        <v>0</v>
      </c>
      <c r="O142" s="10">
        <v>0</v>
      </c>
      <c r="P142" s="10">
        <v>0</v>
      </c>
      <c r="Q142" s="10">
        <v>0</v>
      </c>
      <c r="R142" s="10">
        <v>0</v>
      </c>
      <c r="S142" s="10">
        <v>13</v>
      </c>
      <c r="T142" s="10">
        <v>6</v>
      </c>
      <c r="U142" s="10">
        <v>140</v>
      </c>
      <c r="V142" s="10">
        <v>0</v>
      </c>
      <c r="W142" s="10">
        <v>0</v>
      </c>
      <c r="X142" s="10">
        <v>0</v>
      </c>
      <c r="Y142" s="10">
        <v>8</v>
      </c>
      <c r="Z142" s="10">
        <v>4</v>
      </c>
      <c r="AA142" s="10">
        <v>94</v>
      </c>
      <c r="AB142" s="10">
        <v>3</v>
      </c>
      <c r="AC142" s="10">
        <v>2</v>
      </c>
      <c r="AD142" s="10">
        <v>45</v>
      </c>
      <c r="AE142" s="10"/>
      <c r="AF142" s="10"/>
      <c r="AG142" s="10"/>
      <c r="AH142" s="10">
        <v>8</v>
      </c>
      <c r="AI142" s="10">
        <v>4</v>
      </c>
      <c r="AJ142" s="10">
        <v>95</v>
      </c>
      <c r="AK142" s="10">
        <v>0</v>
      </c>
      <c r="AL142" s="10">
        <v>0</v>
      </c>
      <c r="AM142" s="10">
        <v>0</v>
      </c>
      <c r="AN142" s="10">
        <v>0</v>
      </c>
      <c r="AO142" s="10">
        <v>0</v>
      </c>
      <c r="AP142" s="10">
        <v>0</v>
      </c>
      <c r="AQ142" s="10">
        <v>0</v>
      </c>
      <c r="AR142" s="10">
        <v>0</v>
      </c>
      <c r="AS142" s="10">
        <v>0</v>
      </c>
      <c r="AT142" s="10">
        <v>0</v>
      </c>
      <c r="AU142" s="10">
        <v>0</v>
      </c>
      <c r="AV142" s="10">
        <v>0</v>
      </c>
      <c r="AW142" s="10">
        <v>0</v>
      </c>
      <c r="AX142" s="10">
        <v>0</v>
      </c>
      <c r="AY142" s="10">
        <v>0</v>
      </c>
      <c r="BA142" s="14">
        <f t="shared" si="10"/>
        <v>56</v>
      </c>
      <c r="BB142" s="14">
        <f t="shared" si="10"/>
        <v>29</v>
      </c>
      <c r="BC142" s="14">
        <f t="shared" si="10"/>
        <v>640</v>
      </c>
      <c r="BE142">
        <f t="shared" si="11"/>
        <v>3.36</v>
      </c>
      <c r="BF142">
        <f t="shared" si="12"/>
        <v>1.1599999999999999</v>
      </c>
      <c r="BG142">
        <f t="shared" si="13"/>
        <v>128</v>
      </c>
      <c r="BI142">
        <f t="shared" si="14"/>
        <v>132.52000000000001</v>
      </c>
    </row>
    <row r="143" spans="1:61" x14ac:dyDescent="0.25">
      <c r="A143" s="8" t="s">
        <v>135</v>
      </c>
      <c r="B143" s="9" t="s">
        <v>166</v>
      </c>
      <c r="C143" s="9" t="s">
        <v>170</v>
      </c>
      <c r="D143" s="10">
        <v>0</v>
      </c>
      <c r="E143" s="10">
        <v>0</v>
      </c>
      <c r="F143" s="10">
        <v>0</v>
      </c>
      <c r="G143" s="10">
        <v>0</v>
      </c>
      <c r="H143" s="10">
        <v>0</v>
      </c>
      <c r="I143" s="10">
        <v>0</v>
      </c>
      <c r="J143" s="10">
        <v>0</v>
      </c>
      <c r="K143" s="10">
        <v>0</v>
      </c>
      <c r="L143" s="10">
        <v>0</v>
      </c>
      <c r="M143" s="10">
        <v>0</v>
      </c>
      <c r="N143" s="10">
        <v>0</v>
      </c>
      <c r="O143" s="10">
        <v>0</v>
      </c>
      <c r="P143" s="10">
        <v>0</v>
      </c>
      <c r="Q143" s="10">
        <v>0</v>
      </c>
      <c r="R143" s="10">
        <v>0</v>
      </c>
      <c r="S143" s="10">
        <v>0</v>
      </c>
      <c r="T143" s="10">
        <v>0</v>
      </c>
      <c r="U143" s="10">
        <v>0</v>
      </c>
      <c r="V143" s="10">
        <v>0</v>
      </c>
      <c r="W143" s="10">
        <v>0</v>
      </c>
      <c r="X143" s="10">
        <v>0</v>
      </c>
      <c r="Y143" s="10">
        <v>0</v>
      </c>
      <c r="Z143" s="10">
        <v>0</v>
      </c>
      <c r="AA143" s="10">
        <v>0</v>
      </c>
      <c r="AB143" s="10">
        <v>0</v>
      </c>
      <c r="AC143" s="10">
        <v>0</v>
      </c>
      <c r="AD143" s="10">
        <v>0</v>
      </c>
      <c r="AE143" s="10"/>
      <c r="AF143" s="10"/>
      <c r="AG143" s="10"/>
      <c r="AH143" s="10">
        <v>0</v>
      </c>
      <c r="AI143" s="10">
        <v>0</v>
      </c>
      <c r="AJ143" s="10">
        <v>0</v>
      </c>
      <c r="AK143" s="10">
        <v>0</v>
      </c>
      <c r="AL143" s="10">
        <v>0</v>
      </c>
      <c r="AM143" s="10">
        <v>0</v>
      </c>
      <c r="AN143" s="10">
        <v>0</v>
      </c>
      <c r="AO143" s="10">
        <v>0</v>
      </c>
      <c r="AP143" s="10">
        <v>0</v>
      </c>
      <c r="AQ143" s="10">
        <v>0</v>
      </c>
      <c r="AR143" s="10">
        <v>0</v>
      </c>
      <c r="AS143" s="10">
        <v>0</v>
      </c>
      <c r="AT143" s="10">
        <v>0</v>
      </c>
      <c r="AU143" s="10">
        <v>0</v>
      </c>
      <c r="AV143" s="10">
        <v>0</v>
      </c>
      <c r="AW143" s="10">
        <v>0</v>
      </c>
      <c r="AX143" s="10">
        <v>0</v>
      </c>
      <c r="AY143" s="10">
        <v>0</v>
      </c>
      <c r="BA143" s="14">
        <f t="shared" si="10"/>
        <v>0</v>
      </c>
      <c r="BB143" s="14">
        <f t="shared" si="10"/>
        <v>0</v>
      </c>
      <c r="BC143" s="14">
        <f t="shared" si="10"/>
        <v>0</v>
      </c>
      <c r="BE143">
        <f t="shared" si="11"/>
        <v>0</v>
      </c>
      <c r="BF143">
        <f t="shared" si="12"/>
        <v>0</v>
      </c>
      <c r="BG143">
        <f t="shared" si="13"/>
        <v>0</v>
      </c>
      <c r="BI143">
        <f t="shared" si="14"/>
        <v>0</v>
      </c>
    </row>
    <row r="144" spans="1:61" x14ac:dyDescent="0.25">
      <c r="A144" s="8" t="s">
        <v>135</v>
      </c>
      <c r="B144" s="9" t="s">
        <v>166</v>
      </c>
      <c r="C144" s="9" t="s">
        <v>171</v>
      </c>
      <c r="D144" s="10">
        <v>10</v>
      </c>
      <c r="E144" s="10">
        <v>5</v>
      </c>
      <c r="F144" s="10">
        <v>100</v>
      </c>
      <c r="G144" s="10">
        <v>6</v>
      </c>
      <c r="H144" s="10">
        <v>3</v>
      </c>
      <c r="I144" s="10">
        <v>66</v>
      </c>
      <c r="J144" s="10">
        <v>5</v>
      </c>
      <c r="K144" s="10">
        <v>3</v>
      </c>
      <c r="L144" s="10">
        <v>52</v>
      </c>
      <c r="M144" s="10">
        <v>0</v>
      </c>
      <c r="N144" s="10">
        <v>0</v>
      </c>
      <c r="O144" s="10">
        <v>0</v>
      </c>
      <c r="P144" s="10">
        <v>0</v>
      </c>
      <c r="Q144" s="10">
        <v>0</v>
      </c>
      <c r="R144" s="10">
        <v>0</v>
      </c>
      <c r="S144" s="10">
        <v>8</v>
      </c>
      <c r="T144" s="10">
        <v>4</v>
      </c>
      <c r="U144" s="10">
        <v>78</v>
      </c>
      <c r="V144" s="10">
        <v>0</v>
      </c>
      <c r="W144" s="10">
        <v>0</v>
      </c>
      <c r="X144" s="10">
        <v>0</v>
      </c>
      <c r="Y144" s="10">
        <v>5</v>
      </c>
      <c r="Z144" s="10">
        <v>3</v>
      </c>
      <c r="AA144" s="10">
        <v>52</v>
      </c>
      <c r="AB144" s="10">
        <v>2</v>
      </c>
      <c r="AC144" s="10">
        <v>0</v>
      </c>
      <c r="AD144" s="10">
        <v>26</v>
      </c>
      <c r="AE144" s="10"/>
      <c r="AF144" s="10"/>
      <c r="AG144" s="10"/>
      <c r="AH144" s="10">
        <v>0</v>
      </c>
      <c r="AI144" s="10">
        <v>0</v>
      </c>
      <c r="AJ144" s="10">
        <v>0</v>
      </c>
      <c r="AK144" s="10">
        <v>0</v>
      </c>
      <c r="AL144" s="10">
        <v>0</v>
      </c>
      <c r="AM144" s="10">
        <v>0</v>
      </c>
      <c r="AN144" s="10">
        <v>0</v>
      </c>
      <c r="AO144" s="10">
        <v>0</v>
      </c>
      <c r="AP144" s="10">
        <v>0</v>
      </c>
      <c r="AQ144" s="10">
        <v>0</v>
      </c>
      <c r="AR144" s="10">
        <v>0</v>
      </c>
      <c r="AS144" s="10">
        <v>0</v>
      </c>
      <c r="AT144" s="10">
        <v>0</v>
      </c>
      <c r="AU144" s="10">
        <v>0</v>
      </c>
      <c r="AV144" s="10">
        <v>0</v>
      </c>
      <c r="AW144" s="10">
        <v>0</v>
      </c>
      <c r="AX144" s="10">
        <v>0</v>
      </c>
      <c r="AY144" s="10">
        <v>0</v>
      </c>
      <c r="BA144" s="14">
        <f t="shared" si="10"/>
        <v>36</v>
      </c>
      <c r="BB144" s="14">
        <f t="shared" si="10"/>
        <v>18</v>
      </c>
      <c r="BC144" s="14">
        <f t="shared" si="10"/>
        <v>374</v>
      </c>
      <c r="BE144">
        <f t="shared" si="11"/>
        <v>2.16</v>
      </c>
      <c r="BF144">
        <f t="shared" si="12"/>
        <v>0.72</v>
      </c>
      <c r="BG144">
        <f t="shared" si="13"/>
        <v>74.8</v>
      </c>
      <c r="BI144">
        <f t="shared" si="14"/>
        <v>77.679999999999993</v>
      </c>
    </row>
    <row r="145" spans="1:61" x14ac:dyDescent="0.25">
      <c r="A145" s="8" t="s">
        <v>135</v>
      </c>
      <c r="B145" s="9" t="s">
        <v>166</v>
      </c>
      <c r="C145" s="9" t="s">
        <v>172</v>
      </c>
      <c r="D145" s="10">
        <v>9</v>
      </c>
      <c r="E145" s="10">
        <v>2</v>
      </c>
      <c r="F145" s="10">
        <v>66</v>
      </c>
      <c r="G145" s="10">
        <v>6</v>
      </c>
      <c r="H145" s="10">
        <v>2</v>
      </c>
      <c r="I145" s="10">
        <v>44</v>
      </c>
      <c r="J145" s="10">
        <v>5</v>
      </c>
      <c r="K145" s="10">
        <v>1</v>
      </c>
      <c r="L145" s="10">
        <v>35</v>
      </c>
      <c r="M145" s="10">
        <v>0</v>
      </c>
      <c r="N145" s="10">
        <v>0</v>
      </c>
      <c r="O145" s="10">
        <v>0</v>
      </c>
      <c r="P145" s="10">
        <v>0</v>
      </c>
      <c r="Q145" s="10">
        <v>0</v>
      </c>
      <c r="R145" s="10">
        <v>0</v>
      </c>
      <c r="S145" s="10">
        <v>7</v>
      </c>
      <c r="T145" s="10">
        <v>2</v>
      </c>
      <c r="U145" s="10">
        <v>52</v>
      </c>
      <c r="V145" s="10">
        <v>0</v>
      </c>
      <c r="W145" s="10">
        <v>0</v>
      </c>
      <c r="X145" s="10">
        <v>0</v>
      </c>
      <c r="Y145" s="10">
        <v>5</v>
      </c>
      <c r="Z145" s="10">
        <v>1</v>
      </c>
      <c r="AA145" s="10">
        <v>35</v>
      </c>
      <c r="AB145" s="10">
        <v>2</v>
      </c>
      <c r="AC145" s="10">
        <v>1</v>
      </c>
      <c r="AD145" s="10">
        <v>16</v>
      </c>
      <c r="AE145" s="10"/>
      <c r="AF145" s="10"/>
      <c r="AG145" s="10"/>
      <c r="AH145" s="10">
        <v>0</v>
      </c>
      <c r="AI145" s="10">
        <v>0</v>
      </c>
      <c r="AJ145" s="10">
        <v>0</v>
      </c>
      <c r="AK145" s="10">
        <v>0</v>
      </c>
      <c r="AL145" s="10">
        <v>0</v>
      </c>
      <c r="AM145" s="10">
        <v>0</v>
      </c>
      <c r="AN145" s="10">
        <v>0</v>
      </c>
      <c r="AO145" s="10">
        <v>0</v>
      </c>
      <c r="AP145" s="10">
        <v>0</v>
      </c>
      <c r="AQ145" s="10">
        <v>0</v>
      </c>
      <c r="AR145" s="10">
        <v>0</v>
      </c>
      <c r="AS145" s="10">
        <v>0</v>
      </c>
      <c r="AT145" s="10">
        <v>0</v>
      </c>
      <c r="AU145" s="10">
        <v>0</v>
      </c>
      <c r="AV145" s="10">
        <v>0</v>
      </c>
      <c r="AW145" s="10">
        <v>0</v>
      </c>
      <c r="AX145" s="10">
        <v>0</v>
      </c>
      <c r="AY145" s="10">
        <v>0</v>
      </c>
      <c r="BA145" s="14">
        <f t="shared" si="10"/>
        <v>34</v>
      </c>
      <c r="BB145" s="14">
        <f t="shared" si="10"/>
        <v>9</v>
      </c>
      <c r="BC145" s="14">
        <f t="shared" si="10"/>
        <v>248</v>
      </c>
      <c r="BE145">
        <f t="shared" si="11"/>
        <v>2.04</v>
      </c>
      <c r="BF145">
        <f t="shared" si="12"/>
        <v>0.36</v>
      </c>
      <c r="BG145">
        <f t="shared" si="13"/>
        <v>49.6</v>
      </c>
      <c r="BI145">
        <f t="shared" si="14"/>
        <v>52</v>
      </c>
    </row>
    <row r="146" spans="1:61" x14ac:dyDescent="0.25">
      <c r="A146" s="8" t="s">
        <v>135</v>
      </c>
      <c r="B146" s="9" t="s">
        <v>166</v>
      </c>
      <c r="C146" s="9" t="s">
        <v>173</v>
      </c>
      <c r="D146" s="10">
        <v>7</v>
      </c>
      <c r="E146" s="10">
        <v>5</v>
      </c>
      <c r="F146" s="10">
        <v>44</v>
      </c>
      <c r="G146" s="10">
        <v>4</v>
      </c>
      <c r="H146" s="10">
        <v>3</v>
      </c>
      <c r="I146" s="10">
        <v>30</v>
      </c>
      <c r="J146" s="10">
        <v>4</v>
      </c>
      <c r="K146" s="10">
        <v>3</v>
      </c>
      <c r="L146" s="10">
        <v>23</v>
      </c>
      <c r="M146" s="10">
        <v>0</v>
      </c>
      <c r="N146" s="10">
        <v>0</v>
      </c>
      <c r="O146" s="10">
        <v>0</v>
      </c>
      <c r="P146" s="10">
        <v>0</v>
      </c>
      <c r="Q146" s="10">
        <v>0</v>
      </c>
      <c r="R146" s="10">
        <v>0</v>
      </c>
      <c r="S146" s="10">
        <v>5</v>
      </c>
      <c r="T146" s="10">
        <v>4</v>
      </c>
      <c r="U146" s="10">
        <v>35</v>
      </c>
      <c r="V146" s="10">
        <v>0</v>
      </c>
      <c r="W146" s="10">
        <v>0</v>
      </c>
      <c r="X146" s="10">
        <v>0</v>
      </c>
      <c r="Y146" s="10">
        <v>4</v>
      </c>
      <c r="Z146" s="10">
        <v>3</v>
      </c>
      <c r="AA146" s="10">
        <v>23</v>
      </c>
      <c r="AB146" s="10">
        <v>1</v>
      </c>
      <c r="AC146" s="10">
        <v>0</v>
      </c>
      <c r="AD146" s="10">
        <v>11</v>
      </c>
      <c r="AE146" s="10"/>
      <c r="AF146" s="10"/>
      <c r="AG146" s="10"/>
      <c r="AH146" s="10">
        <v>0</v>
      </c>
      <c r="AI146" s="10">
        <v>0</v>
      </c>
      <c r="AJ146" s="10">
        <v>0</v>
      </c>
      <c r="AK146" s="10">
        <v>0</v>
      </c>
      <c r="AL146" s="10">
        <v>0</v>
      </c>
      <c r="AM146" s="10">
        <v>0</v>
      </c>
      <c r="AN146" s="10">
        <v>0</v>
      </c>
      <c r="AO146" s="10">
        <v>0</v>
      </c>
      <c r="AP146" s="10">
        <v>0</v>
      </c>
      <c r="AQ146" s="10">
        <v>0</v>
      </c>
      <c r="AR146" s="10">
        <v>0</v>
      </c>
      <c r="AS146" s="10">
        <v>0</v>
      </c>
      <c r="AT146" s="10">
        <v>0</v>
      </c>
      <c r="AU146" s="10">
        <v>0</v>
      </c>
      <c r="AV146" s="10">
        <v>0</v>
      </c>
      <c r="AW146" s="10">
        <v>0</v>
      </c>
      <c r="AX146" s="10">
        <v>0</v>
      </c>
      <c r="AY146" s="10">
        <v>0</v>
      </c>
      <c r="BA146" s="14">
        <f t="shared" si="10"/>
        <v>25</v>
      </c>
      <c r="BB146" s="14">
        <f t="shared" si="10"/>
        <v>18</v>
      </c>
      <c r="BC146" s="14">
        <f t="shared" si="10"/>
        <v>166</v>
      </c>
      <c r="BE146">
        <f t="shared" si="11"/>
        <v>1.5</v>
      </c>
      <c r="BF146">
        <f t="shared" si="12"/>
        <v>0.72</v>
      </c>
      <c r="BG146">
        <f t="shared" si="13"/>
        <v>33.200000000000003</v>
      </c>
      <c r="BI146">
        <f t="shared" si="14"/>
        <v>35.42</v>
      </c>
    </row>
    <row r="147" spans="1:61" x14ac:dyDescent="0.25">
      <c r="A147" s="8" t="s">
        <v>135</v>
      </c>
      <c r="B147" s="9" t="s">
        <v>166</v>
      </c>
      <c r="C147" s="9" t="s">
        <v>174</v>
      </c>
      <c r="D147" s="10">
        <v>0</v>
      </c>
      <c r="E147" s="10">
        <v>2</v>
      </c>
      <c r="F147" s="10">
        <v>10</v>
      </c>
      <c r="G147" s="10">
        <v>0</v>
      </c>
      <c r="H147" s="10">
        <v>1</v>
      </c>
      <c r="I147" s="10">
        <v>6</v>
      </c>
      <c r="J147" s="10">
        <v>0</v>
      </c>
      <c r="K147" s="10">
        <v>1</v>
      </c>
      <c r="L147" s="10">
        <v>5</v>
      </c>
      <c r="M147" s="10">
        <v>0</v>
      </c>
      <c r="N147" s="10">
        <v>0</v>
      </c>
      <c r="O147" s="10">
        <v>0</v>
      </c>
      <c r="P147" s="10">
        <v>0</v>
      </c>
      <c r="Q147" s="10">
        <v>0</v>
      </c>
      <c r="R147" s="10">
        <v>0</v>
      </c>
      <c r="S147" s="10">
        <v>0</v>
      </c>
      <c r="T147" s="10">
        <v>2</v>
      </c>
      <c r="U147" s="10">
        <v>8</v>
      </c>
      <c r="V147" s="10">
        <v>0</v>
      </c>
      <c r="W147" s="10">
        <v>0</v>
      </c>
      <c r="X147" s="10">
        <v>0</v>
      </c>
      <c r="Y147" s="10">
        <v>0</v>
      </c>
      <c r="Z147" s="10">
        <v>1</v>
      </c>
      <c r="AA147" s="10">
        <v>5</v>
      </c>
      <c r="AB147" s="10">
        <v>0</v>
      </c>
      <c r="AC147" s="10">
        <v>0</v>
      </c>
      <c r="AD147" s="10">
        <v>2</v>
      </c>
      <c r="AE147" s="10"/>
      <c r="AF147" s="10"/>
      <c r="AG147" s="10"/>
      <c r="AH147" s="10">
        <v>0</v>
      </c>
      <c r="AI147" s="10">
        <v>0</v>
      </c>
      <c r="AJ147" s="10">
        <v>0</v>
      </c>
      <c r="AK147" s="10">
        <v>0</v>
      </c>
      <c r="AL147" s="10">
        <v>0</v>
      </c>
      <c r="AM147" s="10">
        <v>0</v>
      </c>
      <c r="AN147" s="10">
        <v>0</v>
      </c>
      <c r="AO147" s="10">
        <v>0</v>
      </c>
      <c r="AP147" s="10">
        <v>0</v>
      </c>
      <c r="AQ147" s="10">
        <v>0</v>
      </c>
      <c r="AR147" s="10">
        <v>0</v>
      </c>
      <c r="AS147" s="10">
        <v>0</v>
      </c>
      <c r="AT147" s="10">
        <v>0</v>
      </c>
      <c r="AU147" s="10">
        <v>0</v>
      </c>
      <c r="AV147" s="10">
        <v>0</v>
      </c>
      <c r="AW147" s="10">
        <v>0</v>
      </c>
      <c r="AX147" s="10">
        <v>0</v>
      </c>
      <c r="AY147" s="10">
        <v>0</v>
      </c>
      <c r="BA147" s="14">
        <f t="shared" si="10"/>
        <v>0</v>
      </c>
      <c r="BB147" s="14">
        <f t="shared" si="10"/>
        <v>7</v>
      </c>
      <c r="BC147" s="14">
        <f t="shared" si="10"/>
        <v>36</v>
      </c>
      <c r="BE147">
        <f t="shared" si="11"/>
        <v>0</v>
      </c>
      <c r="BF147">
        <f t="shared" si="12"/>
        <v>0.28000000000000003</v>
      </c>
      <c r="BG147">
        <f t="shared" si="13"/>
        <v>7.2</v>
      </c>
      <c r="BI147">
        <f t="shared" si="14"/>
        <v>7.48</v>
      </c>
    </row>
    <row r="148" spans="1:61" x14ac:dyDescent="0.25">
      <c r="A148" s="8" t="s">
        <v>135</v>
      </c>
      <c r="B148" s="9" t="s">
        <v>166</v>
      </c>
      <c r="C148" s="9" t="s">
        <v>175</v>
      </c>
      <c r="D148" s="10">
        <v>0</v>
      </c>
      <c r="E148" s="10">
        <v>1</v>
      </c>
      <c r="F148" s="10">
        <v>6</v>
      </c>
      <c r="G148" s="10">
        <v>0</v>
      </c>
      <c r="H148" s="10">
        <v>1</v>
      </c>
      <c r="I148" s="10">
        <v>4</v>
      </c>
      <c r="J148" s="10">
        <v>0</v>
      </c>
      <c r="K148" s="10">
        <v>1</v>
      </c>
      <c r="L148" s="10">
        <v>3</v>
      </c>
      <c r="M148" s="10">
        <v>0</v>
      </c>
      <c r="N148" s="10">
        <v>0</v>
      </c>
      <c r="O148" s="10">
        <v>0</v>
      </c>
      <c r="P148" s="10">
        <v>0</v>
      </c>
      <c r="Q148" s="10">
        <v>0</v>
      </c>
      <c r="R148" s="10">
        <v>0</v>
      </c>
      <c r="S148" s="10">
        <v>0</v>
      </c>
      <c r="T148" s="10">
        <v>1</v>
      </c>
      <c r="U148" s="10">
        <v>5</v>
      </c>
      <c r="V148" s="10">
        <v>0</v>
      </c>
      <c r="W148" s="10">
        <v>0</v>
      </c>
      <c r="X148" s="10">
        <v>0</v>
      </c>
      <c r="Y148" s="10">
        <v>0</v>
      </c>
      <c r="Z148" s="10">
        <v>0</v>
      </c>
      <c r="AA148" s="10">
        <v>3</v>
      </c>
      <c r="AB148" s="10">
        <v>0</v>
      </c>
      <c r="AC148" s="10">
        <v>0</v>
      </c>
      <c r="AD148" s="10">
        <v>1</v>
      </c>
      <c r="AE148" s="10"/>
      <c r="AF148" s="10"/>
      <c r="AG148" s="10"/>
      <c r="AH148" s="10">
        <v>0</v>
      </c>
      <c r="AI148" s="10">
        <v>0</v>
      </c>
      <c r="AJ148" s="10">
        <v>0</v>
      </c>
      <c r="AK148" s="10">
        <v>0</v>
      </c>
      <c r="AL148" s="10">
        <v>0</v>
      </c>
      <c r="AM148" s="10">
        <v>0</v>
      </c>
      <c r="AN148" s="10">
        <v>0</v>
      </c>
      <c r="AO148" s="10">
        <v>0</v>
      </c>
      <c r="AP148" s="10">
        <v>0</v>
      </c>
      <c r="AQ148" s="10">
        <v>0</v>
      </c>
      <c r="AR148" s="10">
        <v>0</v>
      </c>
      <c r="AS148" s="10">
        <v>0</v>
      </c>
      <c r="AT148" s="10">
        <v>0</v>
      </c>
      <c r="AU148" s="10">
        <v>0</v>
      </c>
      <c r="AV148" s="10">
        <v>0</v>
      </c>
      <c r="AW148" s="10">
        <v>0</v>
      </c>
      <c r="AX148" s="10">
        <v>0</v>
      </c>
      <c r="AY148" s="10">
        <v>0</v>
      </c>
      <c r="BA148" s="14">
        <f t="shared" si="10"/>
        <v>0</v>
      </c>
      <c r="BB148" s="14">
        <f t="shared" si="10"/>
        <v>4</v>
      </c>
      <c r="BC148" s="14">
        <f t="shared" si="10"/>
        <v>22</v>
      </c>
      <c r="BE148">
        <f t="shared" si="11"/>
        <v>0</v>
      </c>
      <c r="BF148">
        <f t="shared" si="12"/>
        <v>0.16</v>
      </c>
      <c r="BG148">
        <f t="shared" si="13"/>
        <v>4.4000000000000004</v>
      </c>
      <c r="BI148">
        <f t="shared" si="14"/>
        <v>4.5600000000000005</v>
      </c>
    </row>
    <row r="149" spans="1:61" x14ac:dyDescent="0.25">
      <c r="A149" s="8" t="s">
        <v>135</v>
      </c>
      <c r="B149" s="9" t="s">
        <v>166</v>
      </c>
      <c r="C149" s="9" t="s">
        <v>176</v>
      </c>
      <c r="D149" s="10">
        <v>13</v>
      </c>
      <c r="E149" s="10">
        <v>3</v>
      </c>
      <c r="F149" s="10">
        <v>138</v>
      </c>
      <c r="G149" s="10">
        <v>8</v>
      </c>
      <c r="H149" s="10">
        <v>2</v>
      </c>
      <c r="I149" s="10">
        <v>92</v>
      </c>
      <c r="J149" s="10">
        <v>0</v>
      </c>
      <c r="K149" s="10">
        <v>0</v>
      </c>
      <c r="L149" s="10">
        <v>0</v>
      </c>
      <c r="M149" s="10">
        <v>0</v>
      </c>
      <c r="N149" s="10">
        <v>0</v>
      </c>
      <c r="O149" s="10">
        <v>100</v>
      </c>
      <c r="P149" s="10">
        <v>0</v>
      </c>
      <c r="Q149" s="10">
        <v>0</v>
      </c>
      <c r="R149" s="10">
        <v>0</v>
      </c>
      <c r="S149" s="10">
        <v>15</v>
      </c>
      <c r="T149" s="10">
        <v>5</v>
      </c>
      <c r="U149" s="10">
        <v>50</v>
      </c>
      <c r="V149" s="10">
        <v>0</v>
      </c>
      <c r="W149" s="10">
        <v>0</v>
      </c>
      <c r="X149" s="10">
        <v>0</v>
      </c>
      <c r="Y149" s="10">
        <v>0</v>
      </c>
      <c r="Z149" s="10">
        <v>0</v>
      </c>
      <c r="AA149" s="10">
        <v>0</v>
      </c>
      <c r="AB149" s="10">
        <v>0</v>
      </c>
      <c r="AC149" s="10">
        <v>0</v>
      </c>
      <c r="AD149" s="10">
        <v>77</v>
      </c>
      <c r="AE149" s="10"/>
      <c r="AF149" s="10"/>
      <c r="AG149" s="10"/>
      <c r="AH149" s="10">
        <v>0</v>
      </c>
      <c r="AI149" s="10">
        <v>0</v>
      </c>
      <c r="AJ149" s="10">
        <v>0</v>
      </c>
      <c r="AK149" s="10">
        <v>0</v>
      </c>
      <c r="AL149" s="10">
        <v>0</v>
      </c>
      <c r="AM149" s="10">
        <v>0</v>
      </c>
      <c r="AN149" s="10">
        <v>0</v>
      </c>
      <c r="AO149" s="10">
        <v>0</v>
      </c>
      <c r="AP149" s="10">
        <v>0</v>
      </c>
      <c r="AQ149" s="10">
        <v>0</v>
      </c>
      <c r="AR149" s="10">
        <v>0</v>
      </c>
      <c r="AS149" s="10">
        <v>0</v>
      </c>
      <c r="AT149" s="10">
        <v>0</v>
      </c>
      <c r="AU149" s="10">
        <v>0</v>
      </c>
      <c r="AV149" s="10">
        <v>0</v>
      </c>
      <c r="AW149" s="10">
        <v>0</v>
      </c>
      <c r="AX149" s="10">
        <v>0</v>
      </c>
      <c r="AY149" s="10">
        <v>0</v>
      </c>
      <c r="BA149" s="14">
        <f t="shared" si="10"/>
        <v>36</v>
      </c>
      <c r="BB149" s="14">
        <f t="shared" si="10"/>
        <v>10</v>
      </c>
      <c r="BC149" s="14">
        <f t="shared" si="10"/>
        <v>457</v>
      </c>
      <c r="BE149">
        <f t="shared" si="11"/>
        <v>2.16</v>
      </c>
      <c r="BF149">
        <f t="shared" si="12"/>
        <v>0.4</v>
      </c>
      <c r="BG149">
        <f t="shared" si="13"/>
        <v>91.4</v>
      </c>
      <c r="BI149">
        <f t="shared" si="14"/>
        <v>93.960000000000008</v>
      </c>
    </row>
    <row r="150" spans="1:61" x14ac:dyDescent="0.25">
      <c r="A150" s="8" t="s">
        <v>135</v>
      </c>
      <c r="B150" s="9" t="s">
        <v>166</v>
      </c>
      <c r="C150" s="9" t="s">
        <v>177</v>
      </c>
      <c r="D150" s="10">
        <v>6</v>
      </c>
      <c r="E150" s="10">
        <v>12</v>
      </c>
      <c r="F150" s="10">
        <v>30</v>
      </c>
      <c r="G150" s="10">
        <v>4</v>
      </c>
      <c r="H150" s="10">
        <v>8</v>
      </c>
      <c r="I150" s="10">
        <v>20</v>
      </c>
      <c r="J150" s="10">
        <v>10</v>
      </c>
      <c r="K150" s="10">
        <v>10</v>
      </c>
      <c r="L150" s="10">
        <v>50</v>
      </c>
      <c r="M150" s="10">
        <v>10</v>
      </c>
      <c r="N150" s="10">
        <v>15</v>
      </c>
      <c r="O150" s="10">
        <v>50</v>
      </c>
      <c r="P150" s="10">
        <v>0</v>
      </c>
      <c r="Q150" s="10">
        <v>0</v>
      </c>
      <c r="R150" s="10">
        <v>0</v>
      </c>
      <c r="S150" s="10">
        <v>10</v>
      </c>
      <c r="T150" s="10">
        <v>10</v>
      </c>
      <c r="U150" s="10">
        <v>50</v>
      </c>
      <c r="V150" s="10">
        <v>0</v>
      </c>
      <c r="W150" s="10">
        <v>0</v>
      </c>
      <c r="X150" s="10">
        <v>0</v>
      </c>
      <c r="Y150" s="10">
        <v>0</v>
      </c>
      <c r="Z150" s="10">
        <v>0</v>
      </c>
      <c r="AA150" s="10">
        <v>0</v>
      </c>
      <c r="AB150" s="10">
        <v>0</v>
      </c>
      <c r="AC150" s="10">
        <v>0</v>
      </c>
      <c r="AD150" s="10">
        <v>0</v>
      </c>
      <c r="AE150" s="10"/>
      <c r="AF150" s="10"/>
      <c r="AG150" s="10"/>
      <c r="AH150" s="10">
        <v>0</v>
      </c>
      <c r="AI150" s="10">
        <v>0</v>
      </c>
      <c r="AJ150" s="10">
        <v>0</v>
      </c>
      <c r="AK150" s="10">
        <v>0</v>
      </c>
      <c r="AL150" s="10">
        <v>0</v>
      </c>
      <c r="AM150" s="10">
        <v>0</v>
      </c>
      <c r="AN150" s="10">
        <v>0</v>
      </c>
      <c r="AO150" s="10">
        <v>0</v>
      </c>
      <c r="AP150" s="10">
        <v>0</v>
      </c>
      <c r="AQ150" s="10">
        <v>0</v>
      </c>
      <c r="AR150" s="10">
        <v>0</v>
      </c>
      <c r="AS150" s="10">
        <v>0</v>
      </c>
      <c r="AT150" s="10">
        <v>0</v>
      </c>
      <c r="AU150" s="10">
        <v>0</v>
      </c>
      <c r="AV150" s="10">
        <v>0</v>
      </c>
      <c r="AW150" s="10">
        <v>0</v>
      </c>
      <c r="AX150" s="10">
        <v>0</v>
      </c>
      <c r="AY150" s="10">
        <v>0</v>
      </c>
      <c r="BA150" s="14">
        <f t="shared" si="10"/>
        <v>40</v>
      </c>
      <c r="BB150" s="14">
        <f t="shared" si="10"/>
        <v>55</v>
      </c>
      <c r="BC150" s="14">
        <f t="shared" si="10"/>
        <v>200</v>
      </c>
      <c r="BE150">
        <f t="shared" si="11"/>
        <v>2.4</v>
      </c>
      <c r="BF150">
        <f t="shared" si="12"/>
        <v>2.2000000000000002</v>
      </c>
      <c r="BG150">
        <f t="shared" si="13"/>
        <v>40</v>
      </c>
      <c r="BI150">
        <f t="shared" si="14"/>
        <v>44.6</v>
      </c>
    </row>
    <row r="151" spans="1:61" x14ac:dyDescent="0.25">
      <c r="A151" s="8" t="s">
        <v>135</v>
      </c>
      <c r="B151" s="9" t="s">
        <v>166</v>
      </c>
      <c r="C151" s="9" t="s">
        <v>178</v>
      </c>
      <c r="D151" s="10">
        <v>6</v>
      </c>
      <c r="E151" s="10">
        <v>0</v>
      </c>
      <c r="F151" s="10">
        <v>45</v>
      </c>
      <c r="G151" s="10">
        <v>4</v>
      </c>
      <c r="H151" s="10">
        <v>0</v>
      </c>
      <c r="I151" s="10">
        <v>30</v>
      </c>
      <c r="J151" s="10">
        <v>0</v>
      </c>
      <c r="K151" s="10">
        <v>0</v>
      </c>
      <c r="L151" s="10">
        <v>0</v>
      </c>
      <c r="M151" s="10">
        <v>10</v>
      </c>
      <c r="N151" s="10">
        <v>0</v>
      </c>
      <c r="O151" s="10">
        <v>25</v>
      </c>
      <c r="P151" s="10">
        <v>0</v>
      </c>
      <c r="Q151" s="10">
        <v>0</v>
      </c>
      <c r="R151" s="10">
        <v>0</v>
      </c>
      <c r="S151" s="10">
        <v>0</v>
      </c>
      <c r="T151" s="10">
        <v>0</v>
      </c>
      <c r="U151" s="10">
        <v>25</v>
      </c>
      <c r="V151" s="10">
        <v>0</v>
      </c>
      <c r="W151" s="10">
        <v>0</v>
      </c>
      <c r="X151" s="10">
        <v>0</v>
      </c>
      <c r="Y151" s="10">
        <v>0</v>
      </c>
      <c r="Z151" s="10">
        <v>0</v>
      </c>
      <c r="AA151" s="10">
        <v>0</v>
      </c>
      <c r="AB151" s="10">
        <v>0</v>
      </c>
      <c r="AC151" s="10">
        <v>0</v>
      </c>
      <c r="AD151" s="10">
        <v>0</v>
      </c>
      <c r="AE151" s="10"/>
      <c r="AF151" s="10"/>
      <c r="AG151" s="10"/>
      <c r="AH151" s="10">
        <v>0</v>
      </c>
      <c r="AI151" s="10">
        <v>0</v>
      </c>
      <c r="AJ151" s="10">
        <v>0</v>
      </c>
      <c r="AK151" s="10">
        <v>0</v>
      </c>
      <c r="AL151" s="10">
        <v>0</v>
      </c>
      <c r="AM151" s="10">
        <v>0</v>
      </c>
      <c r="AN151" s="10">
        <v>0</v>
      </c>
      <c r="AO151" s="10">
        <v>0</v>
      </c>
      <c r="AP151" s="10">
        <v>0</v>
      </c>
      <c r="AQ151" s="10">
        <v>0</v>
      </c>
      <c r="AR151" s="10">
        <v>0</v>
      </c>
      <c r="AS151" s="10">
        <v>0</v>
      </c>
      <c r="AT151" s="10">
        <v>0</v>
      </c>
      <c r="AU151" s="10">
        <v>0</v>
      </c>
      <c r="AV151" s="10">
        <v>0</v>
      </c>
      <c r="AW151" s="10">
        <v>0</v>
      </c>
      <c r="AX151" s="10">
        <v>0</v>
      </c>
      <c r="AY151" s="10">
        <v>0</v>
      </c>
      <c r="BA151" s="14">
        <f t="shared" si="10"/>
        <v>20</v>
      </c>
      <c r="BB151" s="14">
        <f t="shared" si="10"/>
        <v>0</v>
      </c>
      <c r="BC151" s="14">
        <f t="shared" si="10"/>
        <v>125</v>
      </c>
      <c r="BE151">
        <f t="shared" si="11"/>
        <v>1.2</v>
      </c>
      <c r="BF151">
        <f t="shared" si="12"/>
        <v>0</v>
      </c>
      <c r="BG151">
        <f t="shared" si="13"/>
        <v>25</v>
      </c>
      <c r="BI151">
        <f t="shared" si="14"/>
        <v>26.2</v>
      </c>
    </row>
    <row r="152" spans="1:61" ht="15.75" thickBot="1" x14ac:dyDescent="0.3">
      <c r="A152" s="11" t="s">
        <v>135</v>
      </c>
      <c r="B152" s="12" t="s">
        <v>166</v>
      </c>
      <c r="C152" s="12" t="s">
        <v>179</v>
      </c>
      <c r="D152" s="10">
        <v>6</v>
      </c>
      <c r="E152" s="10">
        <v>1</v>
      </c>
      <c r="F152" s="10">
        <v>30</v>
      </c>
      <c r="G152" s="10">
        <v>4</v>
      </c>
      <c r="H152" s="10">
        <v>1</v>
      </c>
      <c r="I152" s="10">
        <v>20</v>
      </c>
      <c r="J152" s="10">
        <v>0</v>
      </c>
      <c r="K152" s="10">
        <v>0</v>
      </c>
      <c r="L152" s="10">
        <v>0</v>
      </c>
      <c r="M152" s="10">
        <v>5</v>
      </c>
      <c r="N152" s="10">
        <v>0</v>
      </c>
      <c r="O152" s="10">
        <v>50</v>
      </c>
      <c r="P152" s="10">
        <v>0</v>
      </c>
      <c r="Q152" s="10">
        <v>0</v>
      </c>
      <c r="R152" s="10">
        <v>0</v>
      </c>
      <c r="S152" s="10">
        <v>0</v>
      </c>
      <c r="T152" s="10">
        <v>0</v>
      </c>
      <c r="U152" s="10">
        <v>20</v>
      </c>
      <c r="V152" s="10">
        <v>0</v>
      </c>
      <c r="W152" s="10">
        <v>0</v>
      </c>
      <c r="X152" s="10">
        <v>0</v>
      </c>
      <c r="Y152" s="10">
        <v>0</v>
      </c>
      <c r="Z152" s="10">
        <v>0</v>
      </c>
      <c r="AA152" s="10">
        <v>0</v>
      </c>
      <c r="AB152" s="10">
        <v>0</v>
      </c>
      <c r="AC152" s="10">
        <v>0</v>
      </c>
      <c r="AD152" s="10">
        <v>50</v>
      </c>
      <c r="AE152" s="10"/>
      <c r="AF152" s="10"/>
      <c r="AG152" s="10"/>
      <c r="AH152" s="10">
        <v>0</v>
      </c>
      <c r="AI152" s="10">
        <v>0</v>
      </c>
      <c r="AJ152" s="10">
        <v>0</v>
      </c>
      <c r="AK152" s="10">
        <v>0</v>
      </c>
      <c r="AL152" s="10">
        <v>0</v>
      </c>
      <c r="AM152" s="10">
        <v>0</v>
      </c>
      <c r="AN152" s="10">
        <v>0</v>
      </c>
      <c r="AO152" s="10">
        <v>0</v>
      </c>
      <c r="AP152" s="10">
        <v>0</v>
      </c>
      <c r="AQ152" s="10">
        <v>0</v>
      </c>
      <c r="AR152" s="10">
        <v>0</v>
      </c>
      <c r="AS152" s="10">
        <v>0</v>
      </c>
      <c r="AT152" s="10">
        <v>0</v>
      </c>
      <c r="AU152" s="10">
        <v>0</v>
      </c>
      <c r="AV152" s="10">
        <v>0</v>
      </c>
      <c r="AW152" s="10">
        <v>0</v>
      </c>
      <c r="AX152" s="10">
        <v>0</v>
      </c>
      <c r="AY152" s="10">
        <v>0</v>
      </c>
      <c r="BA152" s="14">
        <f t="shared" si="10"/>
        <v>15</v>
      </c>
      <c r="BB152" s="14">
        <f t="shared" si="10"/>
        <v>2</v>
      </c>
      <c r="BC152" s="14">
        <f t="shared" si="10"/>
        <v>170</v>
      </c>
      <c r="BE152">
        <f t="shared" si="11"/>
        <v>0.89999999999999991</v>
      </c>
      <c r="BF152">
        <f t="shared" si="12"/>
        <v>0.08</v>
      </c>
      <c r="BG152">
        <f t="shared" si="13"/>
        <v>34</v>
      </c>
      <c r="BI152">
        <f t="shared" si="14"/>
        <v>34.979999999999997</v>
      </c>
    </row>
    <row r="153" spans="1:61" ht="15.75" thickBot="1" x14ac:dyDescent="0.3">
      <c r="A153" s="61" t="s">
        <v>180</v>
      </c>
      <c r="B153" s="62"/>
      <c r="C153" s="62"/>
      <c r="D153" s="13">
        <f t="shared" ref="D153:I153" si="15">SUM(D$9:D$152)</f>
        <v>4532</v>
      </c>
      <c r="E153" s="13">
        <f t="shared" si="15"/>
        <v>1504</v>
      </c>
      <c r="F153" s="13">
        <f t="shared" si="15"/>
        <v>55270</v>
      </c>
      <c r="G153" s="13">
        <f t="shared" si="15"/>
        <v>1877</v>
      </c>
      <c r="H153" s="13">
        <f t="shared" si="15"/>
        <v>783</v>
      </c>
      <c r="I153" s="13">
        <f t="shared" si="15"/>
        <v>33441</v>
      </c>
      <c r="J153" s="13">
        <f t="shared" ref="J153:R153" si="16">SUM(J$9:J$152)</f>
        <v>35</v>
      </c>
      <c r="K153" s="13">
        <f t="shared" si="16"/>
        <v>23</v>
      </c>
      <c r="L153" s="13">
        <f t="shared" si="16"/>
        <v>383</v>
      </c>
      <c r="M153" s="13">
        <f t="shared" si="16"/>
        <v>372</v>
      </c>
      <c r="N153" s="13">
        <f t="shared" si="16"/>
        <v>147</v>
      </c>
      <c r="O153" s="13">
        <f t="shared" si="16"/>
        <v>5248</v>
      </c>
      <c r="P153" s="13">
        <f t="shared" si="16"/>
        <v>96</v>
      </c>
      <c r="Q153" s="13">
        <f t="shared" si="16"/>
        <v>52</v>
      </c>
      <c r="R153" s="13">
        <f t="shared" si="16"/>
        <v>919</v>
      </c>
      <c r="S153" s="13">
        <f t="shared" ref="S153:AY153" si="17">SUM(S$9:S$152)</f>
        <v>495</v>
      </c>
      <c r="T153" s="13">
        <f t="shared" si="17"/>
        <v>179</v>
      </c>
      <c r="U153" s="13">
        <f t="shared" si="17"/>
        <v>8569</v>
      </c>
      <c r="V153" s="13">
        <f t="shared" si="17"/>
        <v>27</v>
      </c>
      <c r="W153" s="13">
        <f t="shared" si="17"/>
        <v>13</v>
      </c>
      <c r="X153" s="13">
        <f t="shared" si="17"/>
        <v>507</v>
      </c>
      <c r="Y153" s="13">
        <f t="shared" si="17"/>
        <v>222</v>
      </c>
      <c r="Z153" s="13">
        <f t="shared" si="17"/>
        <v>60</v>
      </c>
      <c r="AA153" s="13">
        <f t="shared" si="17"/>
        <v>5127</v>
      </c>
      <c r="AB153" s="13">
        <f t="shared" si="17"/>
        <v>780</v>
      </c>
      <c r="AC153" s="13">
        <f t="shared" si="17"/>
        <v>407</v>
      </c>
      <c r="AD153" s="13">
        <f t="shared" si="17"/>
        <v>14736</v>
      </c>
      <c r="AE153" s="13">
        <f t="shared" si="17"/>
        <v>1487</v>
      </c>
      <c r="AF153" s="13">
        <f t="shared" si="17"/>
        <v>532</v>
      </c>
      <c r="AG153" s="13">
        <f t="shared" si="17"/>
        <v>28229</v>
      </c>
      <c r="AH153" s="13">
        <f t="shared" si="17"/>
        <v>87</v>
      </c>
      <c r="AI153" s="13">
        <f t="shared" si="17"/>
        <v>47</v>
      </c>
      <c r="AJ153" s="13">
        <f t="shared" si="17"/>
        <v>2738</v>
      </c>
      <c r="AK153" s="13">
        <f t="shared" si="17"/>
        <v>0</v>
      </c>
      <c r="AL153" s="13">
        <f t="shared" si="17"/>
        <v>0</v>
      </c>
      <c r="AM153" s="13">
        <f t="shared" si="17"/>
        <v>0</v>
      </c>
      <c r="AN153" s="13">
        <f t="shared" si="17"/>
        <v>1007</v>
      </c>
      <c r="AO153" s="13">
        <f t="shared" si="17"/>
        <v>340</v>
      </c>
      <c r="AP153" s="13">
        <f t="shared" si="17"/>
        <v>19488</v>
      </c>
      <c r="AQ153" s="13">
        <f t="shared" si="17"/>
        <v>689</v>
      </c>
      <c r="AR153" s="13">
        <f t="shared" si="17"/>
        <v>229</v>
      </c>
      <c r="AS153" s="13">
        <f t="shared" si="17"/>
        <v>11201</v>
      </c>
      <c r="AT153" s="13">
        <f t="shared" si="17"/>
        <v>488</v>
      </c>
      <c r="AU153" s="13">
        <f t="shared" si="17"/>
        <v>354</v>
      </c>
      <c r="AV153" s="13">
        <f t="shared" si="17"/>
        <v>11397</v>
      </c>
      <c r="AW153" s="13">
        <f t="shared" si="17"/>
        <v>1300</v>
      </c>
      <c r="AX153" s="13">
        <f t="shared" si="17"/>
        <v>479</v>
      </c>
      <c r="AY153" s="13">
        <f t="shared" si="17"/>
        <v>20372</v>
      </c>
    </row>
  </sheetData>
  <autoFilter ref="A8:AY153"/>
  <mergeCells count="36">
    <mergeCell ref="A153:C153"/>
    <mergeCell ref="A4:A7"/>
    <mergeCell ref="B4:B7"/>
    <mergeCell ref="C4:C7"/>
    <mergeCell ref="D4:F4"/>
    <mergeCell ref="D5:F5"/>
    <mergeCell ref="G4:I4"/>
    <mergeCell ref="G5:I5"/>
    <mergeCell ref="J4:L4"/>
    <mergeCell ref="J5:L5"/>
    <mergeCell ref="M4:O4"/>
    <mergeCell ref="M5:O5"/>
    <mergeCell ref="P4:R4"/>
    <mergeCell ref="P5:R5"/>
    <mergeCell ref="S4:U4"/>
    <mergeCell ref="S5:U5"/>
    <mergeCell ref="V4:X4"/>
    <mergeCell ref="V5:X5"/>
    <mergeCell ref="Y4:AA4"/>
    <mergeCell ref="Y5:AA5"/>
    <mergeCell ref="AB4:AD4"/>
    <mergeCell ref="AB5:AD5"/>
    <mergeCell ref="AE4:AG4"/>
    <mergeCell ref="AE5:AG5"/>
    <mergeCell ref="AH4:AJ4"/>
    <mergeCell ref="AH5:AJ5"/>
    <mergeCell ref="AK4:AM4"/>
    <mergeCell ref="AK5:AM5"/>
    <mergeCell ref="AN4:AP4"/>
    <mergeCell ref="AN5:AP5"/>
    <mergeCell ref="AQ4:AS4"/>
    <mergeCell ref="AQ5:AS5"/>
    <mergeCell ref="AT4:AV4"/>
    <mergeCell ref="AT5:AV5"/>
    <mergeCell ref="AW4:AY4"/>
    <mergeCell ref="AW5:AY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135"/>
  <sheetViews>
    <sheetView tabSelected="1" topLeftCell="A64" zoomScale="84" zoomScaleNormal="84" workbookViewId="0">
      <selection activeCell="B84" sqref="B84"/>
    </sheetView>
  </sheetViews>
  <sheetFormatPr defaultRowHeight="15" x14ac:dyDescent="0.25"/>
  <cols>
    <col min="1" max="1" width="24.7109375" bestFit="1" customWidth="1"/>
    <col min="2" max="2" width="14.28515625" customWidth="1"/>
    <col min="6" max="6" width="13.5703125" customWidth="1"/>
    <col min="7" max="7" width="9.85546875" bestFit="1" customWidth="1"/>
    <col min="8" max="8" width="16" customWidth="1"/>
    <col min="9" max="9" width="12.7109375" bestFit="1" customWidth="1"/>
  </cols>
  <sheetData>
    <row r="3" spans="1:9" ht="15.75" thickBot="1" x14ac:dyDescent="0.3"/>
    <row r="4" spans="1:9" x14ac:dyDescent="0.25">
      <c r="A4" s="65" t="s">
        <v>2</v>
      </c>
      <c r="B4" s="73" t="s">
        <v>209</v>
      </c>
      <c r="C4" s="73" t="s">
        <v>210</v>
      </c>
      <c r="D4" s="73" t="s">
        <v>211</v>
      </c>
    </row>
    <row r="5" spans="1:9" x14ac:dyDescent="0.25">
      <c r="A5" s="66"/>
      <c r="B5" s="74"/>
      <c r="C5" s="74"/>
      <c r="D5" s="74"/>
    </row>
    <row r="6" spans="1:9" x14ac:dyDescent="0.25">
      <c r="A6" s="66"/>
      <c r="B6" s="74"/>
      <c r="C6" s="74"/>
      <c r="D6" s="74"/>
    </row>
    <row r="7" spans="1:9" x14ac:dyDescent="0.25">
      <c r="A7" s="66"/>
      <c r="B7" s="75"/>
      <c r="C7" s="75"/>
      <c r="D7" s="75"/>
    </row>
    <row r="8" spans="1:9" x14ac:dyDescent="0.25">
      <c r="A8" s="59" t="s">
        <v>16</v>
      </c>
      <c r="B8" s="53">
        <v>1869</v>
      </c>
      <c r="C8" s="16">
        <v>328.4</v>
      </c>
      <c r="D8" s="51">
        <f>(B8+C8)</f>
        <v>2197.4</v>
      </c>
      <c r="E8">
        <v>5000</v>
      </c>
      <c r="F8" s="15">
        <f>D8*E8</f>
        <v>10987000</v>
      </c>
      <c r="H8" s="70" t="s">
        <v>260</v>
      </c>
      <c r="I8" s="72">
        <f>SUM(F8:F41)</f>
        <v>151601540</v>
      </c>
    </row>
    <row r="9" spans="1:9" x14ac:dyDescent="0.25">
      <c r="A9" s="59" t="s">
        <v>18</v>
      </c>
      <c r="B9" s="53">
        <v>852</v>
      </c>
      <c r="C9" s="16">
        <v>116.6</v>
      </c>
      <c r="D9" s="51">
        <f>(B9+C9)</f>
        <v>968.6</v>
      </c>
      <c r="E9">
        <v>6000</v>
      </c>
      <c r="F9" s="15">
        <f t="shared" ref="F9:F41" si="0">D9*E9</f>
        <v>5811600</v>
      </c>
      <c r="H9" s="70"/>
      <c r="I9" s="71"/>
    </row>
    <row r="10" spans="1:9" x14ac:dyDescent="0.25">
      <c r="A10" s="59" t="s">
        <v>19</v>
      </c>
      <c r="B10" s="53">
        <v>462</v>
      </c>
      <c r="C10" s="16">
        <v>298.39999999999998</v>
      </c>
      <c r="D10" s="51">
        <f t="shared" ref="D10:D62" si="1">(B10+C10)</f>
        <v>760.4</v>
      </c>
      <c r="E10">
        <v>6000</v>
      </c>
      <c r="F10" s="15">
        <f t="shared" si="0"/>
        <v>4562400</v>
      </c>
      <c r="G10">
        <v>548</v>
      </c>
      <c r="H10" s="70"/>
      <c r="I10" s="71"/>
    </row>
    <row r="11" spans="1:9" x14ac:dyDescent="0.25">
      <c r="A11" s="59" t="s">
        <v>20</v>
      </c>
      <c r="B11" s="53">
        <v>717</v>
      </c>
      <c r="C11" s="16">
        <v>556</v>
      </c>
      <c r="D11" s="51">
        <f t="shared" si="1"/>
        <v>1273</v>
      </c>
      <c r="E11">
        <v>6000</v>
      </c>
      <c r="F11" s="15">
        <f t="shared" si="0"/>
        <v>7638000</v>
      </c>
      <c r="G11">
        <v>774</v>
      </c>
      <c r="H11" s="70"/>
      <c r="I11" s="71"/>
    </row>
    <row r="12" spans="1:9" x14ac:dyDescent="0.25">
      <c r="A12" s="59" t="s">
        <v>21</v>
      </c>
      <c r="B12" s="53">
        <v>786</v>
      </c>
      <c r="C12" s="16">
        <v>233.16</v>
      </c>
      <c r="D12" s="51">
        <f t="shared" si="1"/>
        <v>1019.16</v>
      </c>
      <c r="E12">
        <v>6000</v>
      </c>
      <c r="F12" s="15">
        <f t="shared" si="0"/>
        <v>6114960</v>
      </c>
      <c r="G12">
        <v>774</v>
      </c>
      <c r="H12" s="70"/>
      <c r="I12" s="71"/>
    </row>
    <row r="13" spans="1:9" x14ac:dyDescent="0.25">
      <c r="A13" s="59" t="s">
        <v>23</v>
      </c>
      <c r="B13" s="53">
        <v>753</v>
      </c>
      <c r="C13" s="16">
        <v>313.8</v>
      </c>
      <c r="D13" s="51">
        <f t="shared" si="1"/>
        <v>1066.8</v>
      </c>
      <c r="E13">
        <v>6000</v>
      </c>
      <c r="F13" s="15">
        <f t="shared" si="0"/>
        <v>6400800</v>
      </c>
      <c r="G13">
        <v>885</v>
      </c>
      <c r="H13" s="70"/>
      <c r="I13" s="71"/>
    </row>
    <row r="14" spans="1:9" x14ac:dyDescent="0.25">
      <c r="A14" s="59" t="s">
        <v>25</v>
      </c>
      <c r="B14" s="53">
        <v>456</v>
      </c>
      <c r="C14" s="16">
        <v>302.10000000000002</v>
      </c>
      <c r="D14" s="51">
        <f t="shared" si="1"/>
        <v>758.1</v>
      </c>
      <c r="E14">
        <v>6000</v>
      </c>
      <c r="F14" s="15">
        <f t="shared" si="0"/>
        <v>4548600</v>
      </c>
      <c r="G14">
        <v>758</v>
      </c>
      <c r="H14" s="70"/>
      <c r="I14" s="71"/>
    </row>
    <row r="15" spans="1:9" x14ac:dyDescent="0.25">
      <c r="A15" s="59" t="s">
        <v>27</v>
      </c>
      <c r="B15" s="53">
        <v>228</v>
      </c>
      <c r="C15" s="16">
        <v>36.96</v>
      </c>
      <c r="D15" s="51">
        <f t="shared" si="1"/>
        <v>264.95999999999998</v>
      </c>
      <c r="E15">
        <v>10000</v>
      </c>
      <c r="F15" s="15">
        <f t="shared" si="0"/>
        <v>2649600</v>
      </c>
      <c r="G15">
        <v>265</v>
      </c>
      <c r="H15" s="70"/>
      <c r="I15" s="71"/>
    </row>
    <row r="16" spans="1:9" x14ac:dyDescent="0.25">
      <c r="A16" s="59" t="s">
        <v>28</v>
      </c>
      <c r="B16" s="53">
        <v>1020</v>
      </c>
      <c r="C16" s="16">
        <v>270.2</v>
      </c>
      <c r="D16" s="51">
        <f t="shared" si="1"/>
        <v>1290.2</v>
      </c>
      <c r="E16">
        <v>8000</v>
      </c>
      <c r="F16" s="15">
        <f t="shared" si="0"/>
        <v>10321600</v>
      </c>
      <c r="G16">
        <v>966</v>
      </c>
      <c r="H16" s="70"/>
      <c r="I16" s="71"/>
    </row>
    <row r="17" spans="1:9" x14ac:dyDescent="0.25">
      <c r="A17" s="59" t="s">
        <v>31</v>
      </c>
      <c r="B17" s="53">
        <v>417</v>
      </c>
      <c r="C17" s="16">
        <v>283.56000000000006</v>
      </c>
      <c r="D17" s="51">
        <f t="shared" si="1"/>
        <v>700.56000000000006</v>
      </c>
      <c r="E17">
        <v>5000</v>
      </c>
      <c r="F17" s="15">
        <f t="shared" si="0"/>
        <v>3502800.0000000005</v>
      </c>
      <c r="G17">
        <v>701</v>
      </c>
      <c r="H17" s="70"/>
      <c r="I17" s="71"/>
    </row>
    <row r="18" spans="1:9" x14ac:dyDescent="0.25">
      <c r="A18" s="59" t="s">
        <v>32</v>
      </c>
      <c r="B18" s="53">
        <v>318</v>
      </c>
      <c r="C18" s="16">
        <v>29.6</v>
      </c>
      <c r="D18" s="51">
        <f t="shared" si="1"/>
        <v>347.6</v>
      </c>
      <c r="E18">
        <v>6000</v>
      </c>
      <c r="F18" s="15">
        <f t="shared" si="0"/>
        <v>2085600.0000000002</v>
      </c>
      <c r="G18">
        <v>347</v>
      </c>
      <c r="H18" s="70"/>
      <c r="I18" s="71"/>
    </row>
    <row r="19" spans="1:9" x14ac:dyDescent="0.25">
      <c r="A19" s="59" t="s">
        <v>33</v>
      </c>
      <c r="B19" s="53">
        <v>780</v>
      </c>
      <c r="C19" s="16">
        <v>348.8</v>
      </c>
      <c r="D19" s="51">
        <f t="shared" si="1"/>
        <v>1128.8</v>
      </c>
      <c r="E19">
        <v>6000</v>
      </c>
      <c r="F19" s="15">
        <f t="shared" si="0"/>
        <v>6772800</v>
      </c>
      <c r="G19">
        <v>841</v>
      </c>
      <c r="H19" s="70"/>
      <c r="I19" s="71"/>
    </row>
    <row r="20" spans="1:9" x14ac:dyDescent="0.25">
      <c r="A20" s="59" t="s">
        <v>34</v>
      </c>
      <c r="B20" s="53">
        <v>1257</v>
      </c>
      <c r="C20" s="16">
        <v>958.36</v>
      </c>
      <c r="D20" s="51">
        <f t="shared" si="1"/>
        <v>2215.36</v>
      </c>
      <c r="E20">
        <v>5000</v>
      </c>
      <c r="F20" s="15">
        <f t="shared" si="0"/>
        <v>11076800</v>
      </c>
      <c r="G20">
        <v>2216</v>
      </c>
      <c r="H20" s="70"/>
      <c r="I20" s="71"/>
    </row>
    <row r="21" spans="1:9" x14ac:dyDescent="0.25">
      <c r="A21" s="59" t="s">
        <v>35</v>
      </c>
      <c r="B21" s="53">
        <v>399</v>
      </c>
      <c r="C21" s="16">
        <v>202.8</v>
      </c>
      <c r="D21" s="51">
        <f t="shared" si="1"/>
        <v>601.79999999999995</v>
      </c>
      <c r="E21">
        <v>6000</v>
      </c>
      <c r="F21" s="15">
        <f t="shared" si="0"/>
        <v>3610799.9999999995</v>
      </c>
      <c r="G21">
        <v>601</v>
      </c>
      <c r="H21" s="70"/>
      <c r="I21" s="71"/>
    </row>
    <row r="22" spans="1:9" x14ac:dyDescent="0.25">
      <c r="A22" s="59" t="s">
        <v>36</v>
      </c>
      <c r="B22" s="53">
        <v>636</v>
      </c>
      <c r="C22" s="16">
        <v>257.06</v>
      </c>
      <c r="D22" s="51">
        <f t="shared" si="1"/>
        <v>893.06</v>
      </c>
      <c r="E22">
        <v>6000</v>
      </c>
      <c r="F22" s="15">
        <f t="shared" si="0"/>
        <v>5358360</v>
      </c>
      <c r="G22">
        <v>894</v>
      </c>
      <c r="H22" s="70"/>
      <c r="I22" s="71"/>
    </row>
    <row r="23" spans="1:9" x14ac:dyDescent="0.25">
      <c r="A23" s="59" t="s">
        <v>37</v>
      </c>
      <c r="B23" s="53">
        <v>321</v>
      </c>
      <c r="C23" s="16">
        <v>98.48</v>
      </c>
      <c r="D23" s="51">
        <f t="shared" si="1"/>
        <v>419.48</v>
      </c>
      <c r="E23">
        <v>6000</v>
      </c>
      <c r="F23" s="15">
        <f t="shared" si="0"/>
        <v>2516880</v>
      </c>
      <c r="G23">
        <v>362</v>
      </c>
      <c r="H23" s="70"/>
      <c r="I23" s="71"/>
    </row>
    <row r="24" spans="1:9" x14ac:dyDescent="0.25">
      <c r="A24" s="59" t="s">
        <v>38</v>
      </c>
      <c r="B24" s="53">
        <v>45</v>
      </c>
      <c r="C24" s="16">
        <v>25.66</v>
      </c>
      <c r="D24" s="51">
        <f t="shared" si="1"/>
        <v>70.66</v>
      </c>
      <c r="E24">
        <v>9000</v>
      </c>
      <c r="F24" s="15">
        <f t="shared" si="0"/>
        <v>635940</v>
      </c>
      <c r="G24">
        <v>37</v>
      </c>
      <c r="H24" s="70"/>
      <c r="I24" s="71"/>
    </row>
    <row r="25" spans="1:9" x14ac:dyDescent="0.25">
      <c r="A25" s="59" t="s">
        <v>39</v>
      </c>
      <c r="B25" s="53">
        <v>30</v>
      </c>
      <c r="C25" s="16">
        <v>24.34</v>
      </c>
      <c r="D25" s="51">
        <f t="shared" si="1"/>
        <v>54.34</v>
      </c>
      <c r="E25">
        <v>9000</v>
      </c>
      <c r="F25" s="15">
        <f t="shared" si="0"/>
        <v>489060.00000000006</v>
      </c>
      <c r="G25">
        <v>49</v>
      </c>
      <c r="H25" s="70"/>
      <c r="I25" s="71"/>
    </row>
    <row r="26" spans="1:9" x14ac:dyDescent="0.25">
      <c r="A26" s="59" t="s">
        <v>42</v>
      </c>
      <c r="B26" s="53">
        <v>1071</v>
      </c>
      <c r="C26" s="16">
        <v>216.9</v>
      </c>
      <c r="D26" s="51">
        <f t="shared" si="1"/>
        <v>1287.9000000000001</v>
      </c>
      <c r="E26">
        <v>3000</v>
      </c>
      <c r="F26" s="15">
        <f t="shared" si="0"/>
        <v>3863700.0000000005</v>
      </c>
      <c r="G26">
        <v>1287</v>
      </c>
      <c r="H26" s="70"/>
      <c r="I26" s="71"/>
    </row>
    <row r="27" spans="1:9" x14ac:dyDescent="0.25">
      <c r="A27" s="59" t="s">
        <v>43</v>
      </c>
      <c r="B27" s="53">
        <v>597</v>
      </c>
      <c r="C27" s="16">
        <v>261.08</v>
      </c>
      <c r="D27" s="51">
        <f t="shared" si="1"/>
        <v>858.07999999999993</v>
      </c>
      <c r="E27">
        <v>5000</v>
      </c>
      <c r="F27" s="15">
        <f t="shared" si="0"/>
        <v>4290400</v>
      </c>
      <c r="G27" s="52">
        <v>858.07999999999993</v>
      </c>
      <c r="H27" s="70"/>
      <c r="I27" s="71"/>
    </row>
    <row r="28" spans="1:9" x14ac:dyDescent="0.25">
      <c r="A28" s="59" t="s">
        <v>45</v>
      </c>
      <c r="B28" s="53">
        <v>213</v>
      </c>
      <c r="C28" s="16">
        <v>106.32000000000001</v>
      </c>
      <c r="D28" s="51">
        <f t="shared" si="1"/>
        <v>319.32</v>
      </c>
      <c r="E28">
        <v>8000</v>
      </c>
      <c r="F28" s="15">
        <f t="shared" si="0"/>
        <v>2554560</v>
      </c>
      <c r="G28">
        <v>320</v>
      </c>
      <c r="H28" s="70"/>
      <c r="I28" s="71"/>
    </row>
    <row r="29" spans="1:9" x14ac:dyDescent="0.25">
      <c r="A29" s="59" t="s">
        <v>46</v>
      </c>
      <c r="B29" s="53">
        <v>96</v>
      </c>
      <c r="C29" s="16">
        <v>48.720000000000006</v>
      </c>
      <c r="D29" s="51">
        <f t="shared" si="1"/>
        <v>144.72</v>
      </c>
      <c r="E29">
        <v>9000</v>
      </c>
      <c r="F29" s="15">
        <f t="shared" si="0"/>
        <v>1302480</v>
      </c>
      <c r="G29">
        <v>144</v>
      </c>
      <c r="H29" s="70"/>
      <c r="I29" s="71"/>
    </row>
    <row r="30" spans="1:9" x14ac:dyDescent="0.25">
      <c r="A30" s="59" t="s">
        <v>47</v>
      </c>
      <c r="B30" s="53">
        <v>369</v>
      </c>
      <c r="C30" s="16">
        <v>157.06</v>
      </c>
      <c r="D30" s="51">
        <f t="shared" si="1"/>
        <v>526.05999999999995</v>
      </c>
      <c r="E30">
        <v>5000</v>
      </c>
      <c r="F30" s="15">
        <f t="shared" si="0"/>
        <v>2630299.9999999995</v>
      </c>
      <c r="G30">
        <v>526</v>
      </c>
      <c r="H30" s="70"/>
      <c r="I30" s="71"/>
    </row>
    <row r="31" spans="1:9" x14ac:dyDescent="0.25">
      <c r="A31" s="59" t="s">
        <v>48</v>
      </c>
      <c r="B31" s="53">
        <v>375</v>
      </c>
      <c r="C31" s="16">
        <v>203.1</v>
      </c>
      <c r="D31" s="51">
        <f t="shared" si="1"/>
        <v>578.1</v>
      </c>
      <c r="E31">
        <v>5000</v>
      </c>
      <c r="F31" s="15">
        <f t="shared" si="0"/>
        <v>2890500</v>
      </c>
      <c r="G31">
        <v>579</v>
      </c>
      <c r="H31" s="70"/>
      <c r="I31" s="71"/>
    </row>
    <row r="32" spans="1:9" x14ac:dyDescent="0.25">
      <c r="A32" s="59" t="s">
        <v>49</v>
      </c>
      <c r="B32" s="53">
        <v>708</v>
      </c>
      <c r="C32" s="16">
        <v>577.20000000000005</v>
      </c>
      <c r="D32" s="51">
        <f t="shared" si="1"/>
        <v>1285.2</v>
      </c>
      <c r="E32">
        <v>5000</v>
      </c>
      <c r="F32" s="15">
        <f t="shared" si="0"/>
        <v>6426000</v>
      </c>
      <c r="G32">
        <v>1286</v>
      </c>
      <c r="H32" s="70"/>
      <c r="I32" s="71"/>
    </row>
    <row r="33" spans="1:9" x14ac:dyDescent="0.25">
      <c r="A33" s="59" t="s">
        <v>50</v>
      </c>
      <c r="B33" s="53">
        <v>522</v>
      </c>
      <c r="C33" s="16">
        <v>159.80000000000001</v>
      </c>
      <c r="D33" s="51">
        <f t="shared" si="1"/>
        <v>681.8</v>
      </c>
      <c r="E33">
        <v>5000</v>
      </c>
      <c r="F33" s="15">
        <f t="shared" si="0"/>
        <v>3409000</v>
      </c>
      <c r="G33">
        <v>682</v>
      </c>
      <c r="H33" s="70"/>
      <c r="I33" s="71"/>
    </row>
    <row r="34" spans="1:9" x14ac:dyDescent="0.25">
      <c r="A34" s="59" t="s">
        <v>52</v>
      </c>
      <c r="B34" s="53">
        <v>783</v>
      </c>
      <c r="C34" s="16">
        <v>693.8</v>
      </c>
      <c r="D34" s="51">
        <f t="shared" si="1"/>
        <v>1476.8</v>
      </c>
      <c r="E34">
        <v>5000</v>
      </c>
      <c r="F34" s="15">
        <f t="shared" si="0"/>
        <v>7384000</v>
      </c>
      <c r="G34">
        <v>1477</v>
      </c>
      <c r="H34" s="70"/>
      <c r="I34" s="71"/>
    </row>
    <row r="35" spans="1:9" x14ac:dyDescent="0.25">
      <c r="A35" s="59" t="s">
        <v>53</v>
      </c>
      <c r="B35" s="53">
        <v>444</v>
      </c>
      <c r="C35" s="16">
        <v>290.64</v>
      </c>
      <c r="D35" s="51">
        <f t="shared" si="1"/>
        <v>734.64</v>
      </c>
      <c r="E35">
        <v>5000</v>
      </c>
      <c r="F35" s="15">
        <f t="shared" si="0"/>
        <v>3673200</v>
      </c>
      <c r="G35">
        <v>735</v>
      </c>
      <c r="H35" s="70"/>
      <c r="I35" s="71"/>
    </row>
    <row r="36" spans="1:9" x14ac:dyDescent="0.25">
      <c r="A36" s="59" t="s">
        <v>54</v>
      </c>
      <c r="B36" s="53">
        <v>405</v>
      </c>
      <c r="C36" s="16">
        <v>181.28000000000003</v>
      </c>
      <c r="D36" s="51">
        <f t="shared" si="1"/>
        <v>586.28</v>
      </c>
      <c r="E36">
        <v>5000</v>
      </c>
      <c r="F36" s="15">
        <f t="shared" si="0"/>
        <v>2931400</v>
      </c>
      <c r="G36">
        <v>587</v>
      </c>
      <c r="H36" s="70"/>
      <c r="I36" s="71"/>
    </row>
    <row r="37" spans="1:9" x14ac:dyDescent="0.25">
      <c r="A37" s="59" t="s">
        <v>55</v>
      </c>
      <c r="B37" s="53">
        <v>765</v>
      </c>
      <c r="C37" s="16">
        <v>471.8</v>
      </c>
      <c r="D37" s="51">
        <f t="shared" si="1"/>
        <v>1236.8</v>
      </c>
      <c r="E37">
        <v>3000</v>
      </c>
      <c r="F37" s="15">
        <f t="shared" si="0"/>
        <v>3710400</v>
      </c>
      <c r="G37">
        <v>1238</v>
      </c>
      <c r="H37" s="70"/>
      <c r="I37" s="71"/>
    </row>
    <row r="38" spans="1:9" x14ac:dyDescent="0.25">
      <c r="A38" s="59" t="s">
        <v>56</v>
      </c>
      <c r="B38" s="53">
        <v>597</v>
      </c>
      <c r="C38" s="16">
        <v>387.6</v>
      </c>
      <c r="D38" s="51">
        <f t="shared" si="1"/>
        <v>984.6</v>
      </c>
      <c r="E38">
        <v>4000</v>
      </c>
      <c r="F38" s="15">
        <f t="shared" si="0"/>
        <v>3938400</v>
      </c>
      <c r="G38">
        <v>985</v>
      </c>
      <c r="H38" s="70"/>
      <c r="I38" s="71"/>
    </row>
    <row r="39" spans="1:9" x14ac:dyDescent="0.25">
      <c r="A39" s="59" t="s">
        <v>57</v>
      </c>
      <c r="B39" s="53">
        <v>333</v>
      </c>
      <c r="C39" s="16">
        <v>206.4</v>
      </c>
      <c r="D39" s="51">
        <f t="shared" si="1"/>
        <v>539.4</v>
      </c>
      <c r="E39">
        <v>4000</v>
      </c>
      <c r="F39" s="15">
        <f t="shared" si="0"/>
        <v>2157600</v>
      </c>
      <c r="G39">
        <v>539</v>
      </c>
      <c r="H39" s="70"/>
      <c r="I39" s="71"/>
    </row>
    <row r="40" spans="1:9" x14ac:dyDescent="0.25">
      <c r="A40" s="59" t="s">
        <v>58</v>
      </c>
      <c r="B40" s="53">
        <v>486</v>
      </c>
      <c r="C40" s="16">
        <v>254</v>
      </c>
      <c r="D40" s="51">
        <f t="shared" si="1"/>
        <v>740</v>
      </c>
      <c r="E40">
        <v>4000</v>
      </c>
      <c r="F40" s="15">
        <f t="shared" si="0"/>
        <v>2960000</v>
      </c>
      <c r="G40">
        <v>740</v>
      </c>
      <c r="H40" s="70"/>
      <c r="I40" s="71"/>
    </row>
    <row r="41" spans="1:9" x14ac:dyDescent="0.25">
      <c r="A41" s="59" t="s">
        <v>59</v>
      </c>
      <c r="B41" s="53">
        <v>399</v>
      </c>
      <c r="C41" s="16">
        <v>200</v>
      </c>
      <c r="D41" s="51">
        <f t="shared" si="1"/>
        <v>599</v>
      </c>
      <c r="E41">
        <v>4000</v>
      </c>
      <c r="F41" s="15">
        <f t="shared" si="0"/>
        <v>2396000</v>
      </c>
      <c r="G41">
        <v>600</v>
      </c>
      <c r="H41" s="70"/>
      <c r="I41" s="71"/>
    </row>
    <row r="42" spans="1:9" x14ac:dyDescent="0.25">
      <c r="A42" s="50" t="s">
        <v>62</v>
      </c>
      <c r="B42" s="16">
        <v>561</v>
      </c>
      <c r="C42" s="16">
        <v>479.76000000000005</v>
      </c>
      <c r="D42" s="16">
        <f t="shared" si="1"/>
        <v>1040.76</v>
      </c>
      <c r="F42" s="72">
        <v>30000000</v>
      </c>
    </row>
    <row r="43" spans="1:9" x14ac:dyDescent="0.25">
      <c r="A43" s="50" t="s">
        <v>63</v>
      </c>
      <c r="B43" s="16">
        <v>297</v>
      </c>
      <c r="C43" s="16">
        <v>0</v>
      </c>
      <c r="D43" s="16">
        <f t="shared" si="1"/>
        <v>297</v>
      </c>
      <c r="F43" s="72"/>
    </row>
    <row r="44" spans="1:9" x14ac:dyDescent="0.25">
      <c r="A44" s="50" t="s">
        <v>64</v>
      </c>
      <c r="B44" s="16">
        <v>342</v>
      </c>
      <c r="C44" s="16">
        <v>227.2</v>
      </c>
      <c r="D44" s="16">
        <f t="shared" si="1"/>
        <v>569.20000000000005</v>
      </c>
      <c r="F44" s="72"/>
    </row>
    <row r="45" spans="1:9" x14ac:dyDescent="0.25">
      <c r="A45" s="50" t="s">
        <v>65</v>
      </c>
      <c r="B45" s="16">
        <v>747</v>
      </c>
      <c r="C45" s="16">
        <v>802</v>
      </c>
      <c r="D45" s="16">
        <f t="shared" si="1"/>
        <v>1549</v>
      </c>
      <c r="F45" s="72"/>
    </row>
    <row r="46" spans="1:9" x14ac:dyDescent="0.25">
      <c r="A46" s="50" t="s">
        <v>66</v>
      </c>
      <c r="B46" s="16">
        <v>612</v>
      </c>
      <c r="C46" s="16">
        <v>542.72</v>
      </c>
      <c r="D46" s="16">
        <f t="shared" si="1"/>
        <v>1154.72</v>
      </c>
      <c r="F46" s="72"/>
    </row>
    <row r="47" spans="1:9" x14ac:dyDescent="0.25">
      <c r="A47" s="50" t="s">
        <v>67</v>
      </c>
      <c r="B47" s="16">
        <v>207</v>
      </c>
      <c r="C47" s="16">
        <v>219.84</v>
      </c>
      <c r="D47" s="16">
        <f t="shared" si="1"/>
        <v>426.84000000000003</v>
      </c>
      <c r="F47" s="72"/>
    </row>
    <row r="48" spans="1:9" x14ac:dyDescent="0.25">
      <c r="A48" s="50" t="s">
        <v>68</v>
      </c>
      <c r="B48" s="16">
        <v>207</v>
      </c>
      <c r="C48" s="16">
        <v>156.38000000000002</v>
      </c>
      <c r="D48" s="16">
        <f t="shared" si="1"/>
        <v>363.38</v>
      </c>
      <c r="F48" s="72"/>
    </row>
    <row r="49" spans="1:8" x14ac:dyDescent="0.25">
      <c r="A49" s="50" t="s">
        <v>69</v>
      </c>
      <c r="B49" s="16">
        <v>249</v>
      </c>
      <c r="C49" s="16">
        <v>253.38</v>
      </c>
      <c r="D49" s="16">
        <f t="shared" si="1"/>
        <v>502.38</v>
      </c>
      <c r="F49" s="72"/>
    </row>
    <row r="50" spans="1:8" x14ac:dyDescent="0.25">
      <c r="A50" s="50" t="s">
        <v>70</v>
      </c>
      <c r="B50" s="16">
        <v>255</v>
      </c>
      <c r="C50" s="16">
        <v>186.44</v>
      </c>
      <c r="D50" s="16">
        <f t="shared" si="1"/>
        <v>441.44</v>
      </c>
      <c r="F50" s="72"/>
    </row>
    <row r="51" spans="1:8" x14ac:dyDescent="0.25">
      <c r="A51" s="50" t="s">
        <v>71</v>
      </c>
      <c r="B51" s="16">
        <v>699</v>
      </c>
      <c r="C51" s="16">
        <v>491.36</v>
      </c>
      <c r="D51" s="16">
        <f t="shared" si="1"/>
        <v>1190.3600000000001</v>
      </c>
      <c r="F51" s="72"/>
    </row>
    <row r="52" spans="1:8" x14ac:dyDescent="0.25">
      <c r="A52" s="50" t="s">
        <v>73</v>
      </c>
      <c r="B52" s="16">
        <v>1299</v>
      </c>
      <c r="C52" s="16">
        <v>1074.96</v>
      </c>
      <c r="D52" s="16">
        <f t="shared" si="1"/>
        <v>2373.96</v>
      </c>
      <c r="F52" s="72"/>
    </row>
    <row r="53" spans="1:8" x14ac:dyDescent="0.25">
      <c r="A53" s="50" t="s">
        <v>74</v>
      </c>
      <c r="B53" s="16">
        <v>1785</v>
      </c>
      <c r="C53" s="16">
        <v>1626.4</v>
      </c>
      <c r="D53" s="16">
        <f t="shared" si="1"/>
        <v>3411.4</v>
      </c>
      <c r="F53" s="72"/>
    </row>
    <row r="54" spans="1:8" x14ac:dyDescent="0.25">
      <c r="A54" s="50" t="s">
        <v>76</v>
      </c>
      <c r="B54" s="16">
        <v>966</v>
      </c>
      <c r="C54" s="16">
        <v>663</v>
      </c>
      <c r="D54" s="16">
        <f t="shared" si="1"/>
        <v>1629</v>
      </c>
      <c r="F54" s="72"/>
    </row>
    <row r="55" spans="1:8" x14ac:dyDescent="0.25">
      <c r="A55" s="50" t="s">
        <v>77</v>
      </c>
      <c r="B55" s="16">
        <v>714</v>
      </c>
      <c r="C55" s="16">
        <v>548.4</v>
      </c>
      <c r="D55" s="16">
        <f t="shared" si="1"/>
        <v>1262.4000000000001</v>
      </c>
      <c r="F55" s="72"/>
    </row>
    <row r="56" spans="1:8" x14ac:dyDescent="0.25">
      <c r="A56" s="50" t="s">
        <v>78</v>
      </c>
      <c r="B56" s="16">
        <v>585</v>
      </c>
      <c r="C56" s="16">
        <v>448.02000000000004</v>
      </c>
      <c r="D56" s="16">
        <f t="shared" si="1"/>
        <v>1033.02</v>
      </c>
      <c r="F56" s="72"/>
    </row>
    <row r="57" spans="1:8" x14ac:dyDescent="0.25">
      <c r="A57" s="50" t="s">
        <v>79</v>
      </c>
      <c r="B57" s="16">
        <v>2550</v>
      </c>
      <c r="C57" s="16">
        <v>1652.5</v>
      </c>
      <c r="D57" s="16">
        <f t="shared" si="1"/>
        <v>4202.5</v>
      </c>
      <c r="F57" s="72"/>
    </row>
    <row r="58" spans="1:8" x14ac:dyDescent="0.25">
      <c r="A58" s="50" t="s">
        <v>84</v>
      </c>
      <c r="B58" s="51">
        <v>1197</v>
      </c>
      <c r="C58" s="51">
        <v>662.0200000000001</v>
      </c>
      <c r="D58" s="51">
        <f t="shared" si="1"/>
        <v>1859.02</v>
      </c>
      <c r="F58" s="72"/>
      <c r="G58">
        <v>1098</v>
      </c>
      <c r="H58" s="71" t="s">
        <v>261</v>
      </c>
    </row>
    <row r="59" spans="1:8" x14ac:dyDescent="0.25">
      <c r="A59" s="50" t="s">
        <v>85</v>
      </c>
      <c r="B59" s="51">
        <v>1269</v>
      </c>
      <c r="C59" s="51">
        <v>738.68</v>
      </c>
      <c r="D59" s="51">
        <f t="shared" si="1"/>
        <v>2007.6799999999998</v>
      </c>
      <c r="F59" s="72"/>
      <c r="G59">
        <v>1140</v>
      </c>
      <c r="H59" s="71"/>
    </row>
    <row r="60" spans="1:8" x14ac:dyDescent="0.25">
      <c r="A60" s="50" t="s">
        <v>86</v>
      </c>
      <c r="B60" s="51">
        <v>480</v>
      </c>
      <c r="C60" s="51">
        <v>320.98</v>
      </c>
      <c r="D60" s="51">
        <f t="shared" si="1"/>
        <v>800.98</v>
      </c>
      <c r="F60" s="72"/>
      <c r="G60">
        <v>476</v>
      </c>
      <c r="H60" s="71"/>
    </row>
    <row r="61" spans="1:8" x14ac:dyDescent="0.25">
      <c r="A61" s="50" t="s">
        <v>87</v>
      </c>
      <c r="B61" s="51">
        <v>1077</v>
      </c>
      <c r="C61" s="51">
        <v>417.72</v>
      </c>
      <c r="D61" s="51">
        <f t="shared" si="1"/>
        <v>1494.72</v>
      </c>
      <c r="F61" s="72"/>
      <c r="G61">
        <v>927</v>
      </c>
      <c r="H61" s="71"/>
    </row>
    <row r="62" spans="1:8" x14ac:dyDescent="0.25">
      <c r="A62" s="50" t="s">
        <v>89</v>
      </c>
      <c r="B62" s="51">
        <v>1107</v>
      </c>
      <c r="C62" s="51">
        <v>1481.2000000000003</v>
      </c>
      <c r="D62" s="51">
        <f t="shared" si="1"/>
        <v>2588.2000000000003</v>
      </c>
      <c r="F62" s="72"/>
      <c r="G62">
        <v>982</v>
      </c>
      <c r="H62" s="71"/>
    </row>
    <row r="63" spans="1:8" x14ac:dyDescent="0.25">
      <c r="A63" s="50" t="s">
        <v>90</v>
      </c>
      <c r="B63" s="51">
        <v>915</v>
      </c>
      <c r="C63" s="51">
        <v>0</v>
      </c>
      <c r="D63" s="51">
        <f t="shared" ref="D63:D119" si="2">(B63+C63)</f>
        <v>915</v>
      </c>
      <c r="F63" s="72"/>
      <c r="G63">
        <v>800</v>
      </c>
      <c r="H63" s="71"/>
    </row>
    <row r="64" spans="1:8" x14ac:dyDescent="0.25">
      <c r="A64" s="50" t="s">
        <v>91</v>
      </c>
      <c r="B64" s="51">
        <v>1347</v>
      </c>
      <c r="C64" s="51">
        <v>767.7</v>
      </c>
      <c r="D64" s="51">
        <f t="shared" si="2"/>
        <v>2114.6999999999998</v>
      </c>
      <c r="F64" s="72"/>
      <c r="G64">
        <v>1183</v>
      </c>
      <c r="H64" s="71"/>
    </row>
    <row r="65" spans="1:8" x14ac:dyDescent="0.25">
      <c r="A65" s="50" t="s">
        <v>92</v>
      </c>
      <c r="B65" s="51">
        <v>777</v>
      </c>
      <c r="C65" s="51">
        <v>312.7</v>
      </c>
      <c r="D65" s="51">
        <f t="shared" si="2"/>
        <v>1089.7</v>
      </c>
      <c r="F65" s="72"/>
      <c r="G65">
        <v>706</v>
      </c>
      <c r="H65" s="71"/>
    </row>
    <row r="66" spans="1:8" x14ac:dyDescent="0.25">
      <c r="A66" s="50" t="s">
        <v>93</v>
      </c>
      <c r="B66" s="51">
        <v>2058</v>
      </c>
      <c r="C66" s="51">
        <v>1325.3400000000001</v>
      </c>
      <c r="D66" s="51">
        <f t="shared" si="2"/>
        <v>3383.34</v>
      </c>
      <c r="F66" s="72"/>
      <c r="G66">
        <v>1803</v>
      </c>
      <c r="H66" s="71"/>
    </row>
    <row r="67" spans="1:8" x14ac:dyDescent="0.25">
      <c r="A67" s="50" t="s">
        <v>97</v>
      </c>
      <c r="B67" s="51">
        <v>969</v>
      </c>
      <c r="C67" s="51">
        <v>1014.7</v>
      </c>
      <c r="D67" s="51">
        <f t="shared" si="2"/>
        <v>1983.7</v>
      </c>
      <c r="F67" s="72"/>
      <c r="G67">
        <v>1016</v>
      </c>
      <c r="H67" s="71"/>
    </row>
    <row r="68" spans="1:8" x14ac:dyDescent="0.25">
      <c r="A68" s="50" t="s">
        <v>99</v>
      </c>
      <c r="B68" s="51">
        <v>369</v>
      </c>
      <c r="C68" s="51">
        <v>688.6</v>
      </c>
      <c r="D68" s="51">
        <f t="shared" si="2"/>
        <v>1057.5999999999999</v>
      </c>
      <c r="F68" s="72"/>
      <c r="G68">
        <v>429</v>
      </c>
      <c r="H68" s="71"/>
    </row>
    <row r="69" spans="1:8" x14ac:dyDescent="0.25">
      <c r="A69" s="50" t="s">
        <v>100</v>
      </c>
      <c r="B69" s="51">
        <v>633</v>
      </c>
      <c r="C69" s="51">
        <v>912.8</v>
      </c>
      <c r="D69" s="51">
        <f t="shared" si="2"/>
        <v>1545.8</v>
      </c>
      <c r="F69" s="72"/>
      <c r="G69">
        <v>708</v>
      </c>
      <c r="H69" s="71"/>
    </row>
    <row r="70" spans="1:8" x14ac:dyDescent="0.25">
      <c r="A70" s="50" t="s">
        <v>101</v>
      </c>
      <c r="B70" s="51">
        <v>201</v>
      </c>
      <c r="C70" s="51">
        <v>348.3</v>
      </c>
      <c r="D70" s="51">
        <f t="shared" si="2"/>
        <v>549.29999999999995</v>
      </c>
      <c r="F70" s="72"/>
      <c r="G70">
        <v>237</v>
      </c>
      <c r="H70" s="71"/>
    </row>
    <row r="71" spans="1:8" x14ac:dyDescent="0.25">
      <c r="A71" s="50" t="s">
        <v>102</v>
      </c>
      <c r="B71" s="51">
        <v>537</v>
      </c>
      <c r="C71" s="51">
        <v>722.08</v>
      </c>
      <c r="D71" s="51">
        <f t="shared" si="2"/>
        <v>1259.08</v>
      </c>
      <c r="F71" s="72"/>
      <c r="G71">
        <v>597</v>
      </c>
      <c r="H71" s="71"/>
    </row>
    <row r="72" spans="1:8" x14ac:dyDescent="0.25">
      <c r="A72" s="50" t="s">
        <v>103</v>
      </c>
      <c r="B72" s="51">
        <v>162</v>
      </c>
      <c r="C72" s="51">
        <v>353.18</v>
      </c>
      <c r="D72" s="51">
        <f t="shared" si="2"/>
        <v>515.18000000000006</v>
      </c>
      <c r="F72" s="72"/>
      <c r="G72">
        <v>198</v>
      </c>
      <c r="H72" s="71"/>
    </row>
    <row r="73" spans="1:8" x14ac:dyDescent="0.25">
      <c r="A73" s="50" t="s">
        <v>105</v>
      </c>
      <c r="B73" s="51">
        <v>801</v>
      </c>
      <c r="C73" s="51">
        <v>937.16</v>
      </c>
      <c r="D73" s="51">
        <f t="shared" si="2"/>
        <v>1738.1599999999999</v>
      </c>
      <c r="F73" s="72"/>
      <c r="G73">
        <v>937</v>
      </c>
      <c r="H73" s="71"/>
    </row>
    <row r="74" spans="1:8" x14ac:dyDescent="0.25">
      <c r="A74" s="50" t="s">
        <v>106</v>
      </c>
      <c r="B74" s="51">
        <v>252</v>
      </c>
      <c r="C74" s="51">
        <v>849.4</v>
      </c>
      <c r="D74" s="51">
        <f t="shared" si="2"/>
        <v>1101.4000000000001</v>
      </c>
      <c r="F74" s="72"/>
      <c r="G74">
        <v>283</v>
      </c>
      <c r="H74" s="71"/>
    </row>
    <row r="75" spans="1:8" x14ac:dyDescent="0.25">
      <c r="A75" s="50" t="s">
        <v>107</v>
      </c>
      <c r="B75" s="51">
        <v>873</v>
      </c>
      <c r="C75" s="51">
        <v>957.2</v>
      </c>
      <c r="D75" s="51">
        <f t="shared" si="2"/>
        <v>1830.2</v>
      </c>
      <c r="F75" s="72"/>
      <c r="G75">
        <v>958</v>
      </c>
      <c r="H75" s="71"/>
    </row>
    <row r="76" spans="1:8" x14ac:dyDescent="0.25">
      <c r="A76" s="50" t="s">
        <v>109</v>
      </c>
      <c r="B76" s="51">
        <v>183</v>
      </c>
      <c r="C76" s="51">
        <v>345.6</v>
      </c>
      <c r="D76" s="51">
        <f t="shared" si="2"/>
        <v>528.6</v>
      </c>
      <c r="F76" s="72"/>
      <c r="G76">
        <v>235</v>
      </c>
      <c r="H76" s="71"/>
    </row>
    <row r="77" spans="1:8" x14ac:dyDescent="0.25">
      <c r="A77" s="50" t="s">
        <v>110</v>
      </c>
      <c r="B77" s="51">
        <v>459</v>
      </c>
      <c r="C77" s="51">
        <v>932</v>
      </c>
      <c r="D77" s="51">
        <f t="shared" si="2"/>
        <v>1391</v>
      </c>
      <c r="F77" s="72"/>
      <c r="G77">
        <v>494</v>
      </c>
      <c r="H77" s="71"/>
    </row>
    <row r="78" spans="1:8" x14ac:dyDescent="0.25">
      <c r="A78" s="50" t="s">
        <v>113</v>
      </c>
      <c r="B78" s="51">
        <v>702</v>
      </c>
      <c r="C78" s="51">
        <v>442.9</v>
      </c>
      <c r="D78" s="51">
        <f t="shared" si="2"/>
        <v>1144.9000000000001</v>
      </c>
      <c r="F78" s="72"/>
      <c r="G78">
        <v>751</v>
      </c>
      <c r="H78" s="71"/>
    </row>
    <row r="79" spans="1:8" x14ac:dyDescent="0.25">
      <c r="A79" s="50" t="s">
        <v>114</v>
      </c>
      <c r="B79" s="51">
        <v>1491</v>
      </c>
      <c r="C79" s="51">
        <v>1158.8600000000001</v>
      </c>
      <c r="D79" s="51">
        <f t="shared" si="2"/>
        <v>2649.86</v>
      </c>
      <c r="F79" s="72"/>
      <c r="G79">
        <v>1612</v>
      </c>
      <c r="H79" s="71"/>
    </row>
    <row r="80" spans="1:8" x14ac:dyDescent="0.25">
      <c r="A80" s="50" t="s">
        <v>115</v>
      </c>
      <c r="B80" s="51">
        <v>744</v>
      </c>
      <c r="C80" s="51">
        <v>613.26</v>
      </c>
      <c r="D80" s="51">
        <f t="shared" si="2"/>
        <v>1357.26</v>
      </c>
      <c r="F80" s="72"/>
      <c r="G80">
        <v>805</v>
      </c>
      <c r="H80" s="71"/>
    </row>
    <row r="81" spans="1:8" x14ac:dyDescent="0.25">
      <c r="A81" s="50" t="s">
        <v>116</v>
      </c>
      <c r="B81" s="51">
        <v>1179</v>
      </c>
      <c r="C81" s="51">
        <v>726.28</v>
      </c>
      <c r="D81" s="51">
        <f t="shared" si="2"/>
        <v>1905.28</v>
      </c>
      <c r="F81" s="72"/>
      <c r="G81">
        <v>1239</v>
      </c>
      <c r="H81" s="71"/>
    </row>
    <row r="82" spans="1:8" x14ac:dyDescent="0.25">
      <c r="A82" s="50" t="s">
        <v>117</v>
      </c>
      <c r="B82" s="51">
        <v>1449</v>
      </c>
      <c r="C82" s="51">
        <v>540.45999999999992</v>
      </c>
      <c r="D82" s="51">
        <f t="shared" si="2"/>
        <v>1989.46</v>
      </c>
      <c r="F82" s="72"/>
      <c r="G82">
        <v>1510</v>
      </c>
      <c r="H82" s="71"/>
    </row>
    <row r="83" spans="1:8" x14ac:dyDescent="0.25">
      <c r="A83" s="50" t="s">
        <v>118</v>
      </c>
      <c r="B83" s="51">
        <v>774</v>
      </c>
      <c r="C83" s="51">
        <v>583.88000000000011</v>
      </c>
      <c r="D83" s="51">
        <f t="shared" si="2"/>
        <v>1357.88</v>
      </c>
      <c r="F83" s="72"/>
      <c r="G83">
        <v>824</v>
      </c>
      <c r="H83" s="71"/>
    </row>
    <row r="84" spans="1:8" x14ac:dyDescent="0.25">
      <c r="A84" s="50" t="s">
        <v>119</v>
      </c>
      <c r="B84" s="51">
        <v>1302</v>
      </c>
      <c r="C84" s="51">
        <v>441.04</v>
      </c>
      <c r="D84" s="51">
        <f t="shared" si="2"/>
        <v>1743.04</v>
      </c>
      <c r="F84" s="72"/>
      <c r="G84">
        <v>1333</v>
      </c>
      <c r="H84" s="71"/>
    </row>
    <row r="85" spans="1:8" x14ac:dyDescent="0.25">
      <c r="A85" s="50" t="s">
        <v>121</v>
      </c>
      <c r="B85" s="51">
        <v>630</v>
      </c>
      <c r="C85" s="51">
        <v>0</v>
      </c>
      <c r="D85" s="51">
        <f t="shared" si="2"/>
        <v>630</v>
      </c>
      <c r="F85" s="72"/>
      <c r="G85">
        <v>648</v>
      </c>
      <c r="H85" s="71"/>
    </row>
    <row r="86" spans="1:8" x14ac:dyDescent="0.25">
      <c r="A86" s="50" t="s">
        <v>123</v>
      </c>
      <c r="B86" s="16">
        <v>1320</v>
      </c>
      <c r="C86" s="16">
        <v>1555.36</v>
      </c>
      <c r="D86" s="16">
        <f t="shared" si="2"/>
        <v>2875.3599999999997</v>
      </c>
      <c r="E86">
        <v>4000</v>
      </c>
      <c r="F86" s="15">
        <f t="shared" ref="F86:F133" si="3">D86*E86</f>
        <v>11501439.999999998</v>
      </c>
      <c r="G86" s="57">
        <v>2876</v>
      </c>
      <c r="H86" t="s">
        <v>264</v>
      </c>
    </row>
    <row r="87" spans="1:8" x14ac:dyDescent="0.25">
      <c r="A87" s="50" t="s">
        <v>125</v>
      </c>
      <c r="B87" s="16">
        <v>567</v>
      </c>
      <c r="C87" s="16">
        <v>363.9</v>
      </c>
      <c r="D87" s="16">
        <f t="shared" si="2"/>
        <v>930.9</v>
      </c>
      <c r="E87">
        <v>5000</v>
      </c>
      <c r="F87" s="15">
        <f t="shared" si="3"/>
        <v>4654500</v>
      </c>
      <c r="G87" s="57">
        <v>932</v>
      </c>
      <c r="H87" t="s">
        <v>264</v>
      </c>
    </row>
    <row r="88" spans="1:8" x14ac:dyDescent="0.25">
      <c r="A88" s="50" t="s">
        <v>126</v>
      </c>
      <c r="B88" s="16">
        <v>192</v>
      </c>
      <c r="C88" s="16">
        <v>47</v>
      </c>
      <c r="D88" s="16">
        <f t="shared" si="2"/>
        <v>239</v>
      </c>
      <c r="E88">
        <v>7000</v>
      </c>
      <c r="F88" s="15">
        <f t="shared" si="3"/>
        <v>1673000</v>
      </c>
      <c r="G88" s="57">
        <v>240</v>
      </c>
      <c r="H88" t="s">
        <v>264</v>
      </c>
    </row>
    <row r="89" spans="1:8" x14ac:dyDescent="0.25">
      <c r="A89" s="50" t="s">
        <v>127</v>
      </c>
      <c r="B89" s="16">
        <v>192</v>
      </c>
      <c r="C89" s="16">
        <v>55</v>
      </c>
      <c r="D89" s="16">
        <f t="shared" si="2"/>
        <v>247</v>
      </c>
      <c r="E89">
        <v>7000</v>
      </c>
      <c r="F89" s="15">
        <f t="shared" si="3"/>
        <v>1729000</v>
      </c>
      <c r="G89" s="57">
        <v>247</v>
      </c>
      <c r="H89" t="s">
        <v>264</v>
      </c>
    </row>
    <row r="90" spans="1:8" x14ac:dyDescent="0.25">
      <c r="A90" s="50" t="s">
        <v>128</v>
      </c>
      <c r="B90" s="16">
        <v>219</v>
      </c>
      <c r="C90" s="16">
        <v>109.02000000000001</v>
      </c>
      <c r="D90" s="16">
        <f t="shared" si="2"/>
        <v>328.02</v>
      </c>
      <c r="E90">
        <v>9000</v>
      </c>
      <c r="F90" s="15">
        <f t="shared" si="3"/>
        <v>2952180</v>
      </c>
      <c r="G90" s="57">
        <v>329</v>
      </c>
      <c r="H90" t="s">
        <v>264</v>
      </c>
    </row>
    <row r="91" spans="1:8" x14ac:dyDescent="0.25">
      <c r="A91" s="50" t="s">
        <v>129</v>
      </c>
      <c r="B91" s="16">
        <v>96</v>
      </c>
      <c r="C91" s="16">
        <v>50.860000000000007</v>
      </c>
      <c r="D91" s="16">
        <f t="shared" si="2"/>
        <v>146.86000000000001</v>
      </c>
      <c r="E91">
        <v>10000</v>
      </c>
      <c r="F91" s="15">
        <f t="shared" si="3"/>
        <v>1468600.0000000002</v>
      </c>
      <c r="G91" s="57">
        <v>147</v>
      </c>
      <c r="H91" t="s">
        <v>264</v>
      </c>
    </row>
    <row r="92" spans="1:8" x14ac:dyDescent="0.25">
      <c r="A92" s="50" t="s">
        <v>130</v>
      </c>
      <c r="B92" s="16">
        <v>69</v>
      </c>
      <c r="C92" s="16">
        <v>48.460000000000008</v>
      </c>
      <c r="D92" s="16">
        <f t="shared" si="2"/>
        <v>117.46000000000001</v>
      </c>
      <c r="E92">
        <v>10000</v>
      </c>
      <c r="F92" s="15">
        <f t="shared" si="3"/>
        <v>1174600</v>
      </c>
      <c r="G92" s="57">
        <v>117</v>
      </c>
      <c r="H92" t="s">
        <v>264</v>
      </c>
    </row>
    <row r="93" spans="1:8" x14ac:dyDescent="0.25">
      <c r="A93" s="9" t="s">
        <v>131</v>
      </c>
      <c r="B93" s="16">
        <v>129</v>
      </c>
      <c r="C93" s="16">
        <v>58.300000000000004</v>
      </c>
      <c r="D93" s="16">
        <f t="shared" si="2"/>
        <v>187.3</v>
      </c>
      <c r="E93">
        <v>10000</v>
      </c>
      <c r="F93" s="15">
        <f t="shared" si="3"/>
        <v>1873000</v>
      </c>
      <c r="G93" s="57">
        <v>187</v>
      </c>
      <c r="H93" t="s">
        <v>264</v>
      </c>
    </row>
    <row r="94" spans="1:8" x14ac:dyDescent="0.25">
      <c r="A94" s="50" t="s">
        <v>132</v>
      </c>
      <c r="B94" s="16">
        <v>84</v>
      </c>
      <c r="C94" s="16">
        <v>40.92</v>
      </c>
      <c r="D94" s="16">
        <f t="shared" si="2"/>
        <v>124.92</v>
      </c>
      <c r="E94">
        <v>10000</v>
      </c>
      <c r="F94" s="15">
        <f t="shared" si="3"/>
        <v>1249200</v>
      </c>
      <c r="G94" s="57">
        <v>125</v>
      </c>
      <c r="H94" t="s">
        <v>264</v>
      </c>
    </row>
    <row r="95" spans="1:8" x14ac:dyDescent="0.25">
      <c r="A95" s="50" t="s">
        <v>133</v>
      </c>
      <c r="B95" s="16">
        <v>93</v>
      </c>
      <c r="C95" s="16">
        <v>50.440000000000005</v>
      </c>
      <c r="D95" s="16">
        <f t="shared" si="2"/>
        <v>143.44</v>
      </c>
      <c r="E95">
        <v>10000</v>
      </c>
      <c r="F95" s="15">
        <f t="shared" si="3"/>
        <v>1434400</v>
      </c>
      <c r="G95" s="57">
        <v>143</v>
      </c>
      <c r="H95" t="s">
        <v>264</v>
      </c>
    </row>
    <row r="96" spans="1:8" x14ac:dyDescent="0.25">
      <c r="A96" s="50" t="s">
        <v>134</v>
      </c>
      <c r="B96" s="16">
        <v>30</v>
      </c>
      <c r="C96" s="16">
        <v>11.200000000000001</v>
      </c>
      <c r="D96" s="16">
        <f t="shared" si="2"/>
        <v>41.2</v>
      </c>
      <c r="E96">
        <v>12000</v>
      </c>
      <c r="F96" s="15">
        <f t="shared" si="3"/>
        <v>494400.00000000006</v>
      </c>
      <c r="G96" s="57">
        <v>41</v>
      </c>
      <c r="H96" t="s">
        <v>264</v>
      </c>
    </row>
    <row r="97" spans="1:8" x14ac:dyDescent="0.25">
      <c r="A97" s="50" t="s">
        <v>137</v>
      </c>
      <c r="B97" s="16">
        <v>363</v>
      </c>
      <c r="C97" s="16">
        <v>192.12</v>
      </c>
      <c r="D97" s="16">
        <f t="shared" si="2"/>
        <v>555.12</v>
      </c>
      <c r="E97">
        <v>3000</v>
      </c>
      <c r="F97" s="15">
        <f t="shared" si="3"/>
        <v>1665360</v>
      </c>
      <c r="G97" s="57">
        <v>555</v>
      </c>
      <c r="H97" t="s">
        <v>263</v>
      </c>
    </row>
    <row r="98" spans="1:8" x14ac:dyDescent="0.25">
      <c r="A98" s="50" t="s">
        <v>138</v>
      </c>
      <c r="B98" s="16">
        <v>675</v>
      </c>
      <c r="C98" s="16">
        <v>456.56000000000006</v>
      </c>
      <c r="D98" s="16">
        <f t="shared" si="2"/>
        <v>1131.56</v>
      </c>
      <c r="E98">
        <v>3000</v>
      </c>
      <c r="F98" s="15">
        <f t="shared" si="3"/>
        <v>3394680</v>
      </c>
      <c r="G98" s="57">
        <v>1132</v>
      </c>
      <c r="H98" t="s">
        <v>263</v>
      </c>
    </row>
    <row r="99" spans="1:8" x14ac:dyDescent="0.25">
      <c r="A99" s="50" t="s">
        <v>139</v>
      </c>
      <c r="B99" s="16">
        <v>477</v>
      </c>
      <c r="C99" s="16">
        <v>319.48</v>
      </c>
      <c r="D99" s="16">
        <f t="shared" si="2"/>
        <v>796.48</v>
      </c>
      <c r="E99">
        <v>6000</v>
      </c>
      <c r="F99" s="15">
        <f t="shared" si="3"/>
        <v>4778880</v>
      </c>
      <c r="G99" s="57">
        <v>796</v>
      </c>
      <c r="H99" t="s">
        <v>263</v>
      </c>
    </row>
    <row r="100" spans="1:8" x14ac:dyDescent="0.25">
      <c r="A100" s="50" t="s">
        <v>140</v>
      </c>
      <c r="B100" s="16">
        <v>129</v>
      </c>
      <c r="C100" s="16">
        <v>139.88</v>
      </c>
      <c r="D100" s="16">
        <f t="shared" si="2"/>
        <v>268.88</v>
      </c>
      <c r="E100">
        <v>6000</v>
      </c>
      <c r="F100" s="15">
        <f t="shared" si="3"/>
        <v>1613280</v>
      </c>
      <c r="G100" s="57">
        <v>269</v>
      </c>
      <c r="H100" t="s">
        <v>263</v>
      </c>
    </row>
    <row r="101" spans="1:8" x14ac:dyDescent="0.25">
      <c r="A101" s="50" t="s">
        <v>142</v>
      </c>
      <c r="B101" s="16">
        <v>39</v>
      </c>
      <c r="C101" s="16">
        <v>32.82</v>
      </c>
      <c r="D101" s="16">
        <f t="shared" si="2"/>
        <v>71.819999999999993</v>
      </c>
      <c r="E101">
        <v>9000</v>
      </c>
      <c r="F101" s="15">
        <f t="shared" si="3"/>
        <v>646379.99999999988</v>
      </c>
      <c r="G101" s="57">
        <v>72</v>
      </c>
      <c r="H101" t="s">
        <v>263</v>
      </c>
    </row>
    <row r="102" spans="1:8" x14ac:dyDescent="0.25">
      <c r="A102" s="50" t="s">
        <v>143</v>
      </c>
      <c r="B102" s="16">
        <v>72</v>
      </c>
      <c r="C102" s="16">
        <v>64.86</v>
      </c>
      <c r="D102" s="16">
        <f t="shared" si="2"/>
        <v>136.86000000000001</v>
      </c>
      <c r="E102">
        <v>9000</v>
      </c>
      <c r="F102" s="15">
        <f t="shared" si="3"/>
        <v>1231740.0000000002</v>
      </c>
      <c r="G102" s="57">
        <v>137</v>
      </c>
      <c r="H102" t="s">
        <v>263</v>
      </c>
    </row>
    <row r="103" spans="1:8" x14ac:dyDescent="0.25">
      <c r="A103" s="50" t="s">
        <v>144</v>
      </c>
      <c r="B103" s="16">
        <v>120</v>
      </c>
      <c r="C103" s="16">
        <v>151.1</v>
      </c>
      <c r="D103" s="16">
        <f t="shared" si="2"/>
        <v>271.10000000000002</v>
      </c>
      <c r="E103">
        <v>9000</v>
      </c>
      <c r="F103" s="15">
        <f t="shared" si="3"/>
        <v>2439900</v>
      </c>
      <c r="G103" s="57">
        <v>271</v>
      </c>
      <c r="H103" t="s">
        <v>263</v>
      </c>
    </row>
    <row r="104" spans="1:8" x14ac:dyDescent="0.25">
      <c r="A104" s="50" t="s">
        <v>145</v>
      </c>
      <c r="B104" s="16">
        <v>600</v>
      </c>
      <c r="C104" s="16">
        <v>255.14000000000001</v>
      </c>
      <c r="D104" s="16">
        <f t="shared" si="2"/>
        <v>855.14</v>
      </c>
      <c r="E104">
        <v>5000</v>
      </c>
      <c r="F104" s="15">
        <f t="shared" si="3"/>
        <v>4275700</v>
      </c>
      <c r="G104" s="57">
        <v>855</v>
      </c>
      <c r="H104" t="s">
        <v>263</v>
      </c>
    </row>
    <row r="105" spans="1:8" x14ac:dyDescent="0.25">
      <c r="A105" s="50" t="s">
        <v>146</v>
      </c>
      <c r="B105" s="16">
        <v>333</v>
      </c>
      <c r="C105" s="16">
        <v>78.14</v>
      </c>
      <c r="D105" s="16">
        <f t="shared" si="2"/>
        <v>411.14</v>
      </c>
      <c r="E105">
        <v>7000</v>
      </c>
      <c r="F105" s="15">
        <f t="shared" si="3"/>
        <v>2877980</v>
      </c>
      <c r="G105" s="57">
        <v>411</v>
      </c>
      <c r="H105" t="s">
        <v>263</v>
      </c>
    </row>
    <row r="106" spans="1:8" x14ac:dyDescent="0.25">
      <c r="A106" s="50" t="s">
        <v>148</v>
      </c>
      <c r="B106" s="54">
        <v>126</v>
      </c>
      <c r="C106" s="54">
        <v>74.600000000000009</v>
      </c>
      <c r="D106" s="54">
        <f t="shared" si="2"/>
        <v>200.60000000000002</v>
      </c>
      <c r="E106" s="55">
        <v>5000</v>
      </c>
      <c r="F106" s="56">
        <f t="shared" si="3"/>
        <v>1003000.0000000001</v>
      </c>
      <c r="G106" s="55">
        <v>201</v>
      </c>
      <c r="H106" s="55" t="s">
        <v>262</v>
      </c>
    </row>
    <row r="107" spans="1:8" x14ac:dyDescent="0.25">
      <c r="A107" s="50" t="s">
        <v>149</v>
      </c>
      <c r="B107" s="54">
        <v>99</v>
      </c>
      <c r="C107" s="54">
        <v>67.640000000000015</v>
      </c>
      <c r="D107" s="54">
        <f t="shared" si="2"/>
        <v>166.64000000000001</v>
      </c>
      <c r="E107" s="55">
        <v>7000</v>
      </c>
      <c r="F107" s="56">
        <f t="shared" si="3"/>
        <v>1166480</v>
      </c>
      <c r="G107" s="55">
        <v>167</v>
      </c>
      <c r="H107" s="55" t="s">
        <v>262</v>
      </c>
    </row>
    <row r="108" spans="1:8" x14ac:dyDescent="0.25">
      <c r="A108" s="50" t="s">
        <v>150</v>
      </c>
      <c r="B108" s="54">
        <v>90</v>
      </c>
      <c r="C108" s="54">
        <v>51.36</v>
      </c>
      <c r="D108" s="54">
        <f t="shared" si="2"/>
        <v>141.36000000000001</v>
      </c>
      <c r="E108" s="55">
        <v>7000</v>
      </c>
      <c r="F108" s="56">
        <f t="shared" si="3"/>
        <v>989520.00000000012</v>
      </c>
      <c r="G108" s="55">
        <v>141</v>
      </c>
      <c r="H108" s="55" t="s">
        <v>262</v>
      </c>
    </row>
    <row r="109" spans="1:8" x14ac:dyDescent="0.25">
      <c r="A109" s="50" t="s">
        <v>151</v>
      </c>
      <c r="B109" s="54">
        <v>567</v>
      </c>
      <c r="C109" s="54">
        <v>237.74</v>
      </c>
      <c r="D109" s="54">
        <f t="shared" si="2"/>
        <v>804.74</v>
      </c>
      <c r="E109" s="55">
        <v>2500</v>
      </c>
      <c r="F109" s="56">
        <f t="shared" si="3"/>
        <v>2011850</v>
      </c>
      <c r="G109" s="55">
        <v>805</v>
      </c>
      <c r="H109" s="55" t="s">
        <v>262</v>
      </c>
    </row>
    <row r="110" spans="1:8" x14ac:dyDescent="0.25">
      <c r="A110" s="50" t="s">
        <v>152</v>
      </c>
      <c r="B110" s="54">
        <v>138</v>
      </c>
      <c r="C110" s="54">
        <v>39.06</v>
      </c>
      <c r="D110" s="54">
        <f t="shared" si="2"/>
        <v>177.06</v>
      </c>
      <c r="E110" s="55">
        <v>7000</v>
      </c>
      <c r="F110" s="56">
        <f t="shared" si="3"/>
        <v>1239420</v>
      </c>
      <c r="G110" s="55">
        <v>177</v>
      </c>
      <c r="H110" s="55" t="s">
        <v>262</v>
      </c>
    </row>
    <row r="111" spans="1:8" x14ac:dyDescent="0.25">
      <c r="A111" s="50" t="s">
        <v>153</v>
      </c>
      <c r="B111" s="54">
        <v>348</v>
      </c>
      <c r="C111" s="54">
        <v>153.4</v>
      </c>
      <c r="D111" s="54">
        <f t="shared" si="2"/>
        <v>501.4</v>
      </c>
      <c r="E111" s="55">
        <v>7000</v>
      </c>
      <c r="F111" s="56">
        <f t="shared" si="3"/>
        <v>3509800</v>
      </c>
      <c r="G111" s="55">
        <v>502</v>
      </c>
      <c r="H111" s="55" t="s">
        <v>262</v>
      </c>
    </row>
    <row r="112" spans="1:8" x14ac:dyDescent="0.25">
      <c r="A112" s="50" t="s">
        <v>155</v>
      </c>
      <c r="B112" s="16">
        <v>438</v>
      </c>
      <c r="C112" s="16">
        <v>191.68</v>
      </c>
      <c r="D112" s="16">
        <f t="shared" si="2"/>
        <v>629.68000000000006</v>
      </c>
      <c r="E112">
        <v>8000</v>
      </c>
      <c r="F112" s="15">
        <f t="shared" si="3"/>
        <v>5037440.0000000009</v>
      </c>
      <c r="G112" s="57">
        <v>630</v>
      </c>
      <c r="H112" t="s">
        <v>265</v>
      </c>
    </row>
    <row r="113" spans="1:8" x14ac:dyDescent="0.25">
      <c r="A113" s="50" t="s">
        <v>156</v>
      </c>
      <c r="B113" s="16">
        <v>222</v>
      </c>
      <c r="C113" s="16">
        <v>70.760000000000005</v>
      </c>
      <c r="D113" s="16">
        <f t="shared" si="2"/>
        <v>292.76</v>
      </c>
      <c r="E113">
        <v>9000</v>
      </c>
      <c r="F113" s="15">
        <f t="shared" si="3"/>
        <v>2634840</v>
      </c>
      <c r="G113" s="57">
        <v>293</v>
      </c>
      <c r="H113" t="s">
        <v>265</v>
      </c>
    </row>
    <row r="114" spans="1:8" x14ac:dyDescent="0.25">
      <c r="A114" s="50" t="s">
        <v>157</v>
      </c>
      <c r="B114" s="16">
        <v>1467</v>
      </c>
      <c r="C114" s="16">
        <v>466.32</v>
      </c>
      <c r="D114" s="16">
        <f t="shared" si="2"/>
        <v>1933.32</v>
      </c>
      <c r="E114">
        <v>3000</v>
      </c>
      <c r="F114" s="15">
        <f t="shared" si="3"/>
        <v>5799960</v>
      </c>
      <c r="G114" s="58">
        <v>1933</v>
      </c>
      <c r="H114" t="s">
        <v>265</v>
      </c>
    </row>
    <row r="115" spans="1:8" x14ac:dyDescent="0.25">
      <c r="A115" s="50" t="s">
        <v>158</v>
      </c>
      <c r="B115" s="16">
        <v>597</v>
      </c>
      <c r="C115" s="16">
        <v>261.74</v>
      </c>
      <c r="D115" s="16">
        <f t="shared" si="2"/>
        <v>858.74</v>
      </c>
      <c r="E115">
        <v>7000</v>
      </c>
      <c r="F115" s="15">
        <f t="shared" si="3"/>
        <v>6011180</v>
      </c>
      <c r="G115" s="57">
        <v>859</v>
      </c>
      <c r="H115" t="s">
        <v>265</v>
      </c>
    </row>
    <row r="116" spans="1:8" x14ac:dyDescent="0.25">
      <c r="A116" s="50" t="s">
        <v>159</v>
      </c>
      <c r="B116" s="16">
        <v>366</v>
      </c>
      <c r="C116" s="16">
        <v>151.80000000000001</v>
      </c>
      <c r="D116" s="16">
        <f t="shared" si="2"/>
        <v>517.79999999999995</v>
      </c>
      <c r="E116">
        <v>8000</v>
      </c>
      <c r="F116" s="15">
        <f t="shared" si="3"/>
        <v>4142399.9999999995</v>
      </c>
      <c r="G116" s="57">
        <v>379</v>
      </c>
      <c r="H116" t="s">
        <v>265</v>
      </c>
    </row>
    <row r="117" spans="1:8" x14ac:dyDescent="0.25">
      <c r="A117" s="50" t="s">
        <v>160</v>
      </c>
      <c r="B117" s="16">
        <v>312</v>
      </c>
      <c r="C117" s="16">
        <v>66.599999999999994</v>
      </c>
      <c r="D117" s="16">
        <f t="shared" si="2"/>
        <v>378.6</v>
      </c>
      <c r="E117">
        <v>7000</v>
      </c>
      <c r="F117" s="15">
        <f t="shared" si="3"/>
        <v>2650200</v>
      </c>
      <c r="G117" s="57">
        <v>379</v>
      </c>
      <c r="H117" t="s">
        <v>265</v>
      </c>
    </row>
    <row r="118" spans="1:8" x14ac:dyDescent="0.25">
      <c r="A118" s="50" t="s">
        <v>162</v>
      </c>
      <c r="B118" s="16">
        <v>1143</v>
      </c>
      <c r="C118" s="16">
        <v>234.36</v>
      </c>
      <c r="D118" s="16">
        <f t="shared" si="2"/>
        <v>1377.3600000000001</v>
      </c>
      <c r="E118">
        <v>7000</v>
      </c>
      <c r="F118" s="15">
        <f t="shared" si="3"/>
        <v>9641520</v>
      </c>
      <c r="G118" s="57">
        <v>1377</v>
      </c>
      <c r="H118" t="s">
        <v>265</v>
      </c>
    </row>
    <row r="119" spans="1:8" x14ac:dyDescent="0.25">
      <c r="A119" s="50" t="s">
        <v>163</v>
      </c>
      <c r="B119" s="16">
        <v>426</v>
      </c>
      <c r="C119" s="16">
        <v>125.84</v>
      </c>
      <c r="D119" s="16">
        <f t="shared" si="2"/>
        <v>551.84</v>
      </c>
      <c r="E119">
        <v>7000</v>
      </c>
      <c r="F119" s="15">
        <f t="shared" si="3"/>
        <v>3862880</v>
      </c>
      <c r="G119" s="57">
        <v>552</v>
      </c>
      <c r="H119" t="s">
        <v>265</v>
      </c>
    </row>
    <row r="120" spans="1:8" x14ac:dyDescent="0.25">
      <c r="A120" s="50" t="s">
        <v>164</v>
      </c>
      <c r="B120" s="16">
        <v>1077</v>
      </c>
      <c r="C120" s="16">
        <v>387.2</v>
      </c>
      <c r="D120" s="16">
        <f t="shared" ref="D120:D133" si="4">(B120+C120)</f>
        <v>1464.2</v>
      </c>
      <c r="E120">
        <v>8000</v>
      </c>
      <c r="F120" s="15">
        <f t="shared" si="3"/>
        <v>11713600</v>
      </c>
      <c r="G120" s="57">
        <v>1464</v>
      </c>
      <c r="H120" t="s">
        <v>265</v>
      </c>
    </row>
    <row r="121" spans="1:8" x14ac:dyDescent="0.25">
      <c r="A121" s="50" t="s">
        <v>165</v>
      </c>
      <c r="B121" s="16">
        <v>300</v>
      </c>
      <c r="C121" s="16">
        <v>105.42</v>
      </c>
      <c r="D121" s="16">
        <f t="shared" si="4"/>
        <v>405.42</v>
      </c>
      <c r="E121">
        <v>9000</v>
      </c>
      <c r="F121" s="15">
        <f t="shared" si="3"/>
        <v>3648780</v>
      </c>
      <c r="G121" s="57">
        <v>405</v>
      </c>
      <c r="H121" t="s">
        <v>265</v>
      </c>
    </row>
    <row r="122" spans="1:8" x14ac:dyDescent="0.25">
      <c r="A122" s="50" t="s">
        <v>167</v>
      </c>
      <c r="B122" s="16">
        <v>342</v>
      </c>
      <c r="C122" s="16">
        <v>157.19999999999999</v>
      </c>
      <c r="D122" s="16">
        <f t="shared" si="4"/>
        <v>499.2</v>
      </c>
      <c r="E122">
        <v>9000</v>
      </c>
      <c r="F122" s="15">
        <f t="shared" si="3"/>
        <v>4492800</v>
      </c>
      <c r="G122" s="57">
        <v>499</v>
      </c>
      <c r="H122" t="s">
        <v>266</v>
      </c>
    </row>
    <row r="123" spans="1:8" x14ac:dyDescent="0.25">
      <c r="A123" s="50" t="s">
        <v>168</v>
      </c>
      <c r="B123" s="16">
        <v>0</v>
      </c>
      <c r="C123" s="16">
        <v>41.54</v>
      </c>
      <c r="D123" s="16">
        <f t="shared" si="4"/>
        <v>41.54</v>
      </c>
      <c r="E123">
        <v>12000</v>
      </c>
      <c r="F123" s="15">
        <f t="shared" si="3"/>
        <v>498480</v>
      </c>
      <c r="G123" s="57">
        <v>15</v>
      </c>
      <c r="H123" t="s">
        <v>266</v>
      </c>
    </row>
    <row r="124" spans="1:8" x14ac:dyDescent="0.25">
      <c r="A124" s="50" t="s">
        <v>169</v>
      </c>
      <c r="B124" s="16">
        <v>318</v>
      </c>
      <c r="C124" s="16">
        <v>132.52000000000001</v>
      </c>
      <c r="D124" s="16">
        <f t="shared" si="4"/>
        <v>450.52</v>
      </c>
      <c r="E124">
        <v>10000</v>
      </c>
      <c r="F124" s="15">
        <f t="shared" si="3"/>
        <v>4505200</v>
      </c>
      <c r="G124" s="57">
        <v>451</v>
      </c>
      <c r="H124" t="s">
        <v>266</v>
      </c>
    </row>
    <row r="125" spans="1:8" x14ac:dyDescent="0.25">
      <c r="A125" s="50" t="s">
        <v>171</v>
      </c>
      <c r="B125" s="16">
        <v>132</v>
      </c>
      <c r="C125" s="16">
        <v>77.679999999999993</v>
      </c>
      <c r="D125" s="16">
        <f t="shared" si="4"/>
        <v>209.68</v>
      </c>
      <c r="E125">
        <v>16000</v>
      </c>
      <c r="F125" s="15">
        <f t="shared" si="3"/>
        <v>3354880</v>
      </c>
      <c r="G125" s="57">
        <v>210</v>
      </c>
      <c r="H125" t="s">
        <v>266</v>
      </c>
    </row>
    <row r="126" spans="1:8" x14ac:dyDescent="0.25">
      <c r="A126" s="50" t="s">
        <v>172</v>
      </c>
      <c r="B126" s="16">
        <v>90</v>
      </c>
      <c r="C126" s="16">
        <v>52</v>
      </c>
      <c r="D126" s="16">
        <f t="shared" si="4"/>
        <v>142</v>
      </c>
      <c r="E126">
        <v>18000</v>
      </c>
      <c r="F126" s="15">
        <f t="shared" si="3"/>
        <v>2556000</v>
      </c>
      <c r="G126" s="57">
        <v>142</v>
      </c>
      <c r="H126" t="s">
        <v>266</v>
      </c>
    </row>
    <row r="127" spans="1:8" x14ac:dyDescent="0.25">
      <c r="A127" s="50" t="s">
        <v>173</v>
      </c>
      <c r="B127" s="16">
        <v>51</v>
      </c>
      <c r="C127" s="16">
        <v>35.42</v>
      </c>
      <c r="D127" s="16">
        <f t="shared" si="4"/>
        <v>86.42</v>
      </c>
      <c r="E127">
        <v>17000</v>
      </c>
      <c r="F127" s="15">
        <f t="shared" si="3"/>
        <v>1469140</v>
      </c>
      <c r="G127" s="57">
        <v>87</v>
      </c>
      <c r="H127" t="s">
        <v>266</v>
      </c>
    </row>
    <row r="128" spans="1:8" x14ac:dyDescent="0.25">
      <c r="A128" s="50" t="s">
        <v>174</v>
      </c>
      <c r="B128" s="16">
        <v>12</v>
      </c>
      <c r="C128" s="16">
        <v>7.48</v>
      </c>
      <c r="D128" s="16">
        <f t="shared" si="4"/>
        <v>19.48</v>
      </c>
      <c r="E128">
        <v>17000</v>
      </c>
      <c r="F128" s="15">
        <f t="shared" si="3"/>
        <v>331160</v>
      </c>
      <c r="G128" s="57">
        <v>19</v>
      </c>
      <c r="H128" t="s">
        <v>266</v>
      </c>
    </row>
    <row r="129" spans="1:8" x14ac:dyDescent="0.25">
      <c r="A129" s="50" t="s">
        <v>175</v>
      </c>
      <c r="B129" s="16">
        <v>6</v>
      </c>
      <c r="C129" s="16">
        <v>4.5600000000000005</v>
      </c>
      <c r="D129" s="16">
        <f t="shared" si="4"/>
        <v>10.56</v>
      </c>
      <c r="E129">
        <v>17000</v>
      </c>
      <c r="F129" s="15">
        <f t="shared" si="3"/>
        <v>179520</v>
      </c>
      <c r="G129" s="57">
        <v>11</v>
      </c>
      <c r="H129" t="s">
        <v>266</v>
      </c>
    </row>
    <row r="130" spans="1:8" x14ac:dyDescent="0.25">
      <c r="A130" s="50" t="s">
        <v>176</v>
      </c>
      <c r="B130" s="16">
        <v>138</v>
      </c>
      <c r="C130" s="16">
        <v>93.960000000000008</v>
      </c>
      <c r="D130" s="16">
        <f t="shared" si="4"/>
        <v>231.96</v>
      </c>
      <c r="E130">
        <v>16000</v>
      </c>
      <c r="F130" s="15">
        <f t="shared" si="3"/>
        <v>3711360</v>
      </c>
      <c r="G130" s="57">
        <v>232</v>
      </c>
      <c r="H130" t="s">
        <v>266</v>
      </c>
    </row>
    <row r="131" spans="1:8" x14ac:dyDescent="0.25">
      <c r="A131" s="50" t="s">
        <v>177</v>
      </c>
      <c r="B131" s="16">
        <v>81</v>
      </c>
      <c r="C131" s="16">
        <v>44.6</v>
      </c>
      <c r="D131" s="16">
        <f t="shared" si="4"/>
        <v>125.6</v>
      </c>
      <c r="E131">
        <v>17000</v>
      </c>
      <c r="F131" s="15">
        <f t="shared" si="3"/>
        <v>2135200</v>
      </c>
      <c r="G131" s="57">
        <v>126</v>
      </c>
      <c r="H131" t="s">
        <v>266</v>
      </c>
    </row>
    <row r="132" spans="1:8" x14ac:dyDescent="0.25">
      <c r="A132" s="50" t="s">
        <v>178</v>
      </c>
      <c r="B132" s="16">
        <v>0</v>
      </c>
      <c r="C132" s="16">
        <v>26.2</v>
      </c>
      <c r="D132" s="16">
        <f t="shared" si="4"/>
        <v>26.2</v>
      </c>
      <c r="E132">
        <v>17000</v>
      </c>
      <c r="F132" s="15">
        <f t="shared" si="3"/>
        <v>445400</v>
      </c>
      <c r="G132" s="57">
        <v>26</v>
      </c>
      <c r="H132" t="s">
        <v>266</v>
      </c>
    </row>
    <row r="133" spans="1:8" ht="15.75" thickBot="1" x14ac:dyDescent="0.3">
      <c r="A133" s="76" t="s">
        <v>179</v>
      </c>
      <c r="B133" s="16">
        <v>57</v>
      </c>
      <c r="C133" s="16">
        <v>34.979999999999997</v>
      </c>
      <c r="D133" s="16">
        <f t="shared" si="4"/>
        <v>91.97999999999999</v>
      </c>
      <c r="E133">
        <v>17000</v>
      </c>
      <c r="F133" s="15">
        <f t="shared" si="3"/>
        <v>1563659.9999999998</v>
      </c>
      <c r="G133" s="57">
        <v>92</v>
      </c>
      <c r="H133" t="s">
        <v>266</v>
      </c>
    </row>
    <row r="135" spans="1:8" x14ac:dyDescent="0.25">
      <c r="D135" s="15">
        <f>SUM(D8:D133)</f>
        <v>114803.59999999998</v>
      </c>
      <c r="F135" s="15">
        <f>SUM(F8:F134)</f>
        <v>325035430</v>
      </c>
    </row>
  </sheetData>
  <autoFilter ref="A4:H133"/>
  <mergeCells count="8">
    <mergeCell ref="H8:H41"/>
    <mergeCell ref="H58:H85"/>
    <mergeCell ref="I8:I41"/>
    <mergeCell ref="A4:A7"/>
    <mergeCell ref="B4:B7"/>
    <mergeCell ref="C4:C7"/>
    <mergeCell ref="D4:D7"/>
    <mergeCell ref="F42:F85"/>
  </mergeCells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35"/>
  <sheetViews>
    <sheetView topLeftCell="A118" workbookViewId="0">
      <selection activeCell="N125" sqref="N125"/>
    </sheetView>
  </sheetViews>
  <sheetFormatPr defaultRowHeight="15" x14ac:dyDescent="0.25"/>
  <cols>
    <col min="1" max="1" width="23.85546875" customWidth="1"/>
    <col min="2" max="2" width="10.7109375" customWidth="1"/>
    <col min="5" max="5" width="2.28515625" customWidth="1"/>
    <col min="6" max="6" width="13.5703125" customWidth="1"/>
    <col min="7" max="7" width="13.42578125" customWidth="1"/>
    <col min="11" max="11" width="10.7109375" bestFit="1" customWidth="1"/>
  </cols>
  <sheetData>
    <row r="2" spans="1:9" x14ac:dyDescent="0.25">
      <c r="H2" s="23"/>
      <c r="I2" t="s">
        <v>217</v>
      </c>
    </row>
    <row r="3" spans="1:9" ht="15.75" thickBot="1" x14ac:dyDescent="0.3"/>
    <row r="4" spans="1:9" x14ac:dyDescent="0.25">
      <c r="A4" s="65" t="s">
        <v>2</v>
      </c>
      <c r="B4" s="73" t="s">
        <v>209</v>
      </c>
      <c r="C4" s="73" t="s">
        <v>210</v>
      </c>
      <c r="D4" s="73" t="s">
        <v>211</v>
      </c>
    </row>
    <row r="5" spans="1:9" x14ac:dyDescent="0.25">
      <c r="A5" s="66"/>
      <c r="B5" s="74"/>
      <c r="C5" s="74"/>
      <c r="D5" s="74"/>
    </row>
    <row r="6" spans="1:9" x14ac:dyDescent="0.25">
      <c r="A6" s="66"/>
      <c r="B6" s="74"/>
      <c r="C6" s="74"/>
      <c r="D6" s="74"/>
    </row>
    <row r="7" spans="1:9" x14ac:dyDescent="0.25">
      <c r="A7" s="66"/>
      <c r="B7" s="75"/>
      <c r="C7" s="75"/>
      <c r="D7" s="75"/>
    </row>
    <row r="8" spans="1:9" x14ac:dyDescent="0.25">
      <c r="A8" s="24" t="s">
        <v>16</v>
      </c>
      <c r="B8" s="25">
        <v>1869</v>
      </c>
      <c r="C8" s="25">
        <v>328.4</v>
      </c>
      <c r="D8" s="25">
        <f>(B8+C8)</f>
        <v>2197.4</v>
      </c>
      <c r="F8" s="15" t="s">
        <v>218</v>
      </c>
      <c r="H8" t="s">
        <v>249</v>
      </c>
    </row>
    <row r="9" spans="1:9" x14ac:dyDescent="0.25">
      <c r="A9" s="24" t="s">
        <v>18</v>
      </c>
      <c r="B9" s="25">
        <v>852</v>
      </c>
      <c r="C9" s="25">
        <v>116.6</v>
      </c>
      <c r="D9" s="25">
        <f t="shared" ref="D9:D72" si="0">(B9+C9)</f>
        <v>968.6</v>
      </c>
      <c r="F9" s="15"/>
      <c r="H9" t="s">
        <v>249</v>
      </c>
    </row>
    <row r="10" spans="1:9" x14ac:dyDescent="0.25">
      <c r="A10" s="24" t="s">
        <v>19</v>
      </c>
      <c r="B10" s="25">
        <v>462</v>
      </c>
      <c r="C10" s="25">
        <v>298.39999999999998</v>
      </c>
      <c r="D10" s="25">
        <f t="shared" si="0"/>
        <v>760.4</v>
      </c>
      <c r="F10" s="15"/>
      <c r="H10" t="s">
        <v>249</v>
      </c>
    </row>
    <row r="11" spans="1:9" x14ac:dyDescent="0.25">
      <c r="A11" s="24" t="s">
        <v>20</v>
      </c>
      <c r="B11" s="25">
        <v>717</v>
      </c>
      <c r="C11" s="25">
        <v>556</v>
      </c>
      <c r="D11" s="25">
        <f t="shared" si="0"/>
        <v>1273</v>
      </c>
      <c r="F11" s="15"/>
      <c r="H11" t="s">
        <v>249</v>
      </c>
    </row>
    <row r="12" spans="1:9" x14ac:dyDescent="0.25">
      <c r="A12" s="24" t="s">
        <v>21</v>
      </c>
      <c r="B12" s="25">
        <v>786</v>
      </c>
      <c r="C12" s="25">
        <v>233.16</v>
      </c>
      <c r="D12" s="25">
        <f t="shared" si="0"/>
        <v>1019.16</v>
      </c>
      <c r="F12" s="15"/>
      <c r="H12" t="s">
        <v>249</v>
      </c>
    </row>
    <row r="13" spans="1:9" x14ac:dyDescent="0.25">
      <c r="A13" s="24" t="s">
        <v>23</v>
      </c>
      <c r="B13" s="25">
        <v>753</v>
      </c>
      <c r="C13" s="25">
        <v>313.8</v>
      </c>
      <c r="D13" s="25">
        <f t="shared" si="0"/>
        <v>1066.8</v>
      </c>
      <c r="F13" s="15"/>
      <c r="H13" t="s">
        <v>249</v>
      </c>
    </row>
    <row r="14" spans="1:9" x14ac:dyDescent="0.25">
      <c r="A14" s="24" t="s">
        <v>25</v>
      </c>
      <c r="B14" s="25">
        <v>456</v>
      </c>
      <c r="C14" s="25">
        <v>302.10000000000002</v>
      </c>
      <c r="D14" s="25">
        <f t="shared" si="0"/>
        <v>758.1</v>
      </c>
      <c r="F14" s="15"/>
      <c r="H14" t="s">
        <v>249</v>
      </c>
    </row>
    <row r="15" spans="1:9" x14ac:dyDescent="0.25">
      <c r="A15" s="24" t="s">
        <v>27</v>
      </c>
      <c r="B15" s="25">
        <v>228</v>
      </c>
      <c r="C15" s="25">
        <v>36.96</v>
      </c>
      <c r="D15" s="25">
        <f t="shared" si="0"/>
        <v>264.95999999999998</v>
      </c>
      <c r="F15" s="15"/>
      <c r="H15" t="s">
        <v>249</v>
      </c>
    </row>
    <row r="16" spans="1:9" x14ac:dyDescent="0.25">
      <c r="A16" s="24" t="s">
        <v>28</v>
      </c>
      <c r="B16" s="25">
        <v>1020</v>
      </c>
      <c r="C16" s="25">
        <v>270.2</v>
      </c>
      <c r="D16" s="25">
        <f t="shared" si="0"/>
        <v>1290.2</v>
      </c>
      <c r="F16" s="15"/>
      <c r="H16" t="s">
        <v>249</v>
      </c>
    </row>
    <row r="17" spans="1:8" x14ac:dyDescent="0.25">
      <c r="A17" s="21" t="s">
        <v>31</v>
      </c>
      <c r="B17" s="22">
        <v>417</v>
      </c>
      <c r="C17" s="22">
        <v>283.56000000000006</v>
      </c>
      <c r="D17" s="22">
        <f t="shared" si="0"/>
        <v>700.56000000000006</v>
      </c>
      <c r="F17" s="15" t="s">
        <v>219</v>
      </c>
      <c r="H17" t="s">
        <v>250</v>
      </c>
    </row>
    <row r="18" spans="1:8" x14ac:dyDescent="0.25">
      <c r="A18" s="21" t="s">
        <v>32</v>
      </c>
      <c r="B18" s="22">
        <v>318</v>
      </c>
      <c r="C18" s="22">
        <v>29.6</v>
      </c>
      <c r="D18" s="22">
        <f t="shared" si="0"/>
        <v>347.6</v>
      </c>
      <c r="F18" s="15"/>
      <c r="H18" t="s">
        <v>250</v>
      </c>
    </row>
    <row r="19" spans="1:8" x14ac:dyDescent="0.25">
      <c r="A19" s="21" t="s">
        <v>33</v>
      </c>
      <c r="B19" s="22">
        <v>780</v>
      </c>
      <c r="C19" s="22">
        <v>348.8</v>
      </c>
      <c r="D19" s="22">
        <f t="shared" si="0"/>
        <v>1128.8</v>
      </c>
      <c r="F19" s="15"/>
      <c r="H19" t="s">
        <v>250</v>
      </c>
    </row>
    <row r="20" spans="1:8" x14ac:dyDescent="0.25">
      <c r="A20" s="26" t="s">
        <v>34</v>
      </c>
      <c r="B20" s="27">
        <v>1257</v>
      </c>
      <c r="C20" s="27">
        <v>958.36</v>
      </c>
      <c r="D20" s="27">
        <f t="shared" si="0"/>
        <v>2215.36</v>
      </c>
      <c r="F20" s="15" t="s">
        <v>220</v>
      </c>
      <c r="H20" t="s">
        <v>251</v>
      </c>
    </row>
    <row r="21" spans="1:8" x14ac:dyDescent="0.25">
      <c r="A21" s="26" t="s">
        <v>35</v>
      </c>
      <c r="B21" s="27">
        <v>399</v>
      </c>
      <c r="C21" s="27">
        <v>202.8</v>
      </c>
      <c r="D21" s="27">
        <f t="shared" si="0"/>
        <v>601.79999999999995</v>
      </c>
      <c r="F21" s="15"/>
      <c r="H21" t="s">
        <v>251</v>
      </c>
    </row>
    <row r="22" spans="1:8" x14ac:dyDescent="0.25">
      <c r="A22" s="26" t="s">
        <v>36</v>
      </c>
      <c r="B22" s="27">
        <v>636</v>
      </c>
      <c r="C22" s="27">
        <v>257.06</v>
      </c>
      <c r="D22" s="27">
        <f t="shared" si="0"/>
        <v>893.06</v>
      </c>
      <c r="F22" s="15"/>
      <c r="H22" t="s">
        <v>251</v>
      </c>
    </row>
    <row r="23" spans="1:8" x14ac:dyDescent="0.25">
      <c r="A23" s="28" t="s">
        <v>37</v>
      </c>
      <c r="B23" s="29">
        <v>321</v>
      </c>
      <c r="C23" s="29">
        <v>98.48</v>
      </c>
      <c r="D23" s="29">
        <f t="shared" si="0"/>
        <v>419.48</v>
      </c>
      <c r="F23" s="15" t="s">
        <v>221</v>
      </c>
      <c r="G23" t="s">
        <v>230</v>
      </c>
    </row>
    <row r="24" spans="1:8" x14ac:dyDescent="0.25">
      <c r="A24" s="28" t="s">
        <v>38</v>
      </c>
      <c r="B24" s="29">
        <v>45</v>
      </c>
      <c r="C24" s="29">
        <v>25.66</v>
      </c>
      <c r="D24" s="29">
        <f t="shared" si="0"/>
        <v>70.66</v>
      </c>
      <c r="F24" s="15" t="s">
        <v>221</v>
      </c>
      <c r="G24" t="s">
        <v>230</v>
      </c>
    </row>
    <row r="25" spans="1:8" x14ac:dyDescent="0.25">
      <c r="A25" s="28" t="s">
        <v>39</v>
      </c>
      <c r="B25" s="29">
        <v>30</v>
      </c>
      <c r="C25" s="29">
        <v>24.34</v>
      </c>
      <c r="D25" s="29">
        <f t="shared" si="0"/>
        <v>54.34</v>
      </c>
      <c r="F25" s="15" t="s">
        <v>221</v>
      </c>
      <c r="G25" t="s">
        <v>230</v>
      </c>
    </row>
    <row r="26" spans="1:8" x14ac:dyDescent="0.25">
      <c r="A26" s="30" t="s">
        <v>42</v>
      </c>
      <c r="B26" s="31">
        <v>1071</v>
      </c>
      <c r="C26" s="31">
        <v>216.9</v>
      </c>
      <c r="D26" s="31">
        <f t="shared" si="0"/>
        <v>1287.9000000000001</v>
      </c>
      <c r="F26" s="15" t="s">
        <v>222</v>
      </c>
      <c r="H26" t="s">
        <v>252</v>
      </c>
    </row>
    <row r="27" spans="1:8" x14ac:dyDescent="0.25">
      <c r="A27" s="30" t="s">
        <v>43</v>
      </c>
      <c r="B27" s="31">
        <v>597</v>
      </c>
      <c r="C27" s="31">
        <v>261.08</v>
      </c>
      <c r="D27" s="31">
        <f t="shared" si="0"/>
        <v>858.07999999999993</v>
      </c>
      <c r="F27" s="15"/>
      <c r="H27" t="s">
        <v>252</v>
      </c>
    </row>
    <row r="28" spans="1:8" x14ac:dyDescent="0.25">
      <c r="A28" s="28" t="s">
        <v>45</v>
      </c>
      <c r="B28" s="29">
        <v>213</v>
      </c>
      <c r="C28" s="29">
        <v>106.32000000000001</v>
      </c>
      <c r="D28" s="29">
        <f t="shared" si="0"/>
        <v>319.32</v>
      </c>
      <c r="F28" s="15" t="s">
        <v>221</v>
      </c>
      <c r="G28" t="s">
        <v>229</v>
      </c>
    </row>
    <row r="29" spans="1:8" x14ac:dyDescent="0.25">
      <c r="A29" s="28" t="s">
        <v>46</v>
      </c>
      <c r="B29" s="29">
        <v>96</v>
      </c>
      <c r="C29" s="29">
        <v>48.720000000000006</v>
      </c>
      <c r="D29" s="29">
        <f t="shared" si="0"/>
        <v>144.72</v>
      </c>
      <c r="F29" s="15" t="s">
        <v>221</v>
      </c>
      <c r="G29" t="s">
        <v>229</v>
      </c>
    </row>
    <row r="30" spans="1:8" x14ac:dyDescent="0.25">
      <c r="A30" s="30" t="s">
        <v>47</v>
      </c>
      <c r="B30" s="31">
        <v>369</v>
      </c>
      <c r="C30" s="31">
        <v>157.06</v>
      </c>
      <c r="D30" s="31">
        <f t="shared" si="0"/>
        <v>526.05999999999995</v>
      </c>
      <c r="F30" s="15"/>
      <c r="H30" t="s">
        <v>252</v>
      </c>
    </row>
    <row r="31" spans="1:8" x14ac:dyDescent="0.25">
      <c r="A31" s="30" t="s">
        <v>48</v>
      </c>
      <c r="B31" s="31">
        <v>375</v>
      </c>
      <c r="C31" s="31">
        <v>203.1</v>
      </c>
      <c r="D31" s="31">
        <f t="shared" si="0"/>
        <v>578.1</v>
      </c>
      <c r="F31" s="15"/>
      <c r="H31" t="s">
        <v>252</v>
      </c>
    </row>
    <row r="32" spans="1:8" x14ac:dyDescent="0.25">
      <c r="A32" s="32" t="s">
        <v>49</v>
      </c>
      <c r="B32" s="33">
        <v>708</v>
      </c>
      <c r="C32" s="33">
        <v>577.20000000000005</v>
      </c>
      <c r="D32" s="33">
        <f t="shared" si="0"/>
        <v>1285.2</v>
      </c>
      <c r="F32" s="15" t="s">
        <v>223</v>
      </c>
      <c r="H32" t="s">
        <v>253</v>
      </c>
    </row>
    <row r="33" spans="1:8" x14ac:dyDescent="0.25">
      <c r="A33" s="32" t="s">
        <v>50</v>
      </c>
      <c r="B33" s="33">
        <v>522</v>
      </c>
      <c r="C33" s="33">
        <v>159.80000000000001</v>
      </c>
      <c r="D33" s="33">
        <f t="shared" si="0"/>
        <v>681.8</v>
      </c>
      <c r="F33" s="15"/>
      <c r="H33" t="s">
        <v>253</v>
      </c>
    </row>
    <row r="34" spans="1:8" x14ac:dyDescent="0.25">
      <c r="A34" s="36" t="s">
        <v>52</v>
      </c>
      <c r="B34" s="37">
        <v>783</v>
      </c>
      <c r="C34" s="37">
        <v>693.8</v>
      </c>
      <c r="D34" s="37">
        <f t="shared" si="0"/>
        <v>1476.8</v>
      </c>
      <c r="F34" s="15" t="s">
        <v>225</v>
      </c>
      <c r="H34" t="s">
        <v>254</v>
      </c>
    </row>
    <row r="35" spans="1:8" x14ac:dyDescent="0.25">
      <c r="A35" s="34" t="s">
        <v>53</v>
      </c>
      <c r="B35" s="35">
        <v>444</v>
      </c>
      <c r="C35" s="35">
        <v>290.64</v>
      </c>
      <c r="D35" s="35">
        <f t="shared" si="0"/>
        <v>734.64</v>
      </c>
      <c r="F35" s="15" t="s">
        <v>224</v>
      </c>
      <c r="G35" t="s">
        <v>228</v>
      </c>
    </row>
    <row r="36" spans="1:8" x14ac:dyDescent="0.25">
      <c r="A36" s="30" t="s">
        <v>54</v>
      </c>
      <c r="B36" s="31">
        <v>405</v>
      </c>
      <c r="C36" s="31">
        <v>181.28000000000003</v>
      </c>
      <c r="D36" s="31">
        <f t="shared" si="0"/>
        <v>586.28</v>
      </c>
      <c r="F36" s="15"/>
      <c r="H36" t="s">
        <v>252</v>
      </c>
    </row>
    <row r="37" spans="1:8" x14ac:dyDescent="0.25">
      <c r="A37" s="36" t="s">
        <v>55</v>
      </c>
      <c r="B37" s="37">
        <v>765</v>
      </c>
      <c r="C37" s="37">
        <v>471.8</v>
      </c>
      <c r="D37" s="37">
        <f t="shared" si="0"/>
        <v>1236.8</v>
      </c>
      <c r="F37" s="15"/>
      <c r="H37" t="s">
        <v>254</v>
      </c>
    </row>
    <row r="38" spans="1:8" x14ac:dyDescent="0.25">
      <c r="A38" s="36" t="s">
        <v>56</v>
      </c>
      <c r="B38" s="37">
        <v>597</v>
      </c>
      <c r="C38" s="37">
        <v>387.6</v>
      </c>
      <c r="D38" s="37">
        <f t="shared" si="0"/>
        <v>984.6</v>
      </c>
      <c r="F38" s="15"/>
      <c r="H38" t="s">
        <v>254</v>
      </c>
    </row>
    <row r="39" spans="1:8" x14ac:dyDescent="0.25">
      <c r="A39" s="36" t="s">
        <v>57</v>
      </c>
      <c r="B39" s="37">
        <v>333</v>
      </c>
      <c r="C39" s="37">
        <v>206.4</v>
      </c>
      <c r="D39" s="37">
        <f t="shared" si="0"/>
        <v>539.4</v>
      </c>
      <c r="F39" s="15"/>
      <c r="H39" t="s">
        <v>254</v>
      </c>
    </row>
    <row r="40" spans="1:8" x14ac:dyDescent="0.25">
      <c r="A40" s="36" t="s">
        <v>58</v>
      </c>
      <c r="B40" s="37">
        <v>486</v>
      </c>
      <c r="C40" s="37">
        <v>254</v>
      </c>
      <c r="D40" s="37">
        <f t="shared" si="0"/>
        <v>740</v>
      </c>
      <c r="F40" s="15"/>
      <c r="H40" t="s">
        <v>254</v>
      </c>
    </row>
    <row r="41" spans="1:8" x14ac:dyDescent="0.25">
      <c r="A41" s="36" t="s">
        <v>59</v>
      </c>
      <c r="B41" s="37">
        <v>399</v>
      </c>
      <c r="C41" s="37">
        <v>200</v>
      </c>
      <c r="D41" s="37">
        <f t="shared" si="0"/>
        <v>599</v>
      </c>
      <c r="F41" s="15"/>
      <c r="H41" t="s">
        <v>254</v>
      </c>
    </row>
    <row r="42" spans="1:8" x14ac:dyDescent="0.25">
      <c r="A42" s="38" t="s">
        <v>62</v>
      </c>
      <c r="B42" s="39">
        <v>561</v>
      </c>
      <c r="C42" s="39">
        <v>479.76000000000005</v>
      </c>
      <c r="D42" s="39">
        <f t="shared" si="0"/>
        <v>1040.76</v>
      </c>
      <c r="F42" s="40" t="s">
        <v>226</v>
      </c>
    </row>
    <row r="43" spans="1:8" x14ac:dyDescent="0.25">
      <c r="A43" s="38" t="s">
        <v>63</v>
      </c>
      <c r="B43" s="39">
        <v>297</v>
      </c>
      <c r="C43" s="39">
        <v>0</v>
      </c>
      <c r="D43" s="39">
        <f t="shared" si="0"/>
        <v>297</v>
      </c>
      <c r="F43" s="40" t="s">
        <v>226</v>
      </c>
    </row>
    <row r="44" spans="1:8" x14ac:dyDescent="0.25">
      <c r="A44" s="38" t="s">
        <v>64</v>
      </c>
      <c r="B44" s="39">
        <v>342</v>
      </c>
      <c r="C44" s="39">
        <v>227.2</v>
      </c>
      <c r="D44" s="39">
        <f t="shared" si="0"/>
        <v>569.20000000000005</v>
      </c>
      <c r="F44" s="40" t="s">
        <v>226</v>
      </c>
    </row>
    <row r="45" spans="1:8" x14ac:dyDescent="0.25">
      <c r="A45" s="38" t="s">
        <v>65</v>
      </c>
      <c r="B45" s="39">
        <v>747</v>
      </c>
      <c r="C45" s="39">
        <v>802</v>
      </c>
      <c r="D45" s="39">
        <f t="shared" si="0"/>
        <v>1549</v>
      </c>
      <c r="F45" s="40" t="s">
        <v>226</v>
      </c>
    </row>
    <row r="46" spans="1:8" x14ac:dyDescent="0.25">
      <c r="A46" s="38" t="s">
        <v>66</v>
      </c>
      <c r="B46" s="39">
        <v>612</v>
      </c>
      <c r="C46" s="39">
        <v>542.72</v>
      </c>
      <c r="D46" s="39">
        <f t="shared" si="0"/>
        <v>1154.72</v>
      </c>
      <c r="F46" s="40" t="s">
        <v>226</v>
      </c>
    </row>
    <row r="47" spans="1:8" x14ac:dyDescent="0.25">
      <c r="A47" s="38" t="s">
        <v>67</v>
      </c>
      <c r="B47" s="39">
        <v>207</v>
      </c>
      <c r="C47" s="39">
        <v>219.84</v>
      </c>
      <c r="D47" s="39">
        <f t="shared" si="0"/>
        <v>426.84000000000003</v>
      </c>
      <c r="F47" s="40" t="s">
        <v>226</v>
      </c>
    </row>
    <row r="48" spans="1:8" x14ac:dyDescent="0.25">
      <c r="A48" s="38" t="s">
        <v>68</v>
      </c>
      <c r="B48" s="39">
        <v>207</v>
      </c>
      <c r="C48" s="39">
        <v>156.38000000000002</v>
      </c>
      <c r="D48" s="39">
        <f t="shared" si="0"/>
        <v>363.38</v>
      </c>
      <c r="F48" s="40" t="s">
        <v>226</v>
      </c>
    </row>
    <row r="49" spans="1:6" x14ac:dyDescent="0.25">
      <c r="A49" s="38" t="s">
        <v>69</v>
      </c>
      <c r="B49" s="39">
        <v>249</v>
      </c>
      <c r="C49" s="39">
        <v>253.38</v>
      </c>
      <c r="D49" s="39">
        <f t="shared" si="0"/>
        <v>502.38</v>
      </c>
      <c r="F49" s="40" t="s">
        <v>226</v>
      </c>
    </row>
    <row r="50" spans="1:6" x14ac:dyDescent="0.25">
      <c r="A50" s="38" t="s">
        <v>70</v>
      </c>
      <c r="B50" s="39">
        <v>255</v>
      </c>
      <c r="C50" s="39">
        <v>186.44</v>
      </c>
      <c r="D50" s="39">
        <f t="shared" si="0"/>
        <v>441.44</v>
      </c>
      <c r="F50" s="40" t="s">
        <v>226</v>
      </c>
    </row>
    <row r="51" spans="1:6" x14ac:dyDescent="0.25">
      <c r="A51" s="38" t="s">
        <v>71</v>
      </c>
      <c r="B51" s="39">
        <v>699</v>
      </c>
      <c r="C51" s="39">
        <v>491.36</v>
      </c>
      <c r="D51" s="39">
        <f t="shared" si="0"/>
        <v>1190.3600000000001</v>
      </c>
      <c r="F51" s="40" t="s">
        <v>226</v>
      </c>
    </row>
    <row r="52" spans="1:6" x14ac:dyDescent="0.25">
      <c r="A52" s="38" t="s">
        <v>73</v>
      </c>
      <c r="B52" s="39">
        <v>1299</v>
      </c>
      <c r="C52" s="39">
        <v>1074.96</v>
      </c>
      <c r="D52" s="39">
        <f t="shared" si="0"/>
        <v>2373.96</v>
      </c>
      <c r="F52" s="40" t="s">
        <v>226</v>
      </c>
    </row>
    <row r="53" spans="1:6" x14ac:dyDescent="0.25">
      <c r="A53" s="38" t="s">
        <v>74</v>
      </c>
      <c r="B53" s="39">
        <v>1785</v>
      </c>
      <c r="C53" s="39">
        <v>1626.4</v>
      </c>
      <c r="D53" s="39">
        <f t="shared" si="0"/>
        <v>3411.4</v>
      </c>
      <c r="F53" s="40" t="s">
        <v>226</v>
      </c>
    </row>
    <row r="54" spans="1:6" x14ac:dyDescent="0.25">
      <c r="A54" s="38" t="s">
        <v>76</v>
      </c>
      <c r="B54" s="39">
        <v>966</v>
      </c>
      <c r="C54" s="39">
        <v>663</v>
      </c>
      <c r="D54" s="39">
        <f t="shared" si="0"/>
        <v>1629</v>
      </c>
      <c r="F54" s="40" t="s">
        <v>226</v>
      </c>
    </row>
    <row r="55" spans="1:6" x14ac:dyDescent="0.25">
      <c r="A55" s="38" t="s">
        <v>77</v>
      </c>
      <c r="B55" s="39">
        <v>714</v>
      </c>
      <c r="C55" s="39">
        <v>548.4</v>
      </c>
      <c r="D55" s="39">
        <f t="shared" si="0"/>
        <v>1262.4000000000001</v>
      </c>
      <c r="F55" s="40" t="s">
        <v>226</v>
      </c>
    </row>
    <row r="56" spans="1:6" x14ac:dyDescent="0.25">
      <c r="A56" s="38" t="s">
        <v>78</v>
      </c>
      <c r="B56" s="39">
        <v>585</v>
      </c>
      <c r="C56" s="39">
        <v>448.02000000000004</v>
      </c>
      <c r="D56" s="39">
        <f t="shared" si="0"/>
        <v>1033.02</v>
      </c>
      <c r="F56" s="40" t="s">
        <v>226</v>
      </c>
    </row>
    <row r="57" spans="1:6" x14ac:dyDescent="0.25">
      <c r="A57" s="38" t="s">
        <v>79</v>
      </c>
      <c r="B57" s="39">
        <v>2550</v>
      </c>
      <c r="C57" s="39">
        <v>1652.5</v>
      </c>
      <c r="D57" s="39">
        <f t="shared" si="0"/>
        <v>4202.5</v>
      </c>
      <c r="F57" s="40" t="s">
        <v>226</v>
      </c>
    </row>
    <row r="58" spans="1:6" x14ac:dyDescent="0.25">
      <c r="A58" s="38" t="s">
        <v>84</v>
      </c>
      <c r="B58" s="39">
        <v>1197</v>
      </c>
      <c r="C58" s="39">
        <v>662.0200000000001</v>
      </c>
      <c r="D58" s="39">
        <f t="shared" si="0"/>
        <v>1859.02</v>
      </c>
      <c r="F58" s="40" t="s">
        <v>226</v>
      </c>
    </row>
    <row r="59" spans="1:6" x14ac:dyDescent="0.25">
      <c r="A59" s="38" t="s">
        <v>85</v>
      </c>
      <c r="B59" s="39">
        <v>1269</v>
      </c>
      <c r="C59" s="39">
        <v>738.68</v>
      </c>
      <c r="D59" s="39">
        <f t="shared" si="0"/>
        <v>2007.6799999999998</v>
      </c>
      <c r="F59" s="40" t="s">
        <v>226</v>
      </c>
    </row>
    <row r="60" spans="1:6" x14ac:dyDescent="0.25">
      <c r="A60" s="38" t="s">
        <v>86</v>
      </c>
      <c r="B60" s="39">
        <v>480</v>
      </c>
      <c r="C60" s="39">
        <v>320.98</v>
      </c>
      <c r="D60" s="39">
        <f t="shared" si="0"/>
        <v>800.98</v>
      </c>
      <c r="F60" s="40" t="s">
        <v>226</v>
      </c>
    </row>
    <row r="61" spans="1:6" x14ac:dyDescent="0.25">
      <c r="A61" s="38" t="s">
        <v>87</v>
      </c>
      <c r="B61" s="39">
        <v>1077</v>
      </c>
      <c r="C61" s="39">
        <v>417.72</v>
      </c>
      <c r="D61" s="39">
        <f t="shared" si="0"/>
        <v>1494.72</v>
      </c>
      <c r="F61" s="40" t="s">
        <v>226</v>
      </c>
    </row>
    <row r="62" spans="1:6" x14ac:dyDescent="0.25">
      <c r="A62" s="38" t="s">
        <v>89</v>
      </c>
      <c r="B62" s="39">
        <v>1107</v>
      </c>
      <c r="C62" s="39">
        <v>1481.2000000000003</v>
      </c>
      <c r="D62" s="39">
        <f t="shared" si="0"/>
        <v>2588.2000000000003</v>
      </c>
      <c r="F62" s="40" t="s">
        <v>226</v>
      </c>
    </row>
    <row r="63" spans="1:6" x14ac:dyDescent="0.25">
      <c r="A63" s="38" t="s">
        <v>90</v>
      </c>
      <c r="B63" s="39">
        <v>915</v>
      </c>
      <c r="C63" s="39">
        <v>0</v>
      </c>
      <c r="D63" s="39">
        <f t="shared" si="0"/>
        <v>915</v>
      </c>
      <c r="F63" s="40" t="s">
        <v>226</v>
      </c>
    </row>
    <row r="64" spans="1:6" x14ac:dyDescent="0.25">
      <c r="A64" s="38" t="s">
        <v>91</v>
      </c>
      <c r="B64" s="39">
        <v>1347</v>
      </c>
      <c r="C64" s="39">
        <v>767.7</v>
      </c>
      <c r="D64" s="39">
        <f t="shared" si="0"/>
        <v>2114.6999999999998</v>
      </c>
      <c r="F64" s="40" t="s">
        <v>226</v>
      </c>
    </row>
    <row r="65" spans="1:6" x14ac:dyDescent="0.25">
      <c r="A65" s="38" t="s">
        <v>92</v>
      </c>
      <c r="B65" s="39">
        <v>777</v>
      </c>
      <c r="C65" s="39">
        <v>312.7</v>
      </c>
      <c r="D65" s="39">
        <f t="shared" si="0"/>
        <v>1089.7</v>
      </c>
      <c r="F65" s="40" t="s">
        <v>226</v>
      </c>
    </row>
    <row r="66" spans="1:6" x14ac:dyDescent="0.25">
      <c r="A66" s="38" t="s">
        <v>93</v>
      </c>
      <c r="B66" s="39">
        <v>2058</v>
      </c>
      <c r="C66" s="39">
        <v>1325.3400000000001</v>
      </c>
      <c r="D66" s="39">
        <f t="shared" si="0"/>
        <v>3383.34</v>
      </c>
      <c r="F66" s="40" t="s">
        <v>226</v>
      </c>
    </row>
    <row r="67" spans="1:6" x14ac:dyDescent="0.25">
      <c r="A67" s="41" t="s">
        <v>97</v>
      </c>
      <c r="B67" s="42">
        <v>969</v>
      </c>
      <c r="C67" s="42">
        <v>1014.7</v>
      </c>
      <c r="D67" s="42">
        <f t="shared" si="0"/>
        <v>1983.7</v>
      </c>
      <c r="F67" s="40" t="s">
        <v>226</v>
      </c>
    </row>
    <row r="68" spans="1:6" x14ac:dyDescent="0.25">
      <c r="A68" s="41" t="s">
        <v>99</v>
      </c>
      <c r="B68" s="42">
        <v>369</v>
      </c>
      <c r="C68" s="42">
        <v>688.6</v>
      </c>
      <c r="D68" s="42">
        <f t="shared" si="0"/>
        <v>1057.5999999999999</v>
      </c>
      <c r="F68" s="40" t="s">
        <v>226</v>
      </c>
    </row>
    <row r="69" spans="1:6" x14ac:dyDescent="0.25">
      <c r="A69" s="41" t="s">
        <v>100</v>
      </c>
      <c r="B69" s="42">
        <v>633</v>
      </c>
      <c r="C69" s="42">
        <v>912.8</v>
      </c>
      <c r="D69" s="42">
        <f t="shared" si="0"/>
        <v>1545.8</v>
      </c>
      <c r="F69" s="40" t="s">
        <v>226</v>
      </c>
    </row>
    <row r="70" spans="1:6" x14ac:dyDescent="0.25">
      <c r="A70" s="41" t="s">
        <v>101</v>
      </c>
      <c r="B70" s="42">
        <v>201</v>
      </c>
      <c r="C70" s="42">
        <v>348.3</v>
      </c>
      <c r="D70" s="42">
        <f t="shared" si="0"/>
        <v>549.29999999999995</v>
      </c>
      <c r="F70" s="40" t="s">
        <v>226</v>
      </c>
    </row>
    <row r="71" spans="1:6" x14ac:dyDescent="0.25">
      <c r="A71" s="41" t="s">
        <v>102</v>
      </c>
      <c r="B71" s="42">
        <v>537</v>
      </c>
      <c r="C71" s="42">
        <v>722.08</v>
      </c>
      <c r="D71" s="42">
        <f t="shared" si="0"/>
        <v>1259.08</v>
      </c>
      <c r="F71" s="40" t="s">
        <v>226</v>
      </c>
    </row>
    <row r="72" spans="1:6" x14ac:dyDescent="0.25">
      <c r="A72" s="41" t="s">
        <v>103</v>
      </c>
      <c r="B72" s="42">
        <v>162</v>
      </c>
      <c r="C72" s="42">
        <v>353.18</v>
      </c>
      <c r="D72" s="42">
        <f t="shared" si="0"/>
        <v>515.18000000000006</v>
      </c>
      <c r="F72" s="40" t="s">
        <v>226</v>
      </c>
    </row>
    <row r="73" spans="1:6" x14ac:dyDescent="0.25">
      <c r="A73" s="41" t="s">
        <v>105</v>
      </c>
      <c r="B73" s="42">
        <v>801</v>
      </c>
      <c r="C73" s="42">
        <v>937.16</v>
      </c>
      <c r="D73" s="42">
        <f t="shared" ref="D73:D133" si="1">(B73+C73)</f>
        <v>1738.1599999999999</v>
      </c>
      <c r="F73" s="40" t="s">
        <v>226</v>
      </c>
    </row>
    <row r="74" spans="1:6" x14ac:dyDescent="0.25">
      <c r="A74" s="41" t="s">
        <v>106</v>
      </c>
      <c r="B74" s="42">
        <v>252</v>
      </c>
      <c r="C74" s="42">
        <v>849.4</v>
      </c>
      <c r="D74" s="42">
        <f t="shared" si="1"/>
        <v>1101.4000000000001</v>
      </c>
      <c r="F74" s="40" t="s">
        <v>226</v>
      </c>
    </row>
    <row r="75" spans="1:6" x14ac:dyDescent="0.25">
      <c r="A75" s="41" t="s">
        <v>107</v>
      </c>
      <c r="B75" s="42">
        <v>873</v>
      </c>
      <c r="C75" s="42">
        <v>957.2</v>
      </c>
      <c r="D75" s="42">
        <f t="shared" si="1"/>
        <v>1830.2</v>
      </c>
      <c r="F75" s="40" t="s">
        <v>226</v>
      </c>
    </row>
    <row r="76" spans="1:6" x14ac:dyDescent="0.25">
      <c r="A76" s="41" t="s">
        <v>109</v>
      </c>
      <c r="B76" s="42">
        <v>183</v>
      </c>
      <c r="C76" s="42">
        <v>345.6</v>
      </c>
      <c r="D76" s="42">
        <f t="shared" si="1"/>
        <v>528.6</v>
      </c>
      <c r="F76" s="40" t="s">
        <v>226</v>
      </c>
    </row>
    <row r="77" spans="1:6" x14ac:dyDescent="0.25">
      <c r="A77" s="41" t="s">
        <v>110</v>
      </c>
      <c r="B77" s="42">
        <v>459</v>
      </c>
      <c r="C77" s="42">
        <v>932</v>
      </c>
      <c r="D77" s="42">
        <f t="shared" si="1"/>
        <v>1391</v>
      </c>
      <c r="F77" s="40" t="s">
        <v>226</v>
      </c>
    </row>
    <row r="78" spans="1:6" x14ac:dyDescent="0.25">
      <c r="A78" s="41" t="s">
        <v>113</v>
      </c>
      <c r="B78" s="42">
        <v>702</v>
      </c>
      <c r="C78" s="42">
        <v>442.9</v>
      </c>
      <c r="D78" s="42">
        <f t="shared" si="1"/>
        <v>1144.9000000000001</v>
      </c>
      <c r="F78" s="40" t="s">
        <v>226</v>
      </c>
    </row>
    <row r="79" spans="1:6" x14ac:dyDescent="0.25">
      <c r="A79" s="41" t="s">
        <v>114</v>
      </c>
      <c r="B79" s="42">
        <v>1491</v>
      </c>
      <c r="C79" s="42">
        <v>1158.8600000000001</v>
      </c>
      <c r="D79" s="42">
        <f t="shared" si="1"/>
        <v>2649.86</v>
      </c>
      <c r="F79" s="40" t="s">
        <v>226</v>
      </c>
    </row>
    <row r="80" spans="1:6" x14ac:dyDescent="0.25">
      <c r="A80" s="41" t="s">
        <v>115</v>
      </c>
      <c r="B80" s="42">
        <v>744</v>
      </c>
      <c r="C80" s="42">
        <v>613.26</v>
      </c>
      <c r="D80" s="42">
        <f t="shared" si="1"/>
        <v>1357.26</v>
      </c>
      <c r="F80" s="40" t="s">
        <v>226</v>
      </c>
    </row>
    <row r="81" spans="1:8" x14ac:dyDescent="0.25">
      <c r="A81" s="41" t="s">
        <v>116</v>
      </c>
      <c r="B81" s="42">
        <v>1179</v>
      </c>
      <c r="C81" s="42">
        <v>726.28</v>
      </c>
      <c r="D81" s="42">
        <f t="shared" si="1"/>
        <v>1905.28</v>
      </c>
      <c r="F81" s="40" t="s">
        <v>226</v>
      </c>
    </row>
    <row r="82" spans="1:8" x14ac:dyDescent="0.25">
      <c r="A82" s="41" t="s">
        <v>117</v>
      </c>
      <c r="B82" s="42">
        <v>1449</v>
      </c>
      <c r="C82" s="42">
        <v>540.45999999999992</v>
      </c>
      <c r="D82" s="42">
        <f t="shared" si="1"/>
        <v>1989.46</v>
      </c>
      <c r="F82" s="40" t="s">
        <v>226</v>
      </c>
    </row>
    <row r="83" spans="1:8" x14ac:dyDescent="0.25">
      <c r="A83" s="41" t="s">
        <v>118</v>
      </c>
      <c r="B83" s="42">
        <v>774</v>
      </c>
      <c r="C83" s="42">
        <v>583.88000000000011</v>
      </c>
      <c r="D83" s="42">
        <f t="shared" si="1"/>
        <v>1357.88</v>
      </c>
      <c r="F83" s="40" t="s">
        <v>226</v>
      </c>
    </row>
    <row r="84" spans="1:8" x14ac:dyDescent="0.25">
      <c r="A84" s="41" t="s">
        <v>119</v>
      </c>
      <c r="B84" s="42">
        <v>1302</v>
      </c>
      <c r="C84" s="42">
        <v>441.04</v>
      </c>
      <c r="D84" s="42">
        <f t="shared" si="1"/>
        <v>1743.04</v>
      </c>
      <c r="F84" s="40" t="s">
        <v>226</v>
      </c>
    </row>
    <row r="85" spans="1:8" x14ac:dyDescent="0.25">
      <c r="A85" s="41" t="s">
        <v>121</v>
      </c>
      <c r="B85" s="42">
        <v>630</v>
      </c>
      <c r="C85" s="42">
        <v>0</v>
      </c>
      <c r="D85" s="42">
        <f t="shared" si="1"/>
        <v>630</v>
      </c>
      <c r="F85" s="40" t="s">
        <v>226</v>
      </c>
    </row>
    <row r="86" spans="1:8" x14ac:dyDescent="0.25">
      <c r="A86" s="43" t="s">
        <v>123</v>
      </c>
      <c r="B86" s="44">
        <v>1320</v>
      </c>
      <c r="C86" s="44">
        <v>1555.36</v>
      </c>
      <c r="D86" s="44">
        <f t="shared" si="1"/>
        <v>2875.3599999999997</v>
      </c>
      <c r="F86" s="15" t="s">
        <v>227</v>
      </c>
    </row>
    <row r="87" spans="1:8" x14ac:dyDescent="0.25">
      <c r="A87" s="43" t="s">
        <v>125</v>
      </c>
      <c r="B87" s="44">
        <v>567</v>
      </c>
      <c r="C87" s="44">
        <v>363.9</v>
      </c>
      <c r="D87" s="44">
        <f t="shared" si="1"/>
        <v>930.9</v>
      </c>
      <c r="F87" s="15" t="s">
        <v>227</v>
      </c>
    </row>
    <row r="88" spans="1:8" x14ac:dyDescent="0.25">
      <c r="A88" s="43" t="s">
        <v>126</v>
      </c>
      <c r="B88" s="44">
        <v>192</v>
      </c>
      <c r="C88" s="44">
        <v>47</v>
      </c>
      <c r="D88" s="44">
        <f t="shared" si="1"/>
        <v>239</v>
      </c>
      <c r="F88" s="15" t="s">
        <v>227</v>
      </c>
    </row>
    <row r="89" spans="1:8" x14ac:dyDescent="0.25">
      <c r="A89" s="43" t="s">
        <v>127</v>
      </c>
      <c r="B89" s="44">
        <v>192</v>
      </c>
      <c r="C89" s="44">
        <v>55</v>
      </c>
      <c r="D89" s="44">
        <f t="shared" si="1"/>
        <v>247</v>
      </c>
      <c r="F89" s="15" t="s">
        <v>227</v>
      </c>
    </row>
    <row r="90" spans="1:8" x14ac:dyDescent="0.25">
      <c r="A90" s="45" t="s">
        <v>128</v>
      </c>
      <c r="B90" s="46">
        <v>219</v>
      </c>
      <c r="C90" s="46">
        <v>109.02000000000001</v>
      </c>
      <c r="D90" s="46">
        <f t="shared" si="1"/>
        <v>328.02</v>
      </c>
      <c r="F90" s="15" t="s">
        <v>231</v>
      </c>
      <c r="H90" t="s">
        <v>232</v>
      </c>
    </row>
    <row r="91" spans="1:8" x14ac:dyDescent="0.25">
      <c r="A91" s="45" t="s">
        <v>129</v>
      </c>
      <c r="B91" s="46">
        <v>96</v>
      </c>
      <c r="C91" s="46">
        <v>50.860000000000007</v>
      </c>
      <c r="D91" s="46">
        <f t="shared" si="1"/>
        <v>146.86000000000001</v>
      </c>
      <c r="F91" s="15" t="s">
        <v>231</v>
      </c>
      <c r="H91" t="s">
        <v>232</v>
      </c>
    </row>
    <row r="92" spans="1:8" x14ac:dyDescent="0.25">
      <c r="A92" s="45" t="s">
        <v>130</v>
      </c>
      <c r="B92" s="46">
        <v>69</v>
      </c>
      <c r="C92" s="46">
        <v>48.460000000000008</v>
      </c>
      <c r="D92" s="46">
        <f t="shared" si="1"/>
        <v>117.46000000000001</v>
      </c>
      <c r="F92" s="15" t="s">
        <v>231</v>
      </c>
      <c r="H92" t="s">
        <v>232</v>
      </c>
    </row>
    <row r="93" spans="1:8" x14ac:dyDescent="0.25">
      <c r="A93" s="45" t="s">
        <v>131</v>
      </c>
      <c r="B93" s="46">
        <v>129</v>
      </c>
      <c r="C93" s="46">
        <v>58.300000000000004</v>
      </c>
      <c r="D93" s="46">
        <f t="shared" si="1"/>
        <v>187.3</v>
      </c>
      <c r="F93" s="15" t="s">
        <v>231</v>
      </c>
      <c r="H93" t="s">
        <v>232</v>
      </c>
    </row>
    <row r="94" spans="1:8" x14ac:dyDescent="0.25">
      <c r="A94" s="9" t="s">
        <v>132</v>
      </c>
      <c r="B94" s="16">
        <v>84</v>
      </c>
      <c r="C94" s="16">
        <v>40.92</v>
      </c>
      <c r="D94" s="16">
        <f t="shared" si="1"/>
        <v>124.92</v>
      </c>
      <c r="F94" s="15" t="s">
        <v>233</v>
      </c>
      <c r="H94" t="s">
        <v>234</v>
      </c>
    </row>
    <row r="95" spans="1:8" x14ac:dyDescent="0.25">
      <c r="A95" s="9" t="s">
        <v>133</v>
      </c>
      <c r="B95" s="16">
        <v>93</v>
      </c>
      <c r="C95" s="16">
        <v>50.440000000000005</v>
      </c>
      <c r="D95" s="16">
        <f t="shared" si="1"/>
        <v>143.44</v>
      </c>
      <c r="F95" s="15" t="s">
        <v>231</v>
      </c>
      <c r="H95" t="s">
        <v>232</v>
      </c>
    </row>
    <row r="96" spans="1:8" x14ac:dyDescent="0.25">
      <c r="A96" s="9" t="s">
        <v>134</v>
      </c>
      <c r="B96" s="16">
        <v>30</v>
      </c>
      <c r="C96" s="16">
        <v>11.200000000000001</v>
      </c>
      <c r="D96" s="16">
        <f t="shared" si="1"/>
        <v>41.2</v>
      </c>
      <c r="F96" s="15" t="s">
        <v>231</v>
      </c>
      <c r="H96" t="s">
        <v>232</v>
      </c>
    </row>
    <row r="97" spans="1:8" x14ac:dyDescent="0.25">
      <c r="A97" s="9" t="s">
        <v>137</v>
      </c>
      <c r="B97" s="16">
        <v>363</v>
      </c>
      <c r="C97" s="16">
        <v>192.12</v>
      </c>
      <c r="D97" s="16">
        <f t="shared" si="1"/>
        <v>555.12</v>
      </c>
      <c r="F97" s="15" t="s">
        <v>235</v>
      </c>
      <c r="H97" t="s">
        <v>236</v>
      </c>
    </row>
    <row r="98" spans="1:8" x14ac:dyDescent="0.25">
      <c r="A98" s="9" t="s">
        <v>138</v>
      </c>
      <c r="B98" s="16">
        <v>675</v>
      </c>
      <c r="C98" s="16">
        <v>456.56000000000006</v>
      </c>
      <c r="D98" s="16">
        <f t="shared" si="1"/>
        <v>1131.56</v>
      </c>
      <c r="F98" s="15" t="s">
        <v>237</v>
      </c>
      <c r="H98" t="s">
        <v>238</v>
      </c>
    </row>
    <row r="99" spans="1:8" x14ac:dyDescent="0.25">
      <c r="A99" s="9" t="s">
        <v>139</v>
      </c>
      <c r="B99" s="16">
        <v>477</v>
      </c>
      <c r="C99" s="16">
        <v>319.48</v>
      </c>
      <c r="D99" s="16">
        <f t="shared" si="1"/>
        <v>796.48</v>
      </c>
      <c r="F99" s="15" t="s">
        <v>237</v>
      </c>
      <c r="H99" t="s">
        <v>238</v>
      </c>
    </row>
    <row r="100" spans="1:8" x14ac:dyDescent="0.25">
      <c r="A100" s="9" t="s">
        <v>140</v>
      </c>
      <c r="B100" s="16">
        <v>129</v>
      </c>
      <c r="C100" s="16">
        <v>139.88</v>
      </c>
      <c r="D100" s="16">
        <f t="shared" si="1"/>
        <v>268.88</v>
      </c>
      <c r="F100" s="15" t="s">
        <v>237</v>
      </c>
      <c r="H100" t="s">
        <v>238</v>
      </c>
    </row>
    <row r="101" spans="1:8" x14ac:dyDescent="0.25">
      <c r="A101" s="9" t="s">
        <v>142</v>
      </c>
      <c r="B101" s="16">
        <v>39</v>
      </c>
      <c r="C101" s="16">
        <v>32.82</v>
      </c>
      <c r="D101" s="16">
        <f t="shared" si="1"/>
        <v>71.819999999999993</v>
      </c>
      <c r="F101" s="15" t="s">
        <v>235</v>
      </c>
      <c r="H101" t="s">
        <v>236</v>
      </c>
    </row>
    <row r="102" spans="1:8" x14ac:dyDescent="0.25">
      <c r="A102" s="9" t="s">
        <v>143</v>
      </c>
      <c r="B102" s="16">
        <v>72</v>
      </c>
      <c r="C102" s="16">
        <v>64.86</v>
      </c>
      <c r="D102" s="16">
        <f t="shared" si="1"/>
        <v>136.86000000000001</v>
      </c>
      <c r="F102" s="15" t="s">
        <v>235</v>
      </c>
      <c r="H102" t="s">
        <v>236</v>
      </c>
    </row>
    <row r="103" spans="1:8" x14ac:dyDescent="0.25">
      <c r="A103" s="9" t="s">
        <v>144</v>
      </c>
      <c r="B103" s="16">
        <v>120</v>
      </c>
      <c r="C103" s="16">
        <v>151.1</v>
      </c>
      <c r="D103" s="16">
        <f t="shared" si="1"/>
        <v>271.10000000000002</v>
      </c>
      <c r="F103" s="15" t="s">
        <v>235</v>
      </c>
      <c r="H103" t="s">
        <v>236</v>
      </c>
    </row>
    <row r="104" spans="1:8" x14ac:dyDescent="0.25">
      <c r="A104" s="9" t="s">
        <v>145</v>
      </c>
      <c r="B104" s="16">
        <v>600</v>
      </c>
      <c r="C104" s="16">
        <v>255.14000000000001</v>
      </c>
      <c r="D104" s="16">
        <f t="shared" si="1"/>
        <v>855.14</v>
      </c>
      <c r="F104" s="15" t="s">
        <v>235</v>
      </c>
      <c r="H104" t="s">
        <v>236</v>
      </c>
    </row>
    <row r="105" spans="1:8" x14ac:dyDescent="0.25">
      <c r="A105" s="9" t="s">
        <v>146</v>
      </c>
      <c r="B105" s="16">
        <v>333</v>
      </c>
      <c r="C105" s="16">
        <v>78.14</v>
      </c>
      <c r="D105" s="16">
        <f t="shared" si="1"/>
        <v>411.14</v>
      </c>
      <c r="F105" s="15" t="s">
        <v>235</v>
      </c>
      <c r="H105" t="s">
        <v>236</v>
      </c>
    </row>
    <row r="106" spans="1:8" x14ac:dyDescent="0.25">
      <c r="A106" s="9" t="s">
        <v>148</v>
      </c>
      <c r="B106" s="16">
        <v>126</v>
      </c>
      <c r="C106" s="16">
        <v>74.600000000000009</v>
      </c>
      <c r="D106" s="16">
        <f t="shared" si="1"/>
        <v>200.60000000000002</v>
      </c>
      <c r="F106" s="15" t="s">
        <v>237</v>
      </c>
      <c r="H106" t="s">
        <v>238</v>
      </c>
    </row>
    <row r="107" spans="1:8" x14ac:dyDescent="0.25">
      <c r="A107" s="9" t="s">
        <v>149</v>
      </c>
      <c r="B107" s="16">
        <v>99</v>
      </c>
      <c r="C107" s="16">
        <v>67.640000000000015</v>
      </c>
      <c r="D107" s="16">
        <f t="shared" si="1"/>
        <v>166.64000000000001</v>
      </c>
      <c r="F107" s="15" t="s">
        <v>237</v>
      </c>
      <c r="H107" t="s">
        <v>238</v>
      </c>
    </row>
    <row r="108" spans="1:8" x14ac:dyDescent="0.25">
      <c r="A108" s="9" t="s">
        <v>150</v>
      </c>
      <c r="B108" s="16">
        <v>90</v>
      </c>
      <c r="C108" s="16">
        <v>51.36</v>
      </c>
      <c r="D108" s="16">
        <f t="shared" si="1"/>
        <v>141.36000000000001</v>
      </c>
      <c r="F108" s="15" t="s">
        <v>237</v>
      </c>
      <c r="H108" t="s">
        <v>238</v>
      </c>
    </row>
    <row r="109" spans="1:8" x14ac:dyDescent="0.25">
      <c r="A109" s="9" t="s">
        <v>151</v>
      </c>
      <c r="B109" s="16">
        <v>567</v>
      </c>
      <c r="C109" s="16">
        <v>237.74</v>
      </c>
      <c r="D109" s="16">
        <f t="shared" si="1"/>
        <v>804.74</v>
      </c>
      <c r="F109" s="15" t="s">
        <v>239</v>
      </c>
      <c r="H109" t="s">
        <v>241</v>
      </c>
    </row>
    <row r="110" spans="1:8" x14ac:dyDescent="0.25">
      <c r="A110" s="9" t="s">
        <v>152</v>
      </c>
      <c r="B110" s="16">
        <v>138</v>
      </c>
      <c r="C110" s="16">
        <v>39.06</v>
      </c>
      <c r="D110" s="16">
        <f t="shared" si="1"/>
        <v>177.06</v>
      </c>
      <c r="F110" s="15" t="s">
        <v>239</v>
      </c>
      <c r="H110" t="s">
        <v>240</v>
      </c>
    </row>
    <row r="111" spans="1:8" x14ac:dyDescent="0.25">
      <c r="A111" s="9" t="s">
        <v>153</v>
      </c>
      <c r="B111" s="16">
        <v>348</v>
      </c>
      <c r="C111" s="16">
        <v>153.4</v>
      </c>
      <c r="D111" s="16">
        <f t="shared" si="1"/>
        <v>501.4</v>
      </c>
      <c r="F111" s="15" t="s">
        <v>239</v>
      </c>
      <c r="H111" t="s">
        <v>240</v>
      </c>
    </row>
    <row r="112" spans="1:8" x14ac:dyDescent="0.25">
      <c r="A112" s="47" t="s">
        <v>155</v>
      </c>
      <c r="B112" s="48">
        <v>438</v>
      </c>
      <c r="C112" s="48">
        <v>191.68</v>
      </c>
      <c r="D112" s="48">
        <f t="shared" si="1"/>
        <v>629.68000000000006</v>
      </c>
      <c r="F112" s="15" t="s">
        <v>242</v>
      </c>
      <c r="H112" t="s">
        <v>244</v>
      </c>
    </row>
    <row r="113" spans="1:12" x14ac:dyDescent="0.25">
      <c r="A113" s="47" t="s">
        <v>156</v>
      </c>
      <c r="B113" s="48">
        <v>222</v>
      </c>
      <c r="C113" s="48">
        <v>70.760000000000005</v>
      </c>
      <c r="D113" s="48">
        <f t="shared" si="1"/>
        <v>292.76</v>
      </c>
      <c r="F113" s="15" t="s">
        <v>242</v>
      </c>
      <c r="H113" t="s">
        <v>243</v>
      </c>
    </row>
    <row r="114" spans="1:12" x14ac:dyDescent="0.25">
      <c r="A114" s="47" t="s">
        <v>157</v>
      </c>
      <c r="B114" s="48">
        <v>1467</v>
      </c>
      <c r="C114" s="48">
        <v>466.32</v>
      </c>
      <c r="D114" s="48">
        <f t="shared" si="1"/>
        <v>1933.32</v>
      </c>
      <c r="F114" s="15" t="s">
        <v>242</v>
      </c>
      <c r="H114" t="s">
        <v>243</v>
      </c>
    </row>
    <row r="115" spans="1:12" x14ac:dyDescent="0.25">
      <c r="A115" s="47" t="s">
        <v>158</v>
      </c>
      <c r="B115" s="48">
        <v>597</v>
      </c>
      <c r="C115" s="48">
        <v>261.74</v>
      </c>
      <c r="D115" s="48">
        <f t="shared" si="1"/>
        <v>858.74</v>
      </c>
      <c r="F115" s="15" t="s">
        <v>242</v>
      </c>
      <c r="H115" t="s">
        <v>243</v>
      </c>
    </row>
    <row r="116" spans="1:12" x14ac:dyDescent="0.25">
      <c r="A116" s="47" t="s">
        <v>159</v>
      </c>
      <c r="B116" s="48">
        <v>366</v>
      </c>
      <c r="C116" s="48">
        <v>151.80000000000001</v>
      </c>
      <c r="D116" s="48">
        <f t="shared" si="1"/>
        <v>517.79999999999995</v>
      </c>
      <c r="F116" s="15" t="s">
        <v>242</v>
      </c>
      <c r="H116" t="s">
        <v>243</v>
      </c>
    </row>
    <row r="117" spans="1:12" x14ac:dyDescent="0.25">
      <c r="A117" s="47" t="s">
        <v>160</v>
      </c>
      <c r="B117" s="48">
        <v>312</v>
      </c>
      <c r="C117" s="48">
        <v>66.599999999999994</v>
      </c>
      <c r="D117" s="48">
        <f t="shared" si="1"/>
        <v>378.6</v>
      </c>
      <c r="F117" s="15" t="s">
        <v>242</v>
      </c>
      <c r="H117" t="s">
        <v>243</v>
      </c>
    </row>
    <row r="118" spans="1:12" x14ac:dyDescent="0.25">
      <c r="A118" s="47" t="s">
        <v>162</v>
      </c>
      <c r="B118" s="48">
        <v>1143</v>
      </c>
      <c r="C118" s="48">
        <v>234.36</v>
      </c>
      <c r="D118" s="48">
        <f t="shared" si="1"/>
        <v>1377.3600000000001</v>
      </c>
      <c r="F118" s="15" t="s">
        <v>242</v>
      </c>
      <c r="H118" t="s">
        <v>243</v>
      </c>
    </row>
    <row r="119" spans="1:12" x14ac:dyDescent="0.25">
      <c r="A119" s="47" t="s">
        <v>163</v>
      </c>
      <c r="B119" s="48">
        <v>426</v>
      </c>
      <c r="C119" s="48">
        <v>125.84</v>
      </c>
      <c r="D119" s="48">
        <f t="shared" si="1"/>
        <v>551.84</v>
      </c>
      <c r="F119" s="15" t="s">
        <v>242</v>
      </c>
      <c r="H119" t="s">
        <v>243</v>
      </c>
    </row>
    <row r="120" spans="1:12" x14ac:dyDescent="0.25">
      <c r="A120" s="47" t="s">
        <v>164</v>
      </c>
      <c r="B120" s="48">
        <v>1077</v>
      </c>
      <c r="C120" s="48">
        <v>387.2</v>
      </c>
      <c r="D120" s="48">
        <f t="shared" si="1"/>
        <v>1464.2</v>
      </c>
      <c r="F120" s="15" t="s">
        <v>242</v>
      </c>
      <c r="H120" t="s">
        <v>243</v>
      </c>
    </row>
    <row r="121" spans="1:12" x14ac:dyDescent="0.25">
      <c r="A121" s="47" t="s">
        <v>165</v>
      </c>
      <c r="B121" s="48">
        <v>300</v>
      </c>
      <c r="C121" s="48">
        <v>105.42</v>
      </c>
      <c r="D121" s="48">
        <f t="shared" si="1"/>
        <v>405.42</v>
      </c>
      <c r="F121" s="15" t="s">
        <v>242</v>
      </c>
      <c r="H121" t="s">
        <v>243</v>
      </c>
    </row>
    <row r="122" spans="1:12" x14ac:dyDescent="0.25">
      <c r="A122" s="9" t="s">
        <v>167</v>
      </c>
      <c r="B122" s="16">
        <v>342</v>
      </c>
      <c r="C122" s="16">
        <v>157.19999999999999</v>
      </c>
      <c r="D122" s="16">
        <f t="shared" si="1"/>
        <v>499.2</v>
      </c>
      <c r="F122" s="15" t="s">
        <v>245</v>
      </c>
      <c r="H122" t="s">
        <v>246</v>
      </c>
    </row>
    <row r="123" spans="1:12" x14ac:dyDescent="0.25">
      <c r="A123" s="9" t="s">
        <v>168</v>
      </c>
      <c r="B123" s="16">
        <v>0</v>
      </c>
      <c r="C123" s="16">
        <v>41.54</v>
      </c>
      <c r="D123" s="16">
        <f t="shared" si="1"/>
        <v>41.54</v>
      </c>
      <c r="F123" s="15" t="s">
        <v>245</v>
      </c>
      <c r="H123" t="s">
        <v>246</v>
      </c>
    </row>
    <row r="124" spans="1:12" x14ac:dyDescent="0.25">
      <c r="A124" s="9" t="s">
        <v>169</v>
      </c>
      <c r="B124" s="16">
        <v>318</v>
      </c>
      <c r="C124" s="16">
        <v>132.52000000000001</v>
      </c>
      <c r="D124" s="16">
        <f t="shared" si="1"/>
        <v>450.52</v>
      </c>
      <c r="F124" s="15" t="s">
        <v>245</v>
      </c>
      <c r="H124" t="s">
        <v>246</v>
      </c>
    </row>
    <row r="125" spans="1:12" x14ac:dyDescent="0.25">
      <c r="A125" s="9" t="s">
        <v>171</v>
      </c>
      <c r="B125" s="16">
        <v>132</v>
      </c>
      <c r="C125" s="16">
        <v>77.679999999999993</v>
      </c>
      <c r="D125" s="16">
        <f t="shared" si="1"/>
        <v>209.68</v>
      </c>
      <c r="F125" s="15" t="s">
        <v>247</v>
      </c>
      <c r="H125" t="s">
        <v>248</v>
      </c>
      <c r="K125" s="49">
        <v>44452</v>
      </c>
      <c r="L125" t="s">
        <v>258</v>
      </c>
    </row>
    <row r="126" spans="1:12" x14ac:dyDescent="0.25">
      <c r="A126" s="9" t="s">
        <v>172</v>
      </c>
      <c r="B126" s="16">
        <v>90</v>
      </c>
      <c r="C126" s="16">
        <v>52</v>
      </c>
      <c r="D126" s="16">
        <f t="shared" si="1"/>
        <v>142</v>
      </c>
      <c r="F126" s="15" t="s">
        <v>247</v>
      </c>
      <c r="H126" t="s">
        <v>248</v>
      </c>
    </row>
    <row r="127" spans="1:12" x14ac:dyDescent="0.25">
      <c r="A127" s="9" t="s">
        <v>173</v>
      </c>
      <c r="B127" s="16">
        <v>51</v>
      </c>
      <c r="C127" s="16">
        <v>35.42</v>
      </c>
      <c r="D127" s="16">
        <f t="shared" si="1"/>
        <v>86.42</v>
      </c>
      <c r="F127" s="15" t="s">
        <v>247</v>
      </c>
      <c r="H127" t="s">
        <v>248</v>
      </c>
      <c r="K127" s="49">
        <v>44456</v>
      </c>
      <c r="L127" t="s">
        <v>259</v>
      </c>
    </row>
    <row r="128" spans="1:12" x14ac:dyDescent="0.25">
      <c r="A128" s="9" t="s">
        <v>174</v>
      </c>
      <c r="B128" s="16">
        <v>12</v>
      </c>
      <c r="C128" s="16">
        <v>7.48</v>
      </c>
      <c r="D128" s="16">
        <f t="shared" si="1"/>
        <v>19.48</v>
      </c>
      <c r="F128" s="15" t="s">
        <v>247</v>
      </c>
      <c r="H128" t="s">
        <v>248</v>
      </c>
      <c r="J128" t="s">
        <v>255</v>
      </c>
    </row>
    <row r="129" spans="1:12" x14ac:dyDescent="0.25">
      <c r="A129" s="9" t="s">
        <v>175</v>
      </c>
      <c r="B129" s="16">
        <v>6</v>
      </c>
      <c r="C129" s="16">
        <v>4.5600000000000005</v>
      </c>
      <c r="D129" s="16">
        <f t="shared" si="1"/>
        <v>10.56</v>
      </c>
      <c r="F129" s="15" t="s">
        <v>247</v>
      </c>
      <c r="H129" t="s">
        <v>248</v>
      </c>
      <c r="J129" t="s">
        <v>255</v>
      </c>
    </row>
    <row r="130" spans="1:12" x14ac:dyDescent="0.25">
      <c r="A130" s="9" t="s">
        <v>176</v>
      </c>
      <c r="B130" s="16">
        <v>138</v>
      </c>
      <c r="C130" s="16">
        <v>93.960000000000008</v>
      </c>
      <c r="D130" s="16">
        <f t="shared" si="1"/>
        <v>231.96</v>
      </c>
      <c r="F130" s="15" t="s">
        <v>247</v>
      </c>
      <c r="H130" t="s">
        <v>248</v>
      </c>
      <c r="K130" s="49">
        <v>44452</v>
      </c>
      <c r="L130" t="s">
        <v>258</v>
      </c>
    </row>
    <row r="131" spans="1:12" x14ac:dyDescent="0.25">
      <c r="A131" s="9" t="s">
        <v>177</v>
      </c>
      <c r="B131" s="16">
        <v>81</v>
      </c>
      <c r="C131" s="16">
        <v>44.6</v>
      </c>
      <c r="D131" s="16">
        <f t="shared" si="1"/>
        <v>125.6</v>
      </c>
      <c r="F131" s="15" t="s">
        <v>247</v>
      </c>
      <c r="H131" t="s">
        <v>248</v>
      </c>
      <c r="K131" s="49">
        <v>44452</v>
      </c>
      <c r="L131" t="s">
        <v>258</v>
      </c>
    </row>
    <row r="132" spans="1:12" x14ac:dyDescent="0.25">
      <c r="A132" s="9" t="s">
        <v>178</v>
      </c>
      <c r="B132" s="16">
        <v>0</v>
      </c>
      <c r="C132" s="16">
        <v>26.2</v>
      </c>
      <c r="D132" s="16">
        <f t="shared" si="1"/>
        <v>26.2</v>
      </c>
      <c r="F132" s="15" t="s">
        <v>247</v>
      </c>
      <c r="H132" t="s">
        <v>248</v>
      </c>
      <c r="J132" t="s">
        <v>255</v>
      </c>
    </row>
    <row r="133" spans="1:12" ht="15.75" thickBot="1" x14ac:dyDescent="0.3">
      <c r="A133" s="12" t="s">
        <v>179</v>
      </c>
      <c r="B133" s="16">
        <v>57</v>
      </c>
      <c r="C133" s="16">
        <v>34.979999999999997</v>
      </c>
      <c r="D133" s="16">
        <f t="shared" si="1"/>
        <v>91.97999999999999</v>
      </c>
      <c r="F133" s="15" t="s">
        <v>247</v>
      </c>
      <c r="H133" t="s">
        <v>248</v>
      </c>
      <c r="J133" t="s">
        <v>256</v>
      </c>
      <c r="K133" s="49">
        <v>44453</v>
      </c>
      <c r="L133" t="s">
        <v>257</v>
      </c>
    </row>
    <row r="135" spans="1:12" x14ac:dyDescent="0.25">
      <c r="D135" s="15">
        <f>SUM(D8:D133)</f>
        <v>114803.59999999998</v>
      </c>
      <c r="F135" s="15"/>
    </row>
  </sheetData>
  <mergeCells count="4">
    <mergeCell ref="A4:A7"/>
    <mergeCell ref="B4:B7"/>
    <mergeCell ref="C4:C7"/>
    <mergeCell ref="D4:D7"/>
  </mergeCells>
  <pageMargins left="0.51181102362204722" right="0.31496062992125984" top="0.74803149606299213" bottom="0.74803149606299213" header="0.31496062992125984" footer="0.31496062992125984"/>
  <pageSetup paperSize="9" scale="85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39"/>
  <sheetViews>
    <sheetView topLeftCell="A124" workbookViewId="0">
      <selection activeCell="E146" sqref="E146"/>
    </sheetView>
  </sheetViews>
  <sheetFormatPr defaultRowHeight="15" x14ac:dyDescent="0.25"/>
  <cols>
    <col min="1" max="1" width="24.7109375" bestFit="1" customWidth="1"/>
    <col min="2" max="2" width="14.28515625" customWidth="1"/>
    <col min="6" max="6" width="13.5703125" customWidth="1"/>
    <col min="7" max="7" width="17.140625" customWidth="1"/>
  </cols>
  <sheetData>
    <row r="3" spans="1:6" ht="15.75" thickBot="1" x14ac:dyDescent="0.3"/>
    <row r="4" spans="1:6" x14ac:dyDescent="0.25">
      <c r="A4" s="65" t="s">
        <v>2</v>
      </c>
      <c r="B4" s="73" t="s">
        <v>209</v>
      </c>
      <c r="C4" s="73" t="s">
        <v>210</v>
      </c>
      <c r="D4" s="73" t="s">
        <v>211</v>
      </c>
    </row>
    <row r="5" spans="1:6" x14ac:dyDescent="0.25">
      <c r="A5" s="66"/>
      <c r="B5" s="74"/>
      <c r="C5" s="74"/>
      <c r="D5" s="74"/>
    </row>
    <row r="6" spans="1:6" x14ac:dyDescent="0.25">
      <c r="A6" s="66"/>
      <c r="B6" s="74"/>
      <c r="C6" s="74"/>
      <c r="D6" s="74"/>
    </row>
    <row r="7" spans="1:6" x14ac:dyDescent="0.25">
      <c r="A7" s="66"/>
      <c r="B7" s="75"/>
      <c r="C7" s="75"/>
      <c r="D7" s="75"/>
    </row>
    <row r="8" spans="1:6" x14ac:dyDescent="0.25">
      <c r="A8" s="9" t="s">
        <v>16</v>
      </c>
      <c r="B8" s="16">
        <v>1869</v>
      </c>
      <c r="C8" s="16">
        <v>328.4</v>
      </c>
      <c r="D8" s="16">
        <f>(B8+C8)</f>
        <v>2197.4</v>
      </c>
      <c r="E8">
        <v>2500</v>
      </c>
      <c r="F8" s="15">
        <f>D8*E8</f>
        <v>5493500</v>
      </c>
    </row>
    <row r="9" spans="1:6" x14ac:dyDescent="0.25">
      <c r="A9" s="9" t="s">
        <v>18</v>
      </c>
      <c r="B9" s="16">
        <v>852</v>
      </c>
      <c r="C9" s="16">
        <v>116.6</v>
      </c>
      <c r="D9" s="16">
        <f t="shared" ref="D9:D72" si="0">(B9+C9)</f>
        <v>968.6</v>
      </c>
      <c r="E9">
        <v>3500</v>
      </c>
      <c r="F9" s="15">
        <f t="shared" ref="F9:F41" si="1">D9*E9</f>
        <v>3390100</v>
      </c>
    </row>
    <row r="10" spans="1:6" x14ac:dyDescent="0.25">
      <c r="A10" s="9" t="s">
        <v>19</v>
      </c>
      <c r="B10" s="16">
        <v>462</v>
      </c>
      <c r="C10" s="16">
        <v>298.39999999999998</v>
      </c>
      <c r="D10" s="16">
        <f t="shared" si="0"/>
        <v>760.4</v>
      </c>
      <c r="E10">
        <v>3500</v>
      </c>
      <c r="F10" s="15">
        <f t="shared" si="1"/>
        <v>2661400</v>
      </c>
    </row>
    <row r="11" spans="1:6" x14ac:dyDescent="0.25">
      <c r="A11" s="9" t="s">
        <v>20</v>
      </c>
      <c r="B11" s="16">
        <v>717</v>
      </c>
      <c r="C11" s="16">
        <v>556</v>
      </c>
      <c r="D11" s="16">
        <f t="shared" si="0"/>
        <v>1273</v>
      </c>
      <c r="E11">
        <v>3500</v>
      </c>
      <c r="F11" s="15">
        <f t="shared" si="1"/>
        <v>4455500</v>
      </c>
    </row>
    <row r="12" spans="1:6" x14ac:dyDescent="0.25">
      <c r="A12" s="9" t="s">
        <v>21</v>
      </c>
      <c r="B12" s="16">
        <v>786</v>
      </c>
      <c r="C12" s="16">
        <v>233.16</v>
      </c>
      <c r="D12" s="16">
        <f t="shared" si="0"/>
        <v>1019.16</v>
      </c>
      <c r="E12">
        <v>3500</v>
      </c>
      <c r="F12" s="15">
        <f t="shared" si="1"/>
        <v>3567060</v>
      </c>
    </row>
    <row r="13" spans="1:6" x14ac:dyDescent="0.25">
      <c r="A13" s="9" t="s">
        <v>23</v>
      </c>
      <c r="B13" s="16">
        <v>753</v>
      </c>
      <c r="C13" s="16">
        <v>313.8</v>
      </c>
      <c r="D13" s="16">
        <f t="shared" si="0"/>
        <v>1066.8</v>
      </c>
      <c r="E13">
        <v>4500</v>
      </c>
      <c r="F13" s="15">
        <f t="shared" si="1"/>
        <v>4800600</v>
      </c>
    </row>
    <row r="14" spans="1:6" x14ac:dyDescent="0.25">
      <c r="A14" s="9" t="s">
        <v>25</v>
      </c>
      <c r="B14" s="16">
        <v>456</v>
      </c>
      <c r="C14" s="16">
        <v>302.10000000000002</v>
      </c>
      <c r="D14" s="16">
        <f t="shared" si="0"/>
        <v>758.1</v>
      </c>
      <c r="E14">
        <v>3500</v>
      </c>
      <c r="F14" s="15">
        <f t="shared" si="1"/>
        <v>2653350</v>
      </c>
    </row>
    <row r="15" spans="1:6" x14ac:dyDescent="0.25">
      <c r="A15" s="9" t="s">
        <v>27</v>
      </c>
      <c r="B15" s="16">
        <v>228</v>
      </c>
      <c r="C15" s="16">
        <v>36.96</v>
      </c>
      <c r="D15" s="16">
        <f t="shared" si="0"/>
        <v>264.95999999999998</v>
      </c>
      <c r="E15">
        <v>8000</v>
      </c>
      <c r="F15" s="15">
        <f t="shared" si="1"/>
        <v>2119680</v>
      </c>
    </row>
    <row r="16" spans="1:6" x14ac:dyDescent="0.25">
      <c r="A16" s="9" t="s">
        <v>28</v>
      </c>
      <c r="B16" s="16">
        <v>1020</v>
      </c>
      <c r="C16" s="16">
        <v>270.2</v>
      </c>
      <c r="D16" s="16">
        <f t="shared" si="0"/>
        <v>1290.2</v>
      </c>
      <c r="E16">
        <v>5000</v>
      </c>
      <c r="F16" s="15">
        <f t="shared" si="1"/>
        <v>6451000</v>
      </c>
    </row>
    <row r="17" spans="1:6" x14ac:dyDescent="0.25">
      <c r="A17" s="9" t="s">
        <v>31</v>
      </c>
      <c r="B17" s="16">
        <v>417</v>
      </c>
      <c r="C17" s="16">
        <v>283.56000000000006</v>
      </c>
      <c r="D17" s="16">
        <f t="shared" si="0"/>
        <v>700.56000000000006</v>
      </c>
      <c r="E17">
        <v>2500</v>
      </c>
      <c r="F17" s="15">
        <f t="shared" si="1"/>
        <v>1751400.0000000002</v>
      </c>
    </row>
    <row r="18" spans="1:6" x14ac:dyDescent="0.25">
      <c r="A18" s="9" t="s">
        <v>32</v>
      </c>
      <c r="B18" s="16">
        <v>318</v>
      </c>
      <c r="C18" s="16">
        <v>29.6</v>
      </c>
      <c r="D18" s="16">
        <f t="shared" si="0"/>
        <v>347.6</v>
      </c>
      <c r="E18">
        <v>3500</v>
      </c>
      <c r="F18" s="15">
        <f t="shared" si="1"/>
        <v>1216600</v>
      </c>
    </row>
    <row r="19" spans="1:6" x14ac:dyDescent="0.25">
      <c r="A19" s="9" t="s">
        <v>33</v>
      </c>
      <c r="B19" s="16">
        <v>780</v>
      </c>
      <c r="C19" s="16">
        <v>348.8</v>
      </c>
      <c r="D19" s="16">
        <f t="shared" si="0"/>
        <v>1128.8</v>
      </c>
      <c r="E19">
        <v>3500</v>
      </c>
      <c r="F19" s="15">
        <f t="shared" si="1"/>
        <v>3950800</v>
      </c>
    </row>
    <row r="20" spans="1:6" x14ac:dyDescent="0.25">
      <c r="A20" s="9" t="s">
        <v>34</v>
      </c>
      <c r="B20" s="16">
        <v>1257</v>
      </c>
      <c r="C20" s="16">
        <v>958.36</v>
      </c>
      <c r="D20" s="16">
        <f t="shared" si="0"/>
        <v>2215.36</v>
      </c>
      <c r="E20">
        <v>2500</v>
      </c>
      <c r="F20" s="15">
        <f t="shared" si="1"/>
        <v>5538400</v>
      </c>
    </row>
    <row r="21" spans="1:6" x14ac:dyDescent="0.25">
      <c r="A21" s="9" t="s">
        <v>35</v>
      </c>
      <c r="B21" s="16">
        <v>399</v>
      </c>
      <c r="C21" s="16">
        <v>202.8</v>
      </c>
      <c r="D21" s="16">
        <f t="shared" si="0"/>
        <v>601.79999999999995</v>
      </c>
      <c r="E21">
        <v>3500</v>
      </c>
      <c r="F21" s="15">
        <f t="shared" si="1"/>
        <v>2106300</v>
      </c>
    </row>
    <row r="22" spans="1:6" x14ac:dyDescent="0.25">
      <c r="A22" s="9" t="s">
        <v>36</v>
      </c>
      <c r="B22" s="16">
        <v>636</v>
      </c>
      <c r="C22" s="16">
        <v>257.06</v>
      </c>
      <c r="D22" s="16">
        <f t="shared" si="0"/>
        <v>893.06</v>
      </c>
      <c r="E22">
        <v>3500</v>
      </c>
      <c r="F22" s="15">
        <f t="shared" si="1"/>
        <v>3125710</v>
      </c>
    </row>
    <row r="23" spans="1:6" x14ac:dyDescent="0.25">
      <c r="A23" s="9" t="s">
        <v>37</v>
      </c>
      <c r="B23" s="16">
        <v>321</v>
      </c>
      <c r="C23" s="16">
        <v>98.48</v>
      </c>
      <c r="D23" s="16">
        <f t="shared" si="0"/>
        <v>419.48</v>
      </c>
      <c r="E23">
        <v>2500</v>
      </c>
      <c r="F23" s="15">
        <f t="shared" si="1"/>
        <v>1048700</v>
      </c>
    </row>
    <row r="24" spans="1:6" x14ac:dyDescent="0.25">
      <c r="A24" s="9" t="s">
        <v>38</v>
      </c>
      <c r="B24" s="16">
        <v>45</v>
      </c>
      <c r="C24" s="16">
        <v>25.66</v>
      </c>
      <c r="D24" s="16">
        <f t="shared" si="0"/>
        <v>70.66</v>
      </c>
      <c r="E24">
        <v>3000</v>
      </c>
      <c r="F24" s="15">
        <f t="shared" si="1"/>
        <v>211980</v>
      </c>
    </row>
    <row r="25" spans="1:6" x14ac:dyDescent="0.25">
      <c r="A25" s="9" t="s">
        <v>39</v>
      </c>
      <c r="B25" s="16">
        <v>30</v>
      </c>
      <c r="C25" s="16">
        <v>24.34</v>
      </c>
      <c r="D25" s="16">
        <f t="shared" si="0"/>
        <v>54.34</v>
      </c>
      <c r="E25">
        <v>5000</v>
      </c>
      <c r="F25" s="15">
        <f t="shared" si="1"/>
        <v>271700</v>
      </c>
    </row>
    <row r="26" spans="1:6" x14ac:dyDescent="0.25">
      <c r="A26" s="9" t="s">
        <v>42</v>
      </c>
      <c r="B26" s="16">
        <v>1071</v>
      </c>
      <c r="C26" s="16">
        <v>216.9</v>
      </c>
      <c r="D26" s="16">
        <f t="shared" si="0"/>
        <v>1287.9000000000001</v>
      </c>
      <c r="E26">
        <v>2000</v>
      </c>
      <c r="F26" s="15">
        <f t="shared" si="1"/>
        <v>2575800</v>
      </c>
    </row>
    <row r="27" spans="1:6" x14ac:dyDescent="0.25">
      <c r="A27" s="9" t="s">
        <v>43</v>
      </c>
      <c r="B27" s="16">
        <v>597</v>
      </c>
      <c r="C27" s="16">
        <v>261.08</v>
      </c>
      <c r="D27" s="16">
        <f t="shared" si="0"/>
        <v>858.07999999999993</v>
      </c>
      <c r="E27">
        <v>3500</v>
      </c>
      <c r="F27" s="15">
        <f t="shared" si="1"/>
        <v>3003279.9999999995</v>
      </c>
    </row>
    <row r="28" spans="1:6" x14ac:dyDescent="0.25">
      <c r="A28" s="9" t="s">
        <v>45</v>
      </c>
      <c r="B28" s="16">
        <v>213</v>
      </c>
      <c r="C28" s="16">
        <v>106.32000000000001</v>
      </c>
      <c r="D28" s="16">
        <f t="shared" si="0"/>
        <v>319.32</v>
      </c>
      <c r="E28">
        <v>2500</v>
      </c>
      <c r="F28" s="15">
        <f t="shared" si="1"/>
        <v>798300</v>
      </c>
    </row>
    <row r="29" spans="1:6" x14ac:dyDescent="0.25">
      <c r="A29" s="9" t="s">
        <v>46</v>
      </c>
      <c r="B29" s="16">
        <v>96</v>
      </c>
      <c r="C29" s="16">
        <v>48.720000000000006</v>
      </c>
      <c r="D29" s="16">
        <f t="shared" si="0"/>
        <v>144.72</v>
      </c>
      <c r="E29">
        <v>3500</v>
      </c>
      <c r="F29" s="15">
        <f t="shared" si="1"/>
        <v>506520</v>
      </c>
    </row>
    <row r="30" spans="1:6" x14ac:dyDescent="0.25">
      <c r="A30" s="9" t="s">
        <v>47</v>
      </c>
      <c r="B30" s="16">
        <v>369</v>
      </c>
      <c r="C30" s="16">
        <v>157.06</v>
      </c>
      <c r="D30" s="16">
        <f t="shared" si="0"/>
        <v>526.05999999999995</v>
      </c>
      <c r="E30">
        <v>3500</v>
      </c>
      <c r="F30" s="15">
        <f t="shared" si="1"/>
        <v>1841209.9999999998</v>
      </c>
    </row>
    <row r="31" spans="1:6" x14ac:dyDescent="0.25">
      <c r="A31" s="9" t="s">
        <v>48</v>
      </c>
      <c r="B31" s="16">
        <v>375</v>
      </c>
      <c r="C31" s="16">
        <v>203.1</v>
      </c>
      <c r="D31" s="16">
        <f t="shared" si="0"/>
        <v>578.1</v>
      </c>
      <c r="E31">
        <v>3500</v>
      </c>
      <c r="F31" s="15">
        <f t="shared" si="1"/>
        <v>2023350</v>
      </c>
    </row>
    <row r="32" spans="1:6" x14ac:dyDescent="0.25">
      <c r="A32" s="9" t="s">
        <v>49</v>
      </c>
      <c r="B32" s="16">
        <v>708</v>
      </c>
      <c r="C32" s="16">
        <v>577.20000000000005</v>
      </c>
      <c r="D32" s="16">
        <f t="shared" si="0"/>
        <v>1285.2</v>
      </c>
      <c r="E32">
        <v>2500</v>
      </c>
      <c r="F32" s="15">
        <f t="shared" si="1"/>
        <v>3213000</v>
      </c>
    </row>
    <row r="33" spans="1:6" x14ac:dyDescent="0.25">
      <c r="A33" s="9" t="s">
        <v>50</v>
      </c>
      <c r="B33" s="16">
        <v>522</v>
      </c>
      <c r="C33" s="16">
        <v>159.80000000000001</v>
      </c>
      <c r="D33" s="16">
        <f t="shared" si="0"/>
        <v>681.8</v>
      </c>
      <c r="E33">
        <v>3500</v>
      </c>
      <c r="F33" s="15">
        <f t="shared" si="1"/>
        <v>2386300</v>
      </c>
    </row>
    <row r="34" spans="1:6" x14ac:dyDescent="0.25">
      <c r="A34" s="9" t="s">
        <v>52</v>
      </c>
      <c r="B34" s="16">
        <v>783</v>
      </c>
      <c r="C34" s="16">
        <v>693.8</v>
      </c>
      <c r="D34" s="16">
        <f t="shared" si="0"/>
        <v>1476.8</v>
      </c>
      <c r="E34">
        <v>3000</v>
      </c>
      <c r="F34" s="15">
        <f t="shared" si="1"/>
        <v>4430400</v>
      </c>
    </row>
    <row r="35" spans="1:6" x14ac:dyDescent="0.25">
      <c r="A35" s="9" t="s">
        <v>53</v>
      </c>
      <c r="B35" s="16">
        <v>444</v>
      </c>
      <c r="C35" s="16">
        <v>290.64</v>
      </c>
      <c r="D35" s="16">
        <f t="shared" si="0"/>
        <v>734.64</v>
      </c>
      <c r="E35">
        <v>2500</v>
      </c>
      <c r="F35" s="15">
        <f t="shared" si="1"/>
        <v>1836600</v>
      </c>
    </row>
    <row r="36" spans="1:6" x14ac:dyDescent="0.25">
      <c r="A36" s="9" t="s">
        <v>54</v>
      </c>
      <c r="B36" s="16">
        <v>405</v>
      </c>
      <c r="C36" s="16">
        <v>181.28000000000003</v>
      </c>
      <c r="D36" s="16">
        <f t="shared" si="0"/>
        <v>586.28</v>
      </c>
      <c r="E36">
        <v>3500</v>
      </c>
      <c r="F36" s="15">
        <f t="shared" si="1"/>
        <v>2051980</v>
      </c>
    </row>
    <row r="37" spans="1:6" x14ac:dyDescent="0.25">
      <c r="A37" s="9" t="s">
        <v>55</v>
      </c>
      <c r="B37" s="16">
        <v>765</v>
      </c>
      <c r="C37" s="16">
        <v>471.8</v>
      </c>
      <c r="D37" s="16">
        <f t="shared" si="0"/>
        <v>1236.8</v>
      </c>
      <c r="E37">
        <v>2000</v>
      </c>
      <c r="F37" s="15">
        <f t="shared" si="1"/>
        <v>2473600</v>
      </c>
    </row>
    <row r="38" spans="1:6" x14ac:dyDescent="0.25">
      <c r="A38" s="9" t="s">
        <v>56</v>
      </c>
      <c r="B38" s="16">
        <v>597</v>
      </c>
      <c r="C38" s="16">
        <v>387.6</v>
      </c>
      <c r="D38" s="16">
        <f t="shared" si="0"/>
        <v>984.6</v>
      </c>
      <c r="E38">
        <v>3000</v>
      </c>
      <c r="F38" s="15">
        <f t="shared" si="1"/>
        <v>2953800</v>
      </c>
    </row>
    <row r="39" spans="1:6" x14ac:dyDescent="0.25">
      <c r="A39" s="9" t="s">
        <v>57</v>
      </c>
      <c r="B39" s="16">
        <v>333</v>
      </c>
      <c r="C39" s="16">
        <v>206.4</v>
      </c>
      <c r="D39" s="16">
        <f t="shared" si="0"/>
        <v>539.4</v>
      </c>
      <c r="E39">
        <v>3000</v>
      </c>
      <c r="F39" s="15">
        <f t="shared" si="1"/>
        <v>1618200</v>
      </c>
    </row>
    <row r="40" spans="1:6" x14ac:dyDescent="0.25">
      <c r="A40" s="9" t="s">
        <v>58</v>
      </c>
      <c r="B40" s="16">
        <v>486</v>
      </c>
      <c r="C40" s="16">
        <v>254</v>
      </c>
      <c r="D40" s="16">
        <f t="shared" si="0"/>
        <v>740</v>
      </c>
      <c r="E40">
        <v>3000</v>
      </c>
      <c r="F40" s="15">
        <f t="shared" si="1"/>
        <v>2220000</v>
      </c>
    </row>
    <row r="41" spans="1:6" x14ac:dyDescent="0.25">
      <c r="A41" s="9" t="s">
        <v>59</v>
      </c>
      <c r="B41" s="16">
        <v>399</v>
      </c>
      <c r="C41" s="16">
        <v>200</v>
      </c>
      <c r="D41" s="16">
        <f t="shared" si="0"/>
        <v>599</v>
      </c>
      <c r="E41">
        <v>3000</v>
      </c>
      <c r="F41" s="15">
        <f t="shared" si="1"/>
        <v>1797000</v>
      </c>
    </row>
    <row r="42" spans="1:6" x14ac:dyDescent="0.25">
      <c r="A42" s="9" t="s">
        <v>62</v>
      </c>
      <c r="B42" s="16">
        <v>561</v>
      </c>
      <c r="C42" s="16">
        <v>479.76000000000005</v>
      </c>
      <c r="D42" s="16">
        <f t="shared" si="0"/>
        <v>1040.76</v>
      </c>
      <c r="F42" s="72">
        <v>39000000</v>
      </c>
    </row>
    <row r="43" spans="1:6" x14ac:dyDescent="0.25">
      <c r="A43" s="9" t="s">
        <v>63</v>
      </c>
      <c r="B43" s="16">
        <v>297</v>
      </c>
      <c r="C43" s="16">
        <v>0</v>
      </c>
      <c r="D43" s="16">
        <f t="shared" si="0"/>
        <v>297</v>
      </c>
      <c r="F43" s="72"/>
    </row>
    <row r="44" spans="1:6" x14ac:dyDescent="0.25">
      <c r="A44" s="9" t="s">
        <v>64</v>
      </c>
      <c r="B44" s="16">
        <v>342</v>
      </c>
      <c r="C44" s="16">
        <v>227.2</v>
      </c>
      <c r="D44" s="16">
        <f t="shared" si="0"/>
        <v>569.20000000000005</v>
      </c>
      <c r="F44" s="72"/>
    </row>
    <row r="45" spans="1:6" x14ac:dyDescent="0.25">
      <c r="A45" s="9" t="s">
        <v>65</v>
      </c>
      <c r="B45" s="16">
        <v>747</v>
      </c>
      <c r="C45" s="16">
        <v>802</v>
      </c>
      <c r="D45" s="16">
        <f t="shared" si="0"/>
        <v>1549</v>
      </c>
      <c r="F45" s="72"/>
    </row>
    <row r="46" spans="1:6" x14ac:dyDescent="0.25">
      <c r="A46" s="9" t="s">
        <v>66</v>
      </c>
      <c r="B46" s="16">
        <v>612</v>
      </c>
      <c r="C46" s="16">
        <v>542.72</v>
      </c>
      <c r="D46" s="16">
        <f t="shared" si="0"/>
        <v>1154.72</v>
      </c>
      <c r="F46" s="72"/>
    </row>
    <row r="47" spans="1:6" x14ac:dyDescent="0.25">
      <c r="A47" s="9" t="s">
        <v>67</v>
      </c>
      <c r="B47" s="16">
        <v>207</v>
      </c>
      <c r="C47" s="16">
        <v>219.84</v>
      </c>
      <c r="D47" s="16">
        <f t="shared" si="0"/>
        <v>426.84000000000003</v>
      </c>
      <c r="F47" s="72"/>
    </row>
    <row r="48" spans="1:6" x14ac:dyDescent="0.25">
      <c r="A48" s="9" t="s">
        <v>68</v>
      </c>
      <c r="B48" s="16">
        <v>207</v>
      </c>
      <c r="C48" s="16">
        <v>156.38000000000002</v>
      </c>
      <c r="D48" s="16">
        <f t="shared" si="0"/>
        <v>363.38</v>
      </c>
      <c r="F48" s="72"/>
    </row>
    <row r="49" spans="1:6" x14ac:dyDescent="0.25">
      <c r="A49" s="9" t="s">
        <v>69</v>
      </c>
      <c r="B49" s="16">
        <v>249</v>
      </c>
      <c r="C49" s="16">
        <v>253.38</v>
      </c>
      <c r="D49" s="16">
        <f t="shared" si="0"/>
        <v>502.38</v>
      </c>
      <c r="F49" s="72"/>
    </row>
    <row r="50" spans="1:6" x14ac:dyDescent="0.25">
      <c r="A50" s="9" t="s">
        <v>70</v>
      </c>
      <c r="B50" s="16">
        <v>255</v>
      </c>
      <c r="C50" s="16">
        <v>186.44</v>
      </c>
      <c r="D50" s="16">
        <f t="shared" si="0"/>
        <v>441.44</v>
      </c>
      <c r="F50" s="72"/>
    </row>
    <row r="51" spans="1:6" x14ac:dyDescent="0.25">
      <c r="A51" s="9" t="s">
        <v>71</v>
      </c>
      <c r="B51" s="16">
        <v>699</v>
      </c>
      <c r="C51" s="16">
        <v>491.36</v>
      </c>
      <c r="D51" s="16">
        <f t="shared" si="0"/>
        <v>1190.3600000000001</v>
      </c>
      <c r="F51" s="72"/>
    </row>
    <row r="52" spans="1:6" x14ac:dyDescent="0.25">
      <c r="A52" s="9" t="s">
        <v>73</v>
      </c>
      <c r="B52" s="16">
        <v>1299</v>
      </c>
      <c r="C52" s="16">
        <v>1074.96</v>
      </c>
      <c r="D52" s="16">
        <f t="shared" si="0"/>
        <v>2373.96</v>
      </c>
      <c r="F52" s="72"/>
    </row>
    <row r="53" spans="1:6" x14ac:dyDescent="0.25">
      <c r="A53" s="9" t="s">
        <v>74</v>
      </c>
      <c r="B53" s="16">
        <v>1785</v>
      </c>
      <c r="C53" s="16">
        <v>1626.4</v>
      </c>
      <c r="D53" s="16">
        <f t="shared" si="0"/>
        <v>3411.4</v>
      </c>
      <c r="F53" s="72"/>
    </row>
    <row r="54" spans="1:6" x14ac:dyDescent="0.25">
      <c r="A54" s="9" t="s">
        <v>76</v>
      </c>
      <c r="B54" s="16">
        <v>966</v>
      </c>
      <c r="C54" s="16">
        <v>663</v>
      </c>
      <c r="D54" s="16">
        <f t="shared" si="0"/>
        <v>1629</v>
      </c>
      <c r="F54" s="72"/>
    </row>
    <row r="55" spans="1:6" x14ac:dyDescent="0.25">
      <c r="A55" s="9" t="s">
        <v>77</v>
      </c>
      <c r="B55" s="16">
        <v>714</v>
      </c>
      <c r="C55" s="16">
        <v>548.4</v>
      </c>
      <c r="D55" s="16">
        <f t="shared" si="0"/>
        <v>1262.4000000000001</v>
      </c>
      <c r="F55" s="72"/>
    </row>
    <row r="56" spans="1:6" x14ac:dyDescent="0.25">
      <c r="A56" s="9" t="s">
        <v>78</v>
      </c>
      <c r="B56" s="16">
        <v>585</v>
      </c>
      <c r="C56" s="16">
        <v>448.02000000000004</v>
      </c>
      <c r="D56" s="16">
        <f t="shared" si="0"/>
        <v>1033.02</v>
      </c>
      <c r="F56" s="72"/>
    </row>
    <row r="57" spans="1:6" x14ac:dyDescent="0.25">
      <c r="A57" s="9" t="s">
        <v>79</v>
      </c>
      <c r="B57" s="16">
        <v>2550</v>
      </c>
      <c r="C57" s="16">
        <v>1652.5</v>
      </c>
      <c r="D57" s="16">
        <f t="shared" si="0"/>
        <v>4202.5</v>
      </c>
      <c r="F57" s="72"/>
    </row>
    <row r="58" spans="1:6" x14ac:dyDescent="0.25">
      <c r="A58" s="9" t="s">
        <v>84</v>
      </c>
      <c r="B58" s="16">
        <v>1197</v>
      </c>
      <c r="C58" s="16">
        <v>662.0200000000001</v>
      </c>
      <c r="D58" s="16">
        <f t="shared" si="0"/>
        <v>1859.02</v>
      </c>
      <c r="F58" s="72"/>
    </row>
    <row r="59" spans="1:6" x14ac:dyDescent="0.25">
      <c r="A59" s="9" t="s">
        <v>85</v>
      </c>
      <c r="B59" s="16">
        <v>1269</v>
      </c>
      <c r="C59" s="16">
        <v>738.68</v>
      </c>
      <c r="D59" s="16">
        <f t="shared" si="0"/>
        <v>2007.6799999999998</v>
      </c>
      <c r="F59" s="72"/>
    </row>
    <row r="60" spans="1:6" x14ac:dyDescent="0.25">
      <c r="A60" s="9" t="s">
        <v>86</v>
      </c>
      <c r="B60" s="16">
        <v>480</v>
      </c>
      <c r="C60" s="16">
        <v>320.98</v>
      </c>
      <c r="D60" s="16">
        <f t="shared" si="0"/>
        <v>800.98</v>
      </c>
      <c r="F60" s="72"/>
    </row>
    <row r="61" spans="1:6" x14ac:dyDescent="0.25">
      <c r="A61" s="9" t="s">
        <v>87</v>
      </c>
      <c r="B61" s="16">
        <v>1077</v>
      </c>
      <c r="C61" s="16">
        <v>417.72</v>
      </c>
      <c r="D61" s="16">
        <f t="shared" si="0"/>
        <v>1494.72</v>
      </c>
      <c r="F61" s="72"/>
    </row>
    <row r="62" spans="1:6" x14ac:dyDescent="0.25">
      <c r="A62" s="9" t="s">
        <v>89</v>
      </c>
      <c r="B62" s="16">
        <v>1107</v>
      </c>
      <c r="C62" s="16">
        <v>1481.2000000000003</v>
      </c>
      <c r="D62" s="16">
        <f t="shared" si="0"/>
        <v>2588.2000000000003</v>
      </c>
      <c r="F62" s="72"/>
    </row>
    <row r="63" spans="1:6" x14ac:dyDescent="0.25">
      <c r="A63" s="9" t="s">
        <v>90</v>
      </c>
      <c r="B63" s="16">
        <v>915</v>
      </c>
      <c r="C63" s="16">
        <v>0</v>
      </c>
      <c r="D63" s="16">
        <f t="shared" si="0"/>
        <v>915</v>
      </c>
      <c r="F63" s="72"/>
    </row>
    <row r="64" spans="1:6" x14ac:dyDescent="0.25">
      <c r="A64" s="9" t="s">
        <v>91</v>
      </c>
      <c r="B64" s="16">
        <v>1347</v>
      </c>
      <c r="C64" s="16">
        <v>767.7</v>
      </c>
      <c r="D64" s="16">
        <f t="shared" si="0"/>
        <v>2114.6999999999998</v>
      </c>
      <c r="F64" s="72"/>
    </row>
    <row r="65" spans="1:6" x14ac:dyDescent="0.25">
      <c r="A65" s="9" t="s">
        <v>92</v>
      </c>
      <c r="B65" s="16">
        <v>777</v>
      </c>
      <c r="C65" s="16">
        <v>312.7</v>
      </c>
      <c r="D65" s="16">
        <f t="shared" si="0"/>
        <v>1089.7</v>
      </c>
      <c r="F65" s="72"/>
    </row>
    <row r="66" spans="1:6" x14ac:dyDescent="0.25">
      <c r="A66" s="9" t="s">
        <v>93</v>
      </c>
      <c r="B66" s="16">
        <v>2058</v>
      </c>
      <c r="C66" s="16">
        <v>1325.3400000000001</v>
      </c>
      <c r="D66" s="16">
        <f t="shared" si="0"/>
        <v>3383.34</v>
      </c>
      <c r="F66" s="72"/>
    </row>
    <row r="67" spans="1:6" x14ac:dyDescent="0.25">
      <c r="A67" s="9" t="s">
        <v>97</v>
      </c>
      <c r="B67" s="16">
        <v>969</v>
      </c>
      <c r="C67" s="16">
        <v>1014.7</v>
      </c>
      <c r="D67" s="16">
        <f t="shared" si="0"/>
        <v>1983.7</v>
      </c>
      <c r="F67" s="72"/>
    </row>
    <row r="68" spans="1:6" x14ac:dyDescent="0.25">
      <c r="A68" s="9" t="s">
        <v>99</v>
      </c>
      <c r="B68" s="16">
        <v>369</v>
      </c>
      <c r="C68" s="16">
        <v>688.6</v>
      </c>
      <c r="D68" s="16">
        <f t="shared" si="0"/>
        <v>1057.5999999999999</v>
      </c>
      <c r="F68" s="72"/>
    </row>
    <row r="69" spans="1:6" x14ac:dyDescent="0.25">
      <c r="A69" s="9" t="s">
        <v>100</v>
      </c>
      <c r="B69" s="16">
        <v>633</v>
      </c>
      <c r="C69" s="16">
        <v>912.8</v>
      </c>
      <c r="D69" s="16">
        <f t="shared" si="0"/>
        <v>1545.8</v>
      </c>
      <c r="F69" s="72"/>
    </row>
    <row r="70" spans="1:6" x14ac:dyDescent="0.25">
      <c r="A70" s="9" t="s">
        <v>101</v>
      </c>
      <c r="B70" s="16">
        <v>201</v>
      </c>
      <c r="C70" s="16">
        <v>348.3</v>
      </c>
      <c r="D70" s="16">
        <f t="shared" si="0"/>
        <v>549.29999999999995</v>
      </c>
      <c r="F70" s="72"/>
    </row>
    <row r="71" spans="1:6" x14ac:dyDescent="0.25">
      <c r="A71" s="9" t="s">
        <v>102</v>
      </c>
      <c r="B71" s="16">
        <v>537</v>
      </c>
      <c r="C71" s="16">
        <v>722.08</v>
      </c>
      <c r="D71" s="16">
        <f t="shared" si="0"/>
        <v>1259.08</v>
      </c>
      <c r="F71" s="72"/>
    </row>
    <row r="72" spans="1:6" x14ac:dyDescent="0.25">
      <c r="A72" s="9" t="s">
        <v>103</v>
      </c>
      <c r="B72" s="16">
        <v>162</v>
      </c>
      <c r="C72" s="16">
        <v>353.18</v>
      </c>
      <c r="D72" s="16">
        <f t="shared" si="0"/>
        <v>515.18000000000006</v>
      </c>
      <c r="F72" s="72"/>
    </row>
    <row r="73" spans="1:6" x14ac:dyDescent="0.25">
      <c r="A73" s="9" t="s">
        <v>105</v>
      </c>
      <c r="B73" s="16">
        <v>801</v>
      </c>
      <c r="C73" s="16">
        <v>937.16</v>
      </c>
      <c r="D73" s="16">
        <f t="shared" ref="D73:D133" si="2">(B73+C73)</f>
        <v>1738.1599999999999</v>
      </c>
      <c r="F73" s="72"/>
    </row>
    <row r="74" spans="1:6" x14ac:dyDescent="0.25">
      <c r="A74" s="9" t="s">
        <v>106</v>
      </c>
      <c r="B74" s="16">
        <v>252</v>
      </c>
      <c r="C74" s="16">
        <v>849.4</v>
      </c>
      <c r="D74" s="16">
        <f t="shared" si="2"/>
        <v>1101.4000000000001</v>
      </c>
      <c r="F74" s="72"/>
    </row>
    <row r="75" spans="1:6" x14ac:dyDescent="0.25">
      <c r="A75" s="9" t="s">
        <v>107</v>
      </c>
      <c r="B75" s="16">
        <v>873</v>
      </c>
      <c r="C75" s="16">
        <v>957.2</v>
      </c>
      <c r="D75" s="16">
        <f t="shared" si="2"/>
        <v>1830.2</v>
      </c>
      <c r="F75" s="72"/>
    </row>
    <row r="76" spans="1:6" x14ac:dyDescent="0.25">
      <c r="A76" s="9" t="s">
        <v>109</v>
      </c>
      <c r="B76" s="16">
        <v>183</v>
      </c>
      <c r="C76" s="16">
        <v>345.6</v>
      </c>
      <c r="D76" s="16">
        <f t="shared" si="2"/>
        <v>528.6</v>
      </c>
      <c r="F76" s="72"/>
    </row>
    <row r="77" spans="1:6" x14ac:dyDescent="0.25">
      <c r="A77" s="9" t="s">
        <v>110</v>
      </c>
      <c r="B77" s="16">
        <v>459</v>
      </c>
      <c r="C77" s="16">
        <v>932</v>
      </c>
      <c r="D77" s="16">
        <f t="shared" si="2"/>
        <v>1391</v>
      </c>
      <c r="F77" s="72"/>
    </row>
    <row r="78" spans="1:6" x14ac:dyDescent="0.25">
      <c r="A78" s="9" t="s">
        <v>113</v>
      </c>
      <c r="B78" s="16">
        <v>702</v>
      </c>
      <c r="C78" s="16">
        <v>442.9</v>
      </c>
      <c r="D78" s="16">
        <f t="shared" si="2"/>
        <v>1144.9000000000001</v>
      </c>
      <c r="F78" s="72"/>
    </row>
    <row r="79" spans="1:6" x14ac:dyDescent="0.25">
      <c r="A79" s="9" t="s">
        <v>114</v>
      </c>
      <c r="B79" s="16">
        <v>1491</v>
      </c>
      <c r="C79" s="16">
        <v>1158.8600000000001</v>
      </c>
      <c r="D79" s="16">
        <f t="shared" si="2"/>
        <v>2649.86</v>
      </c>
      <c r="F79" s="72"/>
    </row>
    <row r="80" spans="1:6" x14ac:dyDescent="0.25">
      <c r="A80" s="9" t="s">
        <v>115</v>
      </c>
      <c r="B80" s="16">
        <v>744</v>
      </c>
      <c r="C80" s="16">
        <v>613.26</v>
      </c>
      <c r="D80" s="16">
        <f t="shared" si="2"/>
        <v>1357.26</v>
      </c>
      <c r="F80" s="72"/>
    </row>
    <row r="81" spans="1:6" x14ac:dyDescent="0.25">
      <c r="A81" s="9" t="s">
        <v>116</v>
      </c>
      <c r="B81" s="16">
        <v>1179</v>
      </c>
      <c r="C81" s="16">
        <v>726.28</v>
      </c>
      <c r="D81" s="16">
        <f t="shared" si="2"/>
        <v>1905.28</v>
      </c>
      <c r="F81" s="72"/>
    </row>
    <row r="82" spans="1:6" x14ac:dyDescent="0.25">
      <c r="A82" s="9" t="s">
        <v>117</v>
      </c>
      <c r="B82" s="16">
        <v>1449</v>
      </c>
      <c r="C82" s="16">
        <v>540.45999999999992</v>
      </c>
      <c r="D82" s="16">
        <f t="shared" si="2"/>
        <v>1989.46</v>
      </c>
      <c r="F82" s="72"/>
    </row>
    <row r="83" spans="1:6" x14ac:dyDescent="0.25">
      <c r="A83" s="9" t="s">
        <v>118</v>
      </c>
      <c r="B83" s="16">
        <v>774</v>
      </c>
      <c r="C83" s="16">
        <v>583.88000000000011</v>
      </c>
      <c r="D83" s="16">
        <f t="shared" si="2"/>
        <v>1357.88</v>
      </c>
      <c r="F83" s="72"/>
    </row>
    <row r="84" spans="1:6" x14ac:dyDescent="0.25">
      <c r="A84" s="9" t="s">
        <v>119</v>
      </c>
      <c r="B84" s="16">
        <v>1302</v>
      </c>
      <c r="C84" s="16">
        <v>441.04</v>
      </c>
      <c r="D84" s="16">
        <f t="shared" si="2"/>
        <v>1743.04</v>
      </c>
      <c r="F84" s="72"/>
    </row>
    <row r="85" spans="1:6" x14ac:dyDescent="0.25">
      <c r="A85" s="9" t="s">
        <v>121</v>
      </c>
      <c r="B85" s="16">
        <v>630</v>
      </c>
      <c r="C85" s="16">
        <v>0</v>
      </c>
      <c r="D85" s="16">
        <f t="shared" si="2"/>
        <v>630</v>
      </c>
      <c r="F85" s="72"/>
    </row>
    <row r="86" spans="1:6" x14ac:dyDescent="0.25">
      <c r="A86" s="9" t="s">
        <v>123</v>
      </c>
      <c r="B86" s="16">
        <v>1320</v>
      </c>
      <c r="C86" s="16">
        <v>1555.36</v>
      </c>
      <c r="D86" s="16">
        <f t="shared" si="2"/>
        <v>2875.3599999999997</v>
      </c>
      <c r="E86">
        <v>2500</v>
      </c>
      <c r="F86" s="15">
        <f t="shared" ref="F86:F133" si="3">D86*E86</f>
        <v>7188399.9999999991</v>
      </c>
    </row>
    <row r="87" spans="1:6" x14ac:dyDescent="0.25">
      <c r="A87" s="9" t="s">
        <v>125</v>
      </c>
      <c r="B87" s="16">
        <v>567</v>
      </c>
      <c r="C87" s="16">
        <v>363.9</v>
      </c>
      <c r="D87" s="16">
        <f t="shared" si="2"/>
        <v>930.9</v>
      </c>
      <c r="E87">
        <v>3500</v>
      </c>
      <c r="F87" s="15">
        <f t="shared" si="3"/>
        <v>3258150</v>
      </c>
    </row>
    <row r="88" spans="1:6" x14ac:dyDescent="0.25">
      <c r="A88" s="9" t="s">
        <v>126</v>
      </c>
      <c r="B88" s="16">
        <v>192</v>
      </c>
      <c r="C88" s="16">
        <v>47</v>
      </c>
      <c r="D88" s="16">
        <f t="shared" si="2"/>
        <v>239</v>
      </c>
      <c r="E88">
        <v>5000</v>
      </c>
      <c r="F88" s="15">
        <f t="shared" si="3"/>
        <v>1195000</v>
      </c>
    </row>
    <row r="89" spans="1:6" x14ac:dyDescent="0.25">
      <c r="A89" s="9" t="s">
        <v>127</v>
      </c>
      <c r="B89" s="16">
        <v>192</v>
      </c>
      <c r="C89" s="16">
        <v>55</v>
      </c>
      <c r="D89" s="16">
        <f t="shared" si="2"/>
        <v>247</v>
      </c>
      <c r="E89">
        <v>5000</v>
      </c>
      <c r="F89" s="15">
        <f t="shared" si="3"/>
        <v>1235000</v>
      </c>
    </row>
    <row r="90" spans="1:6" x14ac:dyDescent="0.25">
      <c r="A90" s="9" t="s">
        <v>128</v>
      </c>
      <c r="B90" s="16">
        <v>219</v>
      </c>
      <c r="C90" s="16">
        <v>109.02000000000001</v>
      </c>
      <c r="D90" s="16">
        <f t="shared" si="2"/>
        <v>328.02</v>
      </c>
      <c r="E90">
        <v>3000</v>
      </c>
      <c r="F90" s="15">
        <f t="shared" si="3"/>
        <v>984060</v>
      </c>
    </row>
    <row r="91" spans="1:6" x14ac:dyDescent="0.25">
      <c r="A91" s="9" t="s">
        <v>129</v>
      </c>
      <c r="B91" s="16">
        <v>96</v>
      </c>
      <c r="C91" s="16">
        <v>50.860000000000007</v>
      </c>
      <c r="D91" s="16">
        <f t="shared" si="2"/>
        <v>146.86000000000001</v>
      </c>
      <c r="E91">
        <v>6000</v>
      </c>
      <c r="F91" s="15">
        <f t="shared" si="3"/>
        <v>881160.00000000012</v>
      </c>
    </row>
    <row r="92" spans="1:6" x14ac:dyDescent="0.25">
      <c r="A92" s="9" t="s">
        <v>130</v>
      </c>
      <c r="B92" s="16">
        <v>69</v>
      </c>
      <c r="C92" s="16">
        <v>48.460000000000008</v>
      </c>
      <c r="D92" s="16">
        <f t="shared" si="2"/>
        <v>117.46000000000001</v>
      </c>
      <c r="E92">
        <v>6000</v>
      </c>
      <c r="F92" s="15">
        <f t="shared" si="3"/>
        <v>704760</v>
      </c>
    </row>
    <row r="93" spans="1:6" x14ac:dyDescent="0.25">
      <c r="A93" s="9" t="s">
        <v>131</v>
      </c>
      <c r="B93" s="16">
        <v>129</v>
      </c>
      <c r="C93" s="16">
        <v>58.300000000000004</v>
      </c>
      <c r="D93" s="16">
        <f t="shared" si="2"/>
        <v>187.3</v>
      </c>
      <c r="E93">
        <v>6000</v>
      </c>
      <c r="F93" s="15">
        <f t="shared" si="3"/>
        <v>1123800</v>
      </c>
    </row>
    <row r="94" spans="1:6" x14ac:dyDescent="0.25">
      <c r="A94" s="9" t="s">
        <v>132</v>
      </c>
      <c r="B94" s="16">
        <v>84</v>
      </c>
      <c r="C94" s="16">
        <v>40.92</v>
      </c>
      <c r="D94" s="16">
        <f t="shared" si="2"/>
        <v>124.92</v>
      </c>
      <c r="E94">
        <v>6000</v>
      </c>
      <c r="F94" s="15">
        <f t="shared" si="3"/>
        <v>749520</v>
      </c>
    </row>
    <row r="95" spans="1:6" x14ac:dyDescent="0.25">
      <c r="A95" s="9" t="s">
        <v>133</v>
      </c>
      <c r="B95" s="16">
        <v>93</v>
      </c>
      <c r="C95" s="16">
        <v>50.440000000000005</v>
      </c>
      <c r="D95" s="16">
        <f t="shared" si="2"/>
        <v>143.44</v>
      </c>
      <c r="E95">
        <v>6000</v>
      </c>
      <c r="F95" s="15">
        <f t="shared" si="3"/>
        <v>860640</v>
      </c>
    </row>
    <row r="96" spans="1:6" x14ac:dyDescent="0.25">
      <c r="A96" s="9" t="s">
        <v>134</v>
      </c>
      <c r="B96" s="16">
        <v>30</v>
      </c>
      <c r="C96" s="16">
        <v>11.200000000000001</v>
      </c>
      <c r="D96" s="16">
        <f t="shared" si="2"/>
        <v>41.2</v>
      </c>
      <c r="E96">
        <v>8000</v>
      </c>
      <c r="F96" s="15">
        <f t="shared" si="3"/>
        <v>329600</v>
      </c>
    </row>
    <row r="97" spans="1:6" x14ac:dyDescent="0.25">
      <c r="A97" s="9" t="s">
        <v>137</v>
      </c>
      <c r="B97" s="16">
        <v>363</v>
      </c>
      <c r="C97" s="16">
        <v>192.12</v>
      </c>
      <c r="D97" s="16">
        <f t="shared" si="2"/>
        <v>555.12</v>
      </c>
      <c r="E97">
        <v>1500</v>
      </c>
      <c r="F97" s="15">
        <f t="shared" si="3"/>
        <v>832680</v>
      </c>
    </row>
    <row r="98" spans="1:6" x14ac:dyDescent="0.25">
      <c r="A98" s="9" t="s">
        <v>138</v>
      </c>
      <c r="B98" s="16">
        <v>675</v>
      </c>
      <c r="C98" s="16">
        <v>456.56000000000006</v>
      </c>
      <c r="D98" s="16">
        <f t="shared" si="2"/>
        <v>1131.56</v>
      </c>
      <c r="E98">
        <v>1500</v>
      </c>
      <c r="F98" s="15">
        <f t="shared" si="3"/>
        <v>1697340</v>
      </c>
    </row>
    <row r="99" spans="1:6" x14ac:dyDescent="0.25">
      <c r="A99" s="9" t="s">
        <v>139</v>
      </c>
      <c r="B99" s="16">
        <v>477</v>
      </c>
      <c r="C99" s="16">
        <v>319.48</v>
      </c>
      <c r="D99" s="16">
        <f t="shared" si="2"/>
        <v>796.48</v>
      </c>
      <c r="E99">
        <v>3000</v>
      </c>
      <c r="F99" s="15">
        <f t="shared" si="3"/>
        <v>2389440</v>
      </c>
    </row>
    <row r="100" spans="1:6" x14ac:dyDescent="0.25">
      <c r="A100" s="9" t="s">
        <v>140</v>
      </c>
      <c r="B100" s="16">
        <v>129</v>
      </c>
      <c r="C100" s="16">
        <v>139.88</v>
      </c>
      <c r="D100" s="16">
        <f t="shared" si="2"/>
        <v>268.88</v>
      </c>
      <c r="E100">
        <v>3500</v>
      </c>
      <c r="F100" s="15">
        <f t="shared" si="3"/>
        <v>941080</v>
      </c>
    </row>
    <row r="101" spans="1:6" x14ac:dyDescent="0.25">
      <c r="A101" s="9" t="s">
        <v>142</v>
      </c>
      <c r="B101" s="16">
        <v>39</v>
      </c>
      <c r="C101" s="16">
        <v>32.82</v>
      </c>
      <c r="D101" s="16">
        <f t="shared" si="2"/>
        <v>71.819999999999993</v>
      </c>
      <c r="E101">
        <v>7000</v>
      </c>
      <c r="F101" s="15">
        <f t="shared" si="3"/>
        <v>502739.99999999994</v>
      </c>
    </row>
    <row r="102" spans="1:6" x14ac:dyDescent="0.25">
      <c r="A102" s="9" t="s">
        <v>143</v>
      </c>
      <c r="B102" s="16">
        <v>72</v>
      </c>
      <c r="C102" s="16">
        <v>64.86</v>
      </c>
      <c r="D102" s="16">
        <f t="shared" si="2"/>
        <v>136.86000000000001</v>
      </c>
      <c r="E102">
        <v>6000</v>
      </c>
      <c r="F102" s="15">
        <f t="shared" si="3"/>
        <v>821160.00000000012</v>
      </c>
    </row>
    <row r="103" spans="1:6" x14ac:dyDescent="0.25">
      <c r="A103" s="9" t="s">
        <v>144</v>
      </c>
      <c r="B103" s="16">
        <v>120</v>
      </c>
      <c r="C103" s="16">
        <v>151.1</v>
      </c>
      <c r="D103" s="16">
        <f t="shared" si="2"/>
        <v>271.10000000000002</v>
      </c>
      <c r="E103">
        <v>7000</v>
      </c>
      <c r="F103" s="15">
        <f t="shared" si="3"/>
        <v>1897700.0000000002</v>
      </c>
    </row>
    <row r="104" spans="1:6" x14ac:dyDescent="0.25">
      <c r="A104" s="9" t="s">
        <v>145</v>
      </c>
      <c r="B104" s="16">
        <v>600</v>
      </c>
      <c r="C104" s="16">
        <v>255.14000000000001</v>
      </c>
      <c r="D104" s="16">
        <f t="shared" si="2"/>
        <v>855.14</v>
      </c>
      <c r="E104">
        <v>3000</v>
      </c>
      <c r="F104" s="15">
        <f t="shared" si="3"/>
        <v>2565420</v>
      </c>
    </row>
    <row r="105" spans="1:6" x14ac:dyDescent="0.25">
      <c r="A105" s="9" t="s">
        <v>146</v>
      </c>
      <c r="B105" s="16">
        <v>333</v>
      </c>
      <c r="C105" s="16">
        <v>78.14</v>
      </c>
      <c r="D105" s="16">
        <f t="shared" si="2"/>
        <v>411.14</v>
      </c>
      <c r="E105">
        <v>4500</v>
      </c>
      <c r="F105" s="15">
        <f t="shared" si="3"/>
        <v>1850130</v>
      </c>
    </row>
    <row r="106" spans="1:6" x14ac:dyDescent="0.25">
      <c r="A106" s="9" t="s">
        <v>148</v>
      </c>
      <c r="B106" s="16">
        <v>126</v>
      </c>
      <c r="C106" s="16">
        <v>74.600000000000009</v>
      </c>
      <c r="D106" s="16">
        <f t="shared" si="2"/>
        <v>200.60000000000002</v>
      </c>
      <c r="E106">
        <v>4000</v>
      </c>
      <c r="F106" s="15">
        <f t="shared" si="3"/>
        <v>802400.00000000012</v>
      </c>
    </row>
    <row r="107" spans="1:6" x14ac:dyDescent="0.25">
      <c r="A107" s="9" t="s">
        <v>149</v>
      </c>
      <c r="B107" s="16">
        <v>99</v>
      </c>
      <c r="C107" s="16">
        <v>67.640000000000015</v>
      </c>
      <c r="D107" s="16">
        <f t="shared" si="2"/>
        <v>166.64000000000001</v>
      </c>
      <c r="E107">
        <v>4500</v>
      </c>
      <c r="F107" s="15">
        <f t="shared" si="3"/>
        <v>749880.00000000012</v>
      </c>
    </row>
    <row r="108" spans="1:6" x14ac:dyDescent="0.25">
      <c r="A108" s="9" t="s">
        <v>150</v>
      </c>
      <c r="B108" s="16">
        <v>90</v>
      </c>
      <c r="C108" s="16">
        <v>51.36</v>
      </c>
      <c r="D108" s="16">
        <f t="shared" si="2"/>
        <v>141.36000000000001</v>
      </c>
      <c r="E108">
        <v>5000</v>
      </c>
      <c r="F108" s="15">
        <f t="shared" si="3"/>
        <v>706800.00000000012</v>
      </c>
    </row>
    <row r="109" spans="1:6" x14ac:dyDescent="0.25">
      <c r="A109" s="9" t="s">
        <v>151</v>
      </c>
      <c r="B109" s="16">
        <v>567</v>
      </c>
      <c r="C109" s="16">
        <v>237.74</v>
      </c>
      <c r="D109" s="16">
        <f t="shared" si="2"/>
        <v>804.74</v>
      </c>
      <c r="E109">
        <v>1500</v>
      </c>
      <c r="F109" s="15">
        <f t="shared" si="3"/>
        <v>1207110</v>
      </c>
    </row>
    <row r="110" spans="1:6" x14ac:dyDescent="0.25">
      <c r="A110" s="9" t="s">
        <v>152</v>
      </c>
      <c r="B110" s="16">
        <v>138</v>
      </c>
      <c r="C110" s="16">
        <v>39.06</v>
      </c>
      <c r="D110" s="16">
        <f t="shared" si="2"/>
        <v>177.06</v>
      </c>
      <c r="E110">
        <v>4000</v>
      </c>
      <c r="F110" s="15">
        <f t="shared" si="3"/>
        <v>708240</v>
      </c>
    </row>
    <row r="111" spans="1:6" x14ac:dyDescent="0.25">
      <c r="A111" s="9" t="s">
        <v>153</v>
      </c>
      <c r="B111" s="16">
        <v>348</v>
      </c>
      <c r="C111" s="16">
        <v>153.4</v>
      </c>
      <c r="D111" s="16">
        <f t="shared" si="2"/>
        <v>501.4</v>
      </c>
      <c r="E111">
        <v>4000</v>
      </c>
      <c r="F111" s="15">
        <f t="shared" si="3"/>
        <v>2005600</v>
      </c>
    </row>
    <row r="112" spans="1:6" x14ac:dyDescent="0.25">
      <c r="A112" s="9" t="s">
        <v>155</v>
      </c>
      <c r="B112" s="16">
        <v>438</v>
      </c>
      <c r="C112" s="16">
        <v>191.68</v>
      </c>
      <c r="D112" s="16">
        <f t="shared" si="2"/>
        <v>629.68000000000006</v>
      </c>
      <c r="E112">
        <v>4000</v>
      </c>
      <c r="F112" s="15">
        <f t="shared" si="3"/>
        <v>2518720.0000000005</v>
      </c>
    </row>
    <row r="113" spans="1:6" x14ac:dyDescent="0.25">
      <c r="A113" s="9" t="s">
        <v>156</v>
      </c>
      <c r="B113" s="16">
        <v>222</v>
      </c>
      <c r="C113" s="16">
        <v>70.760000000000005</v>
      </c>
      <c r="D113" s="16">
        <f t="shared" si="2"/>
        <v>292.76</v>
      </c>
      <c r="E113">
        <v>5000</v>
      </c>
      <c r="F113" s="15">
        <f t="shared" si="3"/>
        <v>1463800</v>
      </c>
    </row>
    <row r="114" spans="1:6" x14ac:dyDescent="0.25">
      <c r="A114" s="9" t="s">
        <v>157</v>
      </c>
      <c r="B114" s="16">
        <v>1467</v>
      </c>
      <c r="C114" s="16">
        <v>466.32</v>
      </c>
      <c r="D114" s="16">
        <f t="shared" si="2"/>
        <v>1933.32</v>
      </c>
      <c r="E114">
        <v>1500</v>
      </c>
      <c r="F114" s="15">
        <f t="shared" si="3"/>
        <v>2899980</v>
      </c>
    </row>
    <row r="115" spans="1:6" x14ac:dyDescent="0.25">
      <c r="A115" s="9" t="s">
        <v>158</v>
      </c>
      <c r="B115" s="16">
        <v>597</v>
      </c>
      <c r="C115" s="16">
        <v>261.74</v>
      </c>
      <c r="D115" s="16">
        <f t="shared" si="2"/>
        <v>858.74</v>
      </c>
      <c r="E115">
        <v>4500</v>
      </c>
      <c r="F115" s="15">
        <f t="shared" si="3"/>
        <v>3864330</v>
      </c>
    </row>
    <row r="116" spans="1:6" x14ac:dyDescent="0.25">
      <c r="A116" s="9" t="s">
        <v>159</v>
      </c>
      <c r="B116" s="16">
        <v>366</v>
      </c>
      <c r="C116" s="16">
        <v>151.80000000000001</v>
      </c>
      <c r="D116" s="16">
        <f t="shared" si="2"/>
        <v>517.79999999999995</v>
      </c>
      <c r="E116">
        <v>5000</v>
      </c>
      <c r="F116" s="15">
        <f t="shared" si="3"/>
        <v>2589000</v>
      </c>
    </row>
    <row r="117" spans="1:6" x14ac:dyDescent="0.25">
      <c r="A117" s="9" t="s">
        <v>160</v>
      </c>
      <c r="B117" s="16">
        <v>312</v>
      </c>
      <c r="C117" s="16">
        <v>66.599999999999994</v>
      </c>
      <c r="D117" s="16">
        <f t="shared" si="2"/>
        <v>378.6</v>
      </c>
      <c r="E117">
        <v>5000</v>
      </c>
      <c r="F117" s="15">
        <f t="shared" si="3"/>
        <v>1893000</v>
      </c>
    </row>
    <row r="118" spans="1:6" x14ac:dyDescent="0.25">
      <c r="A118" s="9" t="s">
        <v>162</v>
      </c>
      <c r="B118" s="16">
        <v>1143</v>
      </c>
      <c r="C118" s="16">
        <v>234.36</v>
      </c>
      <c r="D118" s="16">
        <f t="shared" si="2"/>
        <v>1377.3600000000001</v>
      </c>
      <c r="E118">
        <v>5000</v>
      </c>
      <c r="F118" s="15">
        <f t="shared" si="3"/>
        <v>6886800.0000000009</v>
      </c>
    </row>
    <row r="119" spans="1:6" x14ac:dyDescent="0.25">
      <c r="A119" s="9" t="s">
        <v>163</v>
      </c>
      <c r="B119" s="16">
        <v>426</v>
      </c>
      <c r="C119" s="16">
        <v>125.84</v>
      </c>
      <c r="D119" s="16">
        <f t="shared" si="2"/>
        <v>551.84</v>
      </c>
      <c r="E119">
        <v>5000</v>
      </c>
      <c r="F119" s="15">
        <f t="shared" si="3"/>
        <v>2759200</v>
      </c>
    </row>
    <row r="120" spans="1:6" x14ac:dyDescent="0.25">
      <c r="A120" s="9" t="s">
        <v>164</v>
      </c>
      <c r="B120" s="16">
        <v>1077</v>
      </c>
      <c r="C120" s="16">
        <v>387.2</v>
      </c>
      <c r="D120" s="16">
        <f t="shared" si="2"/>
        <v>1464.2</v>
      </c>
      <c r="E120">
        <v>8000</v>
      </c>
      <c r="F120" s="15">
        <f t="shared" si="3"/>
        <v>11713600</v>
      </c>
    </row>
    <row r="121" spans="1:6" x14ac:dyDescent="0.25">
      <c r="A121" s="9" t="s">
        <v>165</v>
      </c>
      <c r="B121" s="16">
        <v>300</v>
      </c>
      <c r="C121" s="16">
        <v>105.42</v>
      </c>
      <c r="D121" s="16">
        <f t="shared" si="2"/>
        <v>405.42</v>
      </c>
      <c r="E121">
        <v>9000</v>
      </c>
      <c r="F121" s="15">
        <f t="shared" si="3"/>
        <v>3648780</v>
      </c>
    </row>
    <row r="122" spans="1:6" x14ac:dyDescent="0.25">
      <c r="A122" s="9" t="s">
        <v>167</v>
      </c>
      <c r="B122" s="16">
        <v>342</v>
      </c>
      <c r="C122" s="16">
        <v>157.19999999999999</v>
      </c>
      <c r="D122" s="16">
        <f t="shared" si="2"/>
        <v>499.2</v>
      </c>
      <c r="E122">
        <v>4500</v>
      </c>
      <c r="F122" s="15">
        <f t="shared" si="3"/>
        <v>2246400</v>
      </c>
    </row>
    <row r="123" spans="1:6" x14ac:dyDescent="0.25">
      <c r="A123" s="9" t="s">
        <v>168</v>
      </c>
      <c r="B123" s="16">
        <v>0</v>
      </c>
      <c r="C123" s="16">
        <v>41.54</v>
      </c>
      <c r="D123" s="16">
        <f t="shared" si="2"/>
        <v>41.54</v>
      </c>
      <c r="E123">
        <v>8000</v>
      </c>
      <c r="F123" s="15">
        <f t="shared" si="3"/>
        <v>332320</v>
      </c>
    </row>
    <row r="124" spans="1:6" x14ac:dyDescent="0.25">
      <c r="A124" s="9" t="s">
        <v>169</v>
      </c>
      <c r="B124" s="16">
        <v>318</v>
      </c>
      <c r="C124" s="16">
        <v>132.52000000000001</v>
      </c>
      <c r="D124" s="16">
        <f t="shared" si="2"/>
        <v>450.52</v>
      </c>
      <c r="E124">
        <v>9000</v>
      </c>
      <c r="F124" s="15">
        <f t="shared" si="3"/>
        <v>4054680</v>
      </c>
    </row>
    <row r="125" spans="1:6" x14ac:dyDescent="0.25">
      <c r="A125" s="9" t="s">
        <v>171</v>
      </c>
      <c r="B125" s="16">
        <v>132</v>
      </c>
      <c r="C125" s="16">
        <v>77.679999999999993</v>
      </c>
      <c r="D125" s="16">
        <f t="shared" si="2"/>
        <v>209.68</v>
      </c>
      <c r="E125">
        <v>10000</v>
      </c>
      <c r="F125" s="15">
        <f t="shared" si="3"/>
        <v>2096800</v>
      </c>
    </row>
    <row r="126" spans="1:6" x14ac:dyDescent="0.25">
      <c r="A126" s="9" t="s">
        <v>172</v>
      </c>
      <c r="B126" s="16">
        <v>90</v>
      </c>
      <c r="C126" s="16">
        <v>52</v>
      </c>
      <c r="D126" s="16">
        <f t="shared" si="2"/>
        <v>142</v>
      </c>
      <c r="E126">
        <v>10000</v>
      </c>
      <c r="F126" s="15">
        <f t="shared" si="3"/>
        <v>1420000</v>
      </c>
    </row>
    <row r="127" spans="1:6" x14ac:dyDescent="0.25">
      <c r="A127" s="9" t="s">
        <v>173</v>
      </c>
      <c r="B127" s="16">
        <v>51</v>
      </c>
      <c r="C127" s="16">
        <v>35.42</v>
      </c>
      <c r="D127" s="16">
        <f t="shared" si="2"/>
        <v>86.42</v>
      </c>
      <c r="E127">
        <v>10000</v>
      </c>
      <c r="F127" s="15">
        <f t="shared" si="3"/>
        <v>864200</v>
      </c>
    </row>
    <row r="128" spans="1:6" x14ac:dyDescent="0.25">
      <c r="A128" s="9" t="s">
        <v>174</v>
      </c>
      <c r="B128" s="16">
        <v>12</v>
      </c>
      <c r="C128" s="16">
        <v>7.48</v>
      </c>
      <c r="D128" s="16">
        <f t="shared" si="2"/>
        <v>19.48</v>
      </c>
      <c r="E128">
        <v>10000</v>
      </c>
      <c r="F128" s="15">
        <f t="shared" si="3"/>
        <v>194800</v>
      </c>
    </row>
    <row r="129" spans="1:7" x14ac:dyDescent="0.25">
      <c r="A129" s="9" t="s">
        <v>175</v>
      </c>
      <c r="B129" s="16">
        <v>6</v>
      </c>
      <c r="C129" s="16">
        <v>4.5600000000000005</v>
      </c>
      <c r="D129" s="16">
        <f t="shared" si="2"/>
        <v>10.56</v>
      </c>
      <c r="E129">
        <v>10000</v>
      </c>
      <c r="F129" s="15">
        <f t="shared" si="3"/>
        <v>105600</v>
      </c>
    </row>
    <row r="130" spans="1:7" x14ac:dyDescent="0.25">
      <c r="A130" s="9" t="s">
        <v>176</v>
      </c>
      <c r="B130" s="16">
        <v>138</v>
      </c>
      <c r="C130" s="16">
        <v>93.960000000000008</v>
      </c>
      <c r="D130" s="16">
        <f t="shared" si="2"/>
        <v>231.96</v>
      </c>
      <c r="E130">
        <v>10000</v>
      </c>
      <c r="F130" s="15">
        <f t="shared" si="3"/>
        <v>2319600</v>
      </c>
    </row>
    <row r="131" spans="1:7" x14ac:dyDescent="0.25">
      <c r="A131" s="9" t="s">
        <v>177</v>
      </c>
      <c r="B131" s="16">
        <v>81</v>
      </c>
      <c r="C131" s="16">
        <v>44.6</v>
      </c>
      <c r="D131" s="16">
        <f t="shared" si="2"/>
        <v>125.6</v>
      </c>
      <c r="E131">
        <v>10000</v>
      </c>
      <c r="F131" s="15">
        <f t="shared" si="3"/>
        <v>1256000</v>
      </c>
    </row>
    <row r="132" spans="1:7" x14ac:dyDescent="0.25">
      <c r="A132" s="9" t="s">
        <v>178</v>
      </c>
      <c r="B132" s="16">
        <v>0</v>
      </c>
      <c r="C132" s="16">
        <v>26.2</v>
      </c>
      <c r="D132" s="16">
        <f t="shared" si="2"/>
        <v>26.2</v>
      </c>
      <c r="E132">
        <v>10000</v>
      </c>
      <c r="F132" s="15">
        <f t="shared" si="3"/>
        <v>262000</v>
      </c>
    </row>
    <row r="133" spans="1:7" ht="15.75" thickBot="1" x14ac:dyDescent="0.3">
      <c r="A133" s="12" t="s">
        <v>179</v>
      </c>
      <c r="B133" s="16">
        <v>57</v>
      </c>
      <c r="C133" s="16">
        <v>34.979999999999997</v>
      </c>
      <c r="D133" s="16">
        <f t="shared" si="2"/>
        <v>91.97999999999999</v>
      </c>
      <c r="E133">
        <v>10000</v>
      </c>
      <c r="F133" s="15">
        <f t="shared" si="3"/>
        <v>919799.99999999988</v>
      </c>
    </row>
    <row r="135" spans="1:7" x14ac:dyDescent="0.25">
      <c r="D135" s="15">
        <f>SUM(D8:D133)</f>
        <v>114803.59999999998</v>
      </c>
      <c r="F135" s="15">
        <f>SUM(F8:F134)</f>
        <v>224040340</v>
      </c>
      <c r="G135" t="s">
        <v>215</v>
      </c>
    </row>
    <row r="136" spans="1:7" x14ac:dyDescent="0.25">
      <c r="F136" s="17">
        <v>16000000</v>
      </c>
      <c r="G136" t="s">
        <v>212</v>
      </c>
    </row>
    <row r="137" spans="1:7" x14ac:dyDescent="0.25">
      <c r="F137" s="17">
        <v>5000000</v>
      </c>
      <c r="G137" t="s">
        <v>213</v>
      </c>
    </row>
    <row r="138" spans="1:7" ht="17.25" x14ac:dyDescent="0.4">
      <c r="F138" s="18">
        <v>5000000</v>
      </c>
      <c r="G138" t="s">
        <v>214</v>
      </c>
    </row>
    <row r="139" spans="1:7" x14ac:dyDescent="0.25">
      <c r="D139" s="20" t="s">
        <v>216</v>
      </c>
      <c r="F139" s="19">
        <f>SUM(F135:F138)</f>
        <v>250040340</v>
      </c>
    </row>
  </sheetData>
  <mergeCells count="5">
    <mergeCell ref="A4:A7"/>
    <mergeCell ref="B4:B7"/>
    <mergeCell ref="C4:C7"/>
    <mergeCell ref="D4:D7"/>
    <mergeCell ref="F42:F85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REKAP STIKER </vt:lpstr>
      <vt:lpstr>Rekap TTD </vt:lpstr>
      <vt:lpstr>BERAT STIKER DAN TTD </vt:lpstr>
      <vt:lpstr>Sheet1</vt:lpstr>
      <vt:lpstr>Modal</vt:lpstr>
      <vt:lpstr>'REKAP STIKER 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Henry Jr</dc:creator>
  <cp:lastModifiedBy>PCI</cp:lastModifiedBy>
  <cp:lastPrinted>2021-09-01T08:26:59Z</cp:lastPrinted>
  <dcterms:created xsi:type="dcterms:W3CDTF">2021-08-31T01:54:24Z</dcterms:created>
  <dcterms:modified xsi:type="dcterms:W3CDTF">2021-11-08T07:40:03Z</dcterms:modified>
</cp:coreProperties>
</file>