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0" yWindow="0" windowWidth="20490" windowHeight="6720" firstSheet="22" activeTab="22"/>
  </bookViews>
  <sheets>
    <sheet name="75_Marugame_Semarang" sheetId="437" r:id="rId1"/>
    <sheet name="76_Marugame_Jogja" sheetId="442" r:id="rId2"/>
    <sheet name="77_Marugame_Batam" sheetId="443" r:id="rId3"/>
    <sheet name="78_Tensindo_Karawang" sheetId="403" r:id="rId4"/>
    <sheet name="79_SeleraHarum_Balikpapan" sheetId="444" r:id="rId5"/>
    <sheet name="80_Inconcept_Kelapa Gading" sheetId="445" r:id="rId6"/>
    <sheet name="81_Mega Duta_Kudus&amp;subang" sheetId="446" r:id="rId7"/>
    <sheet name="82_PT. Serogo_Singapore" sheetId="447" r:id="rId8"/>
    <sheet name="062A_UJP_Mix _pel" sheetId="432" r:id="rId9"/>
    <sheet name="062B_UJP_Mix _pel " sheetId="448" r:id="rId10"/>
    <sheet name="83_Dwirantau_Baturaja_DP" sheetId="449" r:id="rId11"/>
    <sheet name="83A_Dwirantau_Baturaja_Pel" sheetId="468" r:id="rId12"/>
    <sheet name="84_Gratia_Sumbawa" sheetId="451" r:id="rId13"/>
    <sheet name="064A_UJP_Palembang_Pel" sheetId="450" r:id="rId14"/>
    <sheet name="85_MAS_Bandung" sheetId="452" r:id="rId15"/>
    <sheet name="050A_Adidaya_Perawang Pel" sheetId="413" r:id="rId16"/>
    <sheet name="86_Marugame_Bogor" sheetId="454" r:id="rId17"/>
    <sheet name="87_Marugame_Bandung" sheetId="455" r:id="rId18"/>
    <sheet name="88_Marugame_Semarang" sheetId="456" r:id="rId19"/>
    <sheet name="89_Marugame_Bandung" sheetId="457" r:id="rId20"/>
    <sheet name="90_UJP_Mix" sheetId="453" r:id="rId21"/>
    <sheet name="92_Link pasifik_Mix" sheetId="459" r:id="rId22"/>
    <sheet name="93_GPL_Gersik&amp;Kediri" sheetId="460" r:id="rId23"/>
    <sheet name="94_KGP_Kupang_DP" sheetId="461" r:id="rId24"/>
    <sheet name="94A_KGP_Kupang_Pel" sheetId="494" r:id="rId25"/>
    <sheet name="95_Menara Warna_Sticker" sheetId="463" r:id="rId26"/>
    <sheet name="96_Fastindo_Tanggerang" sheetId="464" r:id="rId27"/>
    <sheet name="97_Fastindo_Bandung" sheetId="465" r:id="rId28"/>
    <sheet name="98_Link pasifik_Mix " sheetId="466" r:id="rId29"/>
    <sheet name="99_Gratia_palembang" sheetId="467" r:id="rId30"/>
    <sheet name="100_Bpk. Erwin_sidoarjo" sheetId="469" r:id="rId31"/>
    <sheet name="101_MKC _Jakarta" sheetId="470" r:id="rId32"/>
    <sheet name="102_Bpk_juanda" sheetId="471" r:id="rId33"/>
    <sheet name="103_Fastindo_palembang" sheetId="472" r:id="rId34"/>
    <sheet name="104_Mega duta_" sheetId="473" r:id="rId35"/>
    <sheet name="105_BST_Claim" sheetId="474" r:id="rId36"/>
    <sheet name="106_Mega duta" sheetId="475" r:id="rId37"/>
    <sheet name="107_Mega duta_Kebumen " sheetId="476" r:id="rId38"/>
    <sheet name="108_BBI_Jepara" sheetId="477" r:id="rId39"/>
    <sheet name="109_PCS_Cargo" sheetId="479" r:id="rId40"/>
    <sheet name="110_MTEK_Sumatera " sheetId="481" r:id="rId41"/>
    <sheet name="111_Tensindo_Cirasas" sheetId="458" r:id="rId42"/>
    <sheet name="112_PT. Segoro_Singapore " sheetId="483" r:id="rId43"/>
    <sheet name="113_Fastindo_Bali" sheetId="488" r:id="rId44"/>
    <sheet name="114_Bpk Asep_Pekanbaru" sheetId="486" r:id="rId45"/>
    <sheet name="115_Ibu Yuni_pontianak" sheetId="487" r:id="rId46"/>
    <sheet name="116_UJP_Tanah Karo " sheetId="491" r:id="rId47"/>
    <sheet name="117_UJP_PKU PLMNG 1&amp;2" sheetId="490" r:id="rId48"/>
    <sheet name="118_UJP_Pdng&amp;b.tinggi" sheetId="492" r:id="rId49"/>
    <sheet name="119_UJP_Bengkulu" sheetId="493" r:id="rId50"/>
    <sheet name="Sheet5" sheetId="358" r:id="rId51"/>
  </sheets>
  <definedNames>
    <definedName name="_xlnm._FilterDatabase" localSheetId="25" hidden="1">'95_Menara Warna_Sticker'!$A$16:$J$68</definedName>
    <definedName name="_xlnm.Print_Area" localSheetId="15">'050A_Adidaya_Perawang Pel'!$A$2:$J$42</definedName>
    <definedName name="_xlnm.Print_Area" localSheetId="8">'062A_UJP_Mix _pel'!$A$1:$I$45</definedName>
    <definedName name="_xlnm.Print_Area" localSheetId="9">'062B_UJP_Mix _pel '!$A$1:$I$42</definedName>
    <definedName name="_xlnm.Print_Area" localSheetId="13">'064A_UJP_Palembang_Pel'!$A$1:$I$44</definedName>
    <definedName name="_xlnm.Print_Area" localSheetId="31">'101_MKC _Jakarta'!$A$2:$I$42</definedName>
    <definedName name="_xlnm.Print_Area" localSheetId="32">'102_Bpk_juanda'!$A$2:$I$43</definedName>
    <definedName name="_xlnm.Print_Area" localSheetId="33">'103_Fastindo_palembang'!$A$1:$I$41</definedName>
    <definedName name="_xlnm.Print_Area" localSheetId="38">'108_BBI_Jepara'!$A$2:$I$43</definedName>
    <definedName name="_xlnm.Print_Area" localSheetId="39">'109_PCS_Cargo'!$A$2:$I$44</definedName>
    <definedName name="_xlnm.Print_Area" localSheetId="40">'110_MTEK_Sumatera '!$A$2:$H$42</definedName>
    <definedName name="_xlnm.Print_Area" localSheetId="43">'113_Fastindo_Bali'!$A$1:$I$41</definedName>
    <definedName name="_xlnm.Print_Area" localSheetId="46">'116_UJP_Tanah Karo '!$A$1:$I$42</definedName>
    <definedName name="_xlnm.Print_Area" localSheetId="47">'117_UJP_PKU PLMNG 1&amp;2'!$A$1:$I$46</definedName>
    <definedName name="_xlnm.Print_Area" localSheetId="48">'118_UJP_Pdng&amp;b.tinggi'!$A$1:$I$44</definedName>
    <definedName name="_xlnm.Print_Area" localSheetId="49">'119_UJP_Bengkulu'!$A$1:$I$42</definedName>
    <definedName name="_xlnm.Print_Area" localSheetId="14">'85_MAS_Bandung'!$A$1:$I$41</definedName>
    <definedName name="_xlnm.Print_Area" localSheetId="20">'90_UJP_Mix'!$A$1:$I$46</definedName>
    <definedName name="_xlnm.Print_Area" localSheetId="21">'92_Link pasifik_Mix'!$A$2:$H$43</definedName>
    <definedName name="_xlnm.Print_Area" localSheetId="22">'93_GPL_Gersik&amp;Kediri'!$A$2:$J$43</definedName>
    <definedName name="_xlnm.Print_Area" localSheetId="23">'94_KGP_Kupang_DP'!$A$2:$I$41</definedName>
    <definedName name="_xlnm.Print_Area" localSheetId="24">'94A_KGP_Kupang_Pel'!$A$2:$I$41</definedName>
    <definedName name="_xlnm.Print_Area" localSheetId="26">'96_Fastindo_Tanggerang'!$A$1:$I$42</definedName>
    <definedName name="_xlnm.Print_Area" localSheetId="27">'97_Fastindo_Bandung'!$A$1:$I$43</definedName>
    <definedName name="_xlnm.Print_Area" localSheetId="28">'98_Link pasifik_Mix '!$A$2:$H$43</definedName>
    <definedName name="_xlnm.Print_Titles" localSheetId="25">'95_Menara Warna_Sticker'!$1:$16</definedName>
  </definedNames>
  <calcPr calcId="162913" calcCompleted="0"/>
</workbook>
</file>

<file path=xl/calcChain.xml><?xml version="1.0" encoding="utf-8"?>
<calcChain xmlns="http://schemas.openxmlformats.org/spreadsheetml/2006/main">
  <c r="I27" i="490" l="1"/>
  <c r="I24" i="490"/>
  <c r="I21" i="490" l="1"/>
  <c r="I24" i="494" l="1"/>
  <c r="I22" i="494"/>
  <c r="H34" i="494"/>
  <c r="I20" i="494"/>
  <c r="I23" i="494" s="1"/>
  <c r="I19" i="494"/>
  <c r="H35" i="493" l="1"/>
  <c r="I19" i="493"/>
  <c r="I18" i="493"/>
  <c r="I20" i="493" s="1"/>
  <c r="I23" i="493" s="1"/>
  <c r="I24" i="493" s="1"/>
  <c r="I22" i="492" l="1"/>
  <c r="I25" i="492" s="1"/>
  <c r="I26" i="492" s="1"/>
  <c r="I20" i="492"/>
  <c r="H37" i="492"/>
  <c r="I21" i="492"/>
  <c r="I18" i="492"/>
  <c r="H35" i="491"/>
  <c r="I19" i="491"/>
  <c r="I18" i="491"/>
  <c r="I20" i="491" s="1"/>
  <c r="I23" i="491" s="1"/>
  <c r="I24" i="491" s="1"/>
  <c r="I23" i="490"/>
  <c r="I22" i="490" l="1"/>
  <c r="H39" i="490"/>
  <c r="I18" i="490"/>
  <c r="H34" i="488"/>
  <c r="I18" i="488"/>
  <c r="I19" i="488" s="1"/>
  <c r="I23" i="488" s="1"/>
  <c r="I28" i="490" l="1"/>
  <c r="I34" i="487" l="1"/>
  <c r="H35" i="486"/>
  <c r="I19" i="486"/>
  <c r="J19" i="487" l="1"/>
  <c r="J23" i="487" s="1"/>
  <c r="I20" i="486"/>
  <c r="I24" i="486" s="1"/>
  <c r="I20" i="483" l="1"/>
  <c r="H35" i="483"/>
  <c r="I19" i="483"/>
  <c r="I18" i="483"/>
  <c r="I24" i="483" s="1"/>
  <c r="I20" i="458" l="1"/>
  <c r="J20" i="467" l="1"/>
  <c r="H22" i="466"/>
  <c r="H22" i="459"/>
  <c r="H20" i="481" l="1"/>
  <c r="H18" i="481"/>
  <c r="H19" i="481"/>
  <c r="G35" i="481"/>
  <c r="H17" i="481"/>
  <c r="H25" i="481" s="1"/>
  <c r="I21" i="479" l="1"/>
  <c r="I19" i="479"/>
  <c r="I20" i="479"/>
  <c r="H36" i="479"/>
  <c r="I18" i="479"/>
  <c r="I25" i="479" l="1"/>
  <c r="I20" i="471" l="1"/>
  <c r="I23" i="471"/>
  <c r="I24" i="471" s="1"/>
  <c r="I19" i="471"/>
  <c r="H35" i="477" l="1"/>
  <c r="I18" i="477"/>
  <c r="I20" i="477" s="1"/>
  <c r="I24" i="477" s="1"/>
  <c r="H35" i="476" l="1"/>
  <c r="I18" i="476"/>
  <c r="I20" i="476" s="1"/>
  <c r="I24" i="476" s="1"/>
  <c r="I19" i="475" l="1"/>
  <c r="H35" i="475"/>
  <c r="I18" i="475"/>
  <c r="I20" i="475" s="1"/>
  <c r="I24" i="475" s="1"/>
  <c r="I19" i="474" l="1"/>
  <c r="H35" i="474"/>
  <c r="I18" i="474"/>
  <c r="I23" i="474" l="1"/>
  <c r="I20" i="473"/>
  <c r="I19" i="473"/>
  <c r="H35" i="473"/>
  <c r="I18" i="473"/>
  <c r="I24" i="473" s="1"/>
  <c r="H34" i="472" l="1"/>
  <c r="I18" i="472"/>
  <c r="I19" i="472" s="1"/>
  <c r="I23" i="472" s="1"/>
  <c r="H35" i="471" l="1"/>
  <c r="I18" i="471"/>
  <c r="I23" i="470" l="1"/>
  <c r="H34" i="470"/>
  <c r="I18" i="470"/>
  <c r="I19" i="470" s="1"/>
  <c r="J22" i="469" l="1"/>
  <c r="J21" i="469"/>
  <c r="J20" i="469"/>
  <c r="I36" i="469"/>
  <c r="J19" i="469"/>
  <c r="J26" i="469" l="1"/>
  <c r="I24" i="468"/>
  <c r="I21" i="468"/>
  <c r="I20" i="468"/>
  <c r="H35" i="468"/>
  <c r="I19" i="468"/>
  <c r="I25" i="468" l="1"/>
  <c r="I34" i="467" l="1"/>
  <c r="J19" i="467"/>
  <c r="J24" i="467" s="1"/>
  <c r="G36" i="466"/>
  <c r="H21" i="466"/>
  <c r="H20" i="466"/>
  <c r="H19" i="466"/>
  <c r="I20" i="465"/>
  <c r="H36" i="465"/>
  <c r="I25" i="465"/>
  <c r="I18" i="465"/>
  <c r="I18" i="464"/>
  <c r="H26" i="466" l="1"/>
  <c r="H35" i="464" l="1"/>
  <c r="I19" i="464"/>
  <c r="I24" i="464" s="1"/>
  <c r="J68" i="463" l="1"/>
  <c r="J61" i="463"/>
  <c r="J67" i="463"/>
  <c r="J66" i="463"/>
  <c r="J65" i="463"/>
  <c r="J64" i="463"/>
  <c r="J18" i="463"/>
  <c r="J19" i="463"/>
  <c r="J20" i="463"/>
  <c r="J21" i="463"/>
  <c r="J22" i="463"/>
  <c r="J23" i="463"/>
  <c r="J24" i="463"/>
  <c r="J25" i="463"/>
  <c r="J26" i="463"/>
  <c r="J27" i="463"/>
  <c r="J28" i="463"/>
  <c r="J29" i="463"/>
  <c r="J30" i="463"/>
  <c r="J31" i="463"/>
  <c r="J32" i="463"/>
  <c r="J33" i="463"/>
  <c r="J34" i="463"/>
  <c r="J35" i="463"/>
  <c r="J36" i="463"/>
  <c r="J37" i="463"/>
  <c r="J38" i="463"/>
  <c r="J39" i="463"/>
  <c r="J40" i="463"/>
  <c r="J41" i="463"/>
  <c r="J42" i="463"/>
  <c r="J43" i="463"/>
  <c r="J44" i="463"/>
  <c r="J45" i="463"/>
  <c r="J46" i="463"/>
  <c r="J47" i="463"/>
  <c r="J48" i="463"/>
  <c r="J49" i="463"/>
  <c r="J50" i="463"/>
  <c r="J51" i="463"/>
  <c r="J52" i="463"/>
  <c r="J53" i="463"/>
  <c r="J54" i="463"/>
  <c r="J55" i="463"/>
  <c r="J56" i="463"/>
  <c r="J57" i="463"/>
  <c r="J58" i="463"/>
  <c r="J59" i="463"/>
  <c r="J60" i="463"/>
  <c r="J17" i="463"/>
  <c r="I82" i="463"/>
  <c r="A18" i="463"/>
  <c r="A19" i="463" s="1"/>
  <c r="A20" i="463" s="1"/>
  <c r="A21" i="463" s="1"/>
  <c r="A22" i="463" s="1"/>
  <c r="A23" i="463" s="1"/>
  <c r="A24" i="463" s="1"/>
  <c r="A25" i="463" s="1"/>
  <c r="A26" i="463" s="1"/>
  <c r="A27" i="463" s="1"/>
  <c r="A28" i="463" s="1"/>
  <c r="A29" i="463" s="1"/>
  <c r="A30" i="463" s="1"/>
  <c r="A31" i="463" s="1"/>
  <c r="A32" i="463" s="1"/>
  <c r="A33" i="463" s="1"/>
  <c r="A34" i="463" s="1"/>
  <c r="A35" i="463" s="1"/>
  <c r="A36" i="463" s="1"/>
  <c r="A37" i="463" s="1"/>
  <c r="A38" i="463" s="1"/>
  <c r="A39" i="463" s="1"/>
  <c r="A40" i="463" s="1"/>
  <c r="A41" i="463" s="1"/>
  <c r="A42" i="463" s="1"/>
  <c r="A43" i="463" s="1"/>
  <c r="A44" i="463" s="1"/>
  <c r="A45" i="463" s="1"/>
  <c r="A46" i="463" s="1"/>
  <c r="A47" i="463" s="1"/>
  <c r="A48" i="463" s="1"/>
  <c r="A49" i="463" s="1"/>
  <c r="A50" i="463" s="1"/>
  <c r="A51" i="463" s="1"/>
  <c r="A52" i="463" s="1"/>
  <c r="A53" i="463" s="1"/>
  <c r="A54" i="463" s="1"/>
  <c r="A55" i="463" s="1"/>
  <c r="A56" i="463" s="1"/>
  <c r="A57" i="463" s="1"/>
  <c r="A58" i="463" s="1"/>
  <c r="A59" i="463" s="1"/>
  <c r="A60" i="463" s="1"/>
  <c r="A61" i="463" s="1"/>
  <c r="A62" i="463" s="1"/>
  <c r="A63" i="463" s="1"/>
  <c r="A64" i="463" s="1"/>
  <c r="A65" i="463" s="1"/>
  <c r="A66" i="463" s="1"/>
  <c r="A67" i="463" s="1"/>
  <c r="J72" i="463" l="1"/>
  <c r="I24" i="461" l="1"/>
  <c r="I23" i="461"/>
  <c r="I22" i="461"/>
  <c r="H34" i="461"/>
  <c r="I19" i="461"/>
  <c r="I20" i="461" s="1"/>
  <c r="I36" i="460" l="1"/>
  <c r="J19" i="460"/>
  <c r="J22" i="460" l="1"/>
  <c r="J26" i="460" s="1"/>
  <c r="G36" i="459"/>
  <c r="H21" i="459"/>
  <c r="H20" i="459"/>
  <c r="H19" i="459"/>
  <c r="H26" i="459" l="1"/>
  <c r="I19" i="458" l="1"/>
  <c r="H34" i="458"/>
  <c r="I27" i="453"/>
  <c r="I24" i="453"/>
  <c r="I18" i="453"/>
  <c r="I24" i="458" l="1"/>
  <c r="I22" i="453"/>
  <c r="I21" i="453"/>
  <c r="I36" i="457" l="1"/>
  <c r="J18" i="457"/>
  <c r="J21" i="457" s="1"/>
  <c r="J25" i="457" s="1"/>
  <c r="I35" i="456"/>
  <c r="J18" i="456"/>
  <c r="J20" i="456" s="1"/>
  <c r="J24" i="456" s="1"/>
  <c r="I36" i="455"/>
  <c r="J18" i="455"/>
  <c r="J21" i="455" s="1"/>
  <c r="J25" i="455" s="1"/>
  <c r="I36" i="454"/>
  <c r="J18" i="454"/>
  <c r="J21" i="454" s="1"/>
  <c r="J25" i="454" s="1"/>
  <c r="H39" i="453" l="1"/>
  <c r="I28" i="453"/>
  <c r="I23" i="453"/>
  <c r="I23" i="448" l="1"/>
  <c r="I20" i="448"/>
  <c r="H34" i="452" l="1"/>
  <c r="I18" i="452"/>
  <c r="I19" i="452" s="1"/>
  <c r="I23" i="452" s="1"/>
  <c r="J19" i="451" l="1"/>
  <c r="I34" i="451" l="1"/>
  <c r="J20" i="451"/>
  <c r="J24" i="451" s="1"/>
  <c r="H37" i="450" l="1"/>
  <c r="I22" i="450"/>
  <c r="I25" i="450" s="1"/>
  <c r="I26" i="450" s="1"/>
  <c r="I21" i="450"/>
  <c r="I20" i="450"/>
  <c r="I18" i="450"/>
  <c r="I23" i="449" l="1"/>
  <c r="I22" i="449"/>
  <c r="H34" i="449"/>
  <c r="I19" i="449"/>
  <c r="I20" i="449" s="1"/>
  <c r="I24" i="449" l="1"/>
  <c r="I23" i="432"/>
  <c r="I22" i="432"/>
  <c r="I21" i="432" l="1"/>
  <c r="H35" i="448"/>
  <c r="I19" i="448"/>
  <c r="I18" i="448"/>
  <c r="I24" i="448" l="1"/>
  <c r="I18" i="445"/>
  <c r="I25" i="446"/>
  <c r="I24" i="447" l="1"/>
  <c r="I20" i="447"/>
  <c r="I19" i="447"/>
  <c r="H35" i="447"/>
  <c r="I18" i="447"/>
  <c r="I21" i="446" l="1"/>
  <c r="I18" i="446"/>
  <c r="H36" i="446"/>
  <c r="H34" i="445" l="1"/>
  <c r="I19" i="445"/>
  <c r="I23" i="445" s="1"/>
  <c r="J18" i="444" l="1"/>
  <c r="I34" i="444"/>
  <c r="J19" i="444"/>
  <c r="J23" i="444" s="1"/>
  <c r="J18" i="443"/>
  <c r="J19" i="443" s="1"/>
  <c r="J23" i="443" s="1"/>
  <c r="I34" i="443"/>
  <c r="I35" i="442"/>
  <c r="J18" i="442"/>
  <c r="J20" i="442" s="1"/>
  <c r="J24" i="442" s="1"/>
  <c r="I35" i="437" l="1"/>
  <c r="J18" i="437"/>
  <c r="J20" i="437" s="1"/>
  <c r="J24" i="437" s="1"/>
  <c r="H38" i="432" l="1"/>
  <c r="I20" i="432"/>
  <c r="I19" i="432"/>
  <c r="I18" i="432"/>
  <c r="I26" i="432" l="1"/>
  <c r="I27" i="432" s="1"/>
  <c r="I34" i="413" l="1"/>
  <c r="J18" i="413"/>
  <c r="J19" i="413" s="1"/>
  <c r="J22" i="413" s="1"/>
  <c r="J23" i="413" s="1"/>
  <c r="H34" i="403" l="1"/>
  <c r="I19" i="403"/>
  <c r="I20" i="403" s="1"/>
  <c r="I24" i="403" s="1"/>
</calcChain>
</file>

<file path=xl/sharedStrings.xml><?xml version="1.0" encoding="utf-8"?>
<sst xmlns="http://schemas.openxmlformats.org/spreadsheetml/2006/main" count="2957" uniqueCount="502">
  <si>
    <t>PT. PERISAI CAKRAWALA INDONESIA</t>
  </si>
  <si>
    <t>Harapan Indah - Bekasi 17214</t>
  </si>
  <si>
    <t>Jawa Barat - Indonesia</t>
  </si>
  <si>
    <t>Telp/Fax : +6221 - 8944 5283</t>
  </si>
  <si>
    <t>Email : sales@pciexpress.id</t>
  </si>
  <si>
    <t>INVOICE</t>
  </si>
  <si>
    <t>To</t>
  </si>
  <si>
    <t>Invoice No</t>
  </si>
  <si>
    <t>:</t>
  </si>
  <si>
    <t>Invoice Date</t>
  </si>
  <si>
    <t>Due Date</t>
  </si>
  <si>
    <t>Attn</t>
  </si>
  <si>
    <t>NO</t>
  </si>
  <si>
    <t>DATE</t>
  </si>
  <si>
    <t>DESCRIPTION</t>
  </si>
  <si>
    <t>DESNATION</t>
  </si>
  <si>
    <t>UNIT PRICE</t>
  </si>
  <si>
    <t>AMOUNT</t>
  </si>
  <si>
    <t>SUB TOTAL</t>
  </si>
  <si>
    <t>PPN 1 %</t>
  </si>
  <si>
    <t>DP</t>
  </si>
  <si>
    <t>Payment Instructions</t>
  </si>
  <si>
    <t>Pay Cheque or Transfer to :</t>
  </si>
  <si>
    <t>Bekasi,</t>
  </si>
  <si>
    <t>Dede Komalasari</t>
  </si>
  <si>
    <t xml:space="preserve"> </t>
  </si>
  <si>
    <t>AWB</t>
  </si>
  <si>
    <t>Total</t>
  </si>
  <si>
    <t>COLLY</t>
  </si>
  <si>
    <t>KG</t>
  </si>
  <si>
    <t>-</t>
  </si>
  <si>
    <t>Ruko Asera Blok 1S-20 No.26</t>
  </si>
  <si>
    <t>Unit</t>
  </si>
  <si>
    <t>Pelunasan</t>
  </si>
  <si>
    <t>BCA-IDR</t>
  </si>
  <si>
    <t>A/C : 521-137-0492</t>
  </si>
  <si>
    <t>A/N : M. IMAM ATAU HENRY TIRTASAPUTRA JUNIOR</t>
  </si>
  <si>
    <t>:  Finance Dept</t>
  </si>
  <si>
    <t xml:space="preserve">DP  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</si>
  <si>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Rupiah.</t>
    </r>
  </si>
  <si>
    <t>: PT. Sriboga Marugame Indonesia</t>
  </si>
  <si>
    <t xml:space="preserve">Bekasi, </t>
  </si>
  <si>
    <t>Ruko Ifolia Blok HY47 No. 26</t>
  </si>
  <si>
    <t>: PT. UJP</t>
  </si>
  <si>
    <t xml:space="preserve"> -</t>
  </si>
  <si>
    <t>: Finance Dept</t>
  </si>
  <si>
    <t xml:space="preserve">DP   </t>
  </si>
  <si>
    <t>TOTAL</t>
  </si>
  <si>
    <t>Kepada Yth :</t>
  </si>
  <si>
    <t>Bpk. Achmad (0896 9363 5061)</t>
  </si>
  <si>
    <t>PT. Link Pasifik Indonusa</t>
  </si>
  <si>
    <t>Rukan Elang-New Batavia Block LC 11/07</t>
  </si>
  <si>
    <t>Jl. Raya Gading Batavia, Jakarta</t>
  </si>
  <si>
    <t xml:space="preserve">Pengirim : </t>
  </si>
  <si>
    <t>Bagian Finance (021 8944 5283)</t>
  </si>
  <si>
    <t>PT. Perisai Cakrawala Indonesia</t>
  </si>
  <si>
    <t xml:space="preserve">     Harapan Indah – Bekasi 17214</t>
  </si>
  <si>
    <t>Bpk. Rahmat Hidayat (0817-9537-006)</t>
  </si>
  <si>
    <t>Ruko Permata Garden Ngaliyan No. 10</t>
  </si>
  <si>
    <t xml:space="preserve">Jl. Raya Wates - Gondoriyo </t>
  </si>
  <si>
    <t>Ngaliyan Semarang</t>
  </si>
  <si>
    <t xml:space="preserve">     Kepada Yth :</t>
  </si>
  <si>
    <t xml:space="preserve">     Bapak Ari ( 0821 1046 5539 )</t>
  </si>
  <si>
    <t xml:space="preserve">     PT. Tensindo Kreasi Nusantara</t>
  </si>
  <si>
    <t xml:space="preserve">     Rukan Crown Palace Kav. B 10-11</t>
  </si>
  <si>
    <t xml:space="preserve">     Tebet – Jakarta 12819</t>
  </si>
  <si>
    <t>QTY</t>
  </si>
  <si>
    <t>UNIT</t>
  </si>
  <si>
    <t>Pekanbaru</t>
  </si>
  <si>
    <t>: PT. Tensindo Kreasi Nusantara</t>
  </si>
  <si>
    <t xml:space="preserve">  Rukan Crown Palace Kav. B 10-11</t>
  </si>
  <si>
    <t xml:space="preserve">  Tebet- Jakarta 12819</t>
  </si>
  <si>
    <t>NO. PROYEK</t>
  </si>
  <si>
    <t>NO. PO</t>
  </si>
  <si>
    <t xml:space="preserve"> 11 Februari 21</t>
  </si>
  <si>
    <t>: PT. Adidaya Logistic</t>
  </si>
  <si>
    <t>:  Bpk. Ilham</t>
  </si>
  <si>
    <t xml:space="preserve"> 050/PCI/K2/II/21</t>
  </si>
  <si>
    <t>402064</t>
  </si>
  <si>
    <t>Pengiriman Barang Tujuan PT. IKPP Perawang</t>
  </si>
  <si>
    <t>Perawang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</si>
  <si>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Delapan Ratus Ribu Rupiah.</t>
    </r>
  </si>
  <si>
    <t>Batam</t>
  </si>
  <si>
    <t>Semarang</t>
  </si>
  <si>
    <t>Cirebon</t>
  </si>
  <si>
    <t>Pengiriman Barang Tujuan M029 Plaza Ambarukmo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</si>
  <si>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Sembilan Ratus Ribu Rupiah.</t>
    </r>
  </si>
  <si>
    <t>Pengiriman Barang Tujuan M072 Cirebon Super Block</t>
  </si>
  <si>
    <t>Pengiriman Barang Tujuan M021 Paragon Mall Semarang</t>
  </si>
  <si>
    <t>BA9842RH</t>
  </si>
  <si>
    <t>Jenis kendaraan Fuso Long</t>
  </si>
  <si>
    <t>Tujuan padang</t>
  </si>
  <si>
    <t>Nama:Ardi</t>
  </si>
  <si>
    <t>No hp.081271994112.</t>
  </si>
  <si>
    <t>Harga 14.500.000</t>
  </si>
  <si>
    <t>Dp 9.000.000</t>
  </si>
  <si>
    <t>BE 9366 BT</t>
  </si>
  <si>
    <t>Tujuan Bukittinggi</t>
  </si>
  <si>
    <t>NAMA:IRUL</t>
  </si>
  <si>
    <t>NO HP.085273611866</t>
  </si>
  <si>
    <t>A 8117 YM</t>
  </si>
  <si>
    <t>Tujuan pekan baru</t>
  </si>
  <si>
    <t>Nama : udin</t>
  </si>
  <si>
    <t>No hp :+62 822-1394-7168</t>
  </si>
  <si>
    <t xml:space="preserve">B 9862 F </t>
  </si>
  <si>
    <t>Jenis kendaraan cdd long</t>
  </si>
  <si>
    <t>Nama : hendro</t>
  </si>
  <si>
    <t>Hp +62 813-8353-1706</t>
  </si>
  <si>
    <t>Harga 11.000.000</t>
  </si>
  <si>
    <t>Dp 7.000.000</t>
  </si>
  <si>
    <t xml:space="preserve">G 1450 LD </t>
  </si>
  <si>
    <t>Jenis kendaraan CDD</t>
  </si>
  <si>
    <t>Nama rahmaan</t>
  </si>
  <si>
    <t>Hp +62 812-7110-4821</t>
  </si>
  <si>
    <t>Harga 9.000.000</t>
  </si>
  <si>
    <t>Dp 6.000.000</t>
  </si>
  <si>
    <t>Pengiriman Barang Tujuan             Padang  (Fuso Long BA9842RH)</t>
  </si>
  <si>
    <t>Padang</t>
  </si>
  <si>
    <t xml:space="preserve">Pengiriman Barang Tujuan             Bukit Tinggi BE 9366 BT </t>
  </si>
  <si>
    <t>Bukit Tinggi</t>
  </si>
  <si>
    <t>Fuso Long</t>
  </si>
  <si>
    <t>Pengiriman Barang Tujuan             Pekanbarau A 8117 YM</t>
  </si>
  <si>
    <t xml:space="preserve">Pengiriman Barang Tujuan             Pekanbarau B 9862 F </t>
  </si>
  <si>
    <t>CDD Long</t>
  </si>
  <si>
    <t xml:space="preserve">Pengiriman Barang Tujuan             Bukit Tinggi G 1450 LD </t>
  </si>
  <si>
    <t>CDD</t>
  </si>
  <si>
    <t>Jogja</t>
  </si>
  <si>
    <t xml:space="preserve"> 075/PCI/K2/III/21</t>
  </si>
  <si>
    <t>01 Maret 2021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</si>
  <si>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Lima Puluh Ribu Rupiah.</t>
    </r>
  </si>
  <si>
    <t xml:space="preserve"> 076/PCI/K2/III/21</t>
  </si>
  <si>
    <t>Pengiriman Barang Tujuan M065 Hartono Mall Jogja</t>
  </si>
  <si>
    <t xml:space="preserve"> 077/PCI/K2/III/21</t>
  </si>
  <si>
    <t>Pengiriman Barang Tujuan M054 Grand Batam Mall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</si>
  <si>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Sepuluh Juta Dua Puluh Ribu Rupiah.</t>
    </r>
  </si>
  <si>
    <t xml:space="preserve"> 078/PCI/K2/III/21</t>
  </si>
  <si>
    <t>Pengiriman Barang Tujuan Tanjung Pinang - Karawang</t>
  </si>
  <si>
    <r>
      <t xml:space="preserve">Say </t>
    </r>
    <r>
      <rPr>
        <b/>
        <i/>
        <sz val="12"/>
        <color theme="1"/>
        <rFont val="Calibri"/>
        <family val="2"/>
        <scheme val="minor"/>
      </rPr>
      <t>: Dua Belas Juta Lima Ratus Ribu Rupiah.</t>
    </r>
  </si>
  <si>
    <t>Pengiriman Barang Tujuan Balikpapan</t>
  </si>
  <si>
    <t>Balikpapan</t>
  </si>
  <si>
    <t xml:space="preserve"> 079/PCI/K2/III/21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</si>
  <si>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Empat Ratus Enam Belas Ribu Rupiah.</t>
    </r>
  </si>
  <si>
    <t>: PT. INCONCEPT SYNERGY</t>
  </si>
  <si>
    <t xml:space="preserve"> 080/PCI/K2/III/21</t>
  </si>
  <si>
    <t>Pengiriman Barang Tujuan Gudang BGR Kelapa Gading</t>
  </si>
  <si>
    <t>Jakarta</t>
  </si>
  <si>
    <t>: PT. MEGADUTA ARTHA MEGAH</t>
  </si>
  <si>
    <t xml:space="preserve"> 081/PCI/K2/III/21</t>
  </si>
  <si>
    <t>402493</t>
  </si>
  <si>
    <t>Pengiriman Barang Tujuan CV. Pakis Jaya Abadi</t>
  </si>
  <si>
    <t>Kudus</t>
  </si>
  <si>
    <t>402491</t>
  </si>
  <si>
    <t>Pengiriman Barang Tujuan CV. Sarana Agro Utama</t>
  </si>
  <si>
    <t>402078</t>
  </si>
  <si>
    <t>Pengiriman Barang Tujuan Toko Sri Tani</t>
  </si>
  <si>
    <t>Subang</t>
  </si>
  <si>
    <t>: PT SEGORO INTAN PURAKA</t>
  </si>
  <si>
    <t xml:space="preserve"> 082/PCI/K2/III/21</t>
  </si>
  <si>
    <t>:  Bpk. Dio</t>
  </si>
  <si>
    <t xml:space="preserve"> 02 Maret 2021</t>
  </si>
  <si>
    <t>Intl cargo jkt - Singapore</t>
  </si>
  <si>
    <t>Singapore</t>
  </si>
  <si>
    <t>Biaya Packing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</si>
  <si>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Empat Ratus Ribu Rupiah.</t>
    </r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</si>
  <si>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Lima Ratus Ribu Rupiah.</t>
    </r>
  </si>
  <si>
    <t>Biaya Bongkar Padang B 9842RH</t>
  </si>
  <si>
    <t>02 Maret 2021</t>
  </si>
  <si>
    <t xml:space="preserve"> 062A/PCI/K2/II/21</t>
  </si>
  <si>
    <t>Biaya Bongkar Padang BE 9366 BT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</si>
  <si>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Delapan Belas Juta Delapan Ratus Ribu Rupiah.</t>
    </r>
  </si>
  <si>
    <t>: PT. Dwi Rantau Persada</t>
  </si>
  <si>
    <t>Wisma Horoen No.2E Jl. Raya Pasar Minggu</t>
  </si>
  <si>
    <t>Jakarta 12780</t>
  </si>
  <si>
    <t>1 Unit</t>
  </si>
  <si>
    <t>DP   40%</t>
  </si>
  <si>
    <t>Pelunasan 60%</t>
  </si>
  <si>
    <t xml:space="preserve"> 083/PCI/K1/III/21</t>
  </si>
  <si>
    <t xml:space="preserve"> 04 Maret 2021</t>
  </si>
  <si>
    <t>Pengiriman Barang Tujuan Jakarta - Baturaja Ogan Komering Ulu</t>
  </si>
  <si>
    <t>Sumatera Selatan</t>
  </si>
  <si>
    <r>
      <t xml:space="preserve">Say </t>
    </r>
    <r>
      <rPr>
        <b/>
        <i/>
        <sz val="12"/>
        <color theme="1"/>
        <rFont val="Calibri"/>
        <family val="2"/>
        <scheme val="minor"/>
      </rPr>
      <t>: Enam Juta Delapan Ratus Ribu Rupiah.</t>
    </r>
  </si>
  <si>
    <t xml:space="preserve"> 064A/PCI/K2/II/21</t>
  </si>
  <si>
    <t>Pengiriman Barang Tujuan             Padang  ( F 8865 FT )</t>
  </si>
  <si>
    <t>Pengiriman Barang Tujuan             Bukit Tinggi  ( F 8865 FT )</t>
  </si>
  <si>
    <t>402355</t>
  </si>
  <si>
    <t>402356</t>
  </si>
  <si>
    <t>Biaya Bongkar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</si>
  <si>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Rupiah.</t>
    </r>
  </si>
  <si>
    <t>: PT. Gratia Jaya Mulya</t>
  </si>
  <si>
    <t>:  Bpk. Supri</t>
  </si>
  <si>
    <t xml:space="preserve"> 084/PCI/K1/III/21</t>
  </si>
  <si>
    <t xml:space="preserve"> 05 Maret 2021</t>
  </si>
  <si>
    <t>402104</t>
  </si>
  <si>
    <t>Pengiriman Barang Tujuan Jakarta - RSUD SERING SUMBAWA</t>
  </si>
  <si>
    <t>Sumbawa</t>
  </si>
  <si>
    <t xml:space="preserve">Pelunasan </t>
  </si>
  <si>
    <t>: PT. Selera Harum Inti Pangan</t>
  </si>
  <si>
    <r>
      <t xml:space="preserve">Say </t>
    </r>
    <r>
      <rPr>
        <b/>
        <i/>
        <sz val="12"/>
        <color theme="1"/>
        <rFont val="Calibri"/>
        <family val="2"/>
        <scheme val="minor"/>
      </rPr>
      <t>: Lima Juta Rupiah.</t>
    </r>
  </si>
  <si>
    <t>: PT. Mega Arta Segaranusa</t>
  </si>
  <si>
    <t>Pengiriman Barang Tujuan Jakarta - Padalarang</t>
  </si>
  <si>
    <t>Bandung</t>
  </si>
  <si>
    <t>04/03/21</t>
  </si>
  <si>
    <t>402371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</si>
  <si>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Tiga Ratus Ribu Rupiah.</t>
    </r>
  </si>
  <si>
    <t xml:space="preserve"> 062B/PCI/K2/II/21</t>
  </si>
  <si>
    <t xml:space="preserve"> 08 Maret 2021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</si>
  <si>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Sembilan Juta Lima Ratus Ribu Rupiah.</t>
    </r>
  </si>
  <si>
    <t>402504</t>
  </si>
  <si>
    <t>402510</t>
  </si>
  <si>
    <t>08 Maret 2021</t>
  </si>
  <si>
    <t xml:space="preserve"> 086/PCI/K2/III/21</t>
  </si>
  <si>
    <t>Pengiriman Barang Tujuan R003 Transmart Yasmin</t>
  </si>
  <si>
    <t>Bogor</t>
  </si>
  <si>
    <t>Pengiriman Barang Tujuan M042 Cibinong City Mall</t>
  </si>
  <si>
    <t>Pengiriman Barang Tujuan M073 Aeon Sentul City</t>
  </si>
  <si>
    <t xml:space="preserve"> 087/PCI/K2/III/21</t>
  </si>
  <si>
    <t>Pengiriman Barang Tujuan M025 Riau Bandung</t>
  </si>
  <si>
    <t>Pengiriman Barang Tujuan M012 Trans Studio Bandung</t>
  </si>
  <si>
    <t xml:space="preserve"> 088/PCI/K2/III/21</t>
  </si>
  <si>
    <t xml:space="preserve"> 089/PCI/K2/III/21</t>
  </si>
  <si>
    <t>Pengiriman Barang Tujuan M044 Paris Van Java</t>
  </si>
  <si>
    <t>Pengiriman Barang Tujuan M034 Resindah Park Mall</t>
  </si>
  <si>
    <t>Karawang</t>
  </si>
  <si>
    <t xml:space="preserve">Pengiriman Barang Tujuan M070 Buah Batu </t>
  </si>
  <si>
    <t>Pengiriman Barang Tujuan M036 Paskal Hypersquare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</si>
  <si>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Seratus Ribu Rupiah.</t>
    </r>
  </si>
  <si>
    <t xml:space="preserve"> 090/PCI/K2/III/21</t>
  </si>
  <si>
    <t>09 Maret 2021</t>
  </si>
  <si>
    <t>402351</t>
  </si>
  <si>
    <t>402352</t>
  </si>
  <si>
    <t>400723</t>
  </si>
  <si>
    <t>T 9296 DB</t>
  </si>
  <si>
    <t>Pengiriman Barang Tujuan             Padang  ( T 9296 DB )</t>
  </si>
  <si>
    <t>Pengiriman Barang Tujuan             Bukit Tinggi  ( T 9296 DB )</t>
  </si>
  <si>
    <t>Bukit Tinggu</t>
  </si>
  <si>
    <t>Pengiriman Barang Tujuan             Bengkulu  ( T 9296 DB )</t>
  </si>
  <si>
    <t>Bengkulu</t>
  </si>
  <si>
    <t>Biaya Bongkar T 9296 DB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</si>
  <si>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Lima Juta Tiga Ratus Sepuluh Ribu Rupiah.</t>
    </r>
  </si>
  <si>
    <t>: PT Link Pasifik</t>
  </si>
  <si>
    <t xml:space="preserve">  Jl. Gading Batavia N Jakarta No. 14310 RT. 10 RW. 7</t>
  </si>
  <si>
    <t xml:space="preserve">  Kelapa Gading - Jakarta 14240</t>
  </si>
  <si>
    <t xml:space="preserve"> 092/PCI/K2/III/21</t>
  </si>
  <si>
    <t xml:space="preserve"> 10 Maret 2021</t>
  </si>
  <si>
    <t>International Door to Door (AWB No. 2395674886)</t>
  </si>
  <si>
    <t>International Door to Door (AWB No. 8601531735)</t>
  </si>
  <si>
    <t>International Door to Door (AWB No. 9639879056)</t>
  </si>
  <si>
    <t>India</t>
  </si>
  <si>
    <t>Japan</t>
  </si>
  <si>
    <r>
      <t xml:space="preserve">Say </t>
    </r>
    <r>
      <rPr>
        <b/>
        <i/>
        <sz val="11"/>
        <color theme="1"/>
        <rFont val="Calibri"/>
        <family val="2"/>
        <scheme val="minor"/>
      </rPr>
      <t>:  Empat Juta Empat Ratus Ribu Rupiah.</t>
    </r>
  </si>
  <si>
    <t>: PT. Gagak Putih Logistik</t>
  </si>
  <si>
    <t>:  Bpk. Rossy</t>
  </si>
  <si>
    <t xml:space="preserve"> 093/PCI/K2/III/21</t>
  </si>
  <si>
    <t>Pengiriman Barang Tujuan Gersik</t>
  </si>
  <si>
    <t>Gersik</t>
  </si>
  <si>
    <t>PCS</t>
  </si>
  <si>
    <t>Pengiriman Barang Tujuan Kediri</t>
  </si>
  <si>
    <t>Kediri</t>
  </si>
  <si>
    <r>
      <t xml:space="preserve">Say </t>
    </r>
    <r>
      <rPr>
        <b/>
        <i/>
        <sz val="11"/>
        <color theme="1"/>
        <rFont val="Calibri"/>
        <family val="2"/>
        <scheme val="minor"/>
      </rPr>
      <t>:  Empat Juta Rupiah.</t>
    </r>
  </si>
  <si>
    <t xml:space="preserve"> 12 Maret 2021</t>
  </si>
  <si>
    <t>400731</t>
  </si>
  <si>
    <t>400732</t>
  </si>
  <si>
    <t>400733</t>
  </si>
  <si>
    <t>: PT. KGP Cilegon</t>
  </si>
  <si>
    <t>:  Bpk. Arif</t>
  </si>
  <si>
    <t xml:space="preserve"> 094/PCI/K2/III/21</t>
  </si>
  <si>
    <t xml:space="preserve"> 15 Maret 2021</t>
  </si>
  <si>
    <t>Pengiriman Barang Tujuan Trakindo Kupang</t>
  </si>
  <si>
    <t>Kupang</t>
  </si>
  <si>
    <t>DP 60%</t>
  </si>
  <si>
    <t>Pelunasan 40%</t>
  </si>
  <si>
    <r>
      <t xml:space="preserve">Say </t>
    </r>
    <r>
      <rPr>
        <b/>
        <i/>
        <sz val="11"/>
        <color theme="1"/>
        <rFont val="Calibri"/>
        <family val="2"/>
        <scheme val="minor"/>
      </rPr>
      <t>:  Sembilan Juta Rupiah.</t>
    </r>
  </si>
  <si>
    <r>
      <t xml:space="preserve">Say </t>
    </r>
    <r>
      <rPr>
        <b/>
        <i/>
        <sz val="11"/>
        <color theme="1"/>
        <rFont val="Calibri"/>
        <family val="2"/>
        <scheme val="minor"/>
      </rPr>
      <t>:  Enam Juta Rupiah.</t>
    </r>
  </si>
  <si>
    <t>: PT. Menara Warna Indonesia</t>
  </si>
  <si>
    <t>: Ibu Ani</t>
  </si>
  <si>
    <t>PICK UP DATE</t>
  </si>
  <si>
    <t>CONSIGNEE</t>
  </si>
  <si>
    <t>WEIGHT/KG</t>
  </si>
  <si>
    <t>RUTENG</t>
  </si>
  <si>
    <t>JAMBI</t>
  </si>
  <si>
    <t>BANDAR LAMPUNG</t>
  </si>
  <si>
    <t>PEKANBARU</t>
  </si>
  <si>
    <t>PALEMBANG</t>
  </si>
  <si>
    <t>METRO</t>
  </si>
  <si>
    <t>PELUNASAN</t>
  </si>
  <si>
    <t>402081</t>
  </si>
  <si>
    <t>402082</t>
  </si>
  <si>
    <t>401580</t>
  </si>
  <si>
    <t>401578</t>
  </si>
  <si>
    <t>401581</t>
  </si>
  <si>
    <t>401579</t>
  </si>
  <si>
    <t>PT. TOWER MEDIA / STICKER</t>
  </si>
  <si>
    <t>Medan</t>
  </si>
  <si>
    <t>Lhokseumawe</t>
  </si>
  <si>
    <t>Banda Aceh</t>
  </si>
  <si>
    <t>Tanjung Pinang</t>
  </si>
  <si>
    <t>Tanjungbalai Karimun</t>
  </si>
  <si>
    <t>Gresik</t>
  </si>
  <si>
    <t>Mojokerto</t>
  </si>
  <si>
    <t>Sidoarjo</t>
  </si>
  <si>
    <t>Denpasar</t>
  </si>
  <si>
    <t>Mataram</t>
  </si>
  <si>
    <t>Bima</t>
  </si>
  <si>
    <t>Ende</t>
  </si>
  <si>
    <t>Maumere</t>
  </si>
  <si>
    <t>Ruteng</t>
  </si>
  <si>
    <t>Atambua</t>
  </si>
  <si>
    <t>Alor</t>
  </si>
  <si>
    <t>Samarinda</t>
  </si>
  <si>
    <t>Sangatta</t>
  </si>
  <si>
    <t>Kendari</t>
  </si>
  <si>
    <t>Bau Bau</t>
  </si>
  <si>
    <t>Makassar 1</t>
  </si>
  <si>
    <t>Bone</t>
  </si>
  <si>
    <t>Pare-Pare</t>
  </si>
  <si>
    <t>Palopo</t>
  </si>
  <si>
    <t>Manado</t>
  </si>
  <si>
    <t>Ambon</t>
  </si>
  <si>
    <t>Tual</t>
  </si>
  <si>
    <t>Ternate</t>
  </si>
  <si>
    <t>Jayapura</t>
  </si>
  <si>
    <t>Merauke</t>
  </si>
  <si>
    <t>Nabire</t>
  </si>
  <si>
    <t>Biak</t>
  </si>
  <si>
    <t>Serui</t>
  </si>
  <si>
    <t>Sorong</t>
  </si>
  <si>
    <t>Manokwari</t>
  </si>
  <si>
    <t>Timika</t>
  </si>
  <si>
    <t>Fak Fak</t>
  </si>
  <si>
    <t xml:space="preserve"> 095/PCI/K2/III/21</t>
  </si>
  <si>
    <t>15/02/21</t>
  </si>
  <si>
    <t>27/02/21</t>
  </si>
  <si>
    <r>
      <t xml:space="preserve">Say </t>
    </r>
    <r>
      <rPr>
        <b/>
        <i/>
        <sz val="14"/>
        <color theme="1"/>
        <rFont val="Calibri"/>
        <family val="2"/>
        <scheme val="minor"/>
      </rPr>
      <t>: Enam Puluh Juta Delapan Puluh Tiga Ribu Rupiah.</t>
    </r>
  </si>
  <si>
    <t>BUKIT TINGGI</t>
  </si>
  <si>
    <t>: CV. FASTINDO LOGISTIK</t>
  </si>
  <si>
    <t>: Bpk. Assad</t>
  </si>
  <si>
    <t>401361</t>
  </si>
  <si>
    <t xml:space="preserve"> 096/PCI/K2/III/21</t>
  </si>
  <si>
    <t>Pengiriman Barang Tujuan Cikarang - Tanggerang</t>
  </si>
  <si>
    <t>Tanggerang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</si>
  <si>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Dua Ratus Ribu Rupiah.</t>
    </r>
  </si>
  <si>
    <t xml:space="preserve"> 097/PCI/K2/III/21</t>
  </si>
  <si>
    <t>Pengiriman Barang Tujuan Padalarang Bandung</t>
  </si>
  <si>
    <t>Pengiriman Barang Tujuan Pasir Luyu Bandung</t>
  </si>
  <si>
    <t xml:space="preserve"> 098/PCI/K2/III/21</t>
  </si>
  <si>
    <t>International Door to Door (AWB No. 1558169885)</t>
  </si>
  <si>
    <t>Brunei Darussalam</t>
  </si>
  <si>
    <t>International Door to Door (AWB No.5401519421)</t>
  </si>
  <si>
    <t>International Door to Door (AWB No. 1558145385)</t>
  </si>
  <si>
    <t>Malaysia</t>
  </si>
  <si>
    <r>
      <t xml:space="preserve">Say </t>
    </r>
    <r>
      <rPr>
        <b/>
        <i/>
        <sz val="11"/>
        <color theme="1"/>
        <rFont val="Calibri"/>
        <family val="2"/>
        <scheme val="minor"/>
      </rPr>
      <t>:  Tiga Juta Sembilan Ratus Ribu Rupiah.</t>
    </r>
  </si>
  <si>
    <t>402511</t>
  </si>
  <si>
    <t>Pengiriman Barang Tujuan Jakarta - RSUP Dr. M Hoesin</t>
  </si>
  <si>
    <t>Palembang</t>
  </si>
  <si>
    <r>
      <t xml:space="preserve">Say </t>
    </r>
    <r>
      <rPr>
        <b/>
        <i/>
        <sz val="12"/>
        <color theme="1"/>
        <rFont val="Calibri"/>
        <family val="2"/>
        <scheme val="minor"/>
      </rPr>
      <t>: Dua Juta Lima  Ratus Empat Puluh Delapan Ribu Rupiah.</t>
    </r>
  </si>
  <si>
    <t xml:space="preserve"> 099/PCI/K2/III/21</t>
  </si>
  <si>
    <t>Biaya Tambahan Oprasional</t>
  </si>
  <si>
    <r>
      <t xml:space="preserve">Say </t>
    </r>
    <r>
      <rPr>
        <b/>
        <i/>
        <sz val="12"/>
        <color theme="1"/>
        <rFont val="Calibri"/>
        <family val="2"/>
        <scheme val="minor"/>
      </rPr>
      <t>: Dua Belas Juta Tujuh Ratus Ribu Rupiah.</t>
    </r>
  </si>
  <si>
    <t xml:space="preserve"> 083A/PCI/K2/III/21</t>
  </si>
  <si>
    <t xml:space="preserve"> 100/PCI/K2/III/21</t>
  </si>
  <si>
    <t xml:space="preserve"> 16 Maret 2021</t>
  </si>
  <si>
    <t>: Bpk. Erwin</t>
  </si>
  <si>
    <t>402637</t>
  </si>
  <si>
    <t>Pengiriman Barang Tujuan Jakarta - Sidoarjo</t>
  </si>
  <si>
    <t>Biaya Pick-Up</t>
  </si>
  <si>
    <t>Packing Karung</t>
  </si>
  <si>
    <r>
      <t xml:space="preserve">Say </t>
    </r>
    <r>
      <rPr>
        <b/>
        <i/>
        <sz val="12"/>
        <color theme="1"/>
        <rFont val="Calibri"/>
        <family val="2"/>
        <scheme val="minor"/>
      </rPr>
      <t>: Enam Ratus Sepuluh Ribu Rupiah.</t>
    </r>
  </si>
  <si>
    <t>: CV. MKC Express</t>
  </si>
  <si>
    <t xml:space="preserve"> 101/PCI/K2/III/21</t>
  </si>
  <si>
    <t>Pengiriman Barang Tujuan Bekasi - Jakarta Utara</t>
  </si>
  <si>
    <t>Jakarta Utara</t>
  </si>
  <si>
    <t>: Bpk. Juanda</t>
  </si>
  <si>
    <t xml:space="preserve"> 102/PCI/K2/III/21</t>
  </si>
  <si>
    <t xml:space="preserve"> 17 Maret 2021</t>
  </si>
  <si>
    <t>Pengiriman Air Mineral Taman Mini - Medan</t>
  </si>
  <si>
    <t xml:space="preserve"> 103/PCI/K2/III/21</t>
  </si>
  <si>
    <t>08/03/21</t>
  </si>
  <si>
    <t>402609</t>
  </si>
  <si>
    <t>Pengiriman Barang Tujuan Palembang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</si>
  <si>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Enam Juta Rupiah.</t>
    </r>
  </si>
  <si>
    <t>400734</t>
  </si>
  <si>
    <t>Pengiriman Barang Tujuan CV. Trans Agro Sembada</t>
  </si>
  <si>
    <t>Malang</t>
  </si>
  <si>
    <t>Biaya Handling</t>
  </si>
  <si>
    <t>: PT. BST Logistik</t>
  </si>
  <si>
    <t>: Ibu Ika</t>
  </si>
  <si>
    <t xml:space="preserve"> 104/PCI/K2/III/21</t>
  </si>
  <si>
    <t>18 Maret 2021</t>
  </si>
  <si>
    <t>Claim Biaya Kehilangan Barang HM. Sampoerna Tujuan Kota Baru</t>
  </si>
  <si>
    <t>Kota Baru</t>
  </si>
  <si>
    <t>00353</t>
  </si>
  <si>
    <t xml:space="preserve">Note : </t>
  </si>
  <si>
    <t>Barang Sudah dicetak ulang dan sudah dikirim Via Udara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</si>
  <si>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Tujuh Juta Lima Ratus Ribu Rupiah.</t>
    </r>
  </si>
  <si>
    <t xml:space="preserve"> 105/PCI/K2/III/21</t>
  </si>
  <si>
    <t xml:space="preserve"> 19 Maret 2021</t>
  </si>
  <si>
    <t xml:space="preserve"> 106/PCI/K2/III/21</t>
  </si>
  <si>
    <t>20 Maret 2021</t>
  </si>
  <si>
    <t xml:space="preserve">Pengiriman Barang Tujuan PT. Jayamitra Sukses Niaga 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</si>
  <si>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Tujuh Ratus Ribu Rupiah.</t>
    </r>
  </si>
  <si>
    <t xml:space="preserve"> 107/PCI/K2/III/21</t>
  </si>
  <si>
    <t>24 Maret 2021</t>
  </si>
  <si>
    <t>400656</t>
  </si>
  <si>
    <t>Pengiriman Barang Tujuan CV. Cahaya Tani</t>
  </si>
  <si>
    <t>Kebumen</t>
  </si>
  <si>
    <t>400655</t>
  </si>
  <si>
    <t xml:space="preserve">Pengiriman Barang Tujuan Bagus Makmur </t>
  </si>
  <si>
    <t>Yogya</t>
  </si>
  <si>
    <t>: BBI Cargo</t>
  </si>
  <si>
    <t xml:space="preserve"> 108/PCI/K2/III/21</t>
  </si>
  <si>
    <t>13042 - 41913</t>
  </si>
  <si>
    <t>13042-41912</t>
  </si>
  <si>
    <t>Jepara</t>
  </si>
  <si>
    <t>Pengiriman Barang Tujuan RS Palang Biru</t>
  </si>
  <si>
    <t>Pengiriman Barang Tujuan RS Graha Husada</t>
  </si>
  <si>
    <t>Kutoarjo</t>
  </si>
  <si>
    <t>Kelebihan Kilogram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</si>
  <si>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Lima Ratus Ribu Rupiah.</t>
    </r>
  </si>
  <si>
    <t>: PT. PERDANA CARGO SOLUTION</t>
  </si>
  <si>
    <t xml:space="preserve"> 109/PCI/K2/III/21</t>
  </si>
  <si>
    <t>25 Maret 2021</t>
  </si>
  <si>
    <t>400728</t>
  </si>
  <si>
    <t>402367</t>
  </si>
  <si>
    <t>402368</t>
  </si>
  <si>
    <t>Pengiriman Barang Tujuan Indomarco Prismatama</t>
  </si>
  <si>
    <t>Pengiriman Barang Tujuan LU'LUATUL AWALIYAH</t>
  </si>
  <si>
    <t>Pengiriman Barang Tujuan PT. INDOMARCO PRISMATAMA</t>
  </si>
  <si>
    <t>LAMPUNG SELATAN</t>
  </si>
  <si>
    <t>: PT. Mahardika Telekomunikasi Indonesia</t>
  </si>
  <si>
    <t xml:space="preserve">DP </t>
  </si>
  <si>
    <t xml:space="preserve"> 110/PCI/K2/III/21</t>
  </si>
  <si>
    <t>26 Maret 2021</t>
  </si>
  <si>
    <t xml:space="preserve">Pengiriman Tower Tujuan Cikupa ke Musirawas </t>
  </si>
  <si>
    <t>20/03/21</t>
  </si>
  <si>
    <t>Biaya Langsinr</t>
  </si>
  <si>
    <t>Biaya Rapid test</t>
  </si>
  <si>
    <r>
      <t xml:space="preserve">Say </t>
    </r>
    <r>
      <rPr>
        <b/>
        <i/>
        <sz val="11"/>
        <color theme="2" tint="-0.749992370372631"/>
        <rFont val="Calibri"/>
        <family val="2"/>
        <scheme val="minor"/>
      </rPr>
      <t>:  Lima Juta Tujuh Ratus Ribu Rupiah.</t>
    </r>
  </si>
  <si>
    <t xml:space="preserve"> 085/PCI/K2/III/21</t>
  </si>
  <si>
    <t xml:space="preserve"> 111/PCI/K2/III/21</t>
  </si>
  <si>
    <t>Pengiriman Barang Tujuan Cirasas Jakarta Timur (Grandmax)</t>
  </si>
  <si>
    <r>
      <t xml:space="preserve">Say </t>
    </r>
    <r>
      <rPr>
        <b/>
        <i/>
        <sz val="12"/>
        <color theme="1"/>
        <rFont val="Calibri"/>
        <family val="2"/>
        <scheme val="minor"/>
      </rPr>
      <t>: Enam Ratus Ribu Rupiah.</t>
    </r>
  </si>
  <si>
    <t>30 Maret 2021</t>
  </si>
  <si>
    <t xml:space="preserve"> 112/PCI/K2/III/21</t>
  </si>
  <si>
    <t xml:space="preserve"> 30 Maret 2021</t>
  </si>
  <si>
    <t>706188125</t>
  </si>
  <si>
    <t>Intl Cargo Jkt - Singapore</t>
  </si>
  <si>
    <t xml:space="preserve"> 113/PCI/K2/III/21</t>
  </si>
  <si>
    <t>engirim..</t>
  </si>
  <si>
    <t>Asep ruhiat</t>
  </si>
  <si>
    <t>Apartement taman anggrek ( twr 6/39 C ) Tanjung duren jak-bar..</t>
  </si>
  <si>
    <t>HP 081220152733</t>
  </si>
  <si>
    <t>Unit yg dikirim</t>
  </si>
  <si>
    <t>Honda scoopy hitam silver</t>
  </si>
  <si>
    <t>No pol B 4211 BMN</t>
  </si>
  <si>
    <t>: Bpk. Asep Ruhiat</t>
  </si>
  <si>
    <t xml:space="preserve"> 114/PCI/K2/III/21</t>
  </si>
  <si>
    <t>Pengiriman Motor Honda Scoopy B 4211 BMN</t>
  </si>
  <si>
    <t>Biaya Pick Up</t>
  </si>
  <si>
    <t>fee 100rb</t>
  </si>
  <si>
    <t>: Ibu Yuni</t>
  </si>
  <si>
    <t xml:space="preserve"> 115/PCI/K2/III/21</t>
  </si>
  <si>
    <t>402537</t>
  </si>
  <si>
    <t>Pengiriman Barang Tujuan Jakarta - Pontianak</t>
  </si>
  <si>
    <t>Pontianak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</si>
  <si>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Enam Ratus Lima Puluh Ribu Rupiah.</t>
    </r>
  </si>
  <si>
    <t>15/03/21</t>
  </si>
  <si>
    <t>402533</t>
  </si>
  <si>
    <t>Pengiriman Barang Tujuan Gianyar Bali</t>
  </si>
  <si>
    <t>Bali</t>
  </si>
  <si>
    <t xml:space="preserve"> 116/PCI/K2/III/21</t>
  </si>
  <si>
    <t>401475</t>
  </si>
  <si>
    <t>Pengiriman Barang Tujuan             Tanah Karo  ( BE 8618 AC )</t>
  </si>
  <si>
    <t>Tanah Karo</t>
  </si>
  <si>
    <t>Biaya Bongkaran</t>
  </si>
  <si>
    <t xml:space="preserve"> 31 Maret 2021</t>
  </si>
  <si>
    <t xml:space="preserve"> 117/PCI/K2/III/21</t>
  </si>
  <si>
    <t>402816</t>
  </si>
  <si>
    <t>402817</t>
  </si>
  <si>
    <t>402818</t>
  </si>
  <si>
    <t>Pengiriman Barang Tujuan             PT. PHILIP MORRIS INDONESIA       ( B 9310 TGC )</t>
  </si>
  <si>
    <t>FUSO</t>
  </si>
  <si>
    <t>Pengiriman Barang Tujuan             PT. PHILIP MORRIS INDONESIA       ( B 1450  LD )</t>
  </si>
  <si>
    <t>PALEMBANG 2</t>
  </si>
  <si>
    <t>Pengiriman Barang Tujuan             PT. PHILIP MORRIS INDONESIA       ( B 9862 F )</t>
  </si>
  <si>
    <t>Biaya Bongkaran ( B 1450  LD )</t>
  </si>
  <si>
    <t>Biaya Bongkaran ( B 9862 F )</t>
  </si>
  <si>
    <t xml:space="preserve"> 118/PCI/K2/III/21</t>
  </si>
  <si>
    <t>401474</t>
  </si>
  <si>
    <t xml:space="preserve">Pengiriman Barang Tujuan Jl. Prof M. Yamin </t>
  </si>
  <si>
    <t>CDE</t>
  </si>
  <si>
    <t>Biaya Bongkar Bukit Tinggi</t>
  </si>
  <si>
    <t>401473</t>
  </si>
  <si>
    <t>Pengiriman Barang Tujuan Bypass KM. 16</t>
  </si>
  <si>
    <t>Biaya Bongkar Padang</t>
  </si>
  <si>
    <t xml:space="preserve"> 119/PCI/K2/III/21</t>
  </si>
  <si>
    <t>400659</t>
  </si>
  <si>
    <t>Peniriman Barang Tujuan Kaliantan</t>
  </si>
  <si>
    <t xml:space="preserve"> 094A/PCI/K2/III/21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</si>
  <si>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Tujuh Ratus Lima Puluh Ribu Rupiah.</t>
    </r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</si>
  <si>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Delapan Juta Tujuh Ratus Ribu Rupiah.</t>
    </r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</si>
  <si>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Sembilan Juta Empat Ratus Ribu Rupia.</t>
    </r>
  </si>
  <si>
    <t>Biaya Bongkaran ( B 9310 TGC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</si>
</sst>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[$-F800]dddd\,\ mmmm\ dd\,\ yyyy"/>
    <numFmt numFmtId="168" formatCode="_(&quot;Rp&quot;* #,##0_);_(&quot;Rp&quot;* \(#,##0\);_(&quot;Rp&quot;* &quot;-&quot;_);_(@_)"/>
    <numFmt numFmtId="169" formatCode="dd/mm/yy"/>
    <numFmt numFmtId="170" formatCode="dd/mm/yy;@"/>
    <numFmt numFmtId="171" formatCode="_(* #,##0.0_);_(* \(#,##0.0\);_(* &quot;-&quot;??_);_(@_)"/>
    <numFmt numFmtId="172" formatCode="dd\ mmmm\ yy"/>
    <numFmt numFmtId="173" formatCode="[$-409]d\-mmm\-yy;@"/>
    <numFmt numFmtId="174" formatCode="mm/dd/yy;@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6"/>
      <color theme="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4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70C0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rgb="FF0070C0"/>
      <name val="Calibri"/>
      <family val="2"/>
      <scheme val="minor"/>
    </font>
    <font>
      <b/>
      <sz val="18"/>
      <color theme="2" tint="-0.749992370372631"/>
      <name val="Calibri"/>
      <family val="2"/>
      <scheme val="minor"/>
    </font>
    <font>
      <b/>
      <i/>
      <sz val="11"/>
      <color theme="2" tint="-0.74999237037263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0" fontId="9" fillId="0" borderId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73">
    <xf numFmtId="0" fontId="0" fillId="0" borderId="0" xfId="0"/>
    <xf numFmtId="0" fontId="2" fillId="0" borderId="0" xfId="0" applyFont="1"/>
    <xf numFmtId="0" fontId="3" fillId="0" borderId="0" xfId="0" applyFont="1"/>
    <xf numFmtId="166" fontId="3" fillId="0" borderId="0" xfId="1" applyNumberFormat="1" applyFont="1"/>
    <xf numFmtId="0" fontId="3" fillId="0" borderId="1" xfId="0" applyFont="1" applyBorder="1"/>
    <xf numFmtId="166" fontId="3" fillId="0" borderId="1" xfId="1" applyNumberFormat="1" applyFont="1" applyBorder="1"/>
    <xf numFmtId="166" fontId="3" fillId="0" borderId="0" xfId="1" applyNumberFormat="1" applyFont="1" applyAlignment="1">
      <alignment horizontal="center"/>
    </xf>
    <xf numFmtId="0" fontId="3" fillId="0" borderId="0" xfId="0" applyFont="1" applyBorder="1"/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166" fontId="3" fillId="0" borderId="0" xfId="1" applyNumberFormat="1" applyFont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166" fontId="2" fillId="0" borderId="0" xfId="1" applyNumberFormat="1" applyFont="1" applyAlignment="1">
      <alignment horizontal="left" vertical="center"/>
    </xf>
    <xf numFmtId="166" fontId="2" fillId="0" borderId="1" xfId="1" applyNumberFormat="1" applyFont="1" applyBorder="1"/>
    <xf numFmtId="9" fontId="3" fillId="0" borderId="0" xfId="0" applyNumberFormat="1" applyFont="1"/>
    <xf numFmtId="166" fontId="2" fillId="0" borderId="0" xfId="1" applyNumberFormat="1" applyFont="1"/>
    <xf numFmtId="168" fontId="2" fillId="0" borderId="0" xfId="0" applyNumberFormat="1" applyFont="1"/>
    <xf numFmtId="0" fontId="5" fillId="0" borderId="0" xfId="0" applyFont="1"/>
    <xf numFmtId="0" fontId="2" fillId="0" borderId="0" xfId="0" applyFont="1" applyBorder="1"/>
    <xf numFmtId="0" fontId="3" fillId="0" borderId="0" xfId="0" applyFont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quotePrefix="1" applyFont="1" applyAlignment="1">
      <alignment horizontal="left"/>
    </xf>
    <xf numFmtId="0" fontId="6" fillId="0" borderId="0" xfId="0" applyFont="1"/>
    <xf numFmtId="0" fontId="7" fillId="0" borderId="0" xfId="0" applyFont="1"/>
    <xf numFmtId="0" fontId="2" fillId="0" borderId="0" xfId="0" applyFont="1" applyBorder="1" applyAlignment="1">
      <alignment horizontal="left"/>
    </xf>
    <xf numFmtId="0" fontId="8" fillId="0" borderId="0" xfId="0" applyFont="1"/>
    <xf numFmtId="166" fontId="2" fillId="0" borderId="0" xfId="1" applyNumberFormat="1" applyFont="1" applyBorder="1"/>
    <xf numFmtId="15" fontId="3" fillId="3" borderId="21" xfId="0" quotePrefix="1" applyNumberFormat="1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/>
    </xf>
    <xf numFmtId="0" fontId="3" fillId="3" borderId="21" xfId="1" applyNumberFormat="1" applyFont="1" applyFill="1" applyBorder="1" applyAlignment="1">
      <alignment horizontal="center" vertical="center"/>
    </xf>
    <xf numFmtId="166" fontId="3" fillId="3" borderId="21" xfId="1" applyNumberFormat="1" applyFont="1" applyFill="1" applyBorder="1" applyAlignment="1">
      <alignment horizontal="center" vertical="center" wrapText="1"/>
    </xf>
    <xf numFmtId="167" fontId="6" fillId="0" borderId="0" xfId="0" applyNumberFormat="1" applyFont="1"/>
    <xf numFmtId="0" fontId="3" fillId="0" borderId="0" xfId="0" applyFont="1" applyAlignment="1">
      <alignment horizontal="right"/>
    </xf>
    <xf numFmtId="0" fontId="4" fillId="0" borderId="0" xfId="0" applyFont="1"/>
    <xf numFmtId="166" fontId="6" fillId="0" borderId="0" xfId="1" applyNumberFormat="1" applyFont="1"/>
    <xf numFmtId="0" fontId="6" fillId="0" borderId="1" xfId="0" applyFont="1" applyBorder="1"/>
    <xf numFmtId="166" fontId="6" fillId="0" borderId="1" xfId="1" applyNumberFormat="1" applyFont="1" applyBorder="1"/>
    <xf numFmtId="0" fontId="6" fillId="0" borderId="0" xfId="0" applyFont="1" applyAlignment="1"/>
    <xf numFmtId="0" fontId="6" fillId="3" borderId="20" xfId="0" applyFont="1" applyFill="1" applyBorder="1" applyAlignment="1">
      <alignment horizontal="center" vertical="center"/>
    </xf>
    <xf numFmtId="0" fontId="6" fillId="3" borderId="21" xfId="0" quotePrefix="1" applyNumberFormat="1" applyFont="1" applyFill="1" applyBorder="1" applyAlignment="1">
      <alignment horizontal="center" vertical="center"/>
    </xf>
    <xf numFmtId="166" fontId="6" fillId="3" borderId="24" xfId="0" applyNumberFormat="1" applyFont="1" applyFill="1" applyBorder="1" applyAlignment="1">
      <alignment horizontal="center" vertical="center"/>
    </xf>
    <xf numFmtId="168" fontId="4" fillId="0" borderId="19" xfId="0" applyNumberFormat="1" applyFont="1" applyBorder="1" applyAlignment="1">
      <alignment horizontal="center" vertical="center"/>
    </xf>
    <xf numFmtId="166" fontId="6" fillId="0" borderId="0" xfId="1" applyNumberFormat="1" applyFont="1" applyAlignment="1">
      <alignment horizontal="center" vertical="center"/>
    </xf>
    <xf numFmtId="168" fontId="6" fillId="0" borderId="0" xfId="0" applyNumberFormat="1" applyFont="1" applyAlignment="1">
      <alignment horizontal="center" vertical="center"/>
    </xf>
    <xf numFmtId="166" fontId="4" fillId="0" borderId="0" xfId="1" applyNumberFormat="1" applyFont="1" applyAlignment="1">
      <alignment horizontal="left" vertical="center"/>
    </xf>
    <xf numFmtId="166" fontId="4" fillId="0" borderId="1" xfId="1" applyNumberFormat="1" applyFont="1" applyBorder="1"/>
    <xf numFmtId="168" fontId="4" fillId="0" borderId="1" xfId="0" quotePrefix="1" applyNumberFormat="1" applyFont="1" applyBorder="1" applyAlignment="1">
      <alignment horizontal="center" vertical="center"/>
    </xf>
    <xf numFmtId="166" fontId="4" fillId="0" borderId="0" xfId="1" applyNumberFormat="1" applyFont="1"/>
    <xf numFmtId="168" fontId="4" fillId="0" borderId="0" xfId="0" applyNumberFormat="1" applyFont="1"/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quotePrefix="1" applyFont="1" applyAlignment="1">
      <alignment horizontal="left"/>
    </xf>
    <xf numFmtId="0" fontId="6" fillId="0" borderId="0" xfId="0" quotePrefix="1" applyFont="1" applyAlignment="1">
      <alignment horizontal="left"/>
    </xf>
    <xf numFmtId="0" fontId="6" fillId="0" borderId="0" xfId="0" applyFont="1" applyAlignment="1">
      <alignment horizontal="right"/>
    </xf>
    <xf numFmtId="168" fontId="3" fillId="0" borderId="0" xfId="0" applyNumberFormat="1" applyFont="1" applyBorder="1" applyAlignment="1">
      <alignment horizontal="center" vertical="center"/>
    </xf>
    <xf numFmtId="168" fontId="2" fillId="0" borderId="1" xfId="0" applyNumberFormat="1" applyFont="1" applyBorder="1" applyAlignment="1">
      <alignment horizontal="center" vertical="center"/>
    </xf>
    <xf numFmtId="166" fontId="3" fillId="3" borderId="21" xfId="1" applyNumberFormat="1" applyFont="1" applyFill="1" applyBorder="1" applyAlignment="1">
      <alignment horizontal="center" vertical="center"/>
    </xf>
    <xf numFmtId="15" fontId="0" fillId="0" borderId="29" xfId="0" applyNumberFormat="1" applyBorder="1" applyAlignment="1">
      <alignment horizontal="center" vertical="center"/>
    </xf>
    <xf numFmtId="0" fontId="3" fillId="0" borderId="0" xfId="0" quotePrefix="1" applyFont="1"/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164" fontId="2" fillId="0" borderId="19" xfId="0" applyNumberFormat="1" applyFont="1" applyBorder="1" applyAlignment="1">
      <alignment horizontal="center" vertical="center"/>
    </xf>
    <xf numFmtId="0" fontId="3" fillId="0" borderId="0" xfId="0" quotePrefix="1" applyFont="1" applyAlignment="1">
      <alignment horizontal="left"/>
    </xf>
    <xf numFmtId="169" fontId="3" fillId="3" borderId="21" xfId="0" quotePrefix="1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68" fontId="3" fillId="0" borderId="0" xfId="0" applyNumberFormat="1" applyFont="1" applyAlignment="1">
      <alignment horizontal="left" vertical="center"/>
    </xf>
    <xf numFmtId="166" fontId="12" fillId="0" borderId="1" xfId="1" applyNumberFormat="1" applyFont="1" applyBorder="1"/>
    <xf numFmtId="0" fontId="3" fillId="0" borderId="30" xfId="0" applyFont="1" applyBorder="1"/>
    <xf numFmtId="0" fontId="3" fillId="0" borderId="31" xfId="0" applyFont="1" applyBorder="1"/>
    <xf numFmtId="0" fontId="13" fillId="0" borderId="32" xfId="0" applyFont="1" applyBorder="1" applyAlignment="1">
      <alignment horizontal="left" vertical="center" indent="3"/>
    </xf>
    <xf numFmtId="0" fontId="3" fillId="0" borderId="33" xfId="0" applyFont="1" applyBorder="1"/>
    <xf numFmtId="0" fontId="13" fillId="0" borderId="32" xfId="0" applyFont="1" applyBorder="1"/>
    <xf numFmtId="0" fontId="13" fillId="0" borderId="32" xfId="0" applyFont="1" applyBorder="1" applyAlignment="1">
      <alignment vertical="center"/>
    </xf>
    <xf numFmtId="0" fontId="13" fillId="0" borderId="32" xfId="0" applyFont="1" applyBorder="1" applyAlignment="1"/>
    <xf numFmtId="0" fontId="4" fillId="0" borderId="0" xfId="0" applyFont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170" fontId="0" fillId="3" borderId="21" xfId="0" quotePrefix="1" applyNumberFormat="1" applyFont="1" applyFill="1" applyBorder="1" applyAlignment="1">
      <alignment horizontal="center" vertical="center"/>
    </xf>
    <xf numFmtId="0" fontId="0" fillId="3" borderId="21" xfId="0" applyFont="1" applyFill="1" applyBorder="1" applyAlignment="1">
      <alignment horizontal="center" vertical="center" wrapText="1"/>
    </xf>
    <xf numFmtId="0" fontId="6" fillId="3" borderId="21" xfId="1" applyNumberFormat="1" applyFont="1" applyFill="1" applyBorder="1" applyAlignment="1">
      <alignment horizontal="center" vertical="center"/>
    </xf>
    <xf numFmtId="9" fontId="6" fillId="0" borderId="0" xfId="0" applyNumberFormat="1" applyFont="1"/>
    <xf numFmtId="0" fontId="2" fillId="0" borderId="0" xfId="0" applyFont="1" applyAlignment="1">
      <alignment horizontal="center" vertical="center"/>
    </xf>
    <xf numFmtId="0" fontId="0" fillId="0" borderId="0" xfId="0" applyFont="1"/>
    <xf numFmtId="166" fontId="3" fillId="3" borderId="25" xfId="1" applyNumberFormat="1" applyFont="1" applyFill="1" applyBorder="1" applyAlignment="1">
      <alignment horizontal="left" vertical="center" wrapText="1"/>
    </xf>
    <xf numFmtId="167" fontId="3" fillId="0" borderId="0" xfId="0" quotePrefix="1" applyNumberFormat="1" applyFont="1"/>
    <xf numFmtId="166" fontId="3" fillId="3" borderId="35" xfId="0" quotePrefix="1" applyNumberFormat="1" applyFont="1" applyFill="1" applyBorder="1" applyAlignment="1">
      <alignment horizontal="center" vertical="center"/>
    </xf>
    <xf numFmtId="166" fontId="3" fillId="0" borderId="12" xfId="1" applyNumberFormat="1" applyFont="1" applyBorder="1" applyAlignment="1">
      <alignment vertical="center"/>
    </xf>
    <xf numFmtId="0" fontId="2" fillId="2" borderId="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6" fontId="3" fillId="0" borderId="12" xfId="1" applyNumberFormat="1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3" borderId="25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6" fontId="3" fillId="0" borderId="12" xfId="1" applyNumberFormat="1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3" borderId="25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2" fillId="2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166" fontId="3" fillId="0" borderId="12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171" fontId="3" fillId="3" borderId="25" xfId="1" applyNumberFormat="1" applyFont="1" applyFill="1" applyBorder="1" applyAlignment="1">
      <alignment horizontal="left" vertical="center" wrapText="1"/>
    </xf>
    <xf numFmtId="166" fontId="3" fillId="0" borderId="28" xfId="1" applyNumberFormat="1" applyFont="1" applyBorder="1" applyAlignment="1">
      <alignment vertical="center"/>
    </xf>
    <xf numFmtId="166" fontId="3" fillId="0" borderId="24" xfId="1" applyNumberFormat="1" applyFont="1" applyBorder="1" applyAlignment="1">
      <alignment vertical="center"/>
    </xf>
    <xf numFmtId="166" fontId="3" fillId="0" borderId="12" xfId="1" applyNumberFormat="1" applyFont="1" applyBorder="1" applyAlignment="1">
      <alignment horizontal="center" vertical="center"/>
    </xf>
    <xf numFmtId="167" fontId="6" fillId="0" borderId="0" xfId="0" quotePrefix="1" applyNumberFormat="1" applyFont="1"/>
    <xf numFmtId="166" fontId="3" fillId="0" borderId="12" xfId="1" applyNumberFormat="1" applyFont="1" applyBorder="1" applyAlignment="1">
      <alignment horizontal="center" vertical="center"/>
    </xf>
    <xf numFmtId="166" fontId="3" fillId="0" borderId="28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2" fillId="2" borderId="7" xfId="0" applyFont="1" applyFill="1" applyBorder="1" applyAlignment="1">
      <alignment horizontal="center" vertical="center"/>
    </xf>
    <xf numFmtId="166" fontId="3" fillId="0" borderId="12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6" fontId="3" fillId="3" borderId="34" xfId="1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168" fontId="4" fillId="0" borderId="0" xfId="0" applyNumberFormat="1" applyFont="1" applyAlignment="1">
      <alignment horizontal="center" vertical="center"/>
    </xf>
    <xf numFmtId="168" fontId="6" fillId="0" borderId="1" xfId="0" quotePrefix="1" applyNumberFormat="1" applyFont="1" applyBorder="1" applyAlignment="1">
      <alignment horizontal="center" vertical="center"/>
    </xf>
    <xf numFmtId="164" fontId="3" fillId="0" borderId="24" xfId="0" applyNumberFormat="1" applyFont="1" applyBorder="1" applyAlignment="1">
      <alignment horizontal="center" vertical="center"/>
    </xf>
    <xf numFmtId="164" fontId="2" fillId="0" borderId="37" xfId="0" applyNumberFormat="1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49" fontId="0" fillId="0" borderId="21" xfId="0" applyNumberFormat="1" applyFont="1" applyBorder="1" applyAlignment="1">
      <alignment horizontal="center" vertical="center"/>
    </xf>
    <xf numFmtId="0" fontId="3" fillId="3" borderId="10" xfId="1" applyNumberFormat="1" applyFont="1" applyFill="1" applyBorder="1" applyAlignment="1">
      <alignment horizontal="center" vertical="center"/>
    </xf>
    <xf numFmtId="166" fontId="3" fillId="3" borderId="25" xfId="1" applyNumberFormat="1" applyFont="1" applyFill="1" applyBorder="1" applyAlignment="1">
      <alignment vertical="center" wrapText="1"/>
    </xf>
    <xf numFmtId="166" fontId="3" fillId="0" borderId="24" xfId="1" applyNumberFormat="1" applyFont="1" applyBorder="1" applyAlignment="1">
      <alignment horizontal="center" vertical="center"/>
    </xf>
    <xf numFmtId="168" fontId="2" fillId="0" borderId="0" xfId="0" applyNumberFormat="1" applyFont="1" applyAlignment="1">
      <alignment horizontal="left" vertical="center"/>
    </xf>
    <xf numFmtId="168" fontId="3" fillId="0" borderId="1" xfId="0" applyNumberFormat="1" applyFont="1" applyBorder="1" applyAlignment="1">
      <alignment horizontal="center" vertical="center"/>
    </xf>
    <xf numFmtId="166" fontId="2" fillId="0" borderId="0" xfId="1" applyNumberFormat="1" applyFont="1" applyAlignment="1">
      <alignment vertical="center"/>
    </xf>
    <xf numFmtId="168" fontId="2" fillId="0" borderId="0" xfId="0" applyNumberFormat="1" applyFont="1" applyAlignment="1">
      <alignment vertical="center"/>
    </xf>
    <xf numFmtId="0" fontId="3" fillId="0" borderId="38" xfId="0" applyFont="1" applyBorder="1"/>
    <xf numFmtId="0" fontId="3" fillId="0" borderId="39" xfId="0" applyFont="1" applyBorder="1"/>
    <xf numFmtId="0" fontId="3" fillId="0" borderId="40" xfId="0" applyFont="1" applyBorder="1"/>
    <xf numFmtId="172" fontId="3" fillId="3" borderId="34" xfId="0" quotePrefix="1" applyNumberFormat="1" applyFont="1" applyFill="1" applyBorder="1" applyAlignment="1">
      <alignment vertical="center"/>
    </xf>
    <xf numFmtId="172" fontId="3" fillId="3" borderId="34" xfId="0" quotePrefix="1" applyNumberFormat="1" applyFont="1" applyFill="1" applyBorder="1" applyAlignment="1">
      <alignment horizontal="center" vertical="center"/>
    </xf>
    <xf numFmtId="166" fontId="3" fillId="0" borderId="15" xfId="1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41" xfId="0" applyFont="1" applyFill="1" applyBorder="1" applyAlignment="1">
      <alignment horizontal="center" vertical="center"/>
    </xf>
    <xf numFmtId="0" fontId="14" fillId="0" borderId="0" xfId="0" applyFont="1"/>
    <xf numFmtId="166" fontId="0" fillId="0" borderId="0" xfId="1" applyNumberFormat="1" applyFont="1"/>
    <xf numFmtId="0" fontId="16" fillId="0" borderId="0" xfId="0" applyFont="1"/>
    <xf numFmtId="0" fontId="0" fillId="0" borderId="1" xfId="0" applyBorder="1"/>
    <xf numFmtId="166" fontId="0" fillId="0" borderId="1" xfId="1" applyNumberFormat="1" applyFont="1" applyBorder="1"/>
    <xf numFmtId="166" fontId="0" fillId="0" borderId="0" xfId="1" applyNumberFormat="1" applyFont="1" applyAlignment="1">
      <alignment horizontal="center"/>
    </xf>
    <xf numFmtId="0" fontId="0" fillId="0" borderId="0" xfId="0" applyAlignment="1"/>
    <xf numFmtId="167" fontId="0" fillId="0" borderId="0" xfId="0" applyNumberFormat="1"/>
    <xf numFmtId="0" fontId="14" fillId="2" borderId="5" xfId="0" applyFont="1" applyFill="1" applyBorder="1" applyAlignment="1">
      <alignment horizontal="center"/>
    </xf>
    <xf numFmtId="0" fontId="14" fillId="2" borderId="6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0" fontId="0" fillId="3" borderId="42" xfId="0" applyFill="1" applyBorder="1" applyAlignment="1">
      <alignment horizontal="center" vertical="center"/>
    </xf>
    <xf numFmtId="173" fontId="0" fillId="3" borderId="34" xfId="0" quotePrefix="1" applyNumberFormat="1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3" borderId="21" xfId="0" quotePrefix="1" applyFill="1" applyBorder="1" applyAlignment="1">
      <alignment horizontal="center" vertical="center"/>
    </xf>
    <xf numFmtId="166" fontId="0" fillId="3" borderId="24" xfId="0" applyNumberFormat="1" applyFill="1" applyBorder="1" applyAlignment="1">
      <alignment vertical="center"/>
    </xf>
    <xf numFmtId="168" fontId="14" fillId="0" borderId="19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6" fontId="14" fillId="0" borderId="0" xfId="1" applyNumberFormat="1" applyFont="1" applyAlignment="1">
      <alignment horizontal="left" vertical="center"/>
    </xf>
    <xf numFmtId="166" fontId="14" fillId="0" borderId="1" xfId="1" applyNumberFormat="1" applyFont="1" applyBorder="1"/>
    <xf numFmtId="168" fontId="14" fillId="0" borderId="1" xfId="0" quotePrefix="1" applyNumberFormat="1" applyFont="1" applyBorder="1" applyAlignment="1">
      <alignment horizontal="center" vertical="center"/>
    </xf>
    <xf numFmtId="9" fontId="0" fillId="0" borderId="0" xfId="0" applyNumberFormat="1"/>
    <xf numFmtId="166" fontId="14" fillId="0" borderId="0" xfId="1" applyNumberFormat="1" applyFont="1"/>
    <xf numFmtId="168" fontId="14" fillId="0" borderId="0" xfId="0" applyNumberFormat="1" applyFont="1"/>
    <xf numFmtId="0" fontId="19" fillId="0" borderId="0" xfId="0" applyFont="1"/>
    <xf numFmtId="0" fontId="14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4" fillId="0" borderId="0" xfId="0" quotePrefix="1" applyFont="1" applyAlignment="1">
      <alignment horizontal="left"/>
    </xf>
    <xf numFmtId="0" fontId="0" fillId="0" borderId="0" xfId="0" applyAlignment="1">
      <alignment horizontal="right"/>
    </xf>
    <xf numFmtId="0" fontId="0" fillId="3" borderId="34" xfId="0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166" fontId="3" fillId="0" borderId="12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6" fontId="3" fillId="3" borderId="34" xfId="1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4" fillId="2" borderId="7" xfId="0" applyFont="1" applyFill="1" applyBorder="1" applyAlignment="1">
      <alignment horizontal="center"/>
    </xf>
    <xf numFmtId="0" fontId="0" fillId="3" borderId="22" xfId="0" quotePrefix="1" applyFill="1" applyBorder="1" applyAlignment="1">
      <alignment horizontal="center" vertical="center"/>
    </xf>
    <xf numFmtId="166" fontId="16" fillId="3" borderId="22" xfId="1" quotePrefix="1" applyNumberFormat="1" applyFont="1" applyFill="1" applyBorder="1" applyAlignment="1">
      <alignment horizontal="center" vertical="center"/>
    </xf>
    <xf numFmtId="166" fontId="0" fillId="3" borderId="12" xfId="0" applyNumberForma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6" fontId="3" fillId="0" borderId="12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8" fontId="14" fillId="0" borderId="0" xfId="0" applyNumberFormat="1" applyFont="1" applyAlignment="1">
      <alignment horizontal="center" vertical="center"/>
    </xf>
    <xf numFmtId="168" fontId="0" fillId="0" borderId="0" xfId="0" applyNumberFormat="1" applyFont="1" applyAlignment="1">
      <alignment horizontal="center" vertical="center"/>
    </xf>
    <xf numFmtId="168" fontId="14" fillId="0" borderId="1" xfId="0" applyNumberFormat="1" applyFont="1" applyBorder="1" applyAlignment="1">
      <alignment horizontal="center" vertical="center"/>
    </xf>
    <xf numFmtId="0" fontId="20" fillId="0" borderId="0" xfId="0" applyFont="1"/>
    <xf numFmtId="0" fontId="21" fillId="0" borderId="0" xfId="0" applyFont="1"/>
    <xf numFmtId="0" fontId="0" fillId="0" borderId="0" xfId="0" applyBorder="1"/>
    <xf numFmtId="166" fontId="0" fillId="0" borderId="0" xfId="1" applyNumberFormat="1" applyFont="1" applyBorder="1"/>
    <xf numFmtId="0" fontId="6" fillId="0" borderId="0" xfId="0" applyFont="1" applyAlignment="1">
      <alignment vertical="center"/>
    </xf>
    <xf numFmtId="166" fontId="6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166" fontId="0" fillId="0" borderId="0" xfId="1" applyNumberFormat="1" applyFont="1" applyAlignment="1">
      <alignment vertical="center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0" borderId="20" xfId="0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 wrapText="1"/>
    </xf>
    <xf numFmtId="0" fontId="6" fillId="0" borderId="21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164" fontId="6" fillId="0" borderId="24" xfId="0" applyNumberFormat="1" applyFont="1" applyFill="1" applyBorder="1" applyAlignment="1">
      <alignment vertical="center"/>
    </xf>
    <xf numFmtId="0" fontId="0" fillId="0" borderId="21" xfId="0" applyFont="1" applyFill="1" applyBorder="1" applyAlignment="1">
      <alignment horizontal="center" vertical="center"/>
    </xf>
    <xf numFmtId="0" fontId="0" fillId="0" borderId="21" xfId="0" quotePrefix="1" applyFont="1" applyBorder="1" applyAlignment="1">
      <alignment horizontal="center" vertical="center"/>
    </xf>
    <xf numFmtId="0" fontId="0" fillId="0" borderId="43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6" fillId="0" borderId="43" xfId="0" quotePrefix="1" applyFont="1" applyBorder="1" applyAlignment="1">
      <alignment horizontal="center" vertical="center"/>
    </xf>
    <xf numFmtId="166" fontId="20" fillId="0" borderId="19" xfId="1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166" fontId="4" fillId="0" borderId="1" xfId="1" applyNumberFormat="1" applyFont="1" applyBorder="1" applyAlignment="1">
      <alignment vertical="center"/>
    </xf>
    <xf numFmtId="168" fontId="6" fillId="0" borderId="1" xfId="0" quotePrefix="1" applyNumberFormat="1" applyFont="1" applyBorder="1" applyAlignment="1">
      <alignment horizontal="right" vertical="center"/>
    </xf>
    <xf numFmtId="0" fontId="4" fillId="0" borderId="0" xfId="0" applyFont="1" applyAlignment="1">
      <alignment vertical="center"/>
    </xf>
    <xf numFmtId="166" fontId="20" fillId="0" borderId="0" xfId="1" applyNumberFormat="1" applyFont="1" applyAlignment="1">
      <alignment vertical="center"/>
    </xf>
    <xf numFmtId="166" fontId="4" fillId="0" borderId="0" xfId="1" applyNumberFormat="1" applyFont="1" applyAlignment="1">
      <alignment vertical="center"/>
    </xf>
    <xf numFmtId="168" fontId="20" fillId="0" borderId="0" xfId="0" applyNumberFormat="1" applyFont="1" applyAlignment="1">
      <alignment vertical="center"/>
    </xf>
    <xf numFmtId="168" fontId="4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3" fillId="0" borderId="0" xfId="0" applyFont="1"/>
    <xf numFmtId="0" fontId="7" fillId="0" borderId="0" xfId="0" applyFont="1" applyAlignment="1">
      <alignment vertical="center"/>
    </xf>
    <xf numFmtId="0" fontId="11" fillId="0" borderId="0" xfId="0" applyFont="1" applyBorder="1"/>
    <xf numFmtId="166" fontId="0" fillId="0" borderId="0" xfId="0" applyNumberFormat="1"/>
    <xf numFmtId="0" fontId="11" fillId="0" borderId="0" xfId="0" applyFont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11" fillId="0" borderId="0" xfId="0" quotePrefix="1" applyFont="1" applyBorder="1" applyAlignment="1">
      <alignment horizontal="left"/>
    </xf>
    <xf numFmtId="0" fontId="4" fillId="0" borderId="0" xfId="0" quotePrefix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quotePrefix="1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166" fontId="6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4" fontId="1" fillId="0" borderId="41" xfId="0" applyNumberFormat="1" applyFont="1" applyBorder="1" applyAlignment="1">
      <alignment horizontal="center" vertical="center"/>
    </xf>
    <xf numFmtId="174" fontId="1" fillId="0" borderId="21" xfId="0" applyNumberFormat="1" applyFont="1" applyBorder="1" applyAlignment="1">
      <alignment horizontal="center" vertical="center"/>
    </xf>
    <xf numFmtId="174" fontId="0" fillId="0" borderId="21" xfId="0" applyNumberFormat="1" applyBorder="1" applyAlignment="1">
      <alignment horizontal="center" vertical="center"/>
    </xf>
    <xf numFmtId="0" fontId="3" fillId="3" borderId="34" xfId="1" applyNumberFormat="1" applyFont="1" applyFill="1" applyBorder="1" applyAlignment="1">
      <alignment horizontal="center" vertical="center"/>
    </xf>
    <xf numFmtId="49" fontId="0" fillId="0" borderId="21" xfId="0" quotePrefix="1" applyNumberFormat="1" applyFont="1" applyBorder="1" applyAlignment="1">
      <alignment horizontal="center" vertical="center"/>
    </xf>
    <xf numFmtId="166" fontId="3" fillId="0" borderId="12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3" fillId="3" borderId="34" xfId="1" applyNumberFormat="1" applyFont="1" applyFill="1" applyBorder="1" applyAlignment="1">
      <alignment horizontal="center" vertical="center" wrapText="1"/>
    </xf>
    <xf numFmtId="0" fontId="3" fillId="3" borderId="34" xfId="1" applyNumberFormat="1" applyFont="1" applyFill="1" applyBorder="1" applyAlignment="1">
      <alignment horizontal="center" vertical="center"/>
    </xf>
    <xf numFmtId="174" fontId="0" fillId="0" borderId="21" xfId="0" quotePrefix="1" applyNumberFormat="1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3" fillId="3" borderId="25" xfId="1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3" fillId="3" borderId="25" xfId="1" applyNumberFormat="1" applyFont="1" applyFill="1" applyBorder="1" applyAlignment="1">
      <alignment horizontal="center" vertical="center" wrapText="1"/>
    </xf>
    <xf numFmtId="166" fontId="3" fillId="3" borderId="21" xfId="1" applyNumberFormat="1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3" fillId="3" borderId="25" xfId="1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3" fillId="3" borderId="21" xfId="1" applyNumberFormat="1" applyFont="1" applyFill="1" applyBorder="1" applyAlignment="1">
      <alignment vertical="center" wrapText="1"/>
    </xf>
    <xf numFmtId="15" fontId="3" fillId="3" borderId="21" xfId="0" quotePrefix="1" applyNumberFormat="1" applyFont="1" applyFill="1" applyBorder="1" applyAlignment="1">
      <alignment horizontal="center" vertical="center" wrapText="1"/>
    </xf>
    <xf numFmtId="15" fontId="3" fillId="3" borderId="34" xfId="0" quotePrefix="1" applyNumberFormat="1" applyFont="1" applyFill="1" applyBorder="1" applyAlignment="1">
      <alignment horizontal="center" vertical="center"/>
    </xf>
    <xf numFmtId="15" fontId="3" fillId="3" borderId="25" xfId="0" quotePrefix="1" applyNumberFormat="1" applyFont="1" applyFill="1" applyBorder="1" applyAlignment="1">
      <alignment horizontal="center" vertical="center"/>
    </xf>
    <xf numFmtId="0" fontId="12" fillId="0" borderId="0" xfId="0" applyFont="1"/>
    <xf numFmtId="166" fontId="21" fillId="0" borderId="0" xfId="1" applyNumberFormat="1" applyFont="1"/>
    <xf numFmtId="0" fontId="21" fillId="0" borderId="1" xfId="0" applyFont="1" applyBorder="1"/>
    <xf numFmtId="166" fontId="21" fillId="0" borderId="1" xfId="1" applyNumberFormat="1" applyFont="1" applyBorder="1"/>
    <xf numFmtId="166" fontId="21" fillId="0" borderId="0" xfId="1" applyNumberFormat="1" applyFont="1" applyAlignment="1">
      <alignment horizontal="center"/>
    </xf>
    <xf numFmtId="0" fontId="21" fillId="0" borderId="0" xfId="0" applyFont="1" applyAlignment="1"/>
    <xf numFmtId="0" fontId="12" fillId="2" borderId="5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/>
    </xf>
    <xf numFmtId="0" fontId="21" fillId="0" borderId="42" xfId="0" applyFont="1" applyFill="1" applyBorder="1" applyAlignment="1">
      <alignment horizontal="center" vertical="center"/>
    </xf>
    <xf numFmtId="15" fontId="21" fillId="0" borderId="34" xfId="0" quotePrefix="1" applyNumberFormat="1" applyFont="1" applyFill="1" applyBorder="1" applyAlignment="1">
      <alignment horizontal="center" vertical="center"/>
    </xf>
    <xf numFmtId="0" fontId="21" fillId="3" borderId="34" xfId="0" applyFont="1" applyFill="1" applyBorder="1" applyAlignment="1">
      <alignment horizontal="center" vertical="center" wrapText="1"/>
    </xf>
    <xf numFmtId="0" fontId="21" fillId="0" borderId="34" xfId="0" applyFont="1" applyFill="1" applyBorder="1" applyAlignment="1">
      <alignment horizontal="center" vertical="center" wrapText="1"/>
    </xf>
    <xf numFmtId="166" fontId="21" fillId="3" borderId="12" xfId="0" applyNumberFormat="1" applyFont="1" applyFill="1" applyBorder="1" applyAlignment="1">
      <alignment horizontal="center" vertical="center"/>
    </xf>
    <xf numFmtId="166" fontId="21" fillId="0" borderId="0" xfId="0" applyNumberFormat="1" applyFont="1"/>
    <xf numFmtId="168" fontId="2" fillId="0" borderId="24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66" fontId="21" fillId="0" borderId="0" xfId="1" applyNumberFormat="1" applyFont="1" applyAlignment="1">
      <alignment horizontal="center" vertical="center"/>
    </xf>
    <xf numFmtId="168" fontId="21" fillId="0" borderId="0" xfId="0" applyNumberFormat="1" applyFont="1" applyAlignment="1">
      <alignment horizontal="center" vertical="center"/>
    </xf>
    <xf numFmtId="166" fontId="12" fillId="0" borderId="0" xfId="1" applyNumberFormat="1" applyFont="1" applyAlignment="1">
      <alignment horizontal="left" vertical="center"/>
    </xf>
    <xf numFmtId="166" fontId="12" fillId="0" borderId="0" xfId="1" applyNumberFormat="1" applyFont="1" applyBorder="1"/>
    <xf numFmtId="168" fontId="21" fillId="0" borderId="0" xfId="0" quotePrefix="1" applyNumberFormat="1" applyFont="1" applyBorder="1" applyAlignment="1">
      <alignment horizontal="center" vertical="center"/>
    </xf>
    <xf numFmtId="9" fontId="21" fillId="0" borderId="0" xfId="0" applyNumberFormat="1" applyFont="1"/>
    <xf numFmtId="168" fontId="12" fillId="0" borderId="1" xfId="0" quotePrefix="1" applyNumberFormat="1" applyFont="1" applyBorder="1" applyAlignment="1">
      <alignment horizontal="center" vertical="center"/>
    </xf>
    <xf numFmtId="166" fontId="12" fillId="0" borderId="0" xfId="1" applyNumberFormat="1" applyFont="1"/>
    <xf numFmtId="168" fontId="12" fillId="0" borderId="0" xfId="0" applyNumberFormat="1" applyFont="1"/>
    <xf numFmtId="0" fontId="12" fillId="0" borderId="0" xfId="0" applyFont="1" applyAlignment="1">
      <alignment horizontal="left"/>
    </xf>
    <xf numFmtId="0" fontId="12" fillId="0" borderId="0" xfId="0" quotePrefix="1" applyFont="1" applyAlignment="1">
      <alignment horizontal="left"/>
    </xf>
    <xf numFmtId="0" fontId="21" fillId="0" borderId="0" xfId="0" applyFont="1" applyAlignment="1">
      <alignment horizontal="left"/>
    </xf>
    <xf numFmtId="0" fontId="21" fillId="0" borderId="0" xfId="0" quotePrefix="1" applyFont="1" applyAlignment="1">
      <alignment horizontal="left"/>
    </xf>
    <xf numFmtId="0" fontId="21" fillId="0" borderId="0" xfId="0" applyFont="1" applyAlignment="1">
      <alignment horizontal="right"/>
    </xf>
    <xf numFmtId="0" fontId="2" fillId="2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3" fillId="3" borderId="34" xfId="1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3" fillId="3" borderId="34" xfId="1" applyNumberFormat="1" applyFont="1" applyFill="1" applyBorder="1" applyAlignment="1">
      <alignment horizontal="center" vertical="center" wrapText="1"/>
    </xf>
    <xf numFmtId="0" fontId="3" fillId="3" borderId="34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5" fontId="21" fillId="3" borderId="21" xfId="0" quotePrefix="1" applyNumberFormat="1" applyFont="1" applyFill="1" applyBorder="1" applyAlignment="1">
      <alignment horizontal="center" vertical="center"/>
    </xf>
    <xf numFmtId="0" fontId="3" fillId="3" borderId="25" xfId="1" applyNumberFormat="1" applyFont="1" applyFill="1" applyBorder="1" applyAlignment="1">
      <alignment horizontal="center" vertical="center" wrapText="1"/>
    </xf>
    <xf numFmtId="0" fontId="3" fillId="3" borderId="13" xfId="1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3" fillId="0" borderId="12" xfId="1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6" fontId="3" fillId="0" borderId="28" xfId="1" applyNumberFormat="1" applyFont="1" applyBorder="1" applyAlignment="1">
      <alignment vertical="center" wrapText="1"/>
    </xf>
    <xf numFmtId="166" fontId="3" fillId="0" borderId="24" xfId="1" applyNumberFormat="1" applyFont="1" applyBorder="1" applyAlignment="1">
      <alignment vertical="center" wrapText="1"/>
    </xf>
    <xf numFmtId="166" fontId="0" fillId="3" borderId="12" xfId="0" applyNumberFormat="1" applyFill="1" applyBorder="1" applyAlignment="1">
      <alignment horizontal="center" vertical="center"/>
    </xf>
    <xf numFmtId="166" fontId="3" fillId="0" borderId="15" xfId="1" applyNumberFormat="1" applyFont="1" applyBorder="1" applyAlignment="1">
      <alignment vertical="center" wrapText="1"/>
    </xf>
    <xf numFmtId="166" fontId="3" fillId="0" borderId="24" xfId="1" applyNumberFormat="1" applyFont="1" applyBorder="1" applyAlignment="1">
      <alignment horizontal="center" vertical="center" wrapText="1"/>
    </xf>
    <xf numFmtId="167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66" fontId="3" fillId="0" borderId="10" xfId="1" applyNumberFormat="1" applyFont="1" applyBorder="1" applyAlignment="1">
      <alignment horizontal="center" vertical="center"/>
    </xf>
    <xf numFmtId="166" fontId="3" fillId="0" borderId="11" xfId="1" applyNumberFormat="1" applyFont="1" applyBorder="1" applyAlignment="1">
      <alignment horizontal="center" vertic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27" xfId="1" applyNumberFormat="1" applyFont="1" applyBorder="1" applyAlignment="1">
      <alignment horizontal="center" vertical="center"/>
    </xf>
    <xf numFmtId="166" fontId="3" fillId="0" borderId="12" xfId="1" applyNumberFormat="1" applyFont="1" applyBorder="1" applyAlignment="1">
      <alignment horizontal="center" vertical="center"/>
    </xf>
    <xf numFmtId="166" fontId="3" fillId="0" borderId="28" xfId="1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3" fillId="0" borderId="15" xfId="1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166" fontId="4" fillId="2" borderId="7" xfId="1" applyNumberFormat="1" applyFont="1" applyFill="1" applyBorder="1" applyAlignment="1">
      <alignment horizontal="center" vertical="center"/>
    </xf>
    <xf numFmtId="166" fontId="4" fillId="2" borderId="8" xfId="1" applyNumberFormat="1" applyFont="1" applyFill="1" applyBorder="1" applyAlignment="1">
      <alignment horizontal="center" vertical="center"/>
    </xf>
    <xf numFmtId="164" fontId="6" fillId="0" borderId="22" xfId="1" applyNumberFormat="1" applyFont="1" applyBorder="1" applyAlignment="1">
      <alignment horizontal="center" vertical="center"/>
    </xf>
    <xf numFmtId="164" fontId="6" fillId="0" borderId="23" xfId="1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7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66" fontId="3" fillId="0" borderId="13" xfId="1" applyNumberFormat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166" fontId="3" fillId="0" borderId="23" xfId="1" applyNumberFormat="1" applyFont="1" applyBorder="1" applyAlignment="1">
      <alignment horizontal="center" vertical="center"/>
    </xf>
    <xf numFmtId="166" fontId="3" fillId="3" borderId="34" xfId="1" applyNumberFormat="1" applyFont="1" applyFill="1" applyBorder="1" applyAlignment="1">
      <alignment horizontal="center" vertical="center" wrapText="1"/>
    </xf>
    <xf numFmtId="166" fontId="3" fillId="3" borderId="25" xfId="1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6" fontId="4" fillId="2" borderId="7" xfId="1" applyNumberFormat="1" applyFont="1" applyFill="1" applyBorder="1" applyAlignment="1">
      <alignment horizontal="center"/>
    </xf>
    <xf numFmtId="166" fontId="4" fillId="2" borderId="8" xfId="1" applyNumberFormat="1" applyFont="1" applyFill="1" applyBorder="1" applyAlignment="1">
      <alignment horizontal="center"/>
    </xf>
    <xf numFmtId="0" fontId="2" fillId="0" borderId="16" xfId="0" quotePrefix="1" applyFont="1" applyBorder="1" applyAlignment="1">
      <alignment horizontal="center" vertical="center"/>
    </xf>
    <xf numFmtId="0" fontId="2" fillId="0" borderId="17" xfId="0" quotePrefix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2" fillId="0" borderId="18" xfId="0" quotePrefix="1" applyFont="1" applyBorder="1" applyAlignment="1">
      <alignment horizontal="center" vertical="center"/>
    </xf>
    <xf numFmtId="166" fontId="3" fillId="3" borderId="22" xfId="1" applyNumberFormat="1" applyFont="1" applyFill="1" applyBorder="1" applyAlignment="1">
      <alignment horizontal="center" vertical="center" wrapText="1"/>
    </xf>
    <xf numFmtId="166" fontId="3" fillId="3" borderId="23" xfId="1" applyNumberFormat="1" applyFont="1" applyFill="1" applyBorder="1" applyAlignment="1">
      <alignment horizontal="center" vertical="center" wrapText="1"/>
    </xf>
    <xf numFmtId="0" fontId="3" fillId="3" borderId="34" xfId="1" applyNumberFormat="1" applyFont="1" applyFill="1" applyBorder="1" applyAlignment="1">
      <alignment horizontal="center" vertical="center"/>
    </xf>
    <xf numFmtId="0" fontId="3" fillId="3" borderId="25" xfId="1" applyNumberFormat="1" applyFont="1" applyFill="1" applyBorder="1" applyAlignment="1">
      <alignment horizontal="center" vertical="center"/>
    </xf>
    <xf numFmtId="0" fontId="2" fillId="0" borderId="36" xfId="0" quotePrefix="1" applyFont="1" applyBorder="1" applyAlignment="1">
      <alignment horizontal="center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3" xfId="1" quotePrefix="1" applyNumberFormat="1" applyFont="1" applyBorder="1" applyAlignment="1">
      <alignment horizontal="center" vertical="center"/>
    </xf>
    <xf numFmtId="166" fontId="3" fillId="0" borderId="21" xfId="1" applyNumberFormat="1" applyFont="1" applyBorder="1" applyAlignment="1">
      <alignment horizontal="center" vertical="center"/>
    </xf>
    <xf numFmtId="166" fontId="2" fillId="2" borderId="7" xfId="1" applyNumberFormat="1" applyFont="1" applyFill="1" applyBorder="1" applyAlignment="1">
      <alignment horizontal="center"/>
    </xf>
    <xf numFmtId="166" fontId="2" fillId="2" borderId="8" xfId="1" applyNumberFormat="1" applyFont="1" applyFill="1" applyBorder="1" applyAlignment="1">
      <alignment horizontal="center"/>
    </xf>
    <xf numFmtId="166" fontId="3" fillId="0" borderId="12" xfId="1" applyNumberFormat="1" applyFont="1" applyBorder="1" applyAlignment="1">
      <alignment horizontal="center" vertical="center" wrapText="1"/>
    </xf>
    <xf numFmtId="166" fontId="3" fillId="0" borderId="28" xfId="1" applyNumberFormat="1" applyFont="1" applyBorder="1" applyAlignment="1">
      <alignment horizontal="center" vertical="center" wrapText="1"/>
    </xf>
    <xf numFmtId="166" fontId="3" fillId="0" borderId="15" xfId="1" applyNumberFormat="1" applyFont="1" applyBorder="1" applyAlignment="1">
      <alignment horizontal="center" vertical="center" wrapText="1"/>
    </xf>
    <xf numFmtId="166" fontId="3" fillId="0" borderId="10" xfId="1" applyNumberFormat="1" applyFont="1" applyBorder="1" applyAlignment="1">
      <alignment horizontal="center" vertical="center" wrapText="1"/>
    </xf>
    <xf numFmtId="166" fontId="3" fillId="0" borderId="11" xfId="1" applyNumberFormat="1" applyFont="1" applyBorder="1" applyAlignment="1">
      <alignment horizontal="center" vertical="center" wrapText="1"/>
    </xf>
    <xf numFmtId="166" fontId="3" fillId="0" borderId="26" xfId="1" applyNumberFormat="1" applyFont="1" applyBorder="1" applyAlignment="1">
      <alignment horizontal="center" vertical="center" wrapText="1"/>
    </xf>
    <xf numFmtId="166" fontId="3" fillId="0" borderId="27" xfId="1" applyNumberFormat="1" applyFont="1" applyBorder="1" applyAlignment="1">
      <alignment horizontal="center" vertical="center" wrapText="1"/>
    </xf>
    <xf numFmtId="166" fontId="3" fillId="0" borderId="13" xfId="1" applyNumberFormat="1" applyFont="1" applyBorder="1" applyAlignment="1">
      <alignment horizontal="center" vertical="center" wrapText="1"/>
    </xf>
    <xf numFmtId="166" fontId="3" fillId="0" borderId="14" xfId="1" applyNumberFormat="1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/>
    </xf>
    <xf numFmtId="16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7" fillId="0" borderId="2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166" fontId="14" fillId="2" borderId="7" xfId="1" applyNumberFormat="1" applyFont="1" applyFill="1" applyBorder="1" applyAlignment="1">
      <alignment horizontal="center"/>
    </xf>
    <xf numFmtId="166" fontId="14" fillId="2" borderId="8" xfId="1" applyNumberFormat="1" applyFont="1" applyFill="1" applyBorder="1" applyAlignment="1">
      <alignment horizontal="center"/>
    </xf>
    <xf numFmtId="164" fontId="0" fillId="0" borderId="22" xfId="1" applyNumberFormat="1" applyFont="1" applyBorder="1" applyAlignment="1">
      <alignment horizontal="center" vertical="center"/>
    </xf>
    <xf numFmtId="164" fontId="0" fillId="0" borderId="23" xfId="1" applyNumberFormat="1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166" fontId="0" fillId="3" borderId="12" xfId="0" applyNumberFormat="1" applyFill="1" applyBorder="1" applyAlignment="1">
      <alignment horizontal="center" vertical="center"/>
    </xf>
    <xf numFmtId="166" fontId="0" fillId="3" borderId="28" xfId="0" applyNumberFormat="1" applyFill="1" applyBorder="1" applyAlignment="1">
      <alignment horizontal="center" vertical="center"/>
    </xf>
    <xf numFmtId="166" fontId="0" fillId="3" borderId="15" xfId="0" applyNumberFormat="1" applyFill="1" applyBorder="1" applyAlignment="1">
      <alignment horizontal="center" vertical="center"/>
    </xf>
    <xf numFmtId="164" fontId="0" fillId="0" borderId="10" xfId="1" applyNumberFormat="1" applyFont="1" applyBorder="1" applyAlignment="1">
      <alignment horizontal="center" vertical="center"/>
    </xf>
    <xf numFmtId="164" fontId="0" fillId="0" borderId="11" xfId="1" applyNumberFormat="1" applyFont="1" applyBorder="1" applyAlignment="1">
      <alignment horizontal="center" vertical="center"/>
    </xf>
    <xf numFmtId="164" fontId="0" fillId="0" borderId="26" xfId="1" applyNumberFormat="1" applyFont="1" applyBorder="1" applyAlignment="1">
      <alignment horizontal="center" vertical="center"/>
    </xf>
    <xf numFmtId="164" fontId="0" fillId="0" borderId="27" xfId="1" applyNumberFormat="1" applyFont="1" applyBorder="1" applyAlignment="1">
      <alignment horizontal="center" vertical="center"/>
    </xf>
    <xf numFmtId="164" fontId="0" fillId="0" borderId="13" xfId="1" applyNumberFormat="1" applyFont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6" fontId="14" fillId="2" borderId="7" xfId="1" applyNumberFormat="1" applyFont="1" applyFill="1" applyBorder="1" applyAlignment="1">
      <alignment horizontal="center" vertical="center"/>
    </xf>
    <xf numFmtId="166" fontId="14" fillId="2" borderId="8" xfId="1" applyNumberFormat="1" applyFont="1" applyFill="1" applyBorder="1" applyAlignment="1">
      <alignment horizontal="center" vertical="center"/>
    </xf>
    <xf numFmtId="166" fontId="1" fillId="0" borderId="21" xfId="1" applyNumberFormat="1" applyFont="1" applyFill="1" applyBorder="1" applyAlignment="1">
      <alignment horizontal="center" vertical="center"/>
    </xf>
    <xf numFmtId="166" fontId="6" fillId="2" borderId="7" xfId="1" applyNumberFormat="1" applyFont="1" applyFill="1" applyBorder="1" applyAlignment="1">
      <alignment horizontal="center" vertical="center" wrapText="1"/>
    </xf>
    <xf numFmtId="166" fontId="6" fillId="2" borderId="8" xfId="1" applyNumberFormat="1" applyFont="1" applyFill="1" applyBorder="1" applyAlignment="1">
      <alignment horizontal="center" vertical="center" wrapText="1"/>
    </xf>
    <xf numFmtId="166" fontId="1" fillId="0" borderId="21" xfId="1" applyNumberFormat="1" applyFont="1" applyBorder="1" applyAlignment="1">
      <alignment horizontal="center" vertical="center"/>
    </xf>
    <xf numFmtId="164" fontId="6" fillId="0" borderId="12" xfId="0" applyNumberFormat="1" applyFont="1" applyFill="1" applyBorder="1" applyAlignment="1">
      <alignment horizontal="center" vertical="center"/>
    </xf>
    <xf numFmtId="164" fontId="6" fillId="0" borderId="28" xfId="0" applyNumberFormat="1" applyFont="1" applyFill="1" applyBorder="1" applyAlignment="1">
      <alignment horizontal="center" vertical="center"/>
    </xf>
    <xf numFmtId="164" fontId="6" fillId="0" borderId="15" xfId="0" applyNumberFormat="1" applyFont="1" applyFill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166" fontId="6" fillId="0" borderId="0" xfId="1" applyNumberFormat="1" applyFont="1" applyAlignment="1">
      <alignment horizontal="center" vertical="center"/>
    </xf>
    <xf numFmtId="166" fontId="1" fillId="0" borderId="10" xfId="1" applyNumberFormat="1" applyFont="1" applyFill="1" applyBorder="1" applyAlignment="1">
      <alignment horizontal="center" vertical="center"/>
    </xf>
    <xf numFmtId="166" fontId="1" fillId="0" borderId="11" xfId="1" applyNumberFormat="1" applyFont="1" applyFill="1" applyBorder="1" applyAlignment="1">
      <alignment horizontal="center" vertical="center"/>
    </xf>
    <xf numFmtId="166" fontId="1" fillId="0" borderId="26" xfId="1" applyNumberFormat="1" applyFont="1" applyFill="1" applyBorder="1" applyAlignment="1">
      <alignment horizontal="center" vertical="center"/>
    </xf>
    <xf numFmtId="166" fontId="1" fillId="0" borderId="27" xfId="1" applyNumberFormat="1" applyFont="1" applyFill="1" applyBorder="1" applyAlignment="1">
      <alignment horizontal="center" vertical="center"/>
    </xf>
    <xf numFmtId="166" fontId="1" fillId="0" borderId="13" xfId="1" applyNumberFormat="1" applyFont="1" applyFill="1" applyBorder="1" applyAlignment="1">
      <alignment horizontal="center" vertical="center"/>
    </xf>
    <xf numFmtId="166" fontId="1" fillId="0" borderId="14" xfId="1" applyNumberFormat="1" applyFont="1" applyFill="1" applyBorder="1" applyAlignment="1">
      <alignment horizontal="center" vertical="center"/>
    </xf>
    <xf numFmtId="15" fontId="3" fillId="3" borderId="34" xfId="0" quotePrefix="1" applyNumberFormat="1" applyFont="1" applyFill="1" applyBorder="1" applyAlignment="1">
      <alignment horizontal="center" vertical="center"/>
    </xf>
    <xf numFmtId="15" fontId="3" fillId="3" borderId="41" xfId="0" quotePrefix="1" applyNumberFormat="1" applyFont="1" applyFill="1" applyBorder="1" applyAlignment="1">
      <alignment horizontal="center" vertical="center"/>
    </xf>
    <xf numFmtId="15" fontId="3" fillId="3" borderId="25" xfId="0" quotePrefix="1" applyNumberFormat="1" applyFont="1" applyFill="1" applyBorder="1" applyAlignment="1">
      <alignment horizontal="center" vertical="center"/>
    </xf>
    <xf numFmtId="49" fontId="0" fillId="0" borderId="34" xfId="0" quotePrefix="1" applyNumberFormat="1" applyFont="1" applyBorder="1" applyAlignment="1">
      <alignment horizontal="center" vertical="center"/>
    </xf>
    <xf numFmtId="49" fontId="0" fillId="0" borderId="41" xfId="0" quotePrefix="1" applyNumberFormat="1" applyFont="1" applyBorder="1" applyAlignment="1">
      <alignment horizontal="center" vertical="center"/>
    </xf>
    <xf numFmtId="49" fontId="0" fillId="0" borderId="25" xfId="0" quotePrefix="1" applyNumberFormat="1" applyFont="1" applyBorder="1" applyAlignment="1">
      <alignment horizontal="center" vertical="center"/>
    </xf>
    <xf numFmtId="166" fontId="3" fillId="3" borderId="41" xfId="1" applyNumberFormat="1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43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6" fontId="21" fillId="0" borderId="10" xfId="1" applyNumberFormat="1" applyFont="1" applyFill="1" applyBorder="1" applyAlignment="1">
      <alignment horizontal="center" vertical="center"/>
    </xf>
    <xf numFmtId="166" fontId="21" fillId="0" borderId="11" xfId="1" applyNumberFormat="1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24" fillId="0" borderId="4" xfId="0" applyFont="1" applyBorder="1" applyAlignment="1">
      <alignment horizontal="center"/>
    </xf>
    <xf numFmtId="166" fontId="12" fillId="2" borderId="7" xfId="1" applyNumberFormat="1" applyFont="1" applyFill="1" applyBorder="1" applyAlignment="1">
      <alignment horizontal="center"/>
    </xf>
    <xf numFmtId="166" fontId="12" fillId="2" borderId="8" xfId="1" applyNumberFormat="1" applyFont="1" applyFill="1" applyBorder="1" applyAlignment="1">
      <alignment horizontal="center"/>
    </xf>
    <xf numFmtId="0" fontId="2" fillId="0" borderId="44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67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169" fontId="3" fillId="3" borderId="34" xfId="0" quotePrefix="1" applyNumberFormat="1" applyFont="1" applyFill="1" applyBorder="1" applyAlignment="1">
      <alignment horizontal="center" vertical="center"/>
    </xf>
    <xf numFmtId="169" fontId="3" fillId="3" borderId="25" xfId="0" quotePrefix="1" applyNumberFormat="1" applyFont="1" applyFill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 wrapText="1"/>
    </xf>
    <xf numFmtId="166" fontId="3" fillId="0" borderId="23" xfId="1" applyNumberFormat="1" applyFont="1" applyBorder="1" applyAlignment="1">
      <alignment horizontal="center" vertical="center" wrapText="1"/>
    </xf>
  </cellXfs>
  <cellStyles count="7">
    <cellStyle name="Comma" xfId="1" builtinId="3"/>
    <cellStyle name="Comma [0] 2" xfId="4"/>
    <cellStyle name="Comma 2" xfId="3"/>
    <cellStyle name="Comma 2 2" xfId="5"/>
    <cellStyle name="Comma 3" xfId="6"/>
    <cellStyle name="Normal" xfId="0" builtinId="0"/>
    <cellStyle name="Normal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3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3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3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4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4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4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4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4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4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5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209550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2075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40</xdr:row>
      <xdr:rowOff>95250</xdr:rowOff>
    </xdr:from>
    <xdr:to>
      <xdr:col>17</xdr:col>
      <xdr:colOff>221316</xdr:colOff>
      <xdr:row>45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20325" y="100679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28</xdr:row>
      <xdr:rowOff>133350</xdr:rowOff>
    </xdr:from>
    <xdr:to>
      <xdr:col>15</xdr:col>
      <xdr:colOff>552450</xdr:colOff>
      <xdr:row>33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058275" y="7658100"/>
          <a:ext cx="2124075" cy="102869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180975</xdr:colOff>
      <xdr:row>0</xdr:row>
      <xdr:rowOff>174813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29175" y="1748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333375</xdr:colOff>
      <xdr:row>45</xdr:row>
      <xdr:rowOff>133350</xdr:rowOff>
    </xdr:from>
    <xdr:to>
      <xdr:col>16</xdr:col>
      <xdr:colOff>314325</xdr:colOff>
      <xdr:row>50</xdr:row>
      <xdr:rowOff>96238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10850" y="10058400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14</xdr:col>
      <xdr:colOff>723900</xdr:colOff>
      <xdr:row>36</xdr:row>
      <xdr:rowOff>76200</xdr:rowOff>
    </xdr:from>
    <xdr:to>
      <xdr:col>16</xdr:col>
      <xdr:colOff>571500</xdr:colOff>
      <xdr:row>40</xdr:row>
      <xdr:rowOff>190499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001375" y="9372600"/>
          <a:ext cx="2124075" cy="102869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2041155</xdr:colOff>
      <xdr:row>1</xdr:row>
      <xdr:rowOff>44825</xdr:rowOff>
    </xdr:from>
    <xdr:ext cx="2510114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6180" y="244850"/>
          <a:ext cx="2510114" cy="1162050"/>
        </a:xfrm>
        <a:prstGeom prst="rect">
          <a:avLst/>
        </a:prstGeom>
      </xdr:spPr>
    </xdr:pic>
    <xdr:clientData/>
  </xdr:oneCellAnchor>
  <xdr:twoCellAnchor editAs="oneCell">
    <xdr:from>
      <xdr:col>6</xdr:col>
      <xdr:colOff>219075</xdr:colOff>
      <xdr:row>35</xdr:row>
      <xdr:rowOff>0</xdr:rowOff>
    </xdr:from>
    <xdr:to>
      <xdr:col>8</xdr:col>
      <xdr:colOff>980515</xdr:colOff>
      <xdr:row>40</xdr:row>
      <xdr:rowOff>123825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0" y="7820025"/>
          <a:ext cx="1933015" cy="11239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2041155</xdr:colOff>
      <xdr:row>1</xdr:row>
      <xdr:rowOff>44825</xdr:rowOff>
    </xdr:from>
    <xdr:ext cx="2510114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6180" y="244850"/>
          <a:ext cx="2510114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238125</xdr:colOff>
      <xdr:row>35</xdr:row>
      <xdr:rowOff>38100</xdr:rowOff>
    </xdr:from>
    <xdr:to>
      <xdr:col>15</xdr:col>
      <xdr:colOff>342340</xdr:colOff>
      <xdr:row>40</xdr:row>
      <xdr:rowOff>161925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67750" y="8353425"/>
          <a:ext cx="1933015" cy="11239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88530</xdr:colOff>
      <xdr:row>0</xdr:row>
      <xdr:rowOff>178175</xdr:rowOff>
    </xdr:from>
    <xdr:ext cx="2510114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4805" y="178175"/>
          <a:ext cx="2510114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371475</xdr:colOff>
      <xdr:row>37</xdr:row>
      <xdr:rowOff>76200</xdr:rowOff>
    </xdr:from>
    <xdr:to>
      <xdr:col>15</xdr:col>
      <xdr:colOff>475690</xdr:colOff>
      <xdr:row>43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82050" y="8296275"/>
          <a:ext cx="1933015" cy="11239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85725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33925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123825</xdr:colOff>
      <xdr:row>35</xdr:row>
      <xdr:rowOff>133350</xdr:rowOff>
    </xdr:from>
    <xdr:to>
      <xdr:col>14</xdr:col>
      <xdr:colOff>552450</xdr:colOff>
      <xdr:row>40</xdr:row>
      <xdr:rowOff>191488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00" y="8343900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14</xdr:col>
      <xdr:colOff>723900</xdr:colOff>
      <xdr:row>38</xdr:row>
      <xdr:rowOff>76200</xdr:rowOff>
    </xdr:from>
    <xdr:to>
      <xdr:col>16</xdr:col>
      <xdr:colOff>571500</xdr:colOff>
      <xdr:row>42</xdr:row>
      <xdr:rowOff>190499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001375" y="8886825"/>
          <a:ext cx="2124075" cy="102869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190500</xdr:colOff>
      <xdr:row>1</xdr:row>
      <xdr:rowOff>31938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38675" y="2319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590550</xdr:colOff>
      <xdr:row>27</xdr:row>
      <xdr:rowOff>95250</xdr:rowOff>
    </xdr:from>
    <xdr:to>
      <xdr:col>15</xdr:col>
      <xdr:colOff>409575</xdr:colOff>
      <xdr:row>32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86850" y="7210425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</xdr:colOff>
      <xdr:row>34</xdr:row>
      <xdr:rowOff>47625</xdr:rowOff>
    </xdr:from>
    <xdr:to>
      <xdr:col>15</xdr:col>
      <xdr:colOff>314325</xdr:colOff>
      <xdr:row>38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124950" y="8562975"/>
          <a:ext cx="2124075" cy="102869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47625</xdr:colOff>
      <xdr:row>1</xdr:row>
      <xdr:rowOff>127188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33925" y="3272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285750</xdr:colOff>
      <xdr:row>33</xdr:row>
      <xdr:rowOff>180975</xdr:rowOff>
    </xdr:from>
    <xdr:to>
      <xdr:col>14</xdr:col>
      <xdr:colOff>307041</xdr:colOff>
      <xdr:row>39</xdr:row>
      <xdr:rowOff>39088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62925" y="75057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14</xdr:col>
      <xdr:colOff>95250</xdr:colOff>
      <xdr:row>27</xdr:row>
      <xdr:rowOff>133350</xdr:rowOff>
    </xdr:from>
    <xdr:to>
      <xdr:col>17</xdr:col>
      <xdr:colOff>390525</xdr:colOff>
      <xdr:row>32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801225" y="6257925"/>
          <a:ext cx="2124075" cy="102869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209550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2075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41</xdr:row>
      <xdr:rowOff>95250</xdr:rowOff>
    </xdr:from>
    <xdr:to>
      <xdr:col>17</xdr:col>
      <xdr:colOff>221316</xdr:colOff>
      <xdr:row>46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20325" y="939165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29</xdr:row>
      <xdr:rowOff>133350</xdr:rowOff>
    </xdr:from>
    <xdr:to>
      <xdr:col>15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058275" y="6981825"/>
          <a:ext cx="2124075" cy="102869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209550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2075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41</xdr:row>
      <xdr:rowOff>95250</xdr:rowOff>
    </xdr:from>
    <xdr:to>
      <xdr:col>17</xdr:col>
      <xdr:colOff>221316</xdr:colOff>
      <xdr:row>46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20325" y="100679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29</xdr:row>
      <xdr:rowOff>133350</xdr:rowOff>
    </xdr:from>
    <xdr:to>
      <xdr:col>15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058275" y="7658100"/>
          <a:ext cx="2124075" cy="102869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209550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2075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40</xdr:row>
      <xdr:rowOff>95250</xdr:rowOff>
    </xdr:from>
    <xdr:to>
      <xdr:col>17</xdr:col>
      <xdr:colOff>221316</xdr:colOff>
      <xdr:row>45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20325" y="939165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28</xdr:row>
      <xdr:rowOff>133350</xdr:rowOff>
    </xdr:from>
    <xdr:to>
      <xdr:col>15</xdr:col>
      <xdr:colOff>552450</xdr:colOff>
      <xdr:row>33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058275" y="6981825"/>
          <a:ext cx="2124075" cy="10286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209550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2075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40</xdr:row>
      <xdr:rowOff>95250</xdr:rowOff>
    </xdr:from>
    <xdr:to>
      <xdr:col>17</xdr:col>
      <xdr:colOff>221316</xdr:colOff>
      <xdr:row>45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20325" y="939165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28</xdr:row>
      <xdr:rowOff>133350</xdr:rowOff>
    </xdr:from>
    <xdr:to>
      <xdr:col>15</xdr:col>
      <xdr:colOff>552450</xdr:colOff>
      <xdr:row>33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058275" y="6981825"/>
          <a:ext cx="2124075" cy="1028699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209550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2075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41</xdr:row>
      <xdr:rowOff>95250</xdr:rowOff>
    </xdr:from>
    <xdr:to>
      <xdr:col>17</xdr:col>
      <xdr:colOff>221316</xdr:colOff>
      <xdr:row>46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20325" y="100679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29</xdr:row>
      <xdr:rowOff>133350</xdr:rowOff>
    </xdr:from>
    <xdr:to>
      <xdr:col>15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058275" y="7658100"/>
          <a:ext cx="2124075" cy="1028699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85725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33925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219075</xdr:colOff>
      <xdr:row>37</xdr:row>
      <xdr:rowOff>76200</xdr:rowOff>
    </xdr:from>
    <xdr:to>
      <xdr:col>14</xdr:col>
      <xdr:colOff>647700</xdr:colOff>
      <xdr:row>42</xdr:row>
      <xdr:rowOff>134338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67750" y="8343900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14</xdr:col>
      <xdr:colOff>723900</xdr:colOff>
      <xdr:row>40</xdr:row>
      <xdr:rowOff>76200</xdr:rowOff>
    </xdr:from>
    <xdr:to>
      <xdr:col>16</xdr:col>
      <xdr:colOff>571500</xdr:colOff>
      <xdr:row>44</xdr:row>
      <xdr:rowOff>190499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001375" y="8943975"/>
          <a:ext cx="2124075" cy="1028699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108138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13094" y="2986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104775</xdr:colOff>
      <xdr:row>36</xdr:row>
      <xdr:rowOff>66675</xdr:rowOff>
    </xdr:from>
    <xdr:to>
      <xdr:col>15</xdr:col>
      <xdr:colOff>257175</xdr:colOff>
      <xdr:row>42</xdr:row>
      <xdr:rowOff>28575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00" y="7877175"/>
          <a:ext cx="1981200" cy="110490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219075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57700" y="2510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95250</xdr:colOff>
      <xdr:row>32</xdr:row>
      <xdr:rowOff>47625</xdr:rowOff>
    </xdr:from>
    <xdr:to>
      <xdr:col>17</xdr:col>
      <xdr:colOff>247650</xdr:colOff>
      <xdr:row>38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86925" y="7086600"/>
          <a:ext cx="1981200" cy="110490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190500</xdr:colOff>
      <xdr:row>1</xdr:row>
      <xdr:rowOff>89088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00525" y="2795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6</xdr:col>
      <xdr:colOff>38100</xdr:colOff>
      <xdr:row>34</xdr:row>
      <xdr:rowOff>76200</xdr:rowOff>
    </xdr:from>
    <xdr:to>
      <xdr:col>8</xdr:col>
      <xdr:colOff>1028700</xdr:colOff>
      <xdr:row>40</xdr:row>
      <xdr:rowOff>38100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24375" y="7143750"/>
          <a:ext cx="1981200" cy="110490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190500</xdr:colOff>
      <xdr:row>1</xdr:row>
      <xdr:rowOff>89088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00525" y="2795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6</xdr:col>
      <xdr:colOff>133350</xdr:colOff>
      <xdr:row>34</xdr:row>
      <xdr:rowOff>38100</xdr:rowOff>
    </xdr:from>
    <xdr:to>
      <xdr:col>8</xdr:col>
      <xdr:colOff>1123950</xdr:colOff>
      <xdr:row>40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19625" y="7153275"/>
          <a:ext cx="1981200" cy="110490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166134</xdr:colOff>
      <xdr:row>1</xdr:row>
      <xdr:rowOff>44564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09759" y="235064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116150</xdr:colOff>
      <xdr:row>85</xdr:row>
      <xdr:rowOff>34010</xdr:rowOff>
    </xdr:from>
    <xdr:to>
      <xdr:col>14</xdr:col>
      <xdr:colOff>224220</xdr:colOff>
      <xdr:row>89</xdr:row>
      <xdr:rowOff>155148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27000" y="55621910"/>
          <a:ext cx="1841620" cy="1054588"/>
        </a:xfrm>
        <a:prstGeom prst="rect">
          <a:avLst/>
        </a:prstGeom>
      </xdr:spPr>
    </xdr:pic>
    <xdr:clientData/>
  </xdr:twoCellAnchor>
  <xdr:twoCellAnchor editAs="oneCell">
    <xdr:from>
      <xdr:col>7</xdr:col>
      <xdr:colOff>55377</xdr:colOff>
      <xdr:row>82</xdr:row>
      <xdr:rowOff>177210</xdr:rowOff>
    </xdr:from>
    <xdr:to>
      <xdr:col>10</xdr:col>
      <xdr:colOff>14397</xdr:colOff>
      <xdr:row>87</xdr:row>
      <xdr:rowOff>177470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79854" y="28187355"/>
          <a:ext cx="2428874" cy="112997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3475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257175</xdr:colOff>
      <xdr:row>29</xdr:row>
      <xdr:rowOff>152400</xdr:rowOff>
    </xdr:from>
    <xdr:to>
      <xdr:col>15</xdr:col>
      <xdr:colOff>76200</xdr:colOff>
      <xdr:row>35</xdr:row>
      <xdr:rowOff>10513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29675" y="7038975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466725</xdr:colOff>
      <xdr:row>37</xdr:row>
      <xdr:rowOff>19050</xdr:rowOff>
    </xdr:from>
    <xdr:to>
      <xdr:col>16</xdr:col>
      <xdr:colOff>152400</xdr:colOff>
      <xdr:row>41</xdr:row>
      <xdr:rowOff>133349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229725" y="8048625"/>
          <a:ext cx="2124075" cy="1028699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72025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257175</xdr:colOff>
      <xdr:row>30</xdr:row>
      <xdr:rowOff>152400</xdr:rowOff>
    </xdr:from>
    <xdr:to>
      <xdr:col>15</xdr:col>
      <xdr:colOff>76200</xdr:colOff>
      <xdr:row>36</xdr:row>
      <xdr:rowOff>10513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10575" y="6581775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552450</xdr:colOff>
      <xdr:row>38</xdr:row>
      <xdr:rowOff>180975</xdr:rowOff>
    </xdr:from>
    <xdr:to>
      <xdr:col>15</xdr:col>
      <xdr:colOff>238125</xdr:colOff>
      <xdr:row>43</xdr:row>
      <xdr:rowOff>95249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705850" y="8829675"/>
          <a:ext cx="2124075" cy="1028699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108138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62375" y="2986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19050</xdr:colOff>
      <xdr:row>36</xdr:row>
      <xdr:rowOff>47625</xdr:rowOff>
    </xdr:from>
    <xdr:to>
      <xdr:col>7</xdr:col>
      <xdr:colOff>1009650</xdr:colOff>
      <xdr:row>42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76700" y="7858125"/>
          <a:ext cx="1981200" cy="1104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209550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2075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39</xdr:row>
      <xdr:rowOff>95250</xdr:rowOff>
    </xdr:from>
    <xdr:to>
      <xdr:col>17</xdr:col>
      <xdr:colOff>221316</xdr:colOff>
      <xdr:row>44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20325" y="939165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27</xdr:row>
      <xdr:rowOff>133350</xdr:rowOff>
    </xdr:from>
    <xdr:to>
      <xdr:col>15</xdr:col>
      <xdr:colOff>552450</xdr:colOff>
      <xdr:row>32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058275" y="6981825"/>
          <a:ext cx="2124075" cy="1028699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88530</xdr:colOff>
      <xdr:row>0</xdr:row>
      <xdr:rowOff>178175</xdr:rowOff>
    </xdr:from>
    <xdr:ext cx="2510114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4805" y="178175"/>
          <a:ext cx="2510114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371475</xdr:colOff>
      <xdr:row>37</xdr:row>
      <xdr:rowOff>76200</xdr:rowOff>
    </xdr:from>
    <xdr:to>
      <xdr:col>15</xdr:col>
      <xdr:colOff>475690</xdr:colOff>
      <xdr:row>43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82050" y="8296275"/>
          <a:ext cx="1933015" cy="112395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34</xdr:row>
      <xdr:rowOff>161925</xdr:rowOff>
    </xdr:from>
    <xdr:to>
      <xdr:col>9</xdr:col>
      <xdr:colOff>1085850</xdr:colOff>
      <xdr:row>39</xdr:row>
      <xdr:rowOff>190499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019675" y="7781925"/>
          <a:ext cx="2124075" cy="1028699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88530</xdr:colOff>
      <xdr:row>0</xdr:row>
      <xdr:rowOff>178175</xdr:rowOff>
    </xdr:from>
    <xdr:ext cx="2510114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4805" y="178175"/>
          <a:ext cx="2510114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371475</xdr:colOff>
      <xdr:row>39</xdr:row>
      <xdr:rowOff>76200</xdr:rowOff>
    </xdr:from>
    <xdr:to>
      <xdr:col>15</xdr:col>
      <xdr:colOff>475690</xdr:colOff>
      <xdr:row>45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82050" y="8296275"/>
          <a:ext cx="1933015" cy="112395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36</xdr:row>
      <xdr:rowOff>161925</xdr:rowOff>
    </xdr:from>
    <xdr:to>
      <xdr:col>9</xdr:col>
      <xdr:colOff>1085850</xdr:colOff>
      <xdr:row>41</xdr:row>
      <xdr:rowOff>190499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019675" y="7781925"/>
          <a:ext cx="2124075" cy="1028699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314325</xdr:colOff>
      <xdr:row>1</xdr:row>
      <xdr:rowOff>22413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43450" y="2224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285750</xdr:colOff>
      <xdr:row>33</xdr:row>
      <xdr:rowOff>180975</xdr:rowOff>
    </xdr:from>
    <xdr:to>
      <xdr:col>13</xdr:col>
      <xdr:colOff>307041</xdr:colOff>
      <xdr:row>39</xdr:row>
      <xdr:rowOff>39088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86725" y="77057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29</xdr:row>
      <xdr:rowOff>180975</xdr:rowOff>
    </xdr:from>
    <xdr:to>
      <xdr:col>13</xdr:col>
      <xdr:colOff>352425</xdr:colOff>
      <xdr:row>35</xdr:row>
      <xdr:rowOff>9524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858125" y="6705600"/>
          <a:ext cx="2124075" cy="1028699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314325</xdr:colOff>
      <xdr:row>1</xdr:row>
      <xdr:rowOff>22413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43450" y="2224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6</xdr:col>
      <xdr:colOff>228600</xdr:colOff>
      <xdr:row>35</xdr:row>
      <xdr:rowOff>85725</xdr:rowOff>
    </xdr:from>
    <xdr:to>
      <xdr:col>8</xdr:col>
      <xdr:colOff>1059516</xdr:colOff>
      <xdr:row>40</xdr:row>
      <xdr:rowOff>143863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57800" y="79533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30</xdr:row>
      <xdr:rowOff>180975</xdr:rowOff>
    </xdr:from>
    <xdr:to>
      <xdr:col>13</xdr:col>
      <xdr:colOff>352425</xdr:colOff>
      <xdr:row>36</xdr:row>
      <xdr:rowOff>9524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858125" y="6705600"/>
          <a:ext cx="2124075" cy="1028699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72025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247650</xdr:colOff>
      <xdr:row>34</xdr:row>
      <xdr:rowOff>38100</xdr:rowOff>
    </xdr:from>
    <xdr:to>
      <xdr:col>8</xdr:col>
      <xdr:colOff>1038225</xdr:colOff>
      <xdr:row>38</xdr:row>
      <xdr:rowOff>181963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00575" y="7467600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552450</xdr:colOff>
      <xdr:row>36</xdr:row>
      <xdr:rowOff>180975</xdr:rowOff>
    </xdr:from>
    <xdr:to>
      <xdr:col>15</xdr:col>
      <xdr:colOff>238125</xdr:colOff>
      <xdr:row>41</xdr:row>
      <xdr:rowOff>95249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705850" y="8829675"/>
          <a:ext cx="2124075" cy="1028699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133350</xdr:colOff>
      <xdr:row>0</xdr:row>
      <xdr:rowOff>184338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0125" y="1843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40</xdr:row>
      <xdr:rowOff>95250</xdr:rowOff>
    </xdr:from>
    <xdr:to>
      <xdr:col>16</xdr:col>
      <xdr:colOff>221316</xdr:colOff>
      <xdr:row>45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15525" y="100679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</xdr:colOff>
      <xdr:row>35</xdr:row>
      <xdr:rowOff>133350</xdr:rowOff>
    </xdr:from>
    <xdr:to>
      <xdr:col>14</xdr:col>
      <xdr:colOff>304800</xdr:colOff>
      <xdr:row>40</xdr:row>
      <xdr:rowOff>114299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505825" y="9058275"/>
          <a:ext cx="2124075" cy="1028699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6350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6</xdr:col>
      <xdr:colOff>180975</xdr:colOff>
      <xdr:row>35</xdr:row>
      <xdr:rowOff>47625</xdr:rowOff>
    </xdr:from>
    <xdr:to>
      <xdr:col>8</xdr:col>
      <xdr:colOff>983316</xdr:colOff>
      <xdr:row>40</xdr:row>
      <xdr:rowOff>58138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67325" y="78200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10</xdr:col>
      <xdr:colOff>581025</xdr:colOff>
      <xdr:row>34</xdr:row>
      <xdr:rowOff>47625</xdr:rowOff>
    </xdr:from>
    <xdr:to>
      <xdr:col>14</xdr:col>
      <xdr:colOff>266700</xdr:colOff>
      <xdr:row>39</xdr:row>
      <xdr:rowOff>28574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467725" y="7620000"/>
          <a:ext cx="2124075" cy="1028699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133350</xdr:colOff>
      <xdr:row>0</xdr:row>
      <xdr:rowOff>184338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0125" y="1843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40</xdr:row>
      <xdr:rowOff>95250</xdr:rowOff>
    </xdr:from>
    <xdr:to>
      <xdr:col>16</xdr:col>
      <xdr:colOff>221316</xdr:colOff>
      <xdr:row>45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15525" y="939165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</xdr:colOff>
      <xdr:row>35</xdr:row>
      <xdr:rowOff>133350</xdr:rowOff>
    </xdr:from>
    <xdr:to>
      <xdr:col>14</xdr:col>
      <xdr:colOff>304800</xdr:colOff>
      <xdr:row>40</xdr:row>
      <xdr:rowOff>114299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505825" y="8382000"/>
          <a:ext cx="2124075" cy="1028699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133350</xdr:colOff>
      <xdr:row>0</xdr:row>
      <xdr:rowOff>184338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0125" y="1843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40</xdr:row>
      <xdr:rowOff>95250</xdr:rowOff>
    </xdr:from>
    <xdr:to>
      <xdr:col>16</xdr:col>
      <xdr:colOff>221316</xdr:colOff>
      <xdr:row>45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15525" y="939165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</xdr:colOff>
      <xdr:row>35</xdr:row>
      <xdr:rowOff>133350</xdr:rowOff>
    </xdr:from>
    <xdr:to>
      <xdr:col>14</xdr:col>
      <xdr:colOff>304800</xdr:colOff>
      <xdr:row>40</xdr:row>
      <xdr:rowOff>114299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505825" y="8382000"/>
          <a:ext cx="2124075" cy="1028699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314325</xdr:colOff>
      <xdr:row>1</xdr:row>
      <xdr:rowOff>22413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43450" y="2224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285750</xdr:colOff>
      <xdr:row>34</xdr:row>
      <xdr:rowOff>180975</xdr:rowOff>
    </xdr:from>
    <xdr:to>
      <xdr:col>13</xdr:col>
      <xdr:colOff>307041</xdr:colOff>
      <xdr:row>40</xdr:row>
      <xdr:rowOff>39088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86725" y="8201025"/>
          <a:ext cx="1850091" cy="105826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183780</xdr:colOff>
      <xdr:row>1</xdr:row>
      <xdr:rowOff>44825</xdr:rowOff>
    </xdr:from>
    <xdr:ext cx="2510114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4255" y="244850"/>
          <a:ext cx="2510114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133350</xdr:colOff>
      <xdr:row>35</xdr:row>
      <xdr:rowOff>85725</xdr:rowOff>
    </xdr:from>
    <xdr:to>
      <xdr:col>13</xdr:col>
      <xdr:colOff>237565</xdr:colOff>
      <xdr:row>41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91550" y="7953375"/>
          <a:ext cx="1933015" cy="1123950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333375</xdr:colOff>
      <xdr:row>1</xdr:row>
      <xdr:rowOff>98613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0" y="2986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285750</xdr:colOff>
      <xdr:row>35</xdr:row>
      <xdr:rowOff>180975</xdr:rowOff>
    </xdr:from>
    <xdr:to>
      <xdr:col>13</xdr:col>
      <xdr:colOff>307041</xdr:colOff>
      <xdr:row>41</xdr:row>
      <xdr:rowOff>39088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86725" y="8001000"/>
          <a:ext cx="1850091" cy="1058263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177617</xdr:colOff>
      <xdr:row>0</xdr:row>
      <xdr:rowOff>184338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6667" y="1843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466725</xdr:colOff>
      <xdr:row>34</xdr:row>
      <xdr:rowOff>123825</xdr:rowOff>
    </xdr:from>
    <xdr:to>
      <xdr:col>14</xdr:col>
      <xdr:colOff>570940</xdr:colOff>
      <xdr:row>40</xdr:row>
      <xdr:rowOff>104775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48725" y="7820025"/>
          <a:ext cx="1933015" cy="1123950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183780</xdr:colOff>
      <xdr:row>1</xdr:row>
      <xdr:rowOff>44825</xdr:rowOff>
    </xdr:from>
    <xdr:ext cx="2510114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4255" y="244850"/>
          <a:ext cx="2510114" cy="1162050"/>
        </a:xfrm>
        <a:prstGeom prst="rect">
          <a:avLst/>
        </a:prstGeom>
      </xdr:spPr>
    </xdr:pic>
    <xdr:clientData/>
  </xdr:oneCellAnchor>
  <xdr:twoCellAnchor editAs="oneCell">
    <xdr:from>
      <xdr:col>10</xdr:col>
      <xdr:colOff>133350</xdr:colOff>
      <xdr:row>35</xdr:row>
      <xdr:rowOff>85725</xdr:rowOff>
    </xdr:from>
    <xdr:to>
      <xdr:col>13</xdr:col>
      <xdr:colOff>237565</xdr:colOff>
      <xdr:row>41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72350" y="7953375"/>
          <a:ext cx="1933015" cy="1123950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6350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40</xdr:row>
      <xdr:rowOff>95250</xdr:rowOff>
    </xdr:from>
    <xdr:to>
      <xdr:col>16</xdr:col>
      <xdr:colOff>221316</xdr:colOff>
      <xdr:row>45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15525" y="939165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5</xdr:col>
      <xdr:colOff>361950</xdr:colOff>
      <xdr:row>35</xdr:row>
      <xdr:rowOff>19050</xdr:rowOff>
    </xdr:from>
    <xdr:to>
      <xdr:col>8</xdr:col>
      <xdr:colOff>1028700</xdr:colOff>
      <xdr:row>39</xdr:row>
      <xdr:rowOff>200024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038725" y="8267700"/>
          <a:ext cx="2124075" cy="1028699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50988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95800" y="2510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5</xdr:col>
      <xdr:colOff>66675</xdr:colOff>
      <xdr:row>34</xdr:row>
      <xdr:rowOff>28575</xdr:rowOff>
    </xdr:from>
    <xdr:to>
      <xdr:col>8</xdr:col>
      <xdr:colOff>857250</xdr:colOff>
      <xdr:row>38</xdr:row>
      <xdr:rowOff>172438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19600" y="7458075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552450</xdr:colOff>
      <xdr:row>36</xdr:row>
      <xdr:rowOff>180975</xdr:rowOff>
    </xdr:from>
    <xdr:to>
      <xdr:col>15</xdr:col>
      <xdr:colOff>238125</xdr:colOff>
      <xdr:row>41</xdr:row>
      <xdr:rowOff>95249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705850" y="8010525"/>
          <a:ext cx="2124075" cy="1028699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6350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40</xdr:row>
      <xdr:rowOff>95250</xdr:rowOff>
    </xdr:from>
    <xdr:to>
      <xdr:col>16</xdr:col>
      <xdr:colOff>221316</xdr:colOff>
      <xdr:row>45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15525" y="939165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5</xdr:col>
      <xdr:colOff>361950</xdr:colOff>
      <xdr:row>35</xdr:row>
      <xdr:rowOff>19050</xdr:rowOff>
    </xdr:from>
    <xdr:to>
      <xdr:col>8</xdr:col>
      <xdr:colOff>1028700</xdr:colOff>
      <xdr:row>39</xdr:row>
      <xdr:rowOff>200024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038725" y="8267700"/>
          <a:ext cx="2124075" cy="1028699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6350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39</xdr:row>
      <xdr:rowOff>95250</xdr:rowOff>
    </xdr:from>
    <xdr:to>
      <xdr:col>17</xdr:col>
      <xdr:colOff>221316</xdr:colOff>
      <xdr:row>44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15525" y="939165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6</xdr:col>
      <xdr:colOff>257175</xdr:colOff>
      <xdr:row>34</xdr:row>
      <xdr:rowOff>19050</xdr:rowOff>
    </xdr:from>
    <xdr:to>
      <xdr:col>9</xdr:col>
      <xdr:colOff>923925</xdr:colOff>
      <xdr:row>38</xdr:row>
      <xdr:rowOff>200024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162550" y="7591425"/>
          <a:ext cx="2124075" cy="1028699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209550</xdr:colOff>
      <xdr:row>1</xdr:row>
      <xdr:rowOff>41463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76775" y="2414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219075</xdr:colOff>
      <xdr:row>33</xdr:row>
      <xdr:rowOff>76200</xdr:rowOff>
    </xdr:from>
    <xdr:to>
      <xdr:col>14</xdr:col>
      <xdr:colOff>647700</xdr:colOff>
      <xdr:row>38</xdr:row>
      <xdr:rowOff>134338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15350" y="7486650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14</xdr:col>
      <xdr:colOff>723900</xdr:colOff>
      <xdr:row>36</xdr:row>
      <xdr:rowOff>76200</xdr:rowOff>
    </xdr:from>
    <xdr:to>
      <xdr:col>16</xdr:col>
      <xdr:colOff>571500</xdr:colOff>
      <xdr:row>40</xdr:row>
      <xdr:rowOff>190499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0848975" y="8086725"/>
          <a:ext cx="2124075" cy="1028699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209550</xdr:colOff>
      <xdr:row>1</xdr:row>
      <xdr:rowOff>41463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0" y="2414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219075</xdr:colOff>
      <xdr:row>37</xdr:row>
      <xdr:rowOff>76200</xdr:rowOff>
    </xdr:from>
    <xdr:to>
      <xdr:col>14</xdr:col>
      <xdr:colOff>647700</xdr:colOff>
      <xdr:row>42</xdr:row>
      <xdr:rowOff>134338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43950" y="7486650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14</xdr:col>
      <xdr:colOff>723900</xdr:colOff>
      <xdr:row>40</xdr:row>
      <xdr:rowOff>76200</xdr:rowOff>
    </xdr:from>
    <xdr:to>
      <xdr:col>16</xdr:col>
      <xdr:colOff>571500</xdr:colOff>
      <xdr:row>44</xdr:row>
      <xdr:rowOff>190499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077575" y="8086725"/>
          <a:ext cx="2124075" cy="1028699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209550</xdr:colOff>
      <xdr:row>1</xdr:row>
      <xdr:rowOff>41463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86325" y="2414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219075</xdr:colOff>
      <xdr:row>35</xdr:row>
      <xdr:rowOff>76200</xdr:rowOff>
    </xdr:from>
    <xdr:to>
      <xdr:col>14</xdr:col>
      <xdr:colOff>647700</xdr:colOff>
      <xdr:row>40</xdr:row>
      <xdr:rowOff>134338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72525" y="9239250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14</xdr:col>
      <xdr:colOff>723900</xdr:colOff>
      <xdr:row>38</xdr:row>
      <xdr:rowOff>76200</xdr:rowOff>
    </xdr:from>
    <xdr:to>
      <xdr:col>16</xdr:col>
      <xdr:colOff>571500</xdr:colOff>
      <xdr:row>42</xdr:row>
      <xdr:rowOff>190499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106150" y="9839325"/>
          <a:ext cx="2124075" cy="10286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209550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2075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39</xdr:row>
      <xdr:rowOff>95250</xdr:rowOff>
    </xdr:from>
    <xdr:to>
      <xdr:col>17</xdr:col>
      <xdr:colOff>221316</xdr:colOff>
      <xdr:row>44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20325" y="87153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6</xdr:col>
      <xdr:colOff>323850</xdr:colOff>
      <xdr:row>34</xdr:row>
      <xdr:rowOff>28575</xdr:rowOff>
    </xdr:from>
    <xdr:to>
      <xdr:col>9</xdr:col>
      <xdr:colOff>971550</xdr:colOff>
      <xdr:row>39</xdr:row>
      <xdr:rowOff>9524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286375" y="7600950"/>
          <a:ext cx="2124075" cy="1028699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85725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33925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0</xdr:colOff>
      <xdr:row>33</xdr:row>
      <xdr:rowOff>76200</xdr:rowOff>
    </xdr:from>
    <xdr:to>
      <xdr:col>13</xdr:col>
      <xdr:colOff>1038225</xdr:colOff>
      <xdr:row>38</xdr:row>
      <xdr:rowOff>134338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48675" y="7658100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13</xdr:col>
      <xdr:colOff>723900</xdr:colOff>
      <xdr:row>36</xdr:row>
      <xdr:rowOff>76200</xdr:rowOff>
    </xdr:from>
    <xdr:to>
      <xdr:col>15</xdr:col>
      <xdr:colOff>571500</xdr:colOff>
      <xdr:row>40</xdr:row>
      <xdr:rowOff>190499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0391775" y="8258175"/>
          <a:ext cx="2124075" cy="1028699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1</xdr:row>
      <xdr:rowOff>23729</xdr:rowOff>
    </xdr:from>
    <xdr:to>
      <xdr:col>6</xdr:col>
      <xdr:colOff>247650</xdr:colOff>
      <xdr:row>12</xdr:row>
      <xdr:rowOff>132801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214229"/>
          <a:ext cx="3476625" cy="220457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2075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39</xdr:row>
      <xdr:rowOff>95250</xdr:rowOff>
    </xdr:from>
    <xdr:to>
      <xdr:col>16</xdr:col>
      <xdr:colOff>221316</xdr:colOff>
      <xdr:row>44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20325" y="87153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114300</xdr:colOff>
      <xdr:row>32</xdr:row>
      <xdr:rowOff>19050</xdr:rowOff>
    </xdr:from>
    <xdr:to>
      <xdr:col>15</xdr:col>
      <xdr:colOff>409575</xdr:colOff>
      <xdr:row>37</xdr:row>
      <xdr:rowOff>19049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096375" y="7191375"/>
          <a:ext cx="2124075" cy="102869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62525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41</xdr:row>
      <xdr:rowOff>95250</xdr:rowOff>
    </xdr:from>
    <xdr:to>
      <xdr:col>16</xdr:col>
      <xdr:colOff>221316</xdr:colOff>
      <xdr:row>46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91700" y="87153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</xdr:colOff>
      <xdr:row>36</xdr:row>
      <xdr:rowOff>133350</xdr:rowOff>
    </xdr:from>
    <xdr:to>
      <xdr:col>14</xdr:col>
      <xdr:colOff>304800</xdr:colOff>
      <xdr:row>41</xdr:row>
      <xdr:rowOff>114299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382000" y="9058275"/>
          <a:ext cx="2124075" cy="102869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165288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6350" y="1652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40</xdr:row>
      <xdr:rowOff>95250</xdr:rowOff>
    </xdr:from>
    <xdr:to>
      <xdr:col>16</xdr:col>
      <xdr:colOff>221316</xdr:colOff>
      <xdr:row>45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15525" y="100679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5</xdr:col>
      <xdr:colOff>361950</xdr:colOff>
      <xdr:row>35</xdr:row>
      <xdr:rowOff>19050</xdr:rowOff>
    </xdr:from>
    <xdr:to>
      <xdr:col>8</xdr:col>
      <xdr:colOff>1028700</xdr:colOff>
      <xdr:row>39</xdr:row>
      <xdr:rowOff>200024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038725" y="8267700"/>
          <a:ext cx="2124075" cy="102869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85725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33925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9</xdr:col>
      <xdr:colOff>771525</xdr:colOff>
      <xdr:row>41</xdr:row>
      <xdr:rowOff>123825</xdr:rowOff>
    </xdr:from>
    <xdr:to>
      <xdr:col>13</xdr:col>
      <xdr:colOff>152400</xdr:colOff>
      <xdr:row>46</xdr:row>
      <xdr:rowOff>67663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05775" y="9391650"/>
          <a:ext cx="2257425" cy="1058263"/>
        </a:xfrm>
        <a:prstGeom prst="rect">
          <a:avLst/>
        </a:prstGeom>
      </xdr:spPr>
    </xdr:pic>
    <xdr:clientData/>
  </xdr:twoCellAnchor>
  <xdr:twoCellAnchor editAs="oneCell">
    <xdr:from>
      <xdr:col>14</xdr:col>
      <xdr:colOff>723900</xdr:colOff>
      <xdr:row>39</xdr:row>
      <xdr:rowOff>76200</xdr:rowOff>
    </xdr:from>
    <xdr:to>
      <xdr:col>16</xdr:col>
      <xdr:colOff>571500</xdr:colOff>
      <xdr:row>43</xdr:row>
      <xdr:rowOff>190499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001375" y="9372600"/>
          <a:ext cx="2124075" cy="10286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1"/>
  <sheetViews>
    <sheetView topLeftCell="A10" workbookViewId="0">
      <selection activeCell="M16" sqref="M16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7.85546875" style="2" customWidth="1"/>
    <col min="4" max="4" width="28.5703125" style="2" customWidth="1"/>
    <col min="5" max="5" width="13.85546875" style="2" customWidth="1"/>
    <col min="6" max="6" width="6.140625" style="2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7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28" t="s">
        <v>31</v>
      </c>
    </row>
    <row r="4" spans="1:10" x14ac:dyDescent="0.25">
      <c r="A4" s="28" t="s">
        <v>1</v>
      </c>
    </row>
    <row r="5" spans="1:10" x14ac:dyDescent="0.25">
      <c r="A5" s="28" t="s">
        <v>2</v>
      </c>
    </row>
    <row r="6" spans="1:10" x14ac:dyDescent="0.25">
      <c r="A6" s="28" t="s">
        <v>3</v>
      </c>
    </row>
    <row r="7" spans="1:10" x14ac:dyDescent="0.25">
      <c r="A7" s="28" t="s">
        <v>4</v>
      </c>
    </row>
    <row r="9" spans="1:10" ht="16.5" thickBot="1" x14ac:dyDescent="0.3">
      <c r="A9" s="4"/>
      <c r="B9" s="4"/>
      <c r="C9" s="4"/>
      <c r="D9" s="4"/>
      <c r="E9" s="4"/>
      <c r="F9" s="4"/>
      <c r="G9" s="4"/>
      <c r="H9" s="5"/>
      <c r="I9" s="5"/>
      <c r="J9" s="4"/>
    </row>
    <row r="10" spans="1:10" ht="23.25" customHeight="1" thickBot="1" x14ac:dyDescent="0.3">
      <c r="A10" s="337" t="s">
        <v>5</v>
      </c>
      <c r="B10" s="338"/>
      <c r="C10" s="338"/>
      <c r="D10" s="338"/>
      <c r="E10" s="338"/>
      <c r="F10" s="338"/>
      <c r="G10" s="338"/>
      <c r="H10" s="338"/>
      <c r="I10" s="338"/>
      <c r="J10" s="339"/>
    </row>
    <row r="12" spans="1:10" x14ac:dyDescent="0.25">
      <c r="A12" s="2" t="s">
        <v>6</v>
      </c>
      <c r="B12" s="2" t="s">
        <v>40</v>
      </c>
      <c r="H12" s="3" t="s">
        <v>7</v>
      </c>
      <c r="I12" s="6" t="s">
        <v>8</v>
      </c>
      <c r="J12" s="25" t="s">
        <v>127</v>
      </c>
    </row>
    <row r="13" spans="1:10" x14ac:dyDescent="0.25">
      <c r="H13" s="3" t="s">
        <v>9</v>
      </c>
      <c r="I13" s="6" t="s">
        <v>8</v>
      </c>
      <c r="J13" s="92" t="s">
        <v>128</v>
      </c>
    </row>
    <row r="14" spans="1:10" x14ac:dyDescent="0.25">
      <c r="H14" s="3" t="s">
        <v>10</v>
      </c>
      <c r="I14" s="6" t="s">
        <v>8</v>
      </c>
      <c r="J14" s="2" t="s">
        <v>30</v>
      </c>
    </row>
    <row r="15" spans="1:10" x14ac:dyDescent="0.25">
      <c r="A15" s="2" t="s">
        <v>11</v>
      </c>
      <c r="B15" s="25" t="s">
        <v>37</v>
      </c>
      <c r="C15" s="25"/>
      <c r="I15" s="6"/>
    </row>
    <row r="16" spans="1:10" ht="16.5" thickBot="1" x14ac:dyDescent="0.3">
      <c r="G16" s="7"/>
    </row>
    <row r="17" spans="1:19" ht="20.100000000000001" customHeight="1" x14ac:dyDescent="0.25">
      <c r="A17" s="8" t="s">
        <v>12</v>
      </c>
      <c r="B17" s="9" t="s">
        <v>13</v>
      </c>
      <c r="C17" s="9" t="s">
        <v>26</v>
      </c>
      <c r="D17" s="9" t="s">
        <v>14</v>
      </c>
      <c r="E17" s="9" t="s">
        <v>15</v>
      </c>
      <c r="F17" s="101" t="s">
        <v>28</v>
      </c>
      <c r="G17" s="101" t="s">
        <v>29</v>
      </c>
      <c r="H17" s="340" t="s">
        <v>16</v>
      </c>
      <c r="I17" s="341"/>
      <c r="J17" s="10" t="s">
        <v>17</v>
      </c>
    </row>
    <row r="18" spans="1:19" ht="53.25" customHeight="1" x14ac:dyDescent="0.25">
      <c r="A18" s="32">
        <v>1</v>
      </c>
      <c r="B18" s="30">
        <v>44246</v>
      </c>
      <c r="C18" s="30"/>
      <c r="D18" s="34" t="s">
        <v>87</v>
      </c>
      <c r="E18" s="34" t="s">
        <v>84</v>
      </c>
      <c r="F18" s="91">
        <v>45</v>
      </c>
      <c r="G18" s="103"/>
      <c r="H18" s="342">
        <v>3050000</v>
      </c>
      <c r="I18" s="343"/>
      <c r="J18" s="346">
        <f>H18</f>
        <v>3050000</v>
      </c>
    </row>
    <row r="19" spans="1:19" ht="53.25" customHeight="1" x14ac:dyDescent="0.25">
      <c r="A19" s="32">
        <v>2</v>
      </c>
      <c r="B19" s="30">
        <v>44246</v>
      </c>
      <c r="C19" s="30"/>
      <c r="D19" s="34" t="s">
        <v>88</v>
      </c>
      <c r="E19" s="34" t="s">
        <v>83</v>
      </c>
      <c r="F19" s="91">
        <v>17</v>
      </c>
      <c r="G19" s="103"/>
      <c r="H19" s="344"/>
      <c r="I19" s="345"/>
      <c r="J19" s="347"/>
    </row>
    <row r="20" spans="1:19" ht="25.5" customHeight="1" thickBot="1" x14ac:dyDescent="0.3">
      <c r="A20" s="348" t="s">
        <v>18</v>
      </c>
      <c r="B20" s="349"/>
      <c r="C20" s="349"/>
      <c r="D20" s="349"/>
      <c r="E20" s="349"/>
      <c r="F20" s="349"/>
      <c r="G20" s="349"/>
      <c r="H20" s="349"/>
      <c r="I20" s="350"/>
      <c r="J20" s="11">
        <f>SUM(J18:J18)</f>
        <v>3050000</v>
      </c>
    </row>
    <row r="21" spans="1:19" x14ac:dyDescent="0.25">
      <c r="A21" s="351"/>
      <c r="B21" s="351"/>
      <c r="C21" s="100"/>
      <c r="D21" s="100"/>
      <c r="E21" s="100"/>
      <c r="F21" s="100"/>
      <c r="G21" s="100"/>
      <c r="H21" s="12"/>
      <c r="I21" s="12"/>
      <c r="J21" s="13"/>
    </row>
    <row r="22" spans="1:19" x14ac:dyDescent="0.25">
      <c r="D22" s="1"/>
      <c r="E22" s="1"/>
      <c r="F22" s="1"/>
      <c r="G22" s="1"/>
      <c r="H22" s="29" t="s">
        <v>38</v>
      </c>
      <c r="I22" s="29"/>
      <c r="J22" s="58">
        <v>0</v>
      </c>
      <c r="K22" s="16"/>
      <c r="S22" s="2" t="s">
        <v>25</v>
      </c>
    </row>
    <row r="23" spans="1:19" ht="16.5" thickBot="1" x14ac:dyDescent="0.3">
      <c r="D23" s="1"/>
      <c r="E23" s="1"/>
      <c r="F23" s="1"/>
      <c r="G23" s="1"/>
      <c r="H23" s="15" t="s">
        <v>33</v>
      </c>
      <c r="I23" s="15"/>
      <c r="J23" s="59">
        <v>0</v>
      </c>
      <c r="K23" s="16"/>
    </row>
    <row r="24" spans="1:19" x14ac:dyDescent="0.25">
      <c r="D24" s="1"/>
      <c r="E24" s="1"/>
      <c r="F24" s="1"/>
      <c r="G24" s="1"/>
      <c r="H24" s="17" t="s">
        <v>27</v>
      </c>
      <c r="I24" s="17"/>
      <c r="J24" s="18">
        <f>+J20</f>
        <v>3050000</v>
      </c>
    </row>
    <row r="25" spans="1:19" x14ac:dyDescent="0.25">
      <c r="A25" s="1" t="s">
        <v>129</v>
      </c>
      <c r="D25" s="1"/>
      <c r="E25" s="1"/>
      <c r="F25" s="1"/>
      <c r="G25" s="1"/>
      <c r="H25" s="17"/>
      <c r="I25" s="17"/>
      <c r="J25" s="18"/>
    </row>
    <row r="26" spans="1:19" x14ac:dyDescent="0.25">
      <c r="A26" s="19"/>
      <c r="D26" s="1"/>
      <c r="E26" s="1"/>
      <c r="F26" s="1"/>
      <c r="G26" s="1"/>
      <c r="H26" s="17"/>
      <c r="I26" s="17"/>
      <c r="J26" s="18"/>
    </row>
    <row r="27" spans="1:19" x14ac:dyDescent="0.25">
      <c r="D27" s="1"/>
      <c r="E27" s="1"/>
      <c r="F27" s="1"/>
      <c r="G27" s="1"/>
      <c r="H27" s="17"/>
      <c r="I27" s="17"/>
      <c r="J27" s="18"/>
    </row>
    <row r="28" spans="1:19" x14ac:dyDescent="0.25">
      <c r="A28" s="26" t="s">
        <v>21</v>
      </c>
    </row>
    <row r="29" spans="1:19" x14ac:dyDescent="0.25">
      <c r="A29" s="20" t="s">
        <v>22</v>
      </c>
      <c r="B29" s="20"/>
      <c r="C29" s="20"/>
      <c r="D29" s="7"/>
      <c r="E29" s="7"/>
      <c r="F29" s="7"/>
    </row>
    <row r="30" spans="1:19" x14ac:dyDescent="0.25">
      <c r="A30" s="20" t="s">
        <v>34</v>
      </c>
      <c r="B30" s="20"/>
      <c r="C30" s="20"/>
      <c r="D30" s="7"/>
      <c r="E30" s="7"/>
      <c r="F30" s="7"/>
    </row>
    <row r="31" spans="1:19" x14ac:dyDescent="0.25">
      <c r="A31" s="27" t="s">
        <v>35</v>
      </c>
      <c r="B31" s="21"/>
      <c r="C31" s="21"/>
      <c r="D31" s="7"/>
      <c r="E31" s="7"/>
      <c r="F31" s="7"/>
    </row>
    <row r="32" spans="1:19" x14ac:dyDescent="0.25">
      <c r="A32" s="22" t="s">
        <v>36</v>
      </c>
      <c r="B32" s="22"/>
      <c r="C32" s="22"/>
      <c r="D32" s="7"/>
      <c r="E32" s="7"/>
      <c r="F32" s="7"/>
    </row>
    <row r="33" spans="1:10" x14ac:dyDescent="0.25">
      <c r="A33" s="102"/>
      <c r="B33" s="102"/>
      <c r="C33" s="102"/>
    </row>
    <row r="34" spans="1:10" x14ac:dyDescent="0.25">
      <c r="A34" s="24"/>
      <c r="B34" s="24"/>
      <c r="C34" s="24"/>
    </row>
    <row r="35" spans="1:10" x14ac:dyDescent="0.25">
      <c r="H35" s="36" t="s">
        <v>23</v>
      </c>
      <c r="I35" s="334" t="str">
        <f>+J13</f>
        <v>01 Maret 2021</v>
      </c>
      <c r="J35" s="335"/>
    </row>
    <row r="38" spans="1:10" ht="18" customHeight="1" x14ac:dyDescent="0.25"/>
    <row r="39" spans="1:10" ht="17.25" customHeight="1" x14ac:dyDescent="0.25"/>
    <row r="41" spans="1:10" x14ac:dyDescent="0.25">
      <c r="H41" s="336" t="s">
        <v>24</v>
      </c>
      <c r="I41" s="336"/>
      <c r="J41" s="336"/>
    </row>
  </sheetData>
  <mergeCells count="8">
    <mergeCell ref="I35:J35"/>
    <mergeCell ref="H41:J41"/>
    <mergeCell ref="A10:J10"/>
    <mergeCell ref="H17:I17"/>
    <mergeCell ref="H18:I19"/>
    <mergeCell ref="J18:J19"/>
    <mergeCell ref="A20:I20"/>
    <mergeCell ref="A21:B21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98"/>
  <sheetViews>
    <sheetView topLeftCell="A7" workbookViewId="0">
      <selection activeCell="J27" sqref="J27"/>
    </sheetView>
  </sheetViews>
  <sheetFormatPr defaultRowHeight="15.75" x14ac:dyDescent="0.25"/>
  <cols>
    <col min="1" max="1" width="4.85546875" style="2" customWidth="1"/>
    <col min="2" max="2" width="10.5703125" style="2" customWidth="1"/>
    <col min="3" max="3" width="10" style="2" customWidth="1"/>
    <col min="4" max="4" width="30.5703125" style="2" customWidth="1"/>
    <col min="5" max="5" width="13.7109375" style="2" customWidth="1"/>
    <col min="6" max="6" width="7.42578125" style="2" customWidth="1"/>
    <col min="7" max="7" width="13.140625" style="3" customWidth="1"/>
    <col min="8" max="8" width="1.42578125" style="3" customWidth="1"/>
    <col min="9" max="9" width="16.7109375" style="2" customWidth="1"/>
    <col min="10" max="14" width="9.140625" style="2"/>
    <col min="15" max="15" width="25" style="2" customWidth="1"/>
    <col min="16" max="17" width="9.140625" style="2"/>
    <col min="18" max="18" width="11.7109375" style="2" customWidth="1"/>
    <col min="19" max="16384" width="9.140625" style="2"/>
  </cols>
  <sheetData>
    <row r="2" spans="1:9" x14ac:dyDescent="0.25">
      <c r="A2" s="1" t="s">
        <v>0</v>
      </c>
    </row>
    <row r="3" spans="1:9" x14ac:dyDescent="0.25">
      <c r="A3" s="28" t="s">
        <v>31</v>
      </c>
    </row>
    <row r="4" spans="1:9" x14ac:dyDescent="0.25">
      <c r="A4" s="28" t="s">
        <v>1</v>
      </c>
    </row>
    <row r="5" spans="1:9" x14ac:dyDescent="0.25">
      <c r="A5" s="28" t="s">
        <v>2</v>
      </c>
    </row>
    <row r="6" spans="1:9" x14ac:dyDescent="0.25">
      <c r="A6" s="28" t="s">
        <v>3</v>
      </c>
    </row>
    <row r="7" spans="1:9" x14ac:dyDescent="0.25">
      <c r="A7" s="28" t="s">
        <v>4</v>
      </c>
    </row>
    <row r="9" spans="1:9" ht="16.5" thickBot="1" x14ac:dyDescent="0.3">
      <c r="A9" s="4"/>
      <c r="B9" s="4"/>
      <c r="C9" s="4"/>
      <c r="D9" s="4"/>
      <c r="E9" s="4"/>
      <c r="F9" s="4"/>
      <c r="G9" s="5"/>
      <c r="H9" s="5"/>
      <c r="I9" s="4"/>
    </row>
    <row r="10" spans="1:9" ht="16.5" thickBot="1" x14ac:dyDescent="0.3">
      <c r="A10" s="373" t="s">
        <v>5</v>
      </c>
      <c r="B10" s="374"/>
      <c r="C10" s="374"/>
      <c r="D10" s="374"/>
      <c r="E10" s="374"/>
      <c r="F10" s="374"/>
      <c r="G10" s="374"/>
      <c r="H10" s="374"/>
      <c r="I10" s="375"/>
    </row>
    <row r="12" spans="1:9" x14ac:dyDescent="0.25">
      <c r="A12" s="2" t="s">
        <v>6</v>
      </c>
      <c r="B12" s="2" t="s">
        <v>43</v>
      </c>
      <c r="G12" s="3" t="s">
        <v>7</v>
      </c>
      <c r="H12" s="6" t="s">
        <v>8</v>
      </c>
      <c r="I12" s="90" t="s">
        <v>204</v>
      </c>
    </row>
    <row r="13" spans="1:9" x14ac:dyDescent="0.25">
      <c r="G13" s="3" t="s">
        <v>9</v>
      </c>
      <c r="H13" s="6" t="s">
        <v>8</v>
      </c>
      <c r="I13" s="35" t="s">
        <v>205</v>
      </c>
    </row>
    <row r="14" spans="1:9" x14ac:dyDescent="0.25">
      <c r="G14" s="3" t="s">
        <v>10</v>
      </c>
      <c r="H14" s="6" t="s">
        <v>8</v>
      </c>
      <c r="I14" s="2" t="s">
        <v>44</v>
      </c>
    </row>
    <row r="15" spans="1:9" x14ac:dyDescent="0.25">
      <c r="A15" s="2" t="s">
        <v>11</v>
      </c>
      <c r="B15" s="2" t="s">
        <v>45</v>
      </c>
    </row>
    <row r="16" spans="1:9" ht="16.5" thickBot="1" x14ac:dyDescent="0.3"/>
    <row r="17" spans="1:23" ht="20.100000000000001" customHeight="1" x14ac:dyDescent="0.25">
      <c r="A17" s="8" t="s">
        <v>12</v>
      </c>
      <c r="B17" s="9" t="s">
        <v>13</v>
      </c>
      <c r="C17" s="9" t="s">
        <v>26</v>
      </c>
      <c r="D17" s="9" t="s">
        <v>14</v>
      </c>
      <c r="E17" s="9" t="s">
        <v>15</v>
      </c>
      <c r="F17" s="9" t="s">
        <v>67</v>
      </c>
      <c r="G17" s="376" t="s">
        <v>16</v>
      </c>
      <c r="H17" s="377"/>
      <c r="I17" s="10" t="s">
        <v>17</v>
      </c>
      <c r="M17" s="2" t="s">
        <v>89</v>
      </c>
    </row>
    <row r="18" spans="1:23" ht="33.75" customHeight="1" x14ac:dyDescent="0.25">
      <c r="A18" s="32">
        <v>3</v>
      </c>
      <c r="B18" s="68">
        <v>44246</v>
      </c>
      <c r="C18" s="68" t="s">
        <v>207</v>
      </c>
      <c r="D18" s="34" t="s">
        <v>121</v>
      </c>
      <c r="E18" s="34" t="s">
        <v>68</v>
      </c>
      <c r="F18" s="34" t="s">
        <v>120</v>
      </c>
      <c r="G18" s="342">
        <v>14500000</v>
      </c>
      <c r="H18" s="343"/>
      <c r="I18" s="115">
        <f>+G18</f>
        <v>14500000</v>
      </c>
      <c r="J18" s="2">
        <v>9000000</v>
      </c>
      <c r="M18" s="2" t="s">
        <v>92</v>
      </c>
    </row>
    <row r="19" spans="1:23" ht="33.75" customHeight="1" x14ac:dyDescent="0.25">
      <c r="A19" s="32">
        <v>4</v>
      </c>
      <c r="B19" s="68">
        <v>44201</v>
      </c>
      <c r="C19" s="68" t="s">
        <v>208</v>
      </c>
      <c r="D19" s="34" t="s">
        <v>122</v>
      </c>
      <c r="E19" s="34" t="s">
        <v>68</v>
      </c>
      <c r="F19" s="34" t="s">
        <v>123</v>
      </c>
      <c r="G19" s="342">
        <v>11000000</v>
      </c>
      <c r="H19" s="343"/>
      <c r="I19" s="115">
        <f>+G19</f>
        <v>11000000</v>
      </c>
      <c r="J19" s="2">
        <v>7000000</v>
      </c>
      <c r="M19" s="2" t="s">
        <v>93</v>
      </c>
    </row>
    <row r="20" spans="1:23" ht="25.5" customHeight="1" thickBot="1" x14ac:dyDescent="0.3">
      <c r="A20" s="378" t="s">
        <v>18</v>
      </c>
      <c r="B20" s="379"/>
      <c r="C20" s="380"/>
      <c r="D20" s="380"/>
      <c r="E20" s="379"/>
      <c r="F20" s="379"/>
      <c r="G20" s="379"/>
      <c r="H20" s="381"/>
      <c r="I20" s="66">
        <f>SUM(I18:I19)</f>
        <v>25500000</v>
      </c>
      <c r="M20" s="2" t="s">
        <v>96</v>
      </c>
    </row>
    <row r="21" spans="1:23" x14ac:dyDescent="0.25">
      <c r="A21" s="351"/>
      <c r="B21" s="351"/>
      <c r="C21" s="116"/>
      <c r="D21" s="116"/>
      <c r="E21" s="116"/>
      <c r="F21" s="116"/>
      <c r="G21" s="12"/>
      <c r="H21" s="12"/>
      <c r="I21" s="13"/>
      <c r="M21" s="2" t="s">
        <v>90</v>
      </c>
      <c r="R21" s="61"/>
      <c r="S21" s="69"/>
      <c r="T21" s="99"/>
      <c r="V21" s="99"/>
      <c r="W21" s="99">
        <v>298</v>
      </c>
    </row>
    <row r="22" spans="1:23" ht="21.75" customHeight="1" x14ac:dyDescent="0.25">
      <c r="A22" s="116"/>
      <c r="B22" s="116"/>
      <c r="C22" s="116"/>
      <c r="D22" s="116"/>
      <c r="E22" s="116"/>
      <c r="F22" s="116"/>
      <c r="G22" s="14" t="s">
        <v>46</v>
      </c>
      <c r="H22" s="14"/>
      <c r="I22" s="70">
        <v>16000000</v>
      </c>
      <c r="M22" s="2" t="s">
        <v>97</v>
      </c>
      <c r="R22" s="61"/>
      <c r="S22" s="69"/>
      <c r="T22" s="99"/>
      <c r="V22" s="99"/>
      <c r="W22" s="99">
        <v>66</v>
      </c>
    </row>
    <row r="23" spans="1:23" ht="21.75" customHeight="1" thickBot="1" x14ac:dyDescent="0.3">
      <c r="D23" s="1"/>
      <c r="E23" s="1"/>
      <c r="F23" s="1"/>
      <c r="G23" s="71" t="s">
        <v>33</v>
      </c>
      <c r="H23" s="15"/>
      <c r="I23" s="59">
        <f>I20-I22</f>
        <v>9500000</v>
      </c>
      <c r="J23" s="16"/>
      <c r="M23" s="2" t="s">
        <v>98</v>
      </c>
      <c r="R23" s="61"/>
      <c r="S23" s="69"/>
      <c r="T23" s="99"/>
      <c r="V23" s="99"/>
      <c r="W23" s="99">
        <v>5</v>
      </c>
    </row>
    <row r="24" spans="1:23" x14ac:dyDescent="0.25">
      <c r="D24" s="1"/>
      <c r="E24" s="1"/>
      <c r="F24" s="1"/>
      <c r="G24" s="17" t="s">
        <v>47</v>
      </c>
      <c r="H24" s="17"/>
      <c r="I24" s="18">
        <f>I23</f>
        <v>9500000</v>
      </c>
      <c r="M24" s="2" t="s">
        <v>99</v>
      </c>
      <c r="R24" s="61"/>
      <c r="S24" s="69"/>
    </row>
    <row r="25" spans="1:23" x14ac:dyDescent="0.25">
      <c r="A25" s="1" t="s">
        <v>206</v>
      </c>
      <c r="D25" s="1"/>
      <c r="E25" s="1"/>
      <c r="F25" s="1"/>
      <c r="G25" s="17"/>
      <c r="H25" s="17"/>
      <c r="I25" s="18"/>
      <c r="M25" s="2" t="s">
        <v>94</v>
      </c>
    </row>
    <row r="26" spans="1:23" x14ac:dyDescent="0.25">
      <c r="A26" s="19"/>
      <c r="D26" s="1"/>
      <c r="E26" s="1"/>
      <c r="F26" s="1"/>
      <c r="G26" s="17"/>
      <c r="H26" s="17"/>
      <c r="I26" s="18"/>
      <c r="M26" s="2" t="s">
        <v>95</v>
      </c>
    </row>
    <row r="27" spans="1:23" x14ac:dyDescent="0.25">
      <c r="D27" s="1"/>
      <c r="E27" s="1"/>
      <c r="F27" s="1"/>
      <c r="G27" s="17"/>
      <c r="H27" s="17"/>
      <c r="I27" s="18"/>
    </row>
    <row r="28" spans="1:23" x14ac:dyDescent="0.25">
      <c r="A28" s="26" t="s">
        <v>21</v>
      </c>
      <c r="M28" s="2" t="s">
        <v>100</v>
      </c>
    </row>
    <row r="29" spans="1:23" x14ac:dyDescent="0.25">
      <c r="A29" s="20" t="s">
        <v>22</v>
      </c>
      <c r="B29" s="20"/>
      <c r="C29" s="20"/>
      <c r="D29" s="7"/>
      <c r="E29" s="7"/>
      <c r="F29" s="7"/>
      <c r="M29" s="2" t="s">
        <v>90</v>
      </c>
    </row>
    <row r="30" spans="1:23" x14ac:dyDescent="0.25">
      <c r="A30" s="20" t="s">
        <v>34</v>
      </c>
      <c r="B30" s="20"/>
      <c r="C30" s="20"/>
      <c r="D30" s="7"/>
      <c r="E30" s="7"/>
      <c r="F30" s="7"/>
      <c r="M30" s="2" t="s">
        <v>101</v>
      </c>
    </row>
    <row r="31" spans="1:23" x14ac:dyDescent="0.25">
      <c r="A31" s="27" t="s">
        <v>35</v>
      </c>
      <c r="B31" s="21"/>
      <c r="C31" s="21"/>
      <c r="D31" s="7"/>
      <c r="E31" s="7"/>
      <c r="F31" s="7"/>
      <c r="M31" s="2" t="s">
        <v>102</v>
      </c>
    </row>
    <row r="32" spans="1:23" x14ac:dyDescent="0.25">
      <c r="A32" s="22" t="s">
        <v>36</v>
      </c>
      <c r="B32" s="22"/>
      <c r="C32" s="22"/>
      <c r="D32" s="7"/>
      <c r="E32" s="7"/>
      <c r="F32" s="7"/>
      <c r="M32" s="2" t="s">
        <v>103</v>
      </c>
    </row>
    <row r="33" spans="1:13" x14ac:dyDescent="0.25">
      <c r="A33" s="117"/>
      <c r="B33" s="117"/>
      <c r="C33" s="117"/>
      <c r="M33" s="2" t="s">
        <v>94</v>
      </c>
    </row>
    <row r="34" spans="1:13" x14ac:dyDescent="0.25">
      <c r="A34" s="24"/>
      <c r="B34" s="24"/>
      <c r="C34" s="24"/>
      <c r="M34" s="2" t="s">
        <v>95</v>
      </c>
    </row>
    <row r="35" spans="1:13" x14ac:dyDescent="0.25">
      <c r="G35" s="36" t="s">
        <v>41</v>
      </c>
      <c r="H35" s="334" t="str">
        <f>I13</f>
        <v xml:space="preserve"> 08 Maret 2021</v>
      </c>
      <c r="I35" s="335"/>
    </row>
    <row r="37" spans="1:13" x14ac:dyDescent="0.25">
      <c r="M37" s="2" t="s">
        <v>104</v>
      </c>
    </row>
    <row r="38" spans="1:13" x14ac:dyDescent="0.25">
      <c r="M38" s="2" t="s">
        <v>105</v>
      </c>
    </row>
    <row r="39" spans="1:13" ht="24.75" customHeight="1" x14ac:dyDescent="0.25">
      <c r="M39" s="2" t="s">
        <v>101</v>
      </c>
    </row>
    <row r="40" spans="1:13" x14ac:dyDescent="0.25">
      <c r="M40" s="2" t="s">
        <v>106</v>
      </c>
    </row>
    <row r="41" spans="1:13" x14ac:dyDescent="0.25">
      <c r="G41" s="336" t="s">
        <v>24</v>
      </c>
      <c r="H41" s="336"/>
      <c r="I41" s="336"/>
      <c r="M41" s="2" t="s">
        <v>107</v>
      </c>
    </row>
    <row r="42" spans="1:13" x14ac:dyDescent="0.25">
      <c r="M42" s="2" t="s">
        <v>108</v>
      </c>
    </row>
    <row r="43" spans="1:13" x14ac:dyDescent="0.25">
      <c r="M43" s="2" t="s">
        <v>109</v>
      </c>
    </row>
    <row r="45" spans="1:13" x14ac:dyDescent="0.25">
      <c r="M45" s="2" t="s">
        <v>110</v>
      </c>
    </row>
    <row r="46" spans="1:13" ht="16.5" thickBot="1" x14ac:dyDescent="0.3">
      <c r="M46" s="2" t="s">
        <v>111</v>
      </c>
    </row>
    <row r="47" spans="1:13" x14ac:dyDescent="0.25">
      <c r="D47" s="72"/>
      <c r="E47" s="73"/>
      <c r="F47" s="73"/>
      <c r="M47" s="2" t="s">
        <v>97</v>
      </c>
    </row>
    <row r="48" spans="1:13" ht="18" x14ac:dyDescent="0.25">
      <c r="D48" s="74" t="s">
        <v>48</v>
      </c>
      <c r="E48" s="7"/>
      <c r="F48" s="7"/>
      <c r="G48" s="2"/>
      <c r="H48" s="2"/>
      <c r="M48" s="2" t="s">
        <v>112</v>
      </c>
    </row>
    <row r="49" spans="4:13" ht="18" x14ac:dyDescent="0.25">
      <c r="D49" s="74" t="s">
        <v>49</v>
      </c>
      <c r="E49" s="7"/>
      <c r="F49" s="7"/>
      <c r="G49" s="2"/>
      <c r="H49" s="2"/>
      <c r="M49" s="2" t="s">
        <v>113</v>
      </c>
    </row>
    <row r="50" spans="4:13" ht="18" x14ac:dyDescent="0.25">
      <c r="D50" s="74" t="s">
        <v>50</v>
      </c>
      <c r="E50" s="7"/>
      <c r="F50" s="7"/>
      <c r="G50" s="2"/>
      <c r="H50" s="2"/>
      <c r="M50" s="2" t="s">
        <v>114</v>
      </c>
    </row>
    <row r="51" spans="4:13" ht="18" x14ac:dyDescent="0.25">
      <c r="D51" s="74" t="s">
        <v>51</v>
      </c>
      <c r="E51" s="7"/>
      <c r="F51" s="7"/>
      <c r="G51" s="2"/>
      <c r="H51" s="2"/>
      <c r="M51" s="2" t="s">
        <v>115</v>
      </c>
    </row>
    <row r="52" spans="4:13" ht="18" x14ac:dyDescent="0.25">
      <c r="D52" s="74" t="s">
        <v>52</v>
      </c>
      <c r="E52" s="7"/>
      <c r="F52" s="7"/>
      <c r="G52" s="2"/>
      <c r="H52" s="2"/>
    </row>
    <row r="53" spans="4:13" ht="16.5" thickBot="1" x14ac:dyDescent="0.3">
      <c r="D53" s="75"/>
      <c r="E53" s="4"/>
      <c r="F53" s="4"/>
      <c r="G53" s="2"/>
      <c r="H53" s="2"/>
    </row>
    <row r="54" spans="4:13" x14ac:dyDescent="0.25">
      <c r="G54" s="2"/>
      <c r="H54" s="2"/>
    </row>
    <row r="55" spans="4:13" x14ac:dyDescent="0.25">
      <c r="G55" s="2"/>
      <c r="H55" s="2"/>
    </row>
    <row r="56" spans="4:13" ht="16.5" thickBot="1" x14ac:dyDescent="0.3">
      <c r="G56" s="2"/>
      <c r="H56" s="2"/>
    </row>
    <row r="57" spans="4:13" x14ac:dyDescent="0.25">
      <c r="D57" s="72"/>
      <c r="E57" s="73"/>
      <c r="F57" s="73"/>
      <c r="G57" s="2"/>
      <c r="H57" s="2"/>
    </row>
    <row r="58" spans="4:13" ht="18" x14ac:dyDescent="0.25">
      <c r="D58" s="74" t="s">
        <v>53</v>
      </c>
      <c r="E58" s="7"/>
      <c r="F58" s="7"/>
      <c r="G58" s="2"/>
      <c r="H58" s="2"/>
    </row>
    <row r="59" spans="4:13" ht="18" x14ac:dyDescent="0.25">
      <c r="D59" s="74" t="s">
        <v>54</v>
      </c>
      <c r="E59" s="7"/>
      <c r="F59" s="7"/>
      <c r="G59" s="2"/>
      <c r="H59" s="2"/>
    </row>
    <row r="60" spans="4:13" ht="18" x14ac:dyDescent="0.25">
      <c r="D60" s="74" t="s">
        <v>55</v>
      </c>
      <c r="E60" s="7"/>
      <c r="F60" s="7"/>
      <c r="G60" s="2"/>
      <c r="H60" s="2"/>
    </row>
    <row r="61" spans="4:13" ht="18" x14ac:dyDescent="0.25">
      <c r="D61" s="74" t="s">
        <v>42</v>
      </c>
      <c r="E61" s="7"/>
      <c r="F61" s="7"/>
      <c r="G61" s="2"/>
      <c r="H61" s="2"/>
    </row>
    <row r="62" spans="4:13" ht="18" x14ac:dyDescent="0.25">
      <c r="D62" s="76" t="s">
        <v>56</v>
      </c>
      <c r="E62" s="7"/>
      <c r="F62" s="7"/>
      <c r="G62" s="2"/>
      <c r="H62" s="2"/>
    </row>
    <row r="63" spans="4:13" ht="16.5" thickBot="1" x14ac:dyDescent="0.3">
      <c r="D63" s="75"/>
      <c r="E63" s="4"/>
      <c r="F63" s="4"/>
      <c r="G63" s="2"/>
      <c r="H63" s="2"/>
    </row>
    <row r="64" spans="4:13" x14ac:dyDescent="0.25">
      <c r="G64" s="2"/>
      <c r="H64" s="2"/>
    </row>
    <row r="65" spans="4:8" x14ac:dyDescent="0.25">
      <c r="G65" s="2"/>
      <c r="H65" s="2"/>
    </row>
    <row r="66" spans="4:8" x14ac:dyDescent="0.25">
      <c r="G66" s="2"/>
      <c r="H66" s="2"/>
    </row>
    <row r="67" spans="4:8" ht="16.5" thickBot="1" x14ac:dyDescent="0.3">
      <c r="G67" s="2"/>
      <c r="H67" s="2"/>
    </row>
    <row r="68" spans="4:8" x14ac:dyDescent="0.25">
      <c r="D68" s="72"/>
      <c r="E68" s="73"/>
      <c r="F68" s="73"/>
      <c r="G68" s="2"/>
      <c r="H68" s="2"/>
    </row>
    <row r="69" spans="4:8" ht="18" x14ac:dyDescent="0.25">
      <c r="D69" s="74" t="s">
        <v>48</v>
      </c>
      <c r="E69" s="7"/>
      <c r="F69" s="7"/>
      <c r="G69" s="2"/>
      <c r="H69" s="2"/>
    </row>
    <row r="70" spans="4:8" ht="18" x14ac:dyDescent="0.25">
      <c r="D70" s="74" t="s">
        <v>57</v>
      </c>
      <c r="E70" s="7"/>
      <c r="F70" s="7"/>
      <c r="G70" s="2"/>
      <c r="H70" s="2"/>
    </row>
    <row r="71" spans="4:8" ht="18" x14ac:dyDescent="0.25">
      <c r="D71" s="74" t="s">
        <v>58</v>
      </c>
      <c r="E71" s="7"/>
      <c r="F71" s="7"/>
      <c r="G71" s="2"/>
      <c r="H71" s="2"/>
    </row>
    <row r="72" spans="4:8" ht="18" x14ac:dyDescent="0.25">
      <c r="D72" s="74" t="s">
        <v>59</v>
      </c>
      <c r="E72" s="7"/>
      <c r="F72" s="7"/>
      <c r="G72" s="2"/>
      <c r="H72" s="2"/>
    </row>
    <row r="73" spans="4:8" ht="18" x14ac:dyDescent="0.25">
      <c r="D73" s="74" t="s">
        <v>60</v>
      </c>
      <c r="E73" s="7"/>
      <c r="F73" s="7"/>
      <c r="G73" s="2"/>
      <c r="H73" s="2"/>
    </row>
    <row r="74" spans="4:8" ht="16.5" thickBot="1" x14ac:dyDescent="0.3">
      <c r="D74" s="75"/>
      <c r="E74" s="4"/>
      <c r="F74" s="4"/>
      <c r="G74" s="2"/>
      <c r="H74" s="2"/>
    </row>
    <row r="75" spans="4:8" ht="16.5" thickBot="1" x14ac:dyDescent="0.3">
      <c r="G75" s="2"/>
      <c r="H75" s="2"/>
    </row>
    <row r="76" spans="4:8" x14ac:dyDescent="0.25">
      <c r="D76" s="72"/>
      <c r="E76" s="73"/>
      <c r="F76" s="73"/>
      <c r="G76" s="2"/>
      <c r="H76" s="2"/>
    </row>
    <row r="77" spans="4:8" ht="18" x14ac:dyDescent="0.25">
      <c r="D77" s="77" t="s">
        <v>61</v>
      </c>
      <c r="E77" s="7"/>
      <c r="F77" s="7"/>
    </row>
    <row r="78" spans="4:8" ht="18" x14ac:dyDescent="0.25">
      <c r="D78" s="77" t="s">
        <v>62</v>
      </c>
      <c r="E78" s="7"/>
      <c r="F78" s="7"/>
    </row>
    <row r="79" spans="4:8" ht="18" x14ac:dyDescent="0.25">
      <c r="D79" s="77" t="s">
        <v>63</v>
      </c>
      <c r="E79" s="7"/>
      <c r="F79" s="7"/>
    </row>
    <row r="80" spans="4:8" ht="18" x14ac:dyDescent="0.25">
      <c r="D80" s="77" t="s">
        <v>64</v>
      </c>
      <c r="E80" s="7"/>
      <c r="F80" s="7"/>
    </row>
    <row r="81" spans="4:8" ht="18" x14ac:dyDescent="0.25">
      <c r="D81" s="78" t="s">
        <v>65</v>
      </c>
      <c r="E81" s="7"/>
      <c r="F81" s="7"/>
    </row>
    <row r="82" spans="4:8" ht="16.5" thickBot="1" x14ac:dyDescent="0.3">
      <c r="D82" s="75"/>
      <c r="E82" s="4"/>
      <c r="F82" s="4"/>
      <c r="G82" s="2"/>
      <c r="H82" s="2"/>
    </row>
    <row r="83" spans="4:8" ht="16.5" thickBot="1" x14ac:dyDescent="0.3"/>
    <row r="84" spans="4:8" x14ac:dyDescent="0.25">
      <c r="D84" s="72"/>
      <c r="E84" s="73"/>
      <c r="F84" s="73"/>
    </row>
    <row r="85" spans="4:8" ht="18" x14ac:dyDescent="0.25">
      <c r="D85" s="74" t="s">
        <v>53</v>
      </c>
      <c r="E85" s="7"/>
      <c r="F85" s="7"/>
    </row>
    <row r="86" spans="4:8" ht="18" x14ac:dyDescent="0.25">
      <c r="D86" s="74" t="s">
        <v>54</v>
      </c>
      <c r="E86" s="7"/>
      <c r="F86" s="7"/>
    </row>
    <row r="87" spans="4:8" ht="18" x14ac:dyDescent="0.25">
      <c r="D87" s="74" t="s">
        <v>55</v>
      </c>
      <c r="E87" s="7"/>
      <c r="F87" s="7"/>
    </row>
    <row r="88" spans="4:8" ht="18" x14ac:dyDescent="0.25">
      <c r="D88" s="74" t="s">
        <v>42</v>
      </c>
      <c r="E88" s="7"/>
      <c r="F88" s="7"/>
    </row>
    <row r="89" spans="4:8" ht="18" x14ac:dyDescent="0.25">
      <c r="D89" s="76" t="s">
        <v>56</v>
      </c>
      <c r="E89" s="7"/>
      <c r="F89" s="7"/>
    </row>
    <row r="90" spans="4:8" ht="16.5" thickBot="1" x14ac:dyDescent="0.3">
      <c r="D90" s="75"/>
      <c r="E90" s="4"/>
      <c r="F90" s="4"/>
    </row>
    <row r="91" spans="4:8" ht="16.5" thickBot="1" x14ac:dyDescent="0.3"/>
    <row r="92" spans="4:8" x14ac:dyDescent="0.25">
      <c r="D92" s="72"/>
      <c r="E92" s="73"/>
      <c r="F92" s="73"/>
    </row>
    <row r="93" spans="4:8" ht="18" x14ac:dyDescent="0.25">
      <c r="D93" s="74" t="s">
        <v>53</v>
      </c>
      <c r="E93" s="7"/>
      <c r="F93" s="7"/>
    </row>
    <row r="94" spans="4:8" ht="18" x14ac:dyDescent="0.25">
      <c r="D94" s="74" t="s">
        <v>54</v>
      </c>
      <c r="E94" s="7"/>
      <c r="F94" s="7"/>
    </row>
    <row r="95" spans="4:8" ht="18" x14ac:dyDescent="0.25">
      <c r="D95" s="74" t="s">
        <v>55</v>
      </c>
      <c r="E95" s="7"/>
      <c r="F95" s="7"/>
    </row>
    <row r="96" spans="4:8" ht="18" x14ac:dyDescent="0.25">
      <c r="D96" s="74" t="s">
        <v>42</v>
      </c>
      <c r="E96" s="7"/>
      <c r="F96" s="7"/>
    </row>
    <row r="97" spans="1:11" s="3" customFormat="1" ht="18" x14ac:dyDescent="0.25">
      <c r="A97" s="2"/>
      <c r="B97" s="2"/>
      <c r="C97" s="2"/>
      <c r="D97" s="76" t="s">
        <v>56</v>
      </c>
      <c r="E97" s="7"/>
      <c r="F97" s="7"/>
      <c r="I97" s="2"/>
      <c r="J97" s="2"/>
      <c r="K97" s="2"/>
    </row>
    <row r="98" spans="1:11" s="3" customFormat="1" ht="16.5" thickBot="1" x14ac:dyDescent="0.3">
      <c r="A98" s="2"/>
      <c r="B98" s="2"/>
      <c r="C98" s="2"/>
      <c r="D98" s="75"/>
      <c r="E98" s="4"/>
      <c r="F98" s="4"/>
      <c r="I98" s="2"/>
      <c r="J98" s="2"/>
      <c r="K98" s="2"/>
    </row>
  </sheetData>
  <mergeCells count="8">
    <mergeCell ref="A20:H20"/>
    <mergeCell ref="A21:B21"/>
    <mergeCell ref="H35:I35"/>
    <mergeCell ref="G41:I41"/>
    <mergeCell ref="A10:I10"/>
    <mergeCell ref="G17:H17"/>
    <mergeCell ref="G18:H18"/>
    <mergeCell ref="G19:H19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2"/>
  <sheetViews>
    <sheetView topLeftCell="A10" workbookViewId="0">
      <selection activeCell="I13" sqref="I13"/>
    </sheetView>
  </sheetViews>
  <sheetFormatPr defaultRowHeight="15.75" x14ac:dyDescent="0.25"/>
  <cols>
    <col min="1" max="1" width="4.85546875" style="25" customWidth="1"/>
    <col min="2" max="2" width="10.42578125" style="25" customWidth="1"/>
    <col min="3" max="3" width="8.42578125" style="25" customWidth="1"/>
    <col min="4" max="4" width="26.28515625" style="25" customWidth="1"/>
    <col min="5" max="5" width="12.140625" style="25" customWidth="1"/>
    <col min="6" max="6" width="6" style="25" customWidth="1"/>
    <col min="7" max="7" width="15.42578125" style="38" customWidth="1"/>
    <col min="8" max="8" width="2.140625" style="38" customWidth="1"/>
    <col min="9" max="9" width="17" style="25" customWidth="1"/>
    <col min="10" max="16384" width="9.140625" style="25"/>
  </cols>
  <sheetData>
    <row r="2" spans="1:15" x14ac:dyDescent="0.25">
      <c r="A2" s="37" t="s">
        <v>0</v>
      </c>
    </row>
    <row r="3" spans="1:15" x14ac:dyDescent="0.25">
      <c r="A3" s="28" t="s">
        <v>31</v>
      </c>
    </row>
    <row r="4" spans="1:15" x14ac:dyDescent="0.25">
      <c r="A4" s="28" t="s">
        <v>1</v>
      </c>
    </row>
    <row r="5" spans="1:15" x14ac:dyDescent="0.25">
      <c r="A5" s="28" t="s">
        <v>2</v>
      </c>
    </row>
    <row r="6" spans="1:15" x14ac:dyDescent="0.25">
      <c r="A6" s="28" t="s">
        <v>3</v>
      </c>
    </row>
    <row r="7" spans="1:15" x14ac:dyDescent="0.25">
      <c r="A7" s="28" t="s">
        <v>4</v>
      </c>
    </row>
    <row r="9" spans="1:15" ht="16.5" thickBot="1" x14ac:dyDescent="0.3">
      <c r="A9" s="39"/>
      <c r="B9" s="39"/>
      <c r="C9" s="39"/>
      <c r="D9" s="39"/>
      <c r="E9" s="39"/>
      <c r="F9" s="39"/>
      <c r="G9" s="40"/>
      <c r="H9" s="40"/>
      <c r="I9" s="39"/>
    </row>
    <row r="10" spans="1:15" ht="25.5" customHeight="1" thickBot="1" x14ac:dyDescent="0.4">
      <c r="A10" s="354" t="s">
        <v>5</v>
      </c>
      <c r="B10" s="355"/>
      <c r="C10" s="355"/>
      <c r="D10" s="355"/>
      <c r="E10" s="355"/>
      <c r="F10" s="355"/>
      <c r="G10" s="355"/>
      <c r="H10" s="355"/>
      <c r="I10" s="356"/>
    </row>
    <row r="12" spans="1:15" x14ac:dyDescent="0.25">
      <c r="A12" s="25" t="s">
        <v>6</v>
      </c>
      <c r="B12" s="25" t="s">
        <v>170</v>
      </c>
      <c r="G12" s="38" t="s">
        <v>7</v>
      </c>
      <c r="H12" s="38" t="s">
        <v>8</v>
      </c>
      <c r="I12" s="25" t="s">
        <v>176</v>
      </c>
    </row>
    <row r="13" spans="1:15" x14ac:dyDescent="0.25">
      <c r="B13" s="25" t="s">
        <v>171</v>
      </c>
      <c r="G13" s="38" t="s">
        <v>9</v>
      </c>
      <c r="H13" s="38" t="s">
        <v>8</v>
      </c>
      <c r="I13" s="35" t="s">
        <v>177</v>
      </c>
    </row>
    <row r="14" spans="1:15" x14ac:dyDescent="0.25">
      <c r="B14" s="41" t="s">
        <v>172</v>
      </c>
      <c r="C14" s="41"/>
      <c r="D14" s="41"/>
      <c r="E14" s="41"/>
      <c r="G14" s="38" t="s">
        <v>10</v>
      </c>
      <c r="H14" s="38" t="s">
        <v>8</v>
      </c>
      <c r="O14" s="25" t="s">
        <v>25</v>
      </c>
    </row>
    <row r="15" spans="1:15" x14ac:dyDescent="0.25">
      <c r="B15" s="41"/>
      <c r="C15" s="41"/>
      <c r="D15" s="41"/>
      <c r="E15" s="41"/>
    </row>
    <row r="16" spans="1:15" x14ac:dyDescent="0.25">
      <c r="A16" s="25" t="s">
        <v>11</v>
      </c>
      <c r="B16" s="25" t="s">
        <v>37</v>
      </c>
    </row>
    <row r="17" spans="1:18" ht="16.5" thickBot="1" x14ac:dyDescent="0.3"/>
    <row r="18" spans="1:18" s="2" customFormat="1" ht="20.100000000000001" customHeight="1" x14ac:dyDescent="0.25">
      <c r="A18" s="8" t="s">
        <v>12</v>
      </c>
      <c r="B18" s="9" t="s">
        <v>13</v>
      </c>
      <c r="C18" s="9" t="s">
        <v>26</v>
      </c>
      <c r="D18" s="9" t="s">
        <v>14</v>
      </c>
      <c r="E18" s="9" t="s">
        <v>15</v>
      </c>
      <c r="F18" s="9" t="s">
        <v>66</v>
      </c>
      <c r="G18" s="376" t="s">
        <v>16</v>
      </c>
      <c r="H18" s="377"/>
      <c r="I18" s="10" t="s">
        <v>17</v>
      </c>
    </row>
    <row r="19" spans="1:18" s="2" customFormat="1" ht="54.75" customHeight="1" x14ac:dyDescent="0.25">
      <c r="A19" s="32">
        <v>1</v>
      </c>
      <c r="B19" s="30">
        <v>44259</v>
      </c>
      <c r="C19" s="30"/>
      <c r="D19" s="34" t="s">
        <v>178</v>
      </c>
      <c r="E19" s="34" t="s">
        <v>179</v>
      </c>
      <c r="F19" s="33" t="s">
        <v>173</v>
      </c>
      <c r="G19" s="342">
        <v>17000000</v>
      </c>
      <c r="H19" s="343"/>
      <c r="I19" s="123">
        <f>G19</f>
        <v>17000000</v>
      </c>
    </row>
    <row r="20" spans="1:18" s="2" customFormat="1" ht="25.5" customHeight="1" thickBot="1" x14ac:dyDescent="0.3">
      <c r="A20" s="378" t="s">
        <v>18</v>
      </c>
      <c r="B20" s="379"/>
      <c r="C20" s="379"/>
      <c r="D20" s="379"/>
      <c r="E20" s="379"/>
      <c r="F20" s="379"/>
      <c r="G20" s="379"/>
      <c r="H20" s="381"/>
      <c r="I20" s="11">
        <f>+I19</f>
        <v>17000000</v>
      </c>
    </row>
    <row r="21" spans="1:18" x14ac:dyDescent="0.25">
      <c r="A21" s="364"/>
      <c r="B21" s="364"/>
      <c r="C21" s="364"/>
      <c r="D21" s="364"/>
      <c r="E21" s="364"/>
      <c r="F21" s="126"/>
      <c r="G21" s="46"/>
      <c r="H21" s="46"/>
      <c r="I21" s="47"/>
    </row>
    <row r="22" spans="1:18" x14ac:dyDescent="0.25">
      <c r="A22" s="126"/>
      <c r="B22" s="126"/>
      <c r="C22" s="126"/>
      <c r="D22" s="126"/>
      <c r="E22" s="126"/>
      <c r="F22" s="126"/>
      <c r="G22" s="48" t="s">
        <v>174</v>
      </c>
      <c r="H22" s="48"/>
      <c r="I22" s="134">
        <f>+I20*40%</f>
        <v>6800000</v>
      </c>
    </row>
    <row r="23" spans="1:18" ht="16.5" thickBot="1" x14ac:dyDescent="0.3">
      <c r="F23" s="37"/>
      <c r="G23" s="49" t="s">
        <v>175</v>
      </c>
      <c r="H23" s="49"/>
      <c r="I23" s="135">
        <f>+I20*60%</f>
        <v>10200000</v>
      </c>
      <c r="J23" s="88"/>
      <c r="R23" s="25" t="s">
        <v>25</v>
      </c>
    </row>
    <row r="24" spans="1:18" x14ac:dyDescent="0.25">
      <c r="F24" s="37"/>
      <c r="G24" s="51" t="s">
        <v>27</v>
      </c>
      <c r="H24" s="51"/>
      <c r="I24" s="52">
        <f>+I22</f>
        <v>6800000</v>
      </c>
    </row>
    <row r="25" spans="1:18" x14ac:dyDescent="0.25">
      <c r="A25" s="37" t="s">
        <v>180</v>
      </c>
      <c r="F25" s="37"/>
      <c r="G25" s="51"/>
      <c r="H25" s="51"/>
      <c r="I25" s="52"/>
    </row>
    <row r="26" spans="1:18" x14ac:dyDescent="0.25">
      <c r="F26" s="37"/>
      <c r="G26" s="51"/>
      <c r="H26" s="51"/>
      <c r="I26" s="52"/>
    </row>
    <row r="27" spans="1:18" x14ac:dyDescent="0.25">
      <c r="A27" s="26" t="s">
        <v>21</v>
      </c>
      <c r="B27" s="26"/>
      <c r="C27" s="26"/>
      <c r="D27" s="26"/>
      <c r="E27" s="26"/>
    </row>
    <row r="28" spans="1:18" x14ac:dyDescent="0.25">
      <c r="A28" s="20" t="s">
        <v>22</v>
      </c>
      <c r="B28" s="37"/>
      <c r="C28" s="37"/>
      <c r="D28" s="37"/>
      <c r="E28" s="37"/>
    </row>
    <row r="29" spans="1:18" x14ac:dyDescent="0.25">
      <c r="A29" s="20" t="s">
        <v>34</v>
      </c>
      <c r="B29" s="37"/>
      <c r="C29" s="37"/>
      <c r="D29" s="37"/>
    </row>
    <row r="30" spans="1:18" x14ac:dyDescent="0.25">
      <c r="A30" s="27" t="s">
        <v>35</v>
      </c>
      <c r="B30" s="54"/>
      <c r="C30" s="54"/>
      <c r="D30" s="54"/>
      <c r="E30" s="53"/>
    </row>
    <row r="31" spans="1:18" x14ac:dyDescent="0.25">
      <c r="A31" s="22" t="s">
        <v>36</v>
      </c>
      <c r="B31" s="55"/>
      <c r="C31" s="55"/>
      <c r="D31" s="55"/>
      <c r="E31" s="54"/>
    </row>
    <row r="32" spans="1:18" x14ac:dyDescent="0.25">
      <c r="A32" s="127"/>
      <c r="B32" s="54"/>
      <c r="C32" s="54"/>
      <c r="D32" s="54"/>
      <c r="E32" s="54"/>
    </row>
    <row r="33" spans="1:9" x14ac:dyDescent="0.25">
      <c r="A33" s="55"/>
      <c r="B33" s="55"/>
      <c r="C33" s="55"/>
      <c r="D33" s="55"/>
      <c r="E33" s="56"/>
    </row>
    <row r="34" spans="1:9" x14ac:dyDescent="0.25">
      <c r="G34" s="57" t="s">
        <v>23</v>
      </c>
      <c r="H34" s="365" t="str">
        <f>+I13</f>
        <v xml:space="preserve"> 04 Maret 2021</v>
      </c>
      <c r="I34" s="366"/>
    </row>
    <row r="42" spans="1:9" x14ac:dyDescent="0.25">
      <c r="G42" s="353" t="s">
        <v>24</v>
      </c>
      <c r="H42" s="353"/>
      <c r="I42" s="353"/>
    </row>
  </sheetData>
  <mergeCells count="7">
    <mergeCell ref="G42:I42"/>
    <mergeCell ref="A10:I10"/>
    <mergeCell ref="G18:H18"/>
    <mergeCell ref="G19:H19"/>
    <mergeCell ref="A20:H20"/>
    <mergeCell ref="A21:E21"/>
    <mergeCell ref="H34:I34"/>
  </mergeCells>
  <printOptions horizontalCentered="1"/>
  <pageMargins left="0.5" right="0" top="0.75" bottom="0.75" header="0.3" footer="0.3"/>
  <pageSetup paperSize="9" scale="90" orientation="portrait" horizontalDpi="4294967293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3"/>
  <sheetViews>
    <sheetView topLeftCell="A10" workbookViewId="0">
      <selection activeCell="L23" sqref="L23"/>
    </sheetView>
  </sheetViews>
  <sheetFormatPr defaultRowHeight="15.75" x14ac:dyDescent="0.25"/>
  <cols>
    <col min="1" max="1" width="4.85546875" style="25" customWidth="1"/>
    <col min="2" max="2" width="10.42578125" style="25" customWidth="1"/>
    <col min="3" max="3" width="7.5703125" style="25" customWidth="1"/>
    <col min="4" max="4" width="26.28515625" style="25" customWidth="1"/>
    <col min="5" max="5" width="12.140625" style="25" customWidth="1"/>
    <col min="6" max="6" width="6" style="25" customWidth="1"/>
    <col min="7" max="7" width="12.5703125" style="38" customWidth="1"/>
    <col min="8" max="8" width="2.140625" style="38" customWidth="1"/>
    <col min="9" max="9" width="17" style="25" customWidth="1"/>
    <col min="10" max="16384" width="9.140625" style="25"/>
  </cols>
  <sheetData>
    <row r="2" spans="1:15" x14ac:dyDescent="0.25">
      <c r="A2" s="37" t="s">
        <v>0</v>
      </c>
    </row>
    <row r="3" spans="1:15" x14ac:dyDescent="0.25">
      <c r="A3" s="28" t="s">
        <v>31</v>
      </c>
    </row>
    <row r="4" spans="1:15" x14ac:dyDescent="0.25">
      <c r="A4" s="28" t="s">
        <v>1</v>
      </c>
    </row>
    <row r="5" spans="1:15" x14ac:dyDescent="0.25">
      <c r="A5" s="28" t="s">
        <v>2</v>
      </c>
    </row>
    <row r="6" spans="1:15" x14ac:dyDescent="0.25">
      <c r="A6" s="28" t="s">
        <v>3</v>
      </c>
    </row>
    <row r="7" spans="1:15" x14ac:dyDescent="0.25">
      <c r="A7" s="28" t="s">
        <v>4</v>
      </c>
    </row>
    <row r="9" spans="1:15" ht="16.5" thickBot="1" x14ac:dyDescent="0.3">
      <c r="A9" s="39"/>
      <c r="B9" s="39"/>
      <c r="C9" s="39"/>
      <c r="D9" s="39"/>
      <c r="E9" s="39"/>
      <c r="F9" s="39"/>
      <c r="G9" s="40"/>
      <c r="H9" s="40"/>
      <c r="I9" s="39"/>
    </row>
    <row r="10" spans="1:15" ht="25.5" customHeight="1" thickBot="1" x14ac:dyDescent="0.4">
      <c r="A10" s="354" t="s">
        <v>5</v>
      </c>
      <c r="B10" s="355"/>
      <c r="C10" s="355"/>
      <c r="D10" s="355"/>
      <c r="E10" s="355"/>
      <c r="F10" s="355"/>
      <c r="G10" s="355"/>
      <c r="H10" s="355"/>
      <c r="I10" s="356"/>
    </row>
    <row r="12" spans="1:15" x14ac:dyDescent="0.25">
      <c r="A12" s="25" t="s">
        <v>6</v>
      </c>
      <c r="B12" s="25" t="s">
        <v>170</v>
      </c>
      <c r="G12" s="38" t="s">
        <v>7</v>
      </c>
      <c r="H12" s="38" t="s">
        <v>8</v>
      </c>
      <c r="I12" s="90" t="s">
        <v>358</v>
      </c>
    </row>
    <row r="13" spans="1:15" x14ac:dyDescent="0.25">
      <c r="B13" s="25" t="s">
        <v>171</v>
      </c>
      <c r="G13" s="38" t="s">
        <v>9</v>
      </c>
      <c r="H13" s="38" t="s">
        <v>8</v>
      </c>
      <c r="I13" s="35" t="s">
        <v>266</v>
      </c>
    </row>
    <row r="14" spans="1:15" x14ac:dyDescent="0.25">
      <c r="B14" s="41" t="s">
        <v>172</v>
      </c>
      <c r="C14" s="41"/>
      <c r="D14" s="41"/>
      <c r="E14" s="41"/>
      <c r="G14" s="38" t="s">
        <v>10</v>
      </c>
      <c r="H14" s="38" t="s">
        <v>8</v>
      </c>
      <c r="O14" s="25" t="s">
        <v>25</v>
      </c>
    </row>
    <row r="15" spans="1:15" x14ac:dyDescent="0.25">
      <c r="B15" s="41"/>
      <c r="C15" s="41"/>
      <c r="D15" s="41"/>
      <c r="E15" s="41"/>
    </row>
    <row r="16" spans="1:15" x14ac:dyDescent="0.25">
      <c r="A16" s="25" t="s">
        <v>11</v>
      </c>
      <c r="B16" s="25" t="s">
        <v>37</v>
      </c>
    </row>
    <row r="17" spans="1:18" ht="16.5" thickBot="1" x14ac:dyDescent="0.3"/>
    <row r="18" spans="1:18" s="2" customFormat="1" ht="20.100000000000001" customHeight="1" x14ac:dyDescent="0.25">
      <c r="A18" s="8" t="s">
        <v>12</v>
      </c>
      <c r="B18" s="9" t="s">
        <v>13</v>
      </c>
      <c r="C18" s="9" t="s">
        <v>26</v>
      </c>
      <c r="D18" s="9" t="s">
        <v>14</v>
      </c>
      <c r="E18" s="9" t="s">
        <v>15</v>
      </c>
      <c r="F18" s="9" t="s">
        <v>66</v>
      </c>
      <c r="G18" s="376" t="s">
        <v>16</v>
      </c>
      <c r="H18" s="377"/>
      <c r="I18" s="10" t="s">
        <v>17</v>
      </c>
    </row>
    <row r="19" spans="1:18" s="2" customFormat="1" ht="54.75" customHeight="1" x14ac:dyDescent="0.25">
      <c r="A19" s="32">
        <v>1</v>
      </c>
      <c r="B19" s="30">
        <v>44259</v>
      </c>
      <c r="C19" s="30"/>
      <c r="D19" s="34" t="s">
        <v>178</v>
      </c>
      <c r="E19" s="34" t="s">
        <v>179</v>
      </c>
      <c r="F19" s="384" t="s">
        <v>173</v>
      </c>
      <c r="G19" s="342">
        <v>17000000</v>
      </c>
      <c r="H19" s="343"/>
      <c r="I19" s="192">
        <f>G19</f>
        <v>17000000</v>
      </c>
    </row>
    <row r="20" spans="1:18" s="2" customFormat="1" ht="54.75" customHeight="1" x14ac:dyDescent="0.25">
      <c r="A20" s="32">
        <v>2</v>
      </c>
      <c r="B20" s="30">
        <v>44259</v>
      </c>
      <c r="C20" s="30"/>
      <c r="D20" s="382" t="s">
        <v>356</v>
      </c>
      <c r="E20" s="383"/>
      <c r="F20" s="385"/>
      <c r="G20" s="342">
        <v>2500000</v>
      </c>
      <c r="H20" s="343"/>
      <c r="I20" s="192">
        <f>G20</f>
        <v>2500000</v>
      </c>
    </row>
    <row r="21" spans="1:18" s="2" customFormat="1" ht="25.5" customHeight="1" thickBot="1" x14ac:dyDescent="0.3">
      <c r="A21" s="378" t="s">
        <v>18</v>
      </c>
      <c r="B21" s="379"/>
      <c r="C21" s="379"/>
      <c r="D21" s="379"/>
      <c r="E21" s="379"/>
      <c r="F21" s="379"/>
      <c r="G21" s="379"/>
      <c r="H21" s="381"/>
      <c r="I21" s="11">
        <f>SUM(I19:I20)</f>
        <v>19500000</v>
      </c>
    </row>
    <row r="22" spans="1:18" x14ac:dyDescent="0.25">
      <c r="A22" s="364"/>
      <c r="B22" s="364"/>
      <c r="C22" s="364"/>
      <c r="D22" s="364"/>
      <c r="E22" s="364"/>
      <c r="F22" s="194"/>
      <c r="G22" s="46"/>
      <c r="H22" s="46"/>
      <c r="I22" s="47"/>
    </row>
    <row r="23" spans="1:18" x14ac:dyDescent="0.25">
      <c r="A23" s="194"/>
      <c r="B23" s="194"/>
      <c r="C23" s="194"/>
      <c r="D23" s="194"/>
      <c r="E23" s="194"/>
      <c r="F23" s="194"/>
      <c r="G23" s="48" t="s">
        <v>174</v>
      </c>
      <c r="H23" s="48"/>
      <c r="I23" s="47">
        <v>6800000</v>
      </c>
    </row>
    <row r="24" spans="1:18" ht="16.5" thickBot="1" x14ac:dyDescent="0.3">
      <c r="F24" s="37"/>
      <c r="G24" s="49" t="s">
        <v>33</v>
      </c>
      <c r="H24" s="49"/>
      <c r="I24" s="50">
        <f>I21-I23</f>
        <v>12700000</v>
      </c>
      <c r="J24" s="88"/>
      <c r="R24" s="25" t="s">
        <v>25</v>
      </c>
    </row>
    <row r="25" spans="1:18" x14ac:dyDescent="0.25">
      <c r="F25" s="37"/>
      <c r="G25" s="51" t="s">
        <v>27</v>
      </c>
      <c r="H25" s="51"/>
      <c r="I25" s="52">
        <f>I24</f>
        <v>12700000</v>
      </c>
    </row>
    <row r="26" spans="1:18" x14ac:dyDescent="0.25">
      <c r="A26" s="37" t="s">
        <v>357</v>
      </c>
      <c r="F26" s="37"/>
      <c r="G26" s="51"/>
      <c r="H26" s="51"/>
      <c r="I26" s="52"/>
    </row>
    <row r="27" spans="1:18" x14ac:dyDescent="0.25">
      <c r="F27" s="37"/>
      <c r="G27" s="51"/>
      <c r="H27" s="51"/>
      <c r="I27" s="52"/>
    </row>
    <row r="28" spans="1:18" x14ac:dyDescent="0.25">
      <c r="A28" s="26" t="s">
        <v>21</v>
      </c>
      <c r="B28" s="26"/>
      <c r="C28" s="26"/>
      <c r="D28" s="26"/>
      <c r="E28" s="26"/>
    </row>
    <row r="29" spans="1:18" x14ac:dyDescent="0.25">
      <c r="A29" s="20" t="s">
        <v>22</v>
      </c>
      <c r="B29" s="37"/>
      <c r="C29" s="37"/>
      <c r="D29" s="37"/>
      <c r="E29" s="37"/>
    </row>
    <row r="30" spans="1:18" x14ac:dyDescent="0.25">
      <c r="A30" s="20" t="s">
        <v>34</v>
      </c>
      <c r="B30" s="37"/>
      <c r="C30" s="37"/>
      <c r="D30" s="37"/>
    </row>
    <row r="31" spans="1:18" x14ac:dyDescent="0.25">
      <c r="A31" s="27" t="s">
        <v>35</v>
      </c>
      <c r="B31" s="54"/>
      <c r="C31" s="54"/>
      <c r="D31" s="54"/>
      <c r="E31" s="53"/>
    </row>
    <row r="32" spans="1:18" x14ac:dyDescent="0.25">
      <c r="A32" s="22" t="s">
        <v>36</v>
      </c>
      <c r="B32" s="55"/>
      <c r="C32" s="55"/>
      <c r="D32" s="55"/>
      <c r="E32" s="54"/>
    </row>
    <row r="33" spans="1:9" x14ac:dyDescent="0.25">
      <c r="A33" s="196"/>
      <c r="B33" s="54"/>
      <c r="C33" s="54"/>
      <c r="D33" s="54"/>
      <c r="E33" s="54"/>
    </row>
    <row r="34" spans="1:9" x14ac:dyDescent="0.25">
      <c r="A34" s="55"/>
      <c r="B34" s="55"/>
      <c r="C34" s="55"/>
      <c r="D34" s="55"/>
      <c r="E34" s="56"/>
    </row>
    <row r="35" spans="1:9" x14ac:dyDescent="0.25">
      <c r="G35" s="57" t="s">
        <v>23</v>
      </c>
      <c r="H35" s="365" t="str">
        <f>+I13</f>
        <v xml:space="preserve"> 15 Maret 2021</v>
      </c>
      <c r="I35" s="366"/>
    </row>
    <row r="43" spans="1:9" x14ac:dyDescent="0.25">
      <c r="G43" s="353" t="s">
        <v>24</v>
      </c>
      <c r="H43" s="353"/>
      <c r="I43" s="353"/>
    </row>
  </sheetData>
  <mergeCells count="10">
    <mergeCell ref="G43:I43"/>
    <mergeCell ref="G20:H20"/>
    <mergeCell ref="D20:E20"/>
    <mergeCell ref="F19:F20"/>
    <mergeCell ref="A10:I10"/>
    <mergeCell ref="G18:H18"/>
    <mergeCell ref="G19:H19"/>
    <mergeCell ref="A21:H21"/>
    <mergeCell ref="A22:E22"/>
    <mergeCell ref="H35:I35"/>
  </mergeCells>
  <printOptions horizontalCentered="1"/>
  <pageMargins left="0.5" right="0" top="0.75" bottom="0.75" header="0.3" footer="0.3"/>
  <pageSetup paperSize="9" scale="90" orientation="portrait" horizontalDpi="4294967293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2"/>
  <sheetViews>
    <sheetView topLeftCell="A10" workbookViewId="0">
      <selection activeCell="J28" sqref="J28"/>
    </sheetView>
  </sheetViews>
  <sheetFormatPr defaultRowHeight="15.75" x14ac:dyDescent="0.25"/>
  <cols>
    <col min="1" max="1" width="4.85546875" style="25" customWidth="1"/>
    <col min="2" max="2" width="10.42578125" style="25" customWidth="1"/>
    <col min="3" max="3" width="7.5703125" style="25" customWidth="1"/>
    <col min="4" max="4" width="26.28515625" style="25" customWidth="1"/>
    <col min="5" max="5" width="12.140625" style="25" customWidth="1"/>
    <col min="6" max="7" width="6" style="25" customWidth="1"/>
    <col min="8" max="8" width="15.42578125" style="38" customWidth="1"/>
    <col min="9" max="9" width="2.140625" style="38" customWidth="1"/>
    <col min="10" max="10" width="17" style="25" customWidth="1"/>
    <col min="11" max="16384" width="9.140625" style="25"/>
  </cols>
  <sheetData>
    <row r="2" spans="1:16" x14ac:dyDescent="0.25">
      <c r="A2" s="37" t="s">
        <v>0</v>
      </c>
    </row>
    <row r="3" spans="1:16" x14ac:dyDescent="0.25">
      <c r="A3" s="28" t="s">
        <v>31</v>
      </c>
    </row>
    <row r="4" spans="1:16" x14ac:dyDescent="0.25">
      <c r="A4" s="28" t="s">
        <v>1</v>
      </c>
    </row>
    <row r="5" spans="1:16" x14ac:dyDescent="0.25">
      <c r="A5" s="28" t="s">
        <v>2</v>
      </c>
    </row>
    <row r="6" spans="1:16" x14ac:dyDescent="0.25">
      <c r="A6" s="28" t="s">
        <v>3</v>
      </c>
    </row>
    <row r="7" spans="1:16" x14ac:dyDescent="0.25">
      <c r="A7" s="28" t="s">
        <v>4</v>
      </c>
    </row>
    <row r="9" spans="1:16" ht="16.5" thickBot="1" x14ac:dyDescent="0.3">
      <c r="A9" s="39"/>
      <c r="B9" s="39"/>
      <c r="C9" s="39"/>
      <c r="D9" s="39"/>
      <c r="E9" s="39"/>
      <c r="F9" s="39"/>
      <c r="G9" s="39"/>
      <c r="H9" s="40"/>
      <c r="I9" s="40"/>
      <c r="J9" s="39"/>
    </row>
    <row r="10" spans="1:16" ht="25.5" customHeight="1" thickBot="1" x14ac:dyDescent="0.4">
      <c r="A10" s="354" t="s">
        <v>5</v>
      </c>
      <c r="B10" s="355"/>
      <c r="C10" s="355"/>
      <c r="D10" s="355"/>
      <c r="E10" s="355"/>
      <c r="F10" s="355"/>
      <c r="G10" s="355"/>
      <c r="H10" s="355"/>
      <c r="I10" s="355"/>
      <c r="J10" s="356"/>
    </row>
    <row r="12" spans="1:16" x14ac:dyDescent="0.25">
      <c r="A12" s="25" t="s">
        <v>6</v>
      </c>
      <c r="B12" s="25" t="s">
        <v>188</v>
      </c>
      <c r="H12" s="38" t="s">
        <v>7</v>
      </c>
      <c r="I12" s="38" t="s">
        <v>8</v>
      </c>
      <c r="J12" s="25" t="s">
        <v>190</v>
      </c>
    </row>
    <row r="13" spans="1:16" x14ac:dyDescent="0.25">
      <c r="H13" s="38" t="s">
        <v>9</v>
      </c>
      <c r="I13" s="38" t="s">
        <v>8</v>
      </c>
      <c r="J13" s="35" t="s">
        <v>191</v>
      </c>
    </row>
    <row r="14" spans="1:16" x14ac:dyDescent="0.25">
      <c r="B14" s="41"/>
      <c r="C14" s="41"/>
      <c r="D14" s="41"/>
      <c r="E14" s="41"/>
      <c r="H14" s="38" t="s">
        <v>10</v>
      </c>
      <c r="I14" s="38" t="s">
        <v>8</v>
      </c>
      <c r="P14" s="25" t="s">
        <v>25</v>
      </c>
    </row>
    <row r="15" spans="1:16" x14ac:dyDescent="0.25">
      <c r="B15" s="41"/>
      <c r="C15" s="41"/>
      <c r="D15" s="41"/>
      <c r="E15" s="41"/>
    </row>
    <row r="16" spans="1:16" x14ac:dyDescent="0.25">
      <c r="A16" s="25" t="s">
        <v>11</v>
      </c>
      <c r="B16" s="25" t="s">
        <v>189</v>
      </c>
    </row>
    <row r="17" spans="1:19" ht="16.5" thickBot="1" x14ac:dyDescent="0.3"/>
    <row r="18" spans="1:19" s="2" customFormat="1" ht="20.100000000000001" customHeight="1" x14ac:dyDescent="0.25">
      <c r="A18" s="8" t="s">
        <v>12</v>
      </c>
      <c r="B18" s="9" t="s">
        <v>13</v>
      </c>
      <c r="C18" s="9" t="s">
        <v>26</v>
      </c>
      <c r="D18" s="9" t="s">
        <v>14</v>
      </c>
      <c r="E18" s="9" t="s">
        <v>15</v>
      </c>
      <c r="F18" s="9" t="s">
        <v>28</v>
      </c>
      <c r="G18" s="128" t="s">
        <v>29</v>
      </c>
      <c r="H18" s="376" t="s">
        <v>16</v>
      </c>
      <c r="I18" s="377"/>
      <c r="J18" s="10" t="s">
        <v>17</v>
      </c>
    </row>
    <row r="19" spans="1:19" s="2" customFormat="1" ht="54.75" customHeight="1" x14ac:dyDescent="0.25">
      <c r="A19" s="32">
        <v>1</v>
      </c>
      <c r="B19" s="30">
        <v>44226</v>
      </c>
      <c r="C19" s="143" t="s">
        <v>192</v>
      </c>
      <c r="D19" s="34" t="s">
        <v>193</v>
      </c>
      <c r="E19" s="34" t="s">
        <v>194</v>
      </c>
      <c r="F19" s="33">
        <v>2</v>
      </c>
      <c r="G19" s="144">
        <v>500</v>
      </c>
      <c r="H19" s="342">
        <v>10000</v>
      </c>
      <c r="I19" s="343"/>
      <c r="J19" s="129">
        <f>G19*H19</f>
        <v>5000000</v>
      </c>
    </row>
    <row r="20" spans="1:19" s="2" customFormat="1" ht="25.5" customHeight="1" thickBot="1" x14ac:dyDescent="0.3">
      <c r="A20" s="378" t="s">
        <v>18</v>
      </c>
      <c r="B20" s="379"/>
      <c r="C20" s="379"/>
      <c r="D20" s="379"/>
      <c r="E20" s="379"/>
      <c r="F20" s="379"/>
      <c r="G20" s="379"/>
      <c r="H20" s="379"/>
      <c r="I20" s="381"/>
      <c r="J20" s="11">
        <f>+J19</f>
        <v>5000000</v>
      </c>
    </row>
    <row r="21" spans="1:19" x14ac:dyDescent="0.25">
      <c r="A21" s="364"/>
      <c r="B21" s="364"/>
      <c r="C21" s="364"/>
      <c r="D21" s="364"/>
      <c r="E21" s="364"/>
      <c r="F21" s="131"/>
      <c r="G21" s="131"/>
      <c r="H21" s="46"/>
      <c r="I21" s="46"/>
      <c r="J21" s="47"/>
    </row>
    <row r="22" spans="1:19" x14ac:dyDescent="0.25">
      <c r="A22" s="131"/>
      <c r="B22" s="131"/>
      <c r="C22" s="131"/>
      <c r="D22" s="131"/>
      <c r="E22" s="131"/>
      <c r="F22" s="131"/>
      <c r="G22" s="131"/>
      <c r="H22" s="48" t="s">
        <v>46</v>
      </c>
      <c r="I22" s="48"/>
      <c r="J22" s="47">
        <v>0</v>
      </c>
    </row>
    <row r="23" spans="1:19" ht="16.5" thickBot="1" x14ac:dyDescent="0.3">
      <c r="F23" s="37"/>
      <c r="G23" s="37"/>
      <c r="H23" s="49" t="s">
        <v>195</v>
      </c>
      <c r="I23" s="49"/>
      <c r="J23" s="135">
        <v>0</v>
      </c>
      <c r="K23" s="88"/>
      <c r="S23" s="25" t="s">
        <v>25</v>
      </c>
    </row>
    <row r="24" spans="1:19" x14ac:dyDescent="0.25">
      <c r="F24" s="37"/>
      <c r="G24" s="37"/>
      <c r="H24" s="51" t="s">
        <v>27</v>
      </c>
      <c r="I24" s="51"/>
      <c r="J24" s="52">
        <f>J20</f>
        <v>5000000</v>
      </c>
    </row>
    <row r="25" spans="1:19" x14ac:dyDescent="0.25">
      <c r="A25" s="37" t="s">
        <v>197</v>
      </c>
      <c r="F25" s="37"/>
      <c r="G25" s="37"/>
      <c r="H25" s="51"/>
      <c r="I25" s="51"/>
      <c r="J25" s="52"/>
    </row>
    <row r="26" spans="1:19" x14ac:dyDescent="0.25">
      <c r="F26" s="37"/>
      <c r="G26" s="37"/>
      <c r="H26" s="51"/>
      <c r="I26" s="51"/>
      <c r="J26" s="52"/>
    </row>
    <row r="27" spans="1:19" x14ac:dyDescent="0.25">
      <c r="A27" s="26" t="s">
        <v>21</v>
      </c>
      <c r="B27" s="26"/>
      <c r="C27" s="26"/>
      <c r="D27" s="26"/>
      <c r="E27" s="26"/>
    </row>
    <row r="28" spans="1:19" x14ac:dyDescent="0.25">
      <c r="A28" s="20" t="s">
        <v>22</v>
      </c>
      <c r="B28" s="37"/>
      <c r="C28" s="37"/>
      <c r="D28" s="37"/>
      <c r="E28" s="37"/>
    </row>
    <row r="29" spans="1:19" x14ac:dyDescent="0.25">
      <c r="A29" s="20" t="s">
        <v>34</v>
      </c>
      <c r="B29" s="37"/>
      <c r="C29" s="37"/>
      <c r="D29" s="37"/>
    </row>
    <row r="30" spans="1:19" x14ac:dyDescent="0.25">
      <c r="A30" s="27" t="s">
        <v>35</v>
      </c>
      <c r="B30" s="54"/>
      <c r="C30" s="54"/>
      <c r="D30" s="54"/>
      <c r="E30" s="53"/>
    </row>
    <row r="31" spans="1:19" x14ac:dyDescent="0.25">
      <c r="A31" s="22" t="s">
        <v>36</v>
      </c>
      <c r="B31" s="55"/>
      <c r="C31" s="55"/>
      <c r="D31" s="55"/>
      <c r="E31" s="54"/>
    </row>
    <row r="32" spans="1:19" x14ac:dyDescent="0.25">
      <c r="A32" s="133"/>
      <c r="B32" s="54"/>
      <c r="C32" s="54"/>
      <c r="D32" s="54"/>
      <c r="E32" s="54"/>
    </row>
    <row r="33" spans="1:10" x14ac:dyDescent="0.25">
      <c r="A33" s="55"/>
      <c r="B33" s="55"/>
      <c r="C33" s="55"/>
      <c r="D33" s="55"/>
      <c r="E33" s="56"/>
    </row>
    <row r="34" spans="1:10" x14ac:dyDescent="0.25">
      <c r="H34" s="57" t="s">
        <v>23</v>
      </c>
      <c r="I34" s="365" t="str">
        <f>+J13</f>
        <v xml:space="preserve"> 05 Maret 2021</v>
      </c>
      <c r="J34" s="366"/>
    </row>
    <row r="42" spans="1:10" x14ac:dyDescent="0.25">
      <c r="H42" s="353" t="s">
        <v>24</v>
      </c>
      <c r="I42" s="353"/>
      <c r="J42" s="353"/>
    </row>
  </sheetData>
  <mergeCells count="7">
    <mergeCell ref="H42:J42"/>
    <mergeCell ref="A10:J10"/>
    <mergeCell ref="H18:I18"/>
    <mergeCell ref="H19:I19"/>
    <mergeCell ref="A20:I20"/>
    <mergeCell ref="A21:E21"/>
    <mergeCell ref="I34:J34"/>
  </mergeCells>
  <printOptions horizontalCentered="1"/>
  <pageMargins left="0.5" right="0" top="0.75" bottom="0.75" header="0.3" footer="0.3"/>
  <pageSetup paperSize="9" scale="90" orientation="portrait" horizontalDpi="4294967293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00"/>
  <sheetViews>
    <sheetView topLeftCell="A12" workbookViewId="0">
      <selection activeCell="K26" sqref="K26"/>
    </sheetView>
  </sheetViews>
  <sheetFormatPr defaultRowHeight="15.75" x14ac:dyDescent="0.25"/>
  <cols>
    <col min="1" max="1" width="4.85546875" style="2" customWidth="1"/>
    <col min="2" max="2" width="10.5703125" style="2" customWidth="1"/>
    <col min="3" max="3" width="10" style="2" customWidth="1"/>
    <col min="4" max="4" width="30.5703125" style="2" customWidth="1"/>
    <col min="5" max="5" width="13.7109375" style="2" customWidth="1"/>
    <col min="6" max="6" width="7.42578125" style="2" customWidth="1"/>
    <col min="7" max="7" width="13.140625" style="3" customWidth="1"/>
    <col min="8" max="8" width="1.42578125" style="3" customWidth="1"/>
    <col min="9" max="9" width="16.7109375" style="2" customWidth="1"/>
    <col min="10" max="14" width="9.140625" style="2"/>
    <col min="15" max="15" width="25" style="2" customWidth="1"/>
    <col min="16" max="17" width="9.140625" style="2"/>
    <col min="18" max="18" width="11.7109375" style="2" customWidth="1"/>
    <col min="19" max="16384" width="9.140625" style="2"/>
  </cols>
  <sheetData>
    <row r="2" spans="1:9" x14ac:dyDescent="0.25">
      <c r="A2" s="1" t="s">
        <v>0</v>
      </c>
    </row>
    <row r="3" spans="1:9" x14ac:dyDescent="0.25">
      <c r="A3" s="28" t="s">
        <v>31</v>
      </c>
    </row>
    <row r="4" spans="1:9" x14ac:dyDescent="0.25">
      <c r="A4" s="28" t="s">
        <v>1</v>
      </c>
    </row>
    <row r="5" spans="1:9" x14ac:dyDescent="0.25">
      <c r="A5" s="28" t="s">
        <v>2</v>
      </c>
    </row>
    <row r="6" spans="1:9" x14ac:dyDescent="0.25">
      <c r="A6" s="28" t="s">
        <v>3</v>
      </c>
    </row>
    <row r="7" spans="1:9" x14ac:dyDescent="0.25">
      <c r="A7" s="28" t="s">
        <v>4</v>
      </c>
    </row>
    <row r="9" spans="1:9" ht="16.5" thickBot="1" x14ac:dyDescent="0.3">
      <c r="A9" s="4"/>
      <c r="B9" s="4"/>
      <c r="C9" s="4"/>
      <c r="D9" s="4"/>
      <c r="E9" s="4"/>
      <c r="F9" s="4"/>
      <c r="G9" s="5"/>
      <c r="H9" s="5"/>
      <c r="I9" s="4"/>
    </row>
    <row r="10" spans="1:9" ht="16.5" thickBot="1" x14ac:dyDescent="0.3">
      <c r="A10" s="373" t="s">
        <v>5</v>
      </c>
      <c r="B10" s="374"/>
      <c r="C10" s="374"/>
      <c r="D10" s="374"/>
      <c r="E10" s="374"/>
      <c r="F10" s="374"/>
      <c r="G10" s="374"/>
      <c r="H10" s="374"/>
      <c r="I10" s="375"/>
    </row>
    <row r="12" spans="1:9" x14ac:dyDescent="0.25">
      <c r="A12" s="2" t="s">
        <v>6</v>
      </c>
      <c r="B12" s="2" t="s">
        <v>43</v>
      </c>
      <c r="G12" s="3" t="s">
        <v>7</v>
      </c>
      <c r="H12" s="6" t="s">
        <v>8</v>
      </c>
      <c r="I12" s="90" t="s">
        <v>181</v>
      </c>
    </row>
    <row r="13" spans="1:9" x14ac:dyDescent="0.25">
      <c r="G13" s="3" t="s">
        <v>9</v>
      </c>
      <c r="H13" s="6" t="s">
        <v>8</v>
      </c>
      <c r="I13" s="35" t="s">
        <v>177</v>
      </c>
    </row>
    <row r="14" spans="1:9" x14ac:dyDescent="0.25">
      <c r="G14" s="3" t="s">
        <v>10</v>
      </c>
      <c r="H14" s="6" t="s">
        <v>8</v>
      </c>
      <c r="I14" s="2" t="s">
        <v>44</v>
      </c>
    </row>
    <row r="15" spans="1:9" x14ac:dyDescent="0.25">
      <c r="A15" s="2" t="s">
        <v>11</v>
      </c>
      <c r="B15" s="2" t="s">
        <v>45</v>
      </c>
    </row>
    <row r="16" spans="1:9" ht="16.5" thickBot="1" x14ac:dyDescent="0.3"/>
    <row r="17" spans="1:23" ht="20.100000000000001" customHeight="1" x14ac:dyDescent="0.25">
      <c r="A17" s="8" t="s">
        <v>12</v>
      </c>
      <c r="B17" s="9" t="s">
        <v>13</v>
      </c>
      <c r="C17" s="9" t="s">
        <v>26</v>
      </c>
      <c r="D17" s="9" t="s">
        <v>14</v>
      </c>
      <c r="E17" s="9" t="s">
        <v>15</v>
      </c>
      <c r="F17" s="9" t="s">
        <v>67</v>
      </c>
      <c r="G17" s="376" t="s">
        <v>16</v>
      </c>
      <c r="H17" s="377"/>
      <c r="I17" s="10" t="s">
        <v>17</v>
      </c>
    </row>
    <row r="18" spans="1:23" ht="33.75" customHeight="1" x14ac:dyDescent="0.25">
      <c r="A18" s="32">
        <v>1</v>
      </c>
      <c r="B18" s="68">
        <v>44246</v>
      </c>
      <c r="C18" s="68" t="s">
        <v>184</v>
      </c>
      <c r="D18" s="34" t="s">
        <v>182</v>
      </c>
      <c r="E18" s="34" t="s">
        <v>117</v>
      </c>
      <c r="F18" s="34" t="s">
        <v>125</v>
      </c>
      <c r="G18" s="342">
        <v>5000000</v>
      </c>
      <c r="H18" s="343"/>
      <c r="I18" s="346">
        <f>G18</f>
        <v>5000000</v>
      </c>
    </row>
    <row r="19" spans="1:23" ht="33.75" customHeight="1" x14ac:dyDescent="0.25">
      <c r="A19" s="32">
        <v>2</v>
      </c>
      <c r="B19" s="68">
        <v>44246</v>
      </c>
      <c r="C19" s="68" t="s">
        <v>185</v>
      </c>
      <c r="D19" s="34" t="s">
        <v>183</v>
      </c>
      <c r="E19" s="34" t="s">
        <v>119</v>
      </c>
      <c r="F19" s="34" t="s">
        <v>125</v>
      </c>
      <c r="G19" s="367"/>
      <c r="H19" s="368"/>
      <c r="I19" s="352"/>
    </row>
    <row r="20" spans="1:23" ht="33.75" customHeight="1" x14ac:dyDescent="0.25">
      <c r="A20" s="32">
        <v>3</v>
      </c>
      <c r="B20" s="68">
        <v>44252</v>
      </c>
      <c r="C20" s="68" t="s">
        <v>184</v>
      </c>
      <c r="D20" s="34" t="s">
        <v>186</v>
      </c>
      <c r="E20" s="34" t="s">
        <v>117</v>
      </c>
      <c r="F20" s="34" t="s">
        <v>125</v>
      </c>
      <c r="G20" s="369">
        <v>300000</v>
      </c>
      <c r="H20" s="370"/>
      <c r="I20" s="124">
        <f>G20</f>
        <v>300000</v>
      </c>
    </row>
    <row r="21" spans="1:23" ht="33.75" customHeight="1" x14ac:dyDescent="0.25">
      <c r="A21" s="32">
        <v>4</v>
      </c>
      <c r="B21" s="68">
        <v>44252</v>
      </c>
      <c r="C21" s="68" t="s">
        <v>185</v>
      </c>
      <c r="D21" s="34" t="s">
        <v>186</v>
      </c>
      <c r="E21" s="34" t="s">
        <v>119</v>
      </c>
      <c r="F21" s="34" t="s">
        <v>125</v>
      </c>
      <c r="G21" s="387">
        <v>200000</v>
      </c>
      <c r="H21" s="388"/>
      <c r="I21" s="136">
        <f>G21</f>
        <v>200000</v>
      </c>
    </row>
    <row r="22" spans="1:23" ht="25.5" customHeight="1" thickBot="1" x14ac:dyDescent="0.3">
      <c r="A22" s="378" t="s">
        <v>18</v>
      </c>
      <c r="B22" s="379"/>
      <c r="C22" s="380"/>
      <c r="D22" s="380"/>
      <c r="E22" s="379"/>
      <c r="F22" s="379"/>
      <c r="G22" s="380"/>
      <c r="H22" s="386"/>
      <c r="I22" s="137">
        <f>SUM(I18:I21)</f>
        <v>5500000</v>
      </c>
    </row>
    <row r="23" spans="1:23" ht="11.25" customHeight="1" x14ac:dyDescent="0.25">
      <c r="A23" s="138"/>
      <c r="B23" s="138"/>
      <c r="C23" s="138"/>
      <c r="D23" s="138"/>
      <c r="E23" s="138"/>
      <c r="F23" s="138"/>
      <c r="G23" s="138"/>
      <c r="H23" s="138"/>
      <c r="I23" s="139"/>
    </row>
    <row r="24" spans="1:23" ht="21.75" customHeight="1" x14ac:dyDescent="0.25">
      <c r="A24" s="125"/>
      <c r="B24" s="125"/>
      <c r="C24" s="125"/>
      <c r="D24" s="125"/>
      <c r="E24" s="125"/>
      <c r="F24" s="125"/>
      <c r="G24" s="14" t="s">
        <v>46</v>
      </c>
      <c r="H24" s="14"/>
      <c r="I24" s="70">
        <v>3500000</v>
      </c>
      <c r="R24" s="61"/>
      <c r="S24" s="69"/>
      <c r="T24" s="99"/>
      <c r="V24" s="99"/>
      <c r="W24" s="99">
        <v>66</v>
      </c>
    </row>
    <row r="25" spans="1:23" ht="21.75" customHeight="1" thickBot="1" x14ac:dyDescent="0.3">
      <c r="D25" s="1"/>
      <c r="E25" s="1"/>
      <c r="F25" s="1"/>
      <c r="G25" s="71" t="s">
        <v>33</v>
      </c>
      <c r="H25" s="15"/>
      <c r="I25" s="59">
        <f>I22-I24</f>
        <v>2000000</v>
      </c>
      <c r="J25" s="16"/>
      <c r="R25" s="61"/>
      <c r="S25" s="69"/>
      <c r="T25" s="99"/>
      <c r="V25" s="99"/>
      <c r="W25" s="99">
        <v>5</v>
      </c>
    </row>
    <row r="26" spans="1:23" x14ac:dyDescent="0.25">
      <c r="D26" s="1"/>
      <c r="E26" s="1"/>
      <c r="F26" s="1"/>
      <c r="G26" s="17" t="s">
        <v>47</v>
      </c>
      <c r="H26" s="17"/>
      <c r="I26" s="18">
        <f>I25</f>
        <v>2000000</v>
      </c>
      <c r="R26" s="61"/>
      <c r="S26" s="69"/>
    </row>
    <row r="27" spans="1:23" x14ac:dyDescent="0.25">
      <c r="A27" s="1" t="s">
        <v>187</v>
      </c>
      <c r="D27" s="1"/>
      <c r="E27" s="1"/>
      <c r="F27" s="1"/>
      <c r="G27" s="17"/>
      <c r="H27" s="17"/>
      <c r="I27" s="18"/>
    </row>
    <row r="28" spans="1:23" x14ac:dyDescent="0.25">
      <c r="A28" s="19"/>
      <c r="D28" s="1"/>
      <c r="E28" s="1"/>
      <c r="F28" s="1"/>
      <c r="G28" s="17"/>
      <c r="H28" s="17"/>
      <c r="I28" s="18"/>
    </row>
    <row r="29" spans="1:23" x14ac:dyDescent="0.25">
      <c r="D29" s="1"/>
      <c r="E29" s="1"/>
      <c r="F29" s="1"/>
      <c r="G29" s="17"/>
      <c r="H29" s="17"/>
      <c r="I29" s="18"/>
    </row>
    <row r="30" spans="1:23" x14ac:dyDescent="0.25">
      <c r="A30" s="26" t="s">
        <v>21</v>
      </c>
    </row>
    <row r="31" spans="1:23" x14ac:dyDescent="0.25">
      <c r="A31" s="20" t="s">
        <v>22</v>
      </c>
      <c r="B31" s="20"/>
      <c r="C31" s="20"/>
      <c r="D31" s="7"/>
      <c r="E31" s="7"/>
      <c r="F31" s="7"/>
    </row>
    <row r="32" spans="1:23" x14ac:dyDescent="0.25">
      <c r="A32" s="20" t="s">
        <v>34</v>
      </c>
      <c r="B32" s="20"/>
      <c r="C32" s="20"/>
      <c r="D32" s="7"/>
      <c r="E32" s="7"/>
      <c r="F32" s="7"/>
    </row>
    <row r="33" spans="1:9" x14ac:dyDescent="0.25">
      <c r="A33" s="27" t="s">
        <v>35</v>
      </c>
      <c r="B33" s="21"/>
      <c r="C33" s="21"/>
      <c r="D33" s="7"/>
      <c r="E33" s="7"/>
      <c r="F33" s="7"/>
    </row>
    <row r="34" spans="1:9" x14ac:dyDescent="0.25">
      <c r="A34" s="22" t="s">
        <v>36</v>
      </c>
      <c r="B34" s="22"/>
      <c r="C34" s="22"/>
      <c r="D34" s="7"/>
      <c r="E34" s="7"/>
      <c r="F34" s="7"/>
    </row>
    <row r="35" spans="1:9" x14ac:dyDescent="0.25">
      <c r="A35" s="127"/>
      <c r="B35" s="127"/>
      <c r="C35" s="127"/>
    </row>
    <row r="36" spans="1:9" x14ac:dyDescent="0.25">
      <c r="A36" s="24"/>
      <c r="B36" s="24"/>
      <c r="C36" s="24"/>
    </row>
    <row r="37" spans="1:9" x14ac:dyDescent="0.25">
      <c r="G37" s="36" t="s">
        <v>41</v>
      </c>
      <c r="H37" s="334" t="str">
        <f>I13</f>
        <v xml:space="preserve"> 04 Maret 2021</v>
      </c>
      <c r="I37" s="335"/>
    </row>
    <row r="41" spans="1:9" ht="24.75" customHeight="1" x14ac:dyDescent="0.25"/>
    <row r="43" spans="1:9" x14ac:dyDescent="0.25">
      <c r="G43" s="336" t="s">
        <v>24</v>
      </c>
      <c r="H43" s="336"/>
      <c r="I43" s="336"/>
    </row>
    <row r="48" spans="1:9" ht="16.5" thickBot="1" x14ac:dyDescent="0.3"/>
    <row r="49" spans="4:8" x14ac:dyDescent="0.25">
      <c r="D49" s="72"/>
      <c r="E49" s="73"/>
      <c r="F49" s="73"/>
    </row>
    <row r="50" spans="4:8" ht="18" x14ac:dyDescent="0.25">
      <c r="D50" s="74" t="s">
        <v>48</v>
      </c>
      <c r="E50" s="7"/>
      <c r="F50" s="7"/>
      <c r="G50" s="2"/>
      <c r="H50" s="2"/>
    </row>
    <row r="51" spans="4:8" ht="18" x14ac:dyDescent="0.25">
      <c r="D51" s="74" t="s">
        <v>49</v>
      </c>
      <c r="E51" s="7"/>
      <c r="F51" s="7"/>
      <c r="G51" s="2"/>
      <c r="H51" s="2"/>
    </row>
    <row r="52" spans="4:8" ht="18" x14ac:dyDescent="0.25">
      <c r="D52" s="74" t="s">
        <v>50</v>
      </c>
      <c r="E52" s="7"/>
      <c r="F52" s="7"/>
      <c r="G52" s="2"/>
      <c r="H52" s="2"/>
    </row>
    <row r="53" spans="4:8" ht="18" x14ac:dyDescent="0.25">
      <c r="D53" s="74" t="s">
        <v>51</v>
      </c>
      <c r="E53" s="7"/>
      <c r="F53" s="7"/>
      <c r="G53" s="2"/>
      <c r="H53" s="2"/>
    </row>
    <row r="54" spans="4:8" ht="18" x14ac:dyDescent="0.25">
      <c r="D54" s="74" t="s">
        <v>52</v>
      </c>
      <c r="E54" s="7"/>
      <c r="F54" s="7"/>
      <c r="G54" s="2"/>
      <c r="H54" s="2"/>
    </row>
    <row r="55" spans="4:8" ht="16.5" thickBot="1" x14ac:dyDescent="0.3">
      <c r="D55" s="75"/>
      <c r="E55" s="4"/>
      <c r="F55" s="4"/>
      <c r="G55" s="2"/>
      <c r="H55" s="2"/>
    </row>
    <row r="56" spans="4:8" x14ac:dyDescent="0.25">
      <c r="G56" s="2"/>
      <c r="H56" s="2"/>
    </row>
    <row r="57" spans="4:8" x14ac:dyDescent="0.25">
      <c r="G57" s="2"/>
      <c r="H57" s="2"/>
    </row>
    <row r="58" spans="4:8" ht="16.5" thickBot="1" x14ac:dyDescent="0.3">
      <c r="G58" s="2"/>
      <c r="H58" s="2"/>
    </row>
    <row r="59" spans="4:8" x14ac:dyDescent="0.25">
      <c r="D59" s="72"/>
      <c r="E59" s="73"/>
      <c r="F59" s="73"/>
      <c r="G59" s="2"/>
      <c r="H59" s="2"/>
    </row>
    <row r="60" spans="4:8" ht="18" x14ac:dyDescent="0.25">
      <c r="D60" s="74" t="s">
        <v>53</v>
      </c>
      <c r="E60" s="7"/>
      <c r="F60" s="7"/>
      <c r="G60" s="2"/>
      <c r="H60" s="2"/>
    </row>
    <row r="61" spans="4:8" ht="18" x14ac:dyDescent="0.25">
      <c r="D61" s="74" t="s">
        <v>54</v>
      </c>
      <c r="E61" s="7"/>
      <c r="F61" s="7"/>
      <c r="G61" s="2"/>
      <c r="H61" s="2"/>
    </row>
    <row r="62" spans="4:8" ht="18" x14ac:dyDescent="0.25">
      <c r="D62" s="74" t="s">
        <v>55</v>
      </c>
      <c r="E62" s="7"/>
      <c r="F62" s="7"/>
      <c r="G62" s="2"/>
      <c r="H62" s="2"/>
    </row>
    <row r="63" spans="4:8" ht="18" x14ac:dyDescent="0.25">
      <c r="D63" s="74" t="s">
        <v>42</v>
      </c>
      <c r="E63" s="7"/>
      <c r="F63" s="7"/>
      <c r="G63" s="2"/>
      <c r="H63" s="2"/>
    </row>
    <row r="64" spans="4:8" ht="18" x14ac:dyDescent="0.25">
      <c r="D64" s="76" t="s">
        <v>56</v>
      </c>
      <c r="E64" s="7"/>
      <c r="F64" s="7"/>
      <c r="G64" s="2"/>
      <c r="H64" s="2"/>
    </row>
    <row r="65" spans="4:8" ht="16.5" thickBot="1" x14ac:dyDescent="0.3">
      <c r="D65" s="75"/>
      <c r="E65" s="4"/>
      <c r="F65" s="4"/>
      <c r="G65" s="2"/>
      <c r="H65" s="2"/>
    </row>
    <row r="66" spans="4:8" x14ac:dyDescent="0.25">
      <c r="G66" s="2"/>
      <c r="H66" s="2"/>
    </row>
    <row r="67" spans="4:8" x14ac:dyDescent="0.25">
      <c r="G67" s="2"/>
      <c r="H67" s="2"/>
    </row>
    <row r="68" spans="4:8" x14ac:dyDescent="0.25">
      <c r="G68" s="2"/>
      <c r="H68" s="2"/>
    </row>
    <row r="69" spans="4:8" ht="16.5" thickBot="1" x14ac:dyDescent="0.3">
      <c r="G69" s="2"/>
      <c r="H69" s="2"/>
    </row>
    <row r="70" spans="4:8" x14ac:dyDescent="0.25">
      <c r="D70" s="72"/>
      <c r="E70" s="73"/>
      <c r="F70" s="73"/>
      <c r="G70" s="2"/>
      <c r="H70" s="2"/>
    </row>
    <row r="71" spans="4:8" ht="18" x14ac:dyDescent="0.25">
      <c r="D71" s="74" t="s">
        <v>48</v>
      </c>
      <c r="E71" s="7"/>
      <c r="F71" s="7"/>
      <c r="G71" s="2"/>
      <c r="H71" s="2"/>
    </row>
    <row r="72" spans="4:8" ht="18" x14ac:dyDescent="0.25">
      <c r="D72" s="74" t="s">
        <v>57</v>
      </c>
      <c r="E72" s="7"/>
      <c r="F72" s="7"/>
      <c r="G72" s="2"/>
      <c r="H72" s="2"/>
    </row>
    <row r="73" spans="4:8" ht="18" x14ac:dyDescent="0.25">
      <c r="D73" s="74" t="s">
        <v>58</v>
      </c>
      <c r="E73" s="7"/>
      <c r="F73" s="7"/>
      <c r="G73" s="2"/>
      <c r="H73" s="2"/>
    </row>
    <row r="74" spans="4:8" ht="18" x14ac:dyDescent="0.25">
      <c r="D74" s="74" t="s">
        <v>59</v>
      </c>
      <c r="E74" s="7"/>
      <c r="F74" s="7"/>
      <c r="G74" s="2"/>
      <c r="H74" s="2"/>
    </row>
    <row r="75" spans="4:8" ht="18" x14ac:dyDescent="0.25">
      <c r="D75" s="74" t="s">
        <v>60</v>
      </c>
      <c r="E75" s="7"/>
      <c r="F75" s="7"/>
      <c r="G75" s="2"/>
      <c r="H75" s="2"/>
    </row>
    <row r="76" spans="4:8" ht="16.5" thickBot="1" x14ac:dyDescent="0.3">
      <c r="D76" s="75"/>
      <c r="E76" s="4"/>
      <c r="F76" s="4"/>
      <c r="G76" s="2"/>
      <c r="H76" s="2"/>
    </row>
    <row r="77" spans="4:8" ht="16.5" thickBot="1" x14ac:dyDescent="0.3">
      <c r="G77" s="2"/>
      <c r="H77" s="2"/>
    </row>
    <row r="78" spans="4:8" x14ac:dyDescent="0.25">
      <c r="D78" s="72"/>
      <c r="E78" s="73"/>
      <c r="F78" s="73"/>
      <c r="G78" s="2"/>
      <c r="H78" s="2"/>
    </row>
    <row r="79" spans="4:8" ht="18" x14ac:dyDescent="0.25">
      <c r="D79" s="77" t="s">
        <v>61</v>
      </c>
      <c r="E79" s="7"/>
      <c r="F79" s="7"/>
    </row>
    <row r="80" spans="4:8" ht="18" x14ac:dyDescent="0.25">
      <c r="D80" s="77" t="s">
        <v>62</v>
      </c>
      <c r="E80" s="7"/>
      <c r="F80" s="7"/>
    </row>
    <row r="81" spans="4:8" ht="18" x14ac:dyDescent="0.25">
      <c r="D81" s="77" t="s">
        <v>63</v>
      </c>
      <c r="E81" s="7"/>
      <c r="F81" s="7"/>
    </row>
    <row r="82" spans="4:8" ht="18" x14ac:dyDescent="0.25">
      <c r="D82" s="77" t="s">
        <v>64</v>
      </c>
      <c r="E82" s="7"/>
      <c r="F82" s="7"/>
    </row>
    <row r="83" spans="4:8" ht="18" x14ac:dyDescent="0.25">
      <c r="D83" s="78" t="s">
        <v>65</v>
      </c>
      <c r="E83" s="7"/>
      <c r="F83" s="7"/>
    </row>
    <row r="84" spans="4:8" ht="16.5" thickBot="1" x14ac:dyDescent="0.3">
      <c r="D84" s="75"/>
      <c r="E84" s="4"/>
      <c r="F84" s="4"/>
      <c r="G84" s="2"/>
      <c r="H84" s="2"/>
    </row>
    <row r="85" spans="4:8" ht="16.5" thickBot="1" x14ac:dyDescent="0.3"/>
    <row r="86" spans="4:8" x14ac:dyDescent="0.25">
      <c r="D86" s="72"/>
      <c r="E86" s="73"/>
      <c r="F86" s="73"/>
    </row>
    <row r="87" spans="4:8" ht="18" x14ac:dyDescent="0.25">
      <c r="D87" s="74" t="s">
        <v>53</v>
      </c>
      <c r="E87" s="7"/>
      <c r="F87" s="7"/>
    </row>
    <row r="88" spans="4:8" ht="18" x14ac:dyDescent="0.25">
      <c r="D88" s="74" t="s">
        <v>54</v>
      </c>
      <c r="E88" s="7"/>
      <c r="F88" s="7"/>
    </row>
    <row r="89" spans="4:8" ht="18" x14ac:dyDescent="0.25">
      <c r="D89" s="74" t="s">
        <v>55</v>
      </c>
      <c r="E89" s="7"/>
      <c r="F89" s="7"/>
    </row>
    <row r="90" spans="4:8" ht="18" x14ac:dyDescent="0.25">
      <c r="D90" s="74" t="s">
        <v>42</v>
      </c>
      <c r="E90" s="7"/>
      <c r="F90" s="7"/>
    </row>
    <row r="91" spans="4:8" ht="18" x14ac:dyDescent="0.25">
      <c r="D91" s="76" t="s">
        <v>56</v>
      </c>
      <c r="E91" s="7"/>
      <c r="F91" s="7"/>
    </row>
    <row r="92" spans="4:8" ht="16.5" thickBot="1" x14ac:dyDescent="0.3">
      <c r="D92" s="75"/>
      <c r="E92" s="4"/>
      <c r="F92" s="4"/>
    </row>
    <row r="93" spans="4:8" ht="16.5" thickBot="1" x14ac:dyDescent="0.3"/>
    <row r="94" spans="4:8" x14ac:dyDescent="0.25">
      <c r="D94" s="72"/>
      <c r="E94" s="73"/>
      <c r="F94" s="73"/>
    </row>
    <row r="95" spans="4:8" ht="18" x14ac:dyDescent="0.25">
      <c r="D95" s="74" t="s">
        <v>53</v>
      </c>
      <c r="E95" s="7"/>
      <c r="F95" s="7"/>
    </row>
    <row r="96" spans="4:8" ht="18" x14ac:dyDescent="0.25">
      <c r="D96" s="74" t="s">
        <v>54</v>
      </c>
      <c r="E96" s="7"/>
      <c r="F96" s="7"/>
    </row>
    <row r="97" spans="1:11" ht="18" x14ac:dyDescent="0.25">
      <c r="D97" s="74" t="s">
        <v>55</v>
      </c>
      <c r="E97" s="7"/>
      <c r="F97" s="7"/>
    </row>
    <row r="98" spans="1:11" ht="18" x14ac:dyDescent="0.25">
      <c r="D98" s="74" t="s">
        <v>42</v>
      </c>
      <c r="E98" s="7"/>
      <c r="F98" s="7"/>
    </row>
    <row r="99" spans="1:11" s="3" customFormat="1" ht="18" x14ac:dyDescent="0.25">
      <c r="A99" s="2"/>
      <c r="B99" s="2"/>
      <c r="C99" s="2"/>
      <c r="D99" s="76" t="s">
        <v>56</v>
      </c>
      <c r="E99" s="7"/>
      <c r="F99" s="7"/>
      <c r="I99" s="2"/>
      <c r="J99" s="2"/>
      <c r="K99" s="2"/>
    </row>
    <row r="100" spans="1:11" s="3" customFormat="1" ht="16.5" thickBot="1" x14ac:dyDescent="0.3">
      <c r="A100" s="2"/>
      <c r="B100" s="2"/>
      <c r="C100" s="2"/>
      <c r="D100" s="75"/>
      <c r="E100" s="4"/>
      <c r="F100" s="4"/>
      <c r="I100" s="2"/>
      <c r="J100" s="2"/>
      <c r="K100" s="2"/>
    </row>
  </sheetData>
  <mergeCells count="9">
    <mergeCell ref="A22:H22"/>
    <mergeCell ref="H37:I37"/>
    <mergeCell ref="G43:I43"/>
    <mergeCell ref="A10:I10"/>
    <mergeCell ref="G17:H17"/>
    <mergeCell ref="G18:H19"/>
    <mergeCell ref="I18:I19"/>
    <mergeCell ref="G20:H20"/>
    <mergeCell ref="G21:H21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7"/>
  <sheetViews>
    <sheetView topLeftCell="A6" workbookViewId="0">
      <selection activeCell="I13" sqref="I13"/>
    </sheetView>
  </sheetViews>
  <sheetFormatPr defaultRowHeight="15.75" x14ac:dyDescent="0.25"/>
  <cols>
    <col min="1" max="1" width="6.42578125" style="2" customWidth="1"/>
    <col min="2" max="2" width="11.7109375" style="2" customWidth="1"/>
    <col min="3" max="3" width="7.7109375" style="2" customWidth="1"/>
    <col min="4" max="4" width="27.140625" style="2" customWidth="1"/>
    <col min="5" max="5" width="13.7109375" style="2" customWidth="1"/>
    <col min="6" max="6" width="6.28515625" style="2" customWidth="1"/>
    <col min="7" max="7" width="14.28515625" style="3" customWidth="1"/>
    <col min="8" max="8" width="1.42578125" style="3" customWidth="1"/>
    <col min="9" max="9" width="18" style="2" customWidth="1"/>
    <col min="10" max="10" width="9.140625" style="2"/>
    <col min="11" max="11" width="11.5703125" style="2" bestFit="1" customWidth="1"/>
    <col min="12" max="16384" width="9.140625" style="2"/>
  </cols>
  <sheetData>
    <row r="2" spans="1:9" x14ac:dyDescent="0.25">
      <c r="A2" s="1" t="s">
        <v>0</v>
      </c>
    </row>
    <row r="3" spans="1:9" x14ac:dyDescent="0.25">
      <c r="A3" s="28" t="s">
        <v>31</v>
      </c>
    </row>
    <row r="4" spans="1:9" x14ac:dyDescent="0.25">
      <c r="A4" s="28" t="s">
        <v>1</v>
      </c>
    </row>
    <row r="5" spans="1:9" x14ac:dyDescent="0.25">
      <c r="A5" s="28" t="s">
        <v>2</v>
      </c>
    </row>
    <row r="6" spans="1:9" x14ac:dyDescent="0.25">
      <c r="A6" s="28" t="s">
        <v>3</v>
      </c>
    </row>
    <row r="7" spans="1:9" x14ac:dyDescent="0.25">
      <c r="A7" s="28" t="s">
        <v>4</v>
      </c>
    </row>
    <row r="9" spans="1:9" ht="16.5" thickBot="1" x14ac:dyDescent="0.3">
      <c r="A9" s="4"/>
      <c r="B9" s="4"/>
      <c r="C9" s="4"/>
      <c r="D9" s="4"/>
      <c r="E9" s="4"/>
      <c r="F9" s="4"/>
      <c r="G9" s="5"/>
      <c r="H9" s="5"/>
      <c r="I9" s="4"/>
    </row>
    <row r="10" spans="1:9" ht="16.5" thickBot="1" x14ac:dyDescent="0.3">
      <c r="A10" s="373" t="s">
        <v>5</v>
      </c>
      <c r="B10" s="374"/>
      <c r="C10" s="374"/>
      <c r="D10" s="374"/>
      <c r="E10" s="374"/>
      <c r="F10" s="374"/>
      <c r="G10" s="374"/>
      <c r="H10" s="374"/>
      <c r="I10" s="375"/>
    </row>
    <row r="12" spans="1:9" x14ac:dyDescent="0.25">
      <c r="A12" s="2" t="s">
        <v>6</v>
      </c>
      <c r="B12" s="2" t="s">
        <v>198</v>
      </c>
      <c r="G12" s="3" t="s">
        <v>7</v>
      </c>
      <c r="H12" s="6" t="s">
        <v>8</v>
      </c>
      <c r="I12" s="25" t="s">
        <v>437</v>
      </c>
    </row>
    <row r="13" spans="1:9" x14ac:dyDescent="0.25">
      <c r="G13" s="3" t="s">
        <v>9</v>
      </c>
      <c r="H13" s="6" t="s">
        <v>8</v>
      </c>
      <c r="I13" s="35" t="s">
        <v>191</v>
      </c>
    </row>
    <row r="14" spans="1:9" x14ac:dyDescent="0.25">
      <c r="G14" s="3" t="s">
        <v>10</v>
      </c>
      <c r="H14" s="6" t="s">
        <v>8</v>
      </c>
      <c r="I14" s="2" t="s">
        <v>44</v>
      </c>
    </row>
    <row r="15" spans="1:9" x14ac:dyDescent="0.25">
      <c r="A15" s="2" t="s">
        <v>11</v>
      </c>
      <c r="B15" s="25" t="s">
        <v>37</v>
      </c>
    </row>
    <row r="16" spans="1:9" ht="16.5" thickBot="1" x14ac:dyDescent="0.3">
      <c r="F16" s="7"/>
    </row>
    <row r="17" spans="1:10" ht="20.100000000000001" customHeight="1" x14ac:dyDescent="0.25">
      <c r="A17" s="8" t="s">
        <v>12</v>
      </c>
      <c r="B17" s="9" t="s">
        <v>13</v>
      </c>
      <c r="C17" s="9" t="s">
        <v>26</v>
      </c>
      <c r="D17" s="9" t="s">
        <v>14</v>
      </c>
      <c r="E17" s="9" t="s">
        <v>15</v>
      </c>
      <c r="F17" s="9" t="s">
        <v>28</v>
      </c>
      <c r="G17" s="376" t="s">
        <v>16</v>
      </c>
      <c r="H17" s="377"/>
      <c r="I17" s="10" t="s">
        <v>17</v>
      </c>
    </row>
    <row r="18" spans="1:10" ht="57" customHeight="1" x14ac:dyDescent="0.25">
      <c r="A18" s="32">
        <v>1</v>
      </c>
      <c r="B18" s="155" t="s">
        <v>201</v>
      </c>
      <c r="C18" s="154" t="s">
        <v>202</v>
      </c>
      <c r="D18" s="34" t="s">
        <v>199</v>
      </c>
      <c r="E18" s="132" t="s">
        <v>200</v>
      </c>
      <c r="F18" s="33">
        <v>22</v>
      </c>
      <c r="G18" s="389">
        <v>1300000</v>
      </c>
      <c r="H18" s="389"/>
      <c r="I18" s="146">
        <f>+G18</f>
        <v>1300000</v>
      </c>
    </row>
    <row r="19" spans="1:10" ht="25.5" customHeight="1" thickBot="1" x14ac:dyDescent="0.3">
      <c r="A19" s="378" t="s">
        <v>18</v>
      </c>
      <c r="B19" s="379"/>
      <c r="C19" s="379"/>
      <c r="D19" s="379"/>
      <c r="E19" s="379"/>
      <c r="F19" s="379"/>
      <c r="G19" s="379"/>
      <c r="H19" s="381"/>
      <c r="I19" s="66">
        <f>SUM(I18:I18)</f>
        <v>1300000</v>
      </c>
    </row>
    <row r="20" spans="1:10" x14ac:dyDescent="0.25">
      <c r="A20" s="351"/>
      <c r="B20" s="351"/>
      <c r="C20" s="130"/>
      <c r="D20" s="130"/>
      <c r="E20" s="130"/>
      <c r="F20" s="130"/>
      <c r="G20" s="12"/>
      <c r="H20" s="12"/>
      <c r="I20" s="13"/>
    </row>
    <row r="21" spans="1:10" x14ac:dyDescent="0.25">
      <c r="A21" s="130"/>
      <c r="B21" s="130"/>
      <c r="C21" s="130"/>
      <c r="D21" s="130"/>
      <c r="E21" s="130"/>
      <c r="F21" s="130"/>
      <c r="G21" s="14" t="s">
        <v>38</v>
      </c>
      <c r="H21" s="14"/>
      <c r="I21" s="147">
        <v>0</v>
      </c>
    </row>
    <row r="22" spans="1:10" ht="16.5" thickBot="1" x14ac:dyDescent="0.3">
      <c r="D22" s="1"/>
      <c r="E22" s="1"/>
      <c r="F22" s="1"/>
      <c r="G22" s="15" t="s">
        <v>33</v>
      </c>
      <c r="H22" s="15"/>
      <c r="I22" s="148">
        <v>0</v>
      </c>
      <c r="J22" s="16"/>
    </row>
    <row r="23" spans="1:10" ht="20.25" customHeight="1" x14ac:dyDescent="0.25">
      <c r="D23" s="1"/>
      <c r="E23" s="1"/>
      <c r="F23" s="1"/>
      <c r="G23" s="149" t="s">
        <v>47</v>
      </c>
      <c r="H23" s="149"/>
      <c r="I23" s="150">
        <f>I19</f>
        <v>1300000</v>
      </c>
    </row>
    <row r="24" spans="1:10" x14ac:dyDescent="0.25">
      <c r="A24" s="1" t="s">
        <v>203</v>
      </c>
      <c r="D24" s="1"/>
      <c r="E24" s="1"/>
      <c r="F24" s="1"/>
      <c r="G24" s="17"/>
      <c r="H24" s="17"/>
      <c r="I24" s="18"/>
    </row>
    <row r="25" spans="1:10" x14ac:dyDescent="0.25">
      <c r="A25" s="19"/>
      <c r="D25" s="1"/>
      <c r="E25" s="1"/>
      <c r="F25" s="1"/>
      <c r="G25" s="17"/>
      <c r="H25" s="17"/>
      <c r="I25" s="18"/>
    </row>
    <row r="26" spans="1:10" x14ac:dyDescent="0.25">
      <c r="D26" s="1"/>
      <c r="E26" s="1"/>
      <c r="F26" s="1"/>
      <c r="G26" s="17"/>
      <c r="H26" s="17"/>
      <c r="I26" s="18"/>
    </row>
    <row r="27" spans="1:10" x14ac:dyDescent="0.25">
      <c r="A27" s="26" t="s">
        <v>21</v>
      </c>
    </row>
    <row r="28" spans="1:10" x14ac:dyDescent="0.25">
      <c r="A28" s="20" t="s">
        <v>22</v>
      </c>
      <c r="B28" s="20"/>
      <c r="C28" s="20"/>
      <c r="D28" s="7"/>
      <c r="E28" s="7"/>
    </row>
    <row r="29" spans="1:10" x14ac:dyDescent="0.25">
      <c r="A29" s="20" t="s">
        <v>34</v>
      </c>
      <c r="B29" s="20"/>
      <c r="C29" s="20"/>
      <c r="D29" s="7"/>
      <c r="E29" s="7"/>
    </row>
    <row r="30" spans="1:10" x14ac:dyDescent="0.25">
      <c r="A30" s="27" t="s">
        <v>35</v>
      </c>
      <c r="B30" s="21"/>
      <c r="C30" s="21"/>
      <c r="D30" s="7"/>
      <c r="E30" s="7"/>
    </row>
    <row r="31" spans="1:10" x14ac:dyDescent="0.25">
      <c r="A31" s="22" t="s">
        <v>36</v>
      </c>
      <c r="B31" s="22"/>
      <c r="C31" s="22"/>
      <c r="D31" s="7"/>
      <c r="E31" s="7"/>
    </row>
    <row r="32" spans="1:10" x14ac:dyDescent="0.25">
      <c r="A32" s="133"/>
      <c r="B32" s="133"/>
      <c r="C32" s="133"/>
    </row>
    <row r="33" spans="1:9" x14ac:dyDescent="0.25">
      <c r="A33" s="24"/>
      <c r="B33" s="24"/>
      <c r="C33" s="24"/>
    </row>
    <row r="34" spans="1:9" x14ac:dyDescent="0.25">
      <c r="G34" s="36" t="s">
        <v>41</v>
      </c>
      <c r="H34" s="334" t="str">
        <f>I13</f>
        <v xml:space="preserve"> 05 Maret 2021</v>
      </c>
      <c r="I34" s="335"/>
    </row>
    <row r="38" spans="1:9" ht="24.75" customHeight="1" x14ac:dyDescent="0.25"/>
    <row r="40" spans="1:9" x14ac:dyDescent="0.25">
      <c r="G40" s="336" t="s">
        <v>24</v>
      </c>
      <c r="H40" s="336"/>
      <c r="I40" s="336"/>
    </row>
    <row r="45" spans="1:9" ht="16.5" thickBot="1" x14ac:dyDescent="0.3"/>
    <row r="46" spans="1:9" x14ac:dyDescent="0.25">
      <c r="D46" s="72"/>
      <c r="E46" s="73"/>
      <c r="F46" s="73"/>
    </row>
    <row r="47" spans="1:9" ht="18" x14ac:dyDescent="0.25">
      <c r="D47" s="74" t="s">
        <v>48</v>
      </c>
      <c r="E47" s="7"/>
      <c r="F47" s="7"/>
      <c r="G47" s="2"/>
      <c r="H47" s="2"/>
    </row>
    <row r="48" spans="1:9" ht="18" x14ac:dyDescent="0.25">
      <c r="D48" s="74" t="s">
        <v>49</v>
      </c>
      <c r="E48" s="7"/>
      <c r="F48" s="7"/>
      <c r="G48" s="2"/>
      <c r="H48" s="2"/>
    </row>
    <row r="49" spans="4:8" ht="18" x14ac:dyDescent="0.25">
      <c r="D49" s="74" t="s">
        <v>50</v>
      </c>
      <c r="E49" s="7"/>
      <c r="F49" s="7"/>
      <c r="G49" s="2"/>
      <c r="H49" s="2"/>
    </row>
    <row r="50" spans="4:8" ht="18" x14ac:dyDescent="0.25">
      <c r="D50" s="74" t="s">
        <v>51</v>
      </c>
      <c r="E50" s="7"/>
      <c r="F50" s="7"/>
      <c r="G50" s="2"/>
      <c r="H50" s="2"/>
    </row>
    <row r="51" spans="4:8" ht="18" x14ac:dyDescent="0.25">
      <c r="D51" s="74" t="s">
        <v>52</v>
      </c>
      <c r="E51" s="7"/>
      <c r="F51" s="7"/>
      <c r="G51" s="2"/>
      <c r="H51" s="2"/>
    </row>
    <row r="52" spans="4:8" ht="16.5" thickBot="1" x14ac:dyDescent="0.3">
      <c r="D52" s="75"/>
      <c r="E52" s="4"/>
      <c r="F52" s="4"/>
      <c r="G52" s="2"/>
      <c r="H52" s="2"/>
    </row>
    <row r="53" spans="4:8" x14ac:dyDescent="0.25">
      <c r="G53" s="2"/>
      <c r="H53" s="2"/>
    </row>
    <row r="54" spans="4:8" x14ac:dyDescent="0.25">
      <c r="G54" s="2"/>
      <c r="H54" s="2"/>
    </row>
    <row r="55" spans="4:8" ht="16.5" thickBot="1" x14ac:dyDescent="0.3">
      <c r="G55" s="2"/>
      <c r="H55" s="2"/>
    </row>
    <row r="56" spans="4:8" x14ac:dyDescent="0.25">
      <c r="D56" s="72"/>
      <c r="E56" s="73"/>
      <c r="F56" s="151"/>
      <c r="G56" s="2"/>
      <c r="H56" s="2"/>
    </row>
    <row r="57" spans="4:8" ht="18" x14ac:dyDescent="0.25">
      <c r="D57" s="74" t="s">
        <v>53</v>
      </c>
      <c r="E57" s="7"/>
      <c r="F57" s="152"/>
      <c r="G57" s="2"/>
      <c r="H57" s="2"/>
    </row>
    <row r="58" spans="4:8" ht="18" x14ac:dyDescent="0.25">
      <c r="D58" s="74" t="s">
        <v>54</v>
      </c>
      <c r="E58" s="7"/>
      <c r="F58" s="152"/>
      <c r="G58" s="2"/>
      <c r="H58" s="2"/>
    </row>
    <row r="59" spans="4:8" ht="18" x14ac:dyDescent="0.25">
      <c r="D59" s="74" t="s">
        <v>55</v>
      </c>
      <c r="E59" s="7"/>
      <c r="F59" s="152"/>
      <c r="G59" s="2"/>
      <c r="H59" s="2"/>
    </row>
    <row r="60" spans="4:8" ht="18" x14ac:dyDescent="0.25">
      <c r="D60" s="74" t="s">
        <v>42</v>
      </c>
      <c r="E60" s="7"/>
      <c r="F60" s="152"/>
      <c r="G60" s="2"/>
      <c r="H60" s="2"/>
    </row>
    <row r="61" spans="4:8" ht="18" x14ac:dyDescent="0.25">
      <c r="D61" s="76" t="s">
        <v>56</v>
      </c>
      <c r="E61" s="7"/>
      <c r="F61" s="152"/>
      <c r="G61" s="2"/>
      <c r="H61" s="2"/>
    </row>
    <row r="62" spans="4:8" ht="16.5" thickBot="1" x14ac:dyDescent="0.3">
      <c r="D62" s="75"/>
      <c r="E62" s="4"/>
      <c r="F62" s="153"/>
      <c r="G62" s="2"/>
      <c r="H62" s="2"/>
    </row>
    <row r="63" spans="4:8" x14ac:dyDescent="0.25">
      <c r="G63" s="2"/>
      <c r="H63" s="2"/>
    </row>
    <row r="64" spans="4:8" x14ac:dyDescent="0.25">
      <c r="G64" s="2"/>
      <c r="H64" s="2"/>
    </row>
    <row r="65" spans="4:8" x14ac:dyDescent="0.25">
      <c r="G65" s="2"/>
      <c r="H65" s="2"/>
    </row>
    <row r="66" spans="4:8" ht="16.5" thickBot="1" x14ac:dyDescent="0.3">
      <c r="G66" s="2"/>
      <c r="H66" s="2"/>
    </row>
    <row r="67" spans="4:8" x14ac:dyDescent="0.25">
      <c r="D67" s="72"/>
      <c r="E67" s="73"/>
      <c r="F67" s="73"/>
      <c r="G67" s="2"/>
      <c r="H67" s="2"/>
    </row>
    <row r="68" spans="4:8" ht="18" x14ac:dyDescent="0.25">
      <c r="D68" s="74" t="s">
        <v>48</v>
      </c>
      <c r="E68" s="7"/>
      <c r="F68" s="7"/>
      <c r="G68" s="2"/>
      <c r="H68" s="2"/>
    </row>
    <row r="69" spans="4:8" ht="18" x14ac:dyDescent="0.25">
      <c r="D69" s="74" t="s">
        <v>57</v>
      </c>
      <c r="E69" s="7"/>
      <c r="F69" s="7"/>
      <c r="G69" s="2"/>
      <c r="H69" s="2"/>
    </row>
    <row r="70" spans="4:8" ht="18" x14ac:dyDescent="0.25">
      <c r="D70" s="74" t="s">
        <v>58</v>
      </c>
      <c r="E70" s="7"/>
      <c r="F70" s="7"/>
      <c r="G70" s="2"/>
      <c r="H70" s="2"/>
    </row>
    <row r="71" spans="4:8" ht="18" x14ac:dyDescent="0.25">
      <c r="D71" s="74" t="s">
        <v>59</v>
      </c>
      <c r="E71" s="7"/>
      <c r="F71" s="7"/>
      <c r="G71" s="2"/>
      <c r="H71" s="2"/>
    </row>
    <row r="72" spans="4:8" ht="18" x14ac:dyDescent="0.25">
      <c r="D72" s="74" t="s">
        <v>60</v>
      </c>
      <c r="E72" s="7"/>
      <c r="F72" s="7"/>
      <c r="G72" s="2"/>
      <c r="H72" s="2"/>
    </row>
    <row r="73" spans="4:8" ht="16.5" thickBot="1" x14ac:dyDescent="0.3">
      <c r="D73" s="75"/>
      <c r="E73" s="4"/>
      <c r="F73" s="4"/>
      <c r="G73" s="2"/>
      <c r="H73" s="2"/>
    </row>
    <row r="74" spans="4:8" ht="16.5" thickBot="1" x14ac:dyDescent="0.3">
      <c r="G74" s="2"/>
      <c r="H74" s="2"/>
    </row>
    <row r="75" spans="4:8" x14ac:dyDescent="0.25">
      <c r="D75" s="72"/>
      <c r="E75" s="73"/>
      <c r="F75" s="73"/>
      <c r="G75" s="2"/>
      <c r="H75" s="2"/>
    </row>
    <row r="76" spans="4:8" ht="18" x14ac:dyDescent="0.25">
      <c r="D76" s="77" t="s">
        <v>61</v>
      </c>
      <c r="E76" s="7"/>
      <c r="F76" s="7"/>
    </row>
    <row r="77" spans="4:8" ht="18" x14ac:dyDescent="0.25">
      <c r="D77" s="77" t="s">
        <v>62</v>
      </c>
      <c r="E77" s="7"/>
      <c r="F77" s="7"/>
    </row>
    <row r="78" spans="4:8" ht="18" x14ac:dyDescent="0.25">
      <c r="D78" s="77" t="s">
        <v>63</v>
      </c>
      <c r="E78" s="7"/>
      <c r="F78" s="7"/>
    </row>
    <row r="79" spans="4:8" ht="18" x14ac:dyDescent="0.25">
      <c r="D79" s="77" t="s">
        <v>64</v>
      </c>
      <c r="E79" s="7"/>
      <c r="F79" s="7"/>
    </row>
    <row r="80" spans="4:8" ht="18" x14ac:dyDescent="0.25">
      <c r="D80" s="78" t="s">
        <v>65</v>
      </c>
      <c r="E80" s="7"/>
      <c r="F80" s="7"/>
    </row>
    <row r="81" spans="1:11" ht="16.5" thickBot="1" x14ac:dyDescent="0.3">
      <c r="D81" s="75"/>
      <c r="E81" s="4"/>
      <c r="F81" s="4"/>
      <c r="G81" s="2"/>
      <c r="H81" s="2"/>
    </row>
    <row r="82" spans="1:11" ht="16.5" thickBot="1" x14ac:dyDescent="0.3"/>
    <row r="83" spans="1:11" x14ac:dyDescent="0.25">
      <c r="D83" s="72"/>
      <c r="E83" s="73"/>
      <c r="F83" s="151"/>
    </row>
    <row r="84" spans="1:11" ht="18" x14ac:dyDescent="0.25">
      <c r="D84" s="74" t="s">
        <v>53</v>
      </c>
      <c r="E84" s="7"/>
      <c r="F84" s="152"/>
    </row>
    <row r="85" spans="1:11" ht="18" x14ac:dyDescent="0.25">
      <c r="D85" s="74" t="s">
        <v>54</v>
      </c>
      <c r="E85" s="7"/>
      <c r="F85" s="152"/>
    </row>
    <row r="86" spans="1:11" ht="18" x14ac:dyDescent="0.25">
      <c r="D86" s="74" t="s">
        <v>55</v>
      </c>
      <c r="E86" s="7"/>
      <c r="F86" s="152"/>
    </row>
    <row r="87" spans="1:11" ht="18" x14ac:dyDescent="0.25">
      <c r="D87" s="74" t="s">
        <v>42</v>
      </c>
      <c r="E87" s="7"/>
      <c r="F87" s="152"/>
    </row>
    <row r="88" spans="1:11" ht="18" x14ac:dyDescent="0.25">
      <c r="D88" s="76" t="s">
        <v>56</v>
      </c>
      <c r="E88" s="7"/>
      <c r="F88" s="152"/>
    </row>
    <row r="89" spans="1:11" ht="16.5" thickBot="1" x14ac:dyDescent="0.3">
      <c r="D89" s="75"/>
      <c r="E89" s="4"/>
      <c r="F89" s="153"/>
    </row>
    <row r="90" spans="1:11" ht="16.5" thickBot="1" x14ac:dyDescent="0.3"/>
    <row r="91" spans="1:11" x14ac:dyDescent="0.25">
      <c r="D91" s="72"/>
      <c r="E91" s="73"/>
      <c r="F91" s="151"/>
    </row>
    <row r="92" spans="1:11" ht="18" x14ac:dyDescent="0.25">
      <c r="D92" s="74" t="s">
        <v>53</v>
      </c>
      <c r="E92" s="7"/>
      <c r="F92" s="152"/>
    </row>
    <row r="93" spans="1:11" ht="18" x14ac:dyDescent="0.25">
      <c r="D93" s="74" t="s">
        <v>54</v>
      </c>
      <c r="E93" s="7"/>
      <c r="F93" s="152"/>
    </row>
    <row r="94" spans="1:11" ht="18" x14ac:dyDescent="0.25">
      <c r="D94" s="74" t="s">
        <v>55</v>
      </c>
      <c r="E94" s="7"/>
      <c r="F94" s="152"/>
    </row>
    <row r="95" spans="1:11" ht="18" x14ac:dyDescent="0.25">
      <c r="D95" s="74" t="s">
        <v>42</v>
      </c>
      <c r="E95" s="7"/>
      <c r="F95" s="152"/>
    </row>
    <row r="96" spans="1:11" s="3" customFormat="1" ht="18" x14ac:dyDescent="0.25">
      <c r="A96" s="2"/>
      <c r="B96" s="2"/>
      <c r="C96" s="2"/>
      <c r="D96" s="76" t="s">
        <v>56</v>
      </c>
      <c r="E96" s="7"/>
      <c r="F96" s="152"/>
      <c r="I96" s="2"/>
      <c r="J96" s="2"/>
      <c r="K96" s="2"/>
    </row>
    <row r="97" spans="1:11" s="3" customFormat="1" ht="16.5" thickBot="1" x14ac:dyDescent="0.3">
      <c r="A97" s="2"/>
      <c r="B97" s="2"/>
      <c r="C97" s="2"/>
      <c r="D97" s="75"/>
      <c r="E97" s="4"/>
      <c r="F97" s="153"/>
      <c r="I97" s="2"/>
      <c r="J97" s="2"/>
      <c r="K97" s="2"/>
    </row>
  </sheetData>
  <mergeCells count="7">
    <mergeCell ref="A19:H19"/>
    <mergeCell ref="A20:B20"/>
    <mergeCell ref="H34:I34"/>
    <mergeCell ref="G40:I40"/>
    <mergeCell ref="A10:I10"/>
    <mergeCell ref="G17:H17"/>
    <mergeCell ref="G18:H18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1"/>
  <sheetViews>
    <sheetView topLeftCell="A13" workbookViewId="0">
      <selection activeCell="E27" sqref="E27"/>
    </sheetView>
  </sheetViews>
  <sheetFormatPr defaultRowHeight="15.75" x14ac:dyDescent="0.25"/>
  <cols>
    <col min="1" max="1" width="4" style="2" customWidth="1"/>
    <col min="2" max="2" width="11.42578125" style="2" customWidth="1"/>
    <col min="3" max="3" width="7.28515625" style="2" customWidth="1"/>
    <col min="4" max="4" width="25.5703125" style="2" bestFit="1" customWidth="1"/>
    <col min="5" max="5" width="14.7109375" style="2" customWidth="1"/>
    <col min="6" max="6" width="7.28515625" style="2" customWidth="1"/>
    <col min="7" max="7" width="6.28515625" style="2" customWidth="1"/>
    <col min="8" max="8" width="13.85546875" style="3" customWidth="1"/>
    <col min="9" max="9" width="1.42578125" style="3" customWidth="1"/>
    <col min="10" max="10" width="17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28" t="s">
        <v>31</v>
      </c>
    </row>
    <row r="4" spans="1:10" x14ac:dyDescent="0.25">
      <c r="A4" s="28" t="s">
        <v>1</v>
      </c>
    </row>
    <row r="5" spans="1:10" x14ac:dyDescent="0.25">
      <c r="A5" s="28" t="s">
        <v>2</v>
      </c>
    </row>
    <row r="6" spans="1:10" x14ac:dyDescent="0.25">
      <c r="A6" s="28" t="s">
        <v>3</v>
      </c>
    </row>
    <row r="7" spans="1:10" x14ac:dyDescent="0.25">
      <c r="A7" s="28" t="s">
        <v>4</v>
      </c>
    </row>
    <row r="9" spans="1:10" ht="16.5" thickBot="1" x14ac:dyDescent="0.3">
      <c r="A9" s="4"/>
      <c r="B9" s="4"/>
      <c r="C9" s="4"/>
      <c r="D9" s="4"/>
      <c r="E9" s="4"/>
      <c r="F9" s="4"/>
      <c r="G9" s="4"/>
      <c r="H9" s="5"/>
      <c r="I9" s="5"/>
      <c r="J9" s="4"/>
    </row>
    <row r="10" spans="1:10" ht="16.5" thickBot="1" x14ac:dyDescent="0.3">
      <c r="A10" s="373" t="s">
        <v>5</v>
      </c>
      <c r="B10" s="374"/>
      <c r="C10" s="374"/>
      <c r="D10" s="374"/>
      <c r="E10" s="374"/>
      <c r="F10" s="374"/>
      <c r="G10" s="374"/>
      <c r="H10" s="374"/>
      <c r="I10" s="374"/>
      <c r="J10" s="375"/>
    </row>
    <row r="12" spans="1:10" x14ac:dyDescent="0.25">
      <c r="A12" s="2" t="s">
        <v>6</v>
      </c>
      <c r="B12" s="2" t="s">
        <v>75</v>
      </c>
      <c r="H12" s="3" t="s">
        <v>7</v>
      </c>
      <c r="I12" s="6" t="s">
        <v>8</v>
      </c>
      <c r="J12" s="25" t="s">
        <v>77</v>
      </c>
    </row>
    <row r="13" spans="1:10" x14ac:dyDescent="0.25">
      <c r="H13" s="3" t="s">
        <v>9</v>
      </c>
      <c r="I13" s="6" t="s">
        <v>8</v>
      </c>
      <c r="J13" s="92" t="s">
        <v>74</v>
      </c>
    </row>
    <row r="14" spans="1:10" x14ac:dyDescent="0.25">
      <c r="H14" s="3" t="s">
        <v>10</v>
      </c>
      <c r="I14" s="6" t="s">
        <v>8</v>
      </c>
      <c r="J14" s="62"/>
    </row>
    <row r="15" spans="1:10" x14ac:dyDescent="0.25">
      <c r="A15" s="2" t="s">
        <v>11</v>
      </c>
      <c r="B15" s="2" t="s">
        <v>76</v>
      </c>
    </row>
    <row r="16" spans="1:10" ht="16.5" thickBot="1" x14ac:dyDescent="0.3">
      <c r="F16" s="4"/>
      <c r="G16" s="7"/>
    </row>
    <row r="17" spans="1:19" ht="20.100000000000001" customHeight="1" x14ac:dyDescent="0.25">
      <c r="A17" s="63" t="s">
        <v>12</v>
      </c>
      <c r="B17" s="64" t="s">
        <v>13</v>
      </c>
      <c r="C17" s="64" t="s">
        <v>26</v>
      </c>
      <c r="D17" s="64" t="s">
        <v>14</v>
      </c>
      <c r="E17" s="64" t="s">
        <v>15</v>
      </c>
      <c r="F17" s="64" t="s">
        <v>28</v>
      </c>
      <c r="G17" s="95" t="s">
        <v>29</v>
      </c>
      <c r="H17" s="390" t="s">
        <v>16</v>
      </c>
      <c r="I17" s="391"/>
      <c r="J17" s="65" t="s">
        <v>17</v>
      </c>
    </row>
    <row r="18" spans="1:19" ht="55.5" customHeight="1" thickBot="1" x14ac:dyDescent="0.3">
      <c r="A18" s="32">
        <v>1</v>
      </c>
      <c r="B18" s="30">
        <v>44237</v>
      </c>
      <c r="C18" s="30" t="s">
        <v>78</v>
      </c>
      <c r="D18" s="31" t="s">
        <v>79</v>
      </c>
      <c r="E18" s="60" t="s">
        <v>80</v>
      </c>
      <c r="F18" s="33">
        <v>1</v>
      </c>
      <c r="G18" s="33">
        <v>308</v>
      </c>
      <c r="H18" s="389">
        <v>1300000</v>
      </c>
      <c r="I18" s="389"/>
      <c r="J18" s="94">
        <f>+H18</f>
        <v>1300000</v>
      </c>
    </row>
    <row r="19" spans="1:19" ht="25.5" customHeight="1" thickBot="1" x14ac:dyDescent="0.3">
      <c r="A19" s="348" t="s">
        <v>18</v>
      </c>
      <c r="B19" s="349"/>
      <c r="C19" s="349"/>
      <c r="D19" s="349"/>
      <c r="E19" s="349"/>
      <c r="F19" s="349"/>
      <c r="G19" s="349"/>
      <c r="H19" s="349"/>
      <c r="I19" s="349"/>
      <c r="J19" s="93">
        <f>J18</f>
        <v>1300000</v>
      </c>
    </row>
    <row r="20" spans="1:19" x14ac:dyDescent="0.25">
      <c r="A20" s="351"/>
      <c r="B20" s="351"/>
      <c r="C20" s="351"/>
      <c r="D20" s="351"/>
      <c r="E20" s="89"/>
      <c r="F20" s="89"/>
      <c r="G20" s="89"/>
      <c r="H20" s="12"/>
      <c r="I20" s="12"/>
      <c r="J20" s="13"/>
    </row>
    <row r="21" spans="1:19" x14ac:dyDescent="0.25">
      <c r="E21" s="1"/>
      <c r="F21" s="1"/>
      <c r="G21" s="1"/>
      <c r="H21" s="29" t="s">
        <v>20</v>
      </c>
      <c r="I21" s="29"/>
      <c r="J21" s="58">
        <v>500000</v>
      </c>
      <c r="K21" s="16"/>
      <c r="S21" s="2" t="s">
        <v>25</v>
      </c>
    </row>
    <row r="22" spans="1:19" ht="16.5" thickBot="1" x14ac:dyDescent="0.3">
      <c r="E22" s="1"/>
      <c r="F22" s="1"/>
      <c r="G22" s="1"/>
      <c r="H22" s="15" t="s">
        <v>33</v>
      </c>
      <c r="I22" s="15"/>
      <c r="J22" s="59">
        <f>J19-J21</f>
        <v>800000</v>
      </c>
      <c r="K22" s="16"/>
    </row>
    <row r="23" spans="1:19" ht="16.5" customHeight="1" x14ac:dyDescent="0.25">
      <c r="E23" s="1"/>
      <c r="F23" s="1"/>
      <c r="G23" s="1"/>
      <c r="H23" s="17" t="s">
        <v>27</v>
      </c>
      <c r="I23" s="17"/>
      <c r="J23" s="18">
        <f>J22</f>
        <v>800000</v>
      </c>
    </row>
    <row r="24" spans="1:19" x14ac:dyDescent="0.25">
      <c r="A24" s="1" t="s">
        <v>81</v>
      </c>
      <c r="E24" s="1"/>
      <c r="F24" s="1"/>
      <c r="G24" s="1"/>
      <c r="H24" s="17"/>
      <c r="I24" s="17"/>
      <c r="J24" s="18"/>
    </row>
    <row r="25" spans="1:19" x14ac:dyDescent="0.25">
      <c r="A25" s="19"/>
      <c r="E25" s="1"/>
      <c r="F25" s="1"/>
      <c r="G25" s="1"/>
      <c r="H25" s="17"/>
      <c r="I25" s="17"/>
      <c r="J25" s="18"/>
    </row>
    <row r="26" spans="1:19" x14ac:dyDescent="0.25">
      <c r="E26" s="1"/>
      <c r="F26" s="1"/>
      <c r="G26" s="1"/>
      <c r="H26" s="17"/>
      <c r="I26" s="17"/>
      <c r="J26" s="18"/>
    </row>
    <row r="27" spans="1:19" x14ac:dyDescent="0.25">
      <c r="A27" s="26" t="s">
        <v>21</v>
      </c>
    </row>
    <row r="28" spans="1:19" x14ac:dyDescent="0.25">
      <c r="A28" s="20" t="s">
        <v>22</v>
      </c>
      <c r="B28" s="20"/>
      <c r="C28" s="20"/>
      <c r="D28" s="20"/>
      <c r="E28" s="7"/>
    </row>
    <row r="29" spans="1:19" x14ac:dyDescent="0.25">
      <c r="A29" s="20" t="s">
        <v>34</v>
      </c>
      <c r="B29" s="20"/>
      <c r="C29" s="20"/>
      <c r="D29" s="7"/>
      <c r="E29" s="7"/>
    </row>
    <row r="30" spans="1:19" x14ac:dyDescent="0.25">
      <c r="A30" s="27" t="s">
        <v>35</v>
      </c>
      <c r="B30" s="21"/>
      <c r="C30" s="21"/>
      <c r="D30" s="27"/>
      <c r="E30" s="7"/>
    </row>
    <row r="31" spans="1:19" x14ac:dyDescent="0.25">
      <c r="A31" s="22" t="s">
        <v>36</v>
      </c>
      <c r="B31" s="22"/>
      <c r="C31" s="22"/>
      <c r="D31" s="21"/>
      <c r="E31" s="7"/>
    </row>
    <row r="32" spans="1:19" x14ac:dyDescent="0.25">
      <c r="A32" s="23"/>
      <c r="B32" s="23"/>
      <c r="C32" s="23"/>
      <c r="D32" s="23"/>
    </row>
    <row r="33" spans="1:10" x14ac:dyDescent="0.25">
      <c r="A33" s="24"/>
      <c r="B33" s="24"/>
      <c r="C33" s="24"/>
      <c r="D33" s="67"/>
    </row>
    <row r="34" spans="1:10" x14ac:dyDescent="0.25">
      <c r="H34" s="36" t="s">
        <v>41</v>
      </c>
      <c r="I34" s="334" t="str">
        <f>+J13</f>
        <v xml:space="preserve"> 11 Februari 21</v>
      </c>
      <c r="J34" s="335"/>
    </row>
    <row r="38" spans="1:10" x14ac:dyDescent="0.25">
      <c r="I38" s="3" t="s">
        <v>25</v>
      </c>
    </row>
    <row r="41" spans="1:10" x14ac:dyDescent="0.25">
      <c r="H41" s="353" t="s">
        <v>24</v>
      </c>
      <c r="I41" s="353"/>
      <c r="J41" s="353"/>
    </row>
  </sheetData>
  <mergeCells count="7">
    <mergeCell ref="H41:J41"/>
    <mergeCell ref="A10:J10"/>
    <mergeCell ref="H17:I17"/>
    <mergeCell ref="H18:I18"/>
    <mergeCell ref="A19:I19"/>
    <mergeCell ref="A20:D20"/>
    <mergeCell ref="I34:J34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2"/>
  <sheetViews>
    <sheetView topLeftCell="A18" workbookViewId="0">
      <selection activeCell="J21" sqref="J21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7.85546875" style="2" customWidth="1"/>
    <col min="4" max="4" width="28.5703125" style="2" customWidth="1"/>
    <col min="5" max="5" width="13.85546875" style="2" customWidth="1"/>
    <col min="6" max="6" width="6.140625" style="2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7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28" t="s">
        <v>31</v>
      </c>
    </row>
    <row r="4" spans="1:10" x14ac:dyDescent="0.25">
      <c r="A4" s="28" t="s">
        <v>1</v>
      </c>
    </row>
    <row r="5" spans="1:10" x14ac:dyDescent="0.25">
      <c r="A5" s="28" t="s">
        <v>2</v>
      </c>
    </row>
    <row r="6" spans="1:10" x14ac:dyDescent="0.25">
      <c r="A6" s="28" t="s">
        <v>3</v>
      </c>
    </row>
    <row r="7" spans="1:10" x14ac:dyDescent="0.25">
      <c r="A7" s="28" t="s">
        <v>4</v>
      </c>
    </row>
    <row r="9" spans="1:10" ht="16.5" thickBot="1" x14ac:dyDescent="0.3">
      <c r="A9" s="4"/>
      <c r="B9" s="4"/>
      <c r="C9" s="4"/>
      <c r="D9" s="4"/>
      <c r="E9" s="4"/>
      <c r="F9" s="4"/>
      <c r="G9" s="4"/>
      <c r="H9" s="5"/>
      <c r="I9" s="5"/>
      <c r="J9" s="4"/>
    </row>
    <row r="10" spans="1:10" ht="23.25" customHeight="1" thickBot="1" x14ac:dyDescent="0.3">
      <c r="A10" s="337" t="s">
        <v>5</v>
      </c>
      <c r="B10" s="338"/>
      <c r="C10" s="338"/>
      <c r="D10" s="338"/>
      <c r="E10" s="338"/>
      <c r="F10" s="338"/>
      <c r="G10" s="338"/>
      <c r="H10" s="338"/>
      <c r="I10" s="338"/>
      <c r="J10" s="339"/>
    </row>
    <row r="12" spans="1:10" x14ac:dyDescent="0.25">
      <c r="A12" s="2" t="s">
        <v>6</v>
      </c>
      <c r="B12" s="2" t="s">
        <v>40</v>
      </c>
      <c r="H12" s="3" t="s">
        <v>7</v>
      </c>
      <c r="I12" s="6" t="s">
        <v>8</v>
      </c>
      <c r="J12" s="25" t="s">
        <v>210</v>
      </c>
    </row>
    <row r="13" spans="1:10" x14ac:dyDescent="0.25">
      <c r="H13" s="3" t="s">
        <v>9</v>
      </c>
      <c r="I13" s="6" t="s">
        <v>8</v>
      </c>
      <c r="J13" s="92" t="s">
        <v>209</v>
      </c>
    </row>
    <row r="14" spans="1:10" x14ac:dyDescent="0.25">
      <c r="H14" s="3" t="s">
        <v>10</v>
      </c>
      <c r="I14" s="6" t="s">
        <v>8</v>
      </c>
      <c r="J14" s="2" t="s">
        <v>30</v>
      </c>
    </row>
    <row r="15" spans="1:10" x14ac:dyDescent="0.25">
      <c r="A15" s="2" t="s">
        <v>11</v>
      </c>
      <c r="B15" s="25" t="s">
        <v>37</v>
      </c>
      <c r="C15" s="25"/>
      <c r="I15" s="6"/>
    </row>
    <row r="16" spans="1:10" ht="16.5" thickBot="1" x14ac:dyDescent="0.3">
      <c r="G16" s="7"/>
    </row>
    <row r="17" spans="1:19" ht="20.100000000000001" customHeight="1" x14ac:dyDescent="0.25">
      <c r="A17" s="8" t="s">
        <v>12</v>
      </c>
      <c r="B17" s="9" t="s">
        <v>13</v>
      </c>
      <c r="C17" s="9" t="s">
        <v>26</v>
      </c>
      <c r="D17" s="9" t="s">
        <v>14</v>
      </c>
      <c r="E17" s="9" t="s">
        <v>15</v>
      </c>
      <c r="F17" s="140" t="s">
        <v>28</v>
      </c>
      <c r="G17" s="140" t="s">
        <v>29</v>
      </c>
      <c r="H17" s="340" t="s">
        <v>16</v>
      </c>
      <c r="I17" s="341"/>
      <c r="J17" s="10" t="s">
        <v>17</v>
      </c>
    </row>
    <row r="18" spans="1:19" ht="53.25" customHeight="1" x14ac:dyDescent="0.25">
      <c r="A18" s="32">
        <v>1</v>
      </c>
      <c r="B18" s="30">
        <v>44258</v>
      </c>
      <c r="C18" s="30"/>
      <c r="D18" s="34" t="s">
        <v>211</v>
      </c>
      <c r="E18" s="34" t="s">
        <v>212</v>
      </c>
      <c r="F18" s="91"/>
      <c r="G18" s="108"/>
      <c r="H18" s="342">
        <v>1500000</v>
      </c>
      <c r="I18" s="343"/>
      <c r="J18" s="346">
        <f>H18</f>
        <v>1500000</v>
      </c>
    </row>
    <row r="19" spans="1:19" ht="53.25" customHeight="1" x14ac:dyDescent="0.25">
      <c r="A19" s="32">
        <v>2</v>
      </c>
      <c r="B19" s="30">
        <v>44258</v>
      </c>
      <c r="C19" s="30"/>
      <c r="D19" s="34" t="s">
        <v>213</v>
      </c>
      <c r="E19" s="34" t="s">
        <v>212</v>
      </c>
      <c r="F19" s="91">
        <v>59</v>
      </c>
      <c r="G19" s="108"/>
      <c r="H19" s="344"/>
      <c r="I19" s="345"/>
      <c r="J19" s="347"/>
    </row>
    <row r="20" spans="1:19" ht="53.25" customHeight="1" x14ac:dyDescent="0.25">
      <c r="A20" s="32">
        <v>3</v>
      </c>
      <c r="B20" s="30">
        <v>44258</v>
      </c>
      <c r="C20" s="30"/>
      <c r="D20" s="34" t="s">
        <v>214</v>
      </c>
      <c r="E20" s="34" t="s">
        <v>212</v>
      </c>
      <c r="F20" s="91">
        <v>37</v>
      </c>
      <c r="G20" s="108"/>
      <c r="H20" s="344"/>
      <c r="I20" s="345"/>
      <c r="J20" s="352"/>
    </row>
    <row r="21" spans="1:19" ht="25.5" customHeight="1" thickBot="1" x14ac:dyDescent="0.3">
      <c r="A21" s="348" t="s">
        <v>18</v>
      </c>
      <c r="B21" s="349"/>
      <c r="C21" s="349"/>
      <c r="D21" s="349"/>
      <c r="E21" s="349"/>
      <c r="F21" s="349"/>
      <c r="G21" s="349"/>
      <c r="H21" s="349"/>
      <c r="I21" s="350"/>
      <c r="J21" s="11">
        <f>SUM(J18:J18)</f>
        <v>1500000</v>
      </c>
    </row>
    <row r="22" spans="1:19" x14ac:dyDescent="0.25">
      <c r="A22" s="351"/>
      <c r="B22" s="351"/>
      <c r="C22" s="141"/>
      <c r="D22" s="141"/>
      <c r="E22" s="141"/>
      <c r="F22" s="141"/>
      <c r="G22" s="141"/>
      <c r="H22" s="12"/>
      <c r="I22" s="12"/>
      <c r="J22" s="13"/>
    </row>
    <row r="23" spans="1:19" x14ac:dyDescent="0.25">
      <c r="D23" s="1"/>
      <c r="E23" s="1"/>
      <c r="F23" s="1"/>
      <c r="G23" s="1"/>
      <c r="H23" s="29" t="s">
        <v>38</v>
      </c>
      <c r="I23" s="29"/>
      <c r="J23" s="58">
        <v>0</v>
      </c>
      <c r="K23" s="16"/>
      <c r="S23" s="2" t="s">
        <v>25</v>
      </c>
    </row>
    <row r="24" spans="1:19" ht="16.5" thickBot="1" x14ac:dyDescent="0.3">
      <c r="D24" s="1"/>
      <c r="E24" s="1"/>
      <c r="F24" s="1"/>
      <c r="G24" s="1"/>
      <c r="H24" s="15" t="s">
        <v>33</v>
      </c>
      <c r="I24" s="15"/>
      <c r="J24" s="59">
        <v>0</v>
      </c>
      <c r="K24" s="16"/>
    </row>
    <row r="25" spans="1:19" x14ac:dyDescent="0.25">
      <c r="D25" s="1"/>
      <c r="E25" s="1"/>
      <c r="F25" s="1"/>
      <c r="G25" s="1"/>
      <c r="H25" s="17" t="s">
        <v>27</v>
      </c>
      <c r="I25" s="17"/>
      <c r="J25" s="18">
        <f>+J21</f>
        <v>1500000</v>
      </c>
    </row>
    <row r="26" spans="1:19" x14ac:dyDescent="0.25">
      <c r="A26" s="1" t="s">
        <v>164</v>
      </c>
      <c r="D26" s="1"/>
      <c r="E26" s="1"/>
      <c r="F26" s="1"/>
      <c r="G26" s="1"/>
      <c r="H26" s="17"/>
      <c r="I26" s="17"/>
      <c r="J26" s="18"/>
    </row>
    <row r="27" spans="1:19" x14ac:dyDescent="0.25">
      <c r="A27" s="19"/>
      <c r="D27" s="1"/>
      <c r="E27" s="1"/>
      <c r="F27" s="1"/>
      <c r="G27" s="1"/>
      <c r="H27" s="17"/>
      <c r="I27" s="17"/>
      <c r="J27" s="18"/>
    </row>
    <row r="28" spans="1:19" x14ac:dyDescent="0.25">
      <c r="D28" s="1"/>
      <c r="E28" s="1"/>
      <c r="F28" s="1"/>
      <c r="G28" s="1"/>
      <c r="H28" s="17"/>
      <c r="I28" s="17"/>
      <c r="J28" s="18"/>
    </row>
    <row r="29" spans="1:19" x14ac:dyDescent="0.25">
      <c r="A29" s="26" t="s">
        <v>21</v>
      </c>
    </row>
    <row r="30" spans="1:19" x14ac:dyDescent="0.25">
      <c r="A30" s="20" t="s">
        <v>22</v>
      </c>
      <c r="B30" s="20"/>
      <c r="C30" s="20"/>
      <c r="D30" s="7"/>
      <c r="E30" s="7"/>
      <c r="F30" s="7"/>
    </row>
    <row r="31" spans="1:19" x14ac:dyDescent="0.25">
      <c r="A31" s="20" t="s">
        <v>34</v>
      </c>
      <c r="B31" s="20"/>
      <c r="C31" s="20"/>
      <c r="D31" s="7"/>
      <c r="E31" s="7"/>
      <c r="F31" s="7"/>
    </row>
    <row r="32" spans="1:19" x14ac:dyDescent="0.25">
      <c r="A32" s="27" t="s">
        <v>35</v>
      </c>
      <c r="B32" s="21"/>
      <c r="C32" s="21"/>
      <c r="D32" s="7"/>
      <c r="E32" s="7"/>
      <c r="F32" s="7"/>
    </row>
    <row r="33" spans="1:10" x14ac:dyDescent="0.25">
      <c r="A33" s="22" t="s">
        <v>36</v>
      </c>
      <c r="B33" s="22"/>
      <c r="C33" s="22"/>
      <c r="D33" s="7"/>
      <c r="E33" s="7"/>
      <c r="F33" s="7"/>
    </row>
    <row r="34" spans="1:10" x14ac:dyDescent="0.25">
      <c r="A34" s="142"/>
      <c r="B34" s="142"/>
      <c r="C34" s="142"/>
    </row>
    <row r="35" spans="1:10" x14ac:dyDescent="0.25">
      <c r="A35" s="24"/>
      <c r="B35" s="24"/>
      <c r="C35" s="24"/>
    </row>
    <row r="36" spans="1:10" x14ac:dyDescent="0.25">
      <c r="H36" s="36" t="s">
        <v>23</v>
      </c>
      <c r="I36" s="334" t="str">
        <f>+J13</f>
        <v>08 Maret 2021</v>
      </c>
      <c r="J36" s="335"/>
    </row>
    <row r="39" spans="1:10" ht="18" customHeight="1" x14ac:dyDescent="0.25"/>
    <row r="40" spans="1:10" ht="17.25" customHeight="1" x14ac:dyDescent="0.25"/>
    <row r="42" spans="1:10" x14ac:dyDescent="0.25">
      <c r="H42" s="336" t="s">
        <v>24</v>
      </c>
      <c r="I42" s="336"/>
      <c r="J42" s="336"/>
    </row>
  </sheetData>
  <mergeCells count="8">
    <mergeCell ref="I36:J36"/>
    <mergeCell ref="H42:J42"/>
    <mergeCell ref="A10:J10"/>
    <mergeCell ref="H17:I17"/>
    <mergeCell ref="H18:I20"/>
    <mergeCell ref="J18:J20"/>
    <mergeCell ref="A21:I21"/>
    <mergeCell ref="A22:B22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2"/>
  <sheetViews>
    <sheetView topLeftCell="A12" workbookViewId="0">
      <selection activeCell="J21" sqref="J21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7.85546875" style="2" customWidth="1"/>
    <col min="4" max="4" width="28.5703125" style="2" customWidth="1"/>
    <col min="5" max="5" width="13.85546875" style="2" customWidth="1"/>
    <col min="6" max="6" width="6.140625" style="2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7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28" t="s">
        <v>31</v>
      </c>
    </row>
    <row r="4" spans="1:10" x14ac:dyDescent="0.25">
      <c r="A4" s="28" t="s">
        <v>1</v>
      </c>
    </row>
    <row r="5" spans="1:10" x14ac:dyDescent="0.25">
      <c r="A5" s="28" t="s">
        <v>2</v>
      </c>
    </row>
    <row r="6" spans="1:10" x14ac:dyDescent="0.25">
      <c r="A6" s="28" t="s">
        <v>3</v>
      </c>
    </row>
    <row r="7" spans="1:10" x14ac:dyDescent="0.25">
      <c r="A7" s="28" t="s">
        <v>4</v>
      </c>
    </row>
    <row r="9" spans="1:10" ht="16.5" thickBot="1" x14ac:dyDescent="0.3">
      <c r="A9" s="4"/>
      <c r="B9" s="4"/>
      <c r="C9" s="4"/>
      <c r="D9" s="4"/>
      <c r="E9" s="4"/>
      <c r="F9" s="4"/>
      <c r="G9" s="4"/>
      <c r="H9" s="5"/>
      <c r="I9" s="5"/>
      <c r="J9" s="4"/>
    </row>
    <row r="10" spans="1:10" ht="23.25" customHeight="1" thickBot="1" x14ac:dyDescent="0.3">
      <c r="A10" s="337" t="s">
        <v>5</v>
      </c>
      <c r="B10" s="338"/>
      <c r="C10" s="338"/>
      <c r="D10" s="338"/>
      <c r="E10" s="338"/>
      <c r="F10" s="338"/>
      <c r="G10" s="338"/>
      <c r="H10" s="338"/>
      <c r="I10" s="338"/>
      <c r="J10" s="339"/>
    </row>
    <row r="12" spans="1:10" x14ac:dyDescent="0.25">
      <c r="A12" s="2" t="s">
        <v>6</v>
      </c>
      <c r="B12" s="2" t="s">
        <v>40</v>
      </c>
      <c r="H12" s="3" t="s">
        <v>7</v>
      </c>
      <c r="I12" s="6" t="s">
        <v>8</v>
      </c>
      <c r="J12" s="25" t="s">
        <v>215</v>
      </c>
    </row>
    <row r="13" spans="1:10" x14ac:dyDescent="0.25">
      <c r="H13" s="3" t="s">
        <v>9</v>
      </c>
      <c r="I13" s="6" t="s">
        <v>8</v>
      </c>
      <c r="J13" s="92" t="s">
        <v>209</v>
      </c>
    </row>
    <row r="14" spans="1:10" x14ac:dyDescent="0.25">
      <c r="H14" s="3" t="s">
        <v>10</v>
      </c>
      <c r="I14" s="6" t="s">
        <v>8</v>
      </c>
      <c r="J14" s="2" t="s">
        <v>30</v>
      </c>
    </row>
    <row r="15" spans="1:10" x14ac:dyDescent="0.25">
      <c r="A15" s="2" t="s">
        <v>11</v>
      </c>
      <c r="B15" s="25" t="s">
        <v>37</v>
      </c>
      <c r="C15" s="25"/>
      <c r="I15" s="6"/>
    </row>
    <row r="16" spans="1:10" ht="16.5" thickBot="1" x14ac:dyDescent="0.3">
      <c r="G16" s="7"/>
    </row>
    <row r="17" spans="1:19" ht="20.100000000000001" customHeight="1" x14ac:dyDescent="0.25">
      <c r="A17" s="8" t="s">
        <v>12</v>
      </c>
      <c r="B17" s="9" t="s">
        <v>13</v>
      </c>
      <c r="C17" s="9" t="s">
        <v>26</v>
      </c>
      <c r="D17" s="9" t="s">
        <v>14</v>
      </c>
      <c r="E17" s="9" t="s">
        <v>15</v>
      </c>
      <c r="F17" s="140" t="s">
        <v>28</v>
      </c>
      <c r="G17" s="140" t="s">
        <v>29</v>
      </c>
      <c r="H17" s="340" t="s">
        <v>16</v>
      </c>
      <c r="I17" s="341"/>
      <c r="J17" s="10" t="s">
        <v>17</v>
      </c>
    </row>
    <row r="18" spans="1:19" ht="53.25" customHeight="1" x14ac:dyDescent="0.25">
      <c r="A18" s="32">
        <v>1</v>
      </c>
      <c r="B18" s="30">
        <v>44258</v>
      </c>
      <c r="C18" s="30"/>
      <c r="D18" s="34" t="s">
        <v>216</v>
      </c>
      <c r="E18" s="34" t="s">
        <v>200</v>
      </c>
      <c r="F18" s="91">
        <v>71</v>
      </c>
      <c r="G18" s="108"/>
      <c r="H18" s="342">
        <v>2000000</v>
      </c>
      <c r="I18" s="343"/>
      <c r="J18" s="346">
        <f>H18</f>
        <v>2000000</v>
      </c>
    </row>
    <row r="19" spans="1:19" ht="53.25" customHeight="1" x14ac:dyDescent="0.25">
      <c r="A19" s="32">
        <v>2</v>
      </c>
      <c r="B19" s="30">
        <v>44258</v>
      </c>
      <c r="C19" s="30"/>
      <c r="D19" s="34" t="s">
        <v>217</v>
      </c>
      <c r="E19" s="34" t="s">
        <v>200</v>
      </c>
      <c r="F19" s="91">
        <v>52</v>
      </c>
      <c r="G19" s="108"/>
      <c r="H19" s="344"/>
      <c r="I19" s="345"/>
      <c r="J19" s="347"/>
    </row>
    <row r="20" spans="1:19" ht="53.25" customHeight="1" x14ac:dyDescent="0.25">
      <c r="A20" s="32">
        <v>3</v>
      </c>
      <c r="B20" s="30">
        <v>44258</v>
      </c>
      <c r="C20" s="30"/>
      <c r="D20" s="34" t="s">
        <v>224</v>
      </c>
      <c r="E20" s="34" t="s">
        <v>200</v>
      </c>
      <c r="F20" s="91">
        <v>39</v>
      </c>
      <c r="G20" s="108"/>
      <c r="H20" s="344"/>
      <c r="I20" s="345"/>
      <c r="J20" s="352"/>
    </row>
    <row r="21" spans="1:19" ht="25.5" customHeight="1" thickBot="1" x14ac:dyDescent="0.3">
      <c r="A21" s="348" t="s">
        <v>18</v>
      </c>
      <c r="B21" s="349"/>
      <c r="C21" s="349"/>
      <c r="D21" s="349"/>
      <c r="E21" s="349"/>
      <c r="F21" s="349"/>
      <c r="G21" s="349"/>
      <c r="H21" s="349"/>
      <c r="I21" s="350"/>
      <c r="J21" s="11">
        <f>SUM(J18:J18)</f>
        <v>2000000</v>
      </c>
    </row>
    <row r="22" spans="1:19" x14ac:dyDescent="0.25">
      <c r="A22" s="351"/>
      <c r="B22" s="351"/>
      <c r="C22" s="141"/>
      <c r="D22" s="141"/>
      <c r="E22" s="141"/>
      <c r="F22" s="141"/>
      <c r="G22" s="141"/>
      <c r="H22" s="12"/>
      <c r="I22" s="12"/>
      <c r="J22" s="13"/>
    </row>
    <row r="23" spans="1:19" x14ac:dyDescent="0.25">
      <c r="D23" s="1"/>
      <c r="E23" s="1"/>
      <c r="F23" s="1"/>
      <c r="G23" s="1"/>
      <c r="H23" s="29" t="s">
        <v>38</v>
      </c>
      <c r="I23" s="29"/>
      <c r="J23" s="58">
        <v>0</v>
      </c>
      <c r="K23" s="16"/>
      <c r="S23" s="2" t="s">
        <v>25</v>
      </c>
    </row>
    <row r="24" spans="1:19" ht="16.5" thickBot="1" x14ac:dyDescent="0.3">
      <c r="D24" s="1"/>
      <c r="E24" s="1"/>
      <c r="F24" s="1"/>
      <c r="G24" s="1"/>
      <c r="H24" s="15" t="s">
        <v>33</v>
      </c>
      <c r="I24" s="15"/>
      <c r="J24" s="59">
        <v>0</v>
      </c>
      <c r="K24" s="16"/>
    </row>
    <row r="25" spans="1:19" x14ac:dyDescent="0.25">
      <c r="D25" s="1"/>
      <c r="E25" s="1"/>
      <c r="F25" s="1"/>
      <c r="G25" s="1"/>
      <c r="H25" s="17" t="s">
        <v>27</v>
      </c>
      <c r="I25" s="17"/>
      <c r="J25" s="18">
        <f>+J21</f>
        <v>2000000</v>
      </c>
    </row>
    <row r="26" spans="1:19" x14ac:dyDescent="0.25">
      <c r="A26" s="1" t="s">
        <v>187</v>
      </c>
      <c r="D26" s="1"/>
      <c r="E26" s="1"/>
      <c r="F26" s="1"/>
      <c r="G26" s="1"/>
      <c r="H26" s="17"/>
      <c r="I26" s="17"/>
      <c r="J26" s="18"/>
    </row>
    <row r="27" spans="1:19" x14ac:dyDescent="0.25">
      <c r="A27" s="19"/>
      <c r="D27" s="1"/>
      <c r="E27" s="1"/>
      <c r="F27" s="1"/>
      <c r="G27" s="1"/>
      <c r="H27" s="17"/>
      <c r="I27" s="17"/>
      <c r="J27" s="18"/>
    </row>
    <row r="28" spans="1:19" x14ac:dyDescent="0.25">
      <c r="D28" s="1"/>
      <c r="E28" s="1"/>
      <c r="F28" s="1"/>
      <c r="G28" s="1"/>
      <c r="H28" s="17"/>
      <c r="I28" s="17"/>
      <c r="J28" s="18"/>
    </row>
    <row r="29" spans="1:19" x14ac:dyDescent="0.25">
      <c r="A29" s="26" t="s">
        <v>21</v>
      </c>
    </row>
    <row r="30" spans="1:19" x14ac:dyDescent="0.25">
      <c r="A30" s="20" t="s">
        <v>22</v>
      </c>
      <c r="B30" s="20"/>
      <c r="C30" s="20"/>
      <c r="D30" s="7"/>
      <c r="E30" s="7"/>
      <c r="F30" s="7"/>
    </row>
    <row r="31" spans="1:19" x14ac:dyDescent="0.25">
      <c r="A31" s="20" t="s">
        <v>34</v>
      </c>
      <c r="B31" s="20"/>
      <c r="C31" s="20"/>
      <c r="D31" s="7"/>
      <c r="E31" s="7"/>
      <c r="F31" s="7"/>
    </row>
    <row r="32" spans="1:19" x14ac:dyDescent="0.25">
      <c r="A32" s="27" t="s">
        <v>35</v>
      </c>
      <c r="B32" s="21"/>
      <c r="C32" s="21"/>
      <c r="D32" s="7"/>
      <c r="E32" s="7"/>
      <c r="F32" s="7"/>
    </row>
    <row r="33" spans="1:10" x14ac:dyDescent="0.25">
      <c r="A33" s="22" t="s">
        <v>36</v>
      </c>
      <c r="B33" s="22"/>
      <c r="C33" s="22"/>
      <c r="D33" s="7"/>
      <c r="E33" s="7"/>
      <c r="F33" s="7"/>
    </row>
    <row r="34" spans="1:10" x14ac:dyDescent="0.25">
      <c r="A34" s="142"/>
      <c r="B34" s="142"/>
      <c r="C34" s="142"/>
    </row>
    <row r="35" spans="1:10" x14ac:dyDescent="0.25">
      <c r="A35" s="24"/>
      <c r="B35" s="24"/>
      <c r="C35" s="24"/>
    </row>
    <row r="36" spans="1:10" x14ac:dyDescent="0.25">
      <c r="H36" s="36" t="s">
        <v>23</v>
      </c>
      <c r="I36" s="334" t="str">
        <f>+J13</f>
        <v>08 Maret 2021</v>
      </c>
      <c r="J36" s="335"/>
    </row>
    <row r="39" spans="1:10" ht="18" customHeight="1" x14ac:dyDescent="0.25"/>
    <row r="40" spans="1:10" ht="17.25" customHeight="1" x14ac:dyDescent="0.25"/>
    <row r="42" spans="1:10" x14ac:dyDescent="0.25">
      <c r="H42" s="336" t="s">
        <v>24</v>
      </c>
      <c r="I42" s="336"/>
      <c r="J42" s="336"/>
    </row>
  </sheetData>
  <mergeCells count="8">
    <mergeCell ref="I36:J36"/>
    <mergeCell ref="H42:J42"/>
    <mergeCell ref="A10:J10"/>
    <mergeCell ref="H17:I17"/>
    <mergeCell ref="H18:I20"/>
    <mergeCell ref="J18:J20"/>
    <mergeCell ref="A21:I21"/>
    <mergeCell ref="A22:B22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1"/>
  <sheetViews>
    <sheetView topLeftCell="A9" workbookViewId="0">
      <selection activeCell="B18" sqref="B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7.85546875" style="2" customWidth="1"/>
    <col min="4" max="4" width="28.5703125" style="2" customWidth="1"/>
    <col min="5" max="5" width="13.85546875" style="2" customWidth="1"/>
    <col min="6" max="6" width="6.140625" style="2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7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28" t="s">
        <v>31</v>
      </c>
    </row>
    <row r="4" spans="1:10" x14ac:dyDescent="0.25">
      <c r="A4" s="28" t="s">
        <v>1</v>
      </c>
    </row>
    <row r="5" spans="1:10" x14ac:dyDescent="0.25">
      <c r="A5" s="28" t="s">
        <v>2</v>
      </c>
    </row>
    <row r="6" spans="1:10" x14ac:dyDescent="0.25">
      <c r="A6" s="28" t="s">
        <v>3</v>
      </c>
    </row>
    <row r="7" spans="1:10" x14ac:dyDescent="0.25">
      <c r="A7" s="28" t="s">
        <v>4</v>
      </c>
    </row>
    <row r="9" spans="1:10" ht="16.5" thickBot="1" x14ac:dyDescent="0.3">
      <c r="A9" s="4"/>
      <c r="B9" s="4"/>
      <c r="C9" s="4"/>
      <c r="D9" s="4"/>
      <c r="E9" s="4"/>
      <c r="F9" s="4"/>
      <c r="G9" s="4"/>
      <c r="H9" s="5"/>
      <c r="I9" s="5"/>
      <c r="J9" s="4"/>
    </row>
    <row r="10" spans="1:10" ht="23.25" customHeight="1" thickBot="1" x14ac:dyDescent="0.3">
      <c r="A10" s="337" t="s">
        <v>5</v>
      </c>
      <c r="B10" s="338"/>
      <c r="C10" s="338"/>
      <c r="D10" s="338"/>
      <c r="E10" s="338"/>
      <c r="F10" s="338"/>
      <c r="G10" s="338"/>
      <c r="H10" s="338"/>
      <c r="I10" s="338"/>
      <c r="J10" s="339"/>
    </row>
    <row r="12" spans="1:10" x14ac:dyDescent="0.25">
      <c r="A12" s="2" t="s">
        <v>6</v>
      </c>
      <c r="B12" s="2" t="s">
        <v>40</v>
      </c>
      <c r="H12" s="3" t="s">
        <v>7</v>
      </c>
      <c r="I12" s="6" t="s">
        <v>8</v>
      </c>
      <c r="J12" s="25" t="s">
        <v>218</v>
      </c>
    </row>
    <row r="13" spans="1:10" x14ac:dyDescent="0.25">
      <c r="H13" s="3" t="s">
        <v>9</v>
      </c>
      <c r="I13" s="6" t="s">
        <v>8</v>
      </c>
      <c r="J13" s="92" t="s">
        <v>205</v>
      </c>
    </row>
    <row r="14" spans="1:10" x14ac:dyDescent="0.25">
      <c r="H14" s="3" t="s">
        <v>10</v>
      </c>
      <c r="I14" s="6" t="s">
        <v>8</v>
      </c>
      <c r="J14" s="2" t="s">
        <v>30</v>
      </c>
    </row>
    <row r="15" spans="1:10" x14ac:dyDescent="0.25">
      <c r="A15" s="2" t="s">
        <v>11</v>
      </c>
      <c r="B15" s="25" t="s">
        <v>37</v>
      </c>
      <c r="C15" s="25"/>
      <c r="I15" s="6"/>
    </row>
    <row r="16" spans="1:10" ht="16.5" thickBot="1" x14ac:dyDescent="0.3">
      <c r="G16" s="7"/>
    </row>
    <row r="17" spans="1:19" ht="20.100000000000001" customHeight="1" x14ac:dyDescent="0.25">
      <c r="A17" s="8" t="s">
        <v>12</v>
      </c>
      <c r="B17" s="9" t="s">
        <v>13</v>
      </c>
      <c r="C17" s="9" t="s">
        <v>26</v>
      </c>
      <c r="D17" s="9" t="s">
        <v>14</v>
      </c>
      <c r="E17" s="9" t="s">
        <v>15</v>
      </c>
      <c r="F17" s="140" t="s">
        <v>28</v>
      </c>
      <c r="G17" s="140" t="s">
        <v>29</v>
      </c>
      <c r="H17" s="340" t="s">
        <v>16</v>
      </c>
      <c r="I17" s="341"/>
      <c r="J17" s="10" t="s">
        <v>17</v>
      </c>
    </row>
    <row r="18" spans="1:19" ht="53.25" customHeight="1" x14ac:dyDescent="0.25">
      <c r="A18" s="32">
        <v>1</v>
      </c>
      <c r="B18" s="30">
        <v>44259</v>
      </c>
      <c r="C18" s="30"/>
      <c r="D18" s="34" t="s">
        <v>87</v>
      </c>
      <c r="E18" s="34" t="s">
        <v>84</v>
      </c>
      <c r="F18" s="91">
        <v>42</v>
      </c>
      <c r="G18" s="108"/>
      <c r="H18" s="342">
        <v>3050000</v>
      </c>
      <c r="I18" s="343"/>
      <c r="J18" s="346">
        <f>H18</f>
        <v>3050000</v>
      </c>
    </row>
    <row r="19" spans="1:19" ht="53.25" customHeight="1" x14ac:dyDescent="0.25">
      <c r="A19" s="32">
        <v>2</v>
      </c>
      <c r="B19" s="30">
        <v>44259</v>
      </c>
      <c r="C19" s="30"/>
      <c r="D19" s="34" t="s">
        <v>88</v>
      </c>
      <c r="E19" s="34" t="s">
        <v>83</v>
      </c>
      <c r="F19" s="91">
        <v>34</v>
      </c>
      <c r="G19" s="108"/>
      <c r="H19" s="344"/>
      <c r="I19" s="345"/>
      <c r="J19" s="347"/>
    </row>
    <row r="20" spans="1:19" ht="25.5" customHeight="1" thickBot="1" x14ac:dyDescent="0.3">
      <c r="A20" s="348" t="s">
        <v>18</v>
      </c>
      <c r="B20" s="349"/>
      <c r="C20" s="349"/>
      <c r="D20" s="349"/>
      <c r="E20" s="349"/>
      <c r="F20" s="349"/>
      <c r="G20" s="349"/>
      <c r="H20" s="349"/>
      <c r="I20" s="350"/>
      <c r="J20" s="11">
        <f>SUM(J18:J18)</f>
        <v>3050000</v>
      </c>
    </row>
    <row r="21" spans="1:19" x14ac:dyDescent="0.25">
      <c r="A21" s="351"/>
      <c r="B21" s="351"/>
      <c r="C21" s="141"/>
      <c r="D21" s="141"/>
      <c r="E21" s="141"/>
      <c r="F21" s="141"/>
      <c r="G21" s="141"/>
      <c r="H21" s="12"/>
      <c r="I21" s="12"/>
      <c r="J21" s="13"/>
    </row>
    <row r="22" spans="1:19" x14ac:dyDescent="0.25">
      <c r="D22" s="1"/>
      <c r="E22" s="1"/>
      <c r="F22" s="1"/>
      <c r="G22" s="1"/>
      <c r="H22" s="29" t="s">
        <v>38</v>
      </c>
      <c r="I22" s="29"/>
      <c r="J22" s="58">
        <v>0</v>
      </c>
      <c r="K22" s="16"/>
      <c r="S22" s="2" t="s">
        <v>25</v>
      </c>
    </row>
    <row r="23" spans="1:19" ht="16.5" thickBot="1" x14ac:dyDescent="0.3">
      <c r="D23" s="1"/>
      <c r="E23" s="1"/>
      <c r="F23" s="1"/>
      <c r="G23" s="1"/>
      <c r="H23" s="15" t="s">
        <v>33</v>
      </c>
      <c r="I23" s="15"/>
      <c r="J23" s="59">
        <v>0</v>
      </c>
      <c r="K23" s="16"/>
    </row>
    <row r="24" spans="1:19" x14ac:dyDescent="0.25">
      <c r="D24" s="1"/>
      <c r="E24" s="1"/>
      <c r="F24" s="1"/>
      <c r="G24" s="1"/>
      <c r="H24" s="17" t="s">
        <v>27</v>
      </c>
      <c r="I24" s="17"/>
      <c r="J24" s="18">
        <f>+J20</f>
        <v>3050000</v>
      </c>
    </row>
    <row r="25" spans="1:19" x14ac:dyDescent="0.25">
      <c r="A25" s="1" t="s">
        <v>129</v>
      </c>
      <c r="D25" s="1"/>
      <c r="E25" s="1"/>
      <c r="F25" s="1"/>
      <c r="G25" s="1"/>
      <c r="H25" s="17"/>
      <c r="I25" s="17"/>
      <c r="J25" s="18"/>
    </row>
    <row r="26" spans="1:19" x14ac:dyDescent="0.25">
      <c r="A26" s="19"/>
      <c r="D26" s="1"/>
      <c r="E26" s="1"/>
      <c r="F26" s="1"/>
      <c r="G26" s="1"/>
      <c r="H26" s="17"/>
      <c r="I26" s="17"/>
      <c r="J26" s="18"/>
    </row>
    <row r="27" spans="1:19" x14ac:dyDescent="0.25">
      <c r="D27" s="1"/>
      <c r="E27" s="1"/>
      <c r="F27" s="1"/>
      <c r="G27" s="1"/>
      <c r="H27" s="17"/>
      <c r="I27" s="17"/>
      <c r="J27" s="18"/>
    </row>
    <row r="28" spans="1:19" x14ac:dyDescent="0.25">
      <c r="A28" s="26" t="s">
        <v>21</v>
      </c>
    </row>
    <row r="29" spans="1:19" x14ac:dyDescent="0.25">
      <c r="A29" s="20" t="s">
        <v>22</v>
      </c>
      <c r="B29" s="20"/>
      <c r="C29" s="20"/>
      <c r="D29" s="7"/>
      <c r="E29" s="7"/>
      <c r="F29" s="7"/>
    </row>
    <row r="30" spans="1:19" x14ac:dyDescent="0.25">
      <c r="A30" s="20" t="s">
        <v>34</v>
      </c>
      <c r="B30" s="20"/>
      <c r="C30" s="20"/>
      <c r="D30" s="7"/>
      <c r="E30" s="7"/>
      <c r="F30" s="7"/>
    </row>
    <row r="31" spans="1:19" x14ac:dyDescent="0.25">
      <c r="A31" s="27" t="s">
        <v>35</v>
      </c>
      <c r="B31" s="21"/>
      <c r="C31" s="21"/>
      <c r="D31" s="7"/>
      <c r="E31" s="7"/>
      <c r="F31" s="7"/>
    </row>
    <row r="32" spans="1:19" x14ac:dyDescent="0.25">
      <c r="A32" s="22" t="s">
        <v>36</v>
      </c>
      <c r="B32" s="22"/>
      <c r="C32" s="22"/>
      <c r="D32" s="7"/>
      <c r="E32" s="7"/>
      <c r="F32" s="7"/>
    </row>
    <row r="33" spans="1:10" x14ac:dyDescent="0.25">
      <c r="A33" s="142"/>
      <c r="B33" s="142"/>
      <c r="C33" s="142"/>
    </row>
    <row r="34" spans="1:10" x14ac:dyDescent="0.25">
      <c r="A34" s="24"/>
      <c r="B34" s="24"/>
      <c r="C34" s="24"/>
    </row>
    <row r="35" spans="1:10" x14ac:dyDescent="0.25">
      <c r="H35" s="36" t="s">
        <v>23</v>
      </c>
      <c r="I35" s="334" t="str">
        <f>+J13</f>
        <v xml:space="preserve"> 08 Maret 2021</v>
      </c>
      <c r="J35" s="335"/>
    </row>
    <row r="38" spans="1:10" ht="18" customHeight="1" x14ac:dyDescent="0.25"/>
    <row r="39" spans="1:10" ht="17.25" customHeight="1" x14ac:dyDescent="0.25"/>
    <row r="41" spans="1:10" x14ac:dyDescent="0.25">
      <c r="H41" s="336" t="s">
        <v>24</v>
      </c>
      <c r="I41" s="336"/>
      <c r="J41" s="336"/>
    </row>
  </sheetData>
  <mergeCells count="8">
    <mergeCell ref="I35:J35"/>
    <mergeCell ref="H41:J41"/>
    <mergeCell ref="A10:J10"/>
    <mergeCell ref="H17:I17"/>
    <mergeCell ref="H18:I19"/>
    <mergeCell ref="J18:J19"/>
    <mergeCell ref="A20:I20"/>
    <mergeCell ref="A21:B21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1"/>
  <sheetViews>
    <sheetView topLeftCell="A12" workbookViewId="0">
      <selection activeCell="E23" sqref="E23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7.85546875" style="2" customWidth="1"/>
    <col min="4" max="4" width="28.5703125" style="2" customWidth="1"/>
    <col min="5" max="5" width="13.85546875" style="2" customWidth="1"/>
    <col min="6" max="6" width="6.140625" style="2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7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28" t="s">
        <v>31</v>
      </c>
    </row>
    <row r="4" spans="1:10" x14ac:dyDescent="0.25">
      <c r="A4" s="28" t="s">
        <v>1</v>
      </c>
    </row>
    <row r="5" spans="1:10" x14ac:dyDescent="0.25">
      <c r="A5" s="28" t="s">
        <v>2</v>
      </c>
    </row>
    <row r="6" spans="1:10" x14ac:dyDescent="0.25">
      <c r="A6" s="28" t="s">
        <v>3</v>
      </c>
    </row>
    <row r="7" spans="1:10" x14ac:dyDescent="0.25">
      <c r="A7" s="28" t="s">
        <v>4</v>
      </c>
    </row>
    <row r="9" spans="1:10" ht="16.5" thickBot="1" x14ac:dyDescent="0.3">
      <c r="A9" s="4"/>
      <c r="B9" s="4"/>
      <c r="C9" s="4"/>
      <c r="D9" s="4"/>
      <c r="E9" s="4"/>
      <c r="F9" s="4"/>
      <c r="G9" s="4"/>
      <c r="H9" s="5"/>
      <c r="I9" s="5"/>
      <c r="J9" s="4"/>
    </row>
    <row r="10" spans="1:10" ht="23.25" customHeight="1" thickBot="1" x14ac:dyDescent="0.3">
      <c r="A10" s="337" t="s">
        <v>5</v>
      </c>
      <c r="B10" s="338"/>
      <c r="C10" s="338"/>
      <c r="D10" s="338"/>
      <c r="E10" s="338"/>
      <c r="F10" s="338"/>
      <c r="G10" s="338"/>
      <c r="H10" s="338"/>
      <c r="I10" s="338"/>
      <c r="J10" s="339"/>
    </row>
    <row r="12" spans="1:10" x14ac:dyDescent="0.25">
      <c r="A12" s="2" t="s">
        <v>6</v>
      </c>
      <c r="B12" s="2" t="s">
        <v>40</v>
      </c>
      <c r="H12" s="3" t="s">
        <v>7</v>
      </c>
      <c r="I12" s="6" t="s">
        <v>8</v>
      </c>
      <c r="J12" s="25" t="s">
        <v>130</v>
      </c>
    </row>
    <row r="13" spans="1:10" x14ac:dyDescent="0.25">
      <c r="H13" s="3" t="s">
        <v>9</v>
      </c>
      <c r="I13" s="6" t="s">
        <v>8</v>
      </c>
      <c r="J13" s="92" t="s">
        <v>128</v>
      </c>
    </row>
    <row r="14" spans="1:10" x14ac:dyDescent="0.25">
      <c r="H14" s="3" t="s">
        <v>10</v>
      </c>
      <c r="I14" s="6" t="s">
        <v>8</v>
      </c>
      <c r="J14" s="2" t="s">
        <v>30</v>
      </c>
    </row>
    <row r="15" spans="1:10" x14ac:dyDescent="0.25">
      <c r="A15" s="2" t="s">
        <v>11</v>
      </c>
      <c r="B15" s="25" t="s">
        <v>37</v>
      </c>
      <c r="C15" s="25"/>
      <c r="I15" s="6"/>
    </row>
    <row r="16" spans="1:10" ht="16.5" thickBot="1" x14ac:dyDescent="0.3">
      <c r="G16" s="7"/>
    </row>
    <row r="17" spans="1:19" ht="20.100000000000001" customHeight="1" x14ac:dyDescent="0.25">
      <c r="A17" s="8" t="s">
        <v>12</v>
      </c>
      <c r="B17" s="9" t="s">
        <v>13</v>
      </c>
      <c r="C17" s="9" t="s">
        <v>26</v>
      </c>
      <c r="D17" s="9" t="s">
        <v>14</v>
      </c>
      <c r="E17" s="9" t="s">
        <v>15</v>
      </c>
      <c r="F17" s="105" t="s">
        <v>28</v>
      </c>
      <c r="G17" s="105" t="s">
        <v>29</v>
      </c>
      <c r="H17" s="340" t="s">
        <v>16</v>
      </c>
      <c r="I17" s="341"/>
      <c r="J17" s="10" t="s">
        <v>17</v>
      </c>
    </row>
    <row r="18" spans="1:19" ht="53.25" customHeight="1" x14ac:dyDescent="0.25">
      <c r="A18" s="32">
        <v>1</v>
      </c>
      <c r="B18" s="30">
        <v>44246</v>
      </c>
      <c r="C18" s="30"/>
      <c r="D18" s="34" t="s">
        <v>131</v>
      </c>
      <c r="E18" s="34" t="s">
        <v>126</v>
      </c>
      <c r="F18" s="91">
        <v>92</v>
      </c>
      <c r="G18" s="108"/>
      <c r="H18" s="342">
        <v>3900000</v>
      </c>
      <c r="I18" s="343"/>
      <c r="J18" s="346">
        <f>H18</f>
        <v>3900000</v>
      </c>
    </row>
    <row r="19" spans="1:19" ht="53.25" customHeight="1" x14ac:dyDescent="0.25">
      <c r="A19" s="32">
        <v>2</v>
      </c>
      <c r="B19" s="30">
        <v>44246</v>
      </c>
      <c r="C19" s="30"/>
      <c r="D19" s="34" t="s">
        <v>85</v>
      </c>
      <c r="E19" s="34" t="s">
        <v>126</v>
      </c>
      <c r="F19" s="91">
        <v>74</v>
      </c>
      <c r="G19" s="108"/>
      <c r="H19" s="344"/>
      <c r="I19" s="345"/>
      <c r="J19" s="352"/>
    </row>
    <row r="20" spans="1:19" ht="25.5" customHeight="1" thickBot="1" x14ac:dyDescent="0.3">
      <c r="A20" s="348" t="s">
        <v>18</v>
      </c>
      <c r="B20" s="349"/>
      <c r="C20" s="349"/>
      <c r="D20" s="349"/>
      <c r="E20" s="349"/>
      <c r="F20" s="349"/>
      <c r="G20" s="349"/>
      <c r="H20" s="349"/>
      <c r="I20" s="350"/>
      <c r="J20" s="11">
        <f>SUM(J18:J18)</f>
        <v>3900000</v>
      </c>
    </row>
    <row r="21" spans="1:19" x14ac:dyDescent="0.25">
      <c r="A21" s="351"/>
      <c r="B21" s="351"/>
      <c r="C21" s="104"/>
      <c r="D21" s="104"/>
      <c r="E21" s="104"/>
      <c r="F21" s="104"/>
      <c r="G21" s="104"/>
      <c r="H21" s="12"/>
      <c r="I21" s="12"/>
      <c r="J21" s="13"/>
    </row>
    <row r="22" spans="1:19" x14ac:dyDescent="0.25">
      <c r="D22" s="1"/>
      <c r="E22" s="1"/>
      <c r="F22" s="1"/>
      <c r="G22" s="1"/>
      <c r="H22" s="29" t="s">
        <v>38</v>
      </c>
      <c r="I22" s="29"/>
      <c r="J22" s="58">
        <v>0</v>
      </c>
      <c r="K22" s="16"/>
      <c r="S22" s="2" t="s">
        <v>25</v>
      </c>
    </row>
    <row r="23" spans="1:19" ht="16.5" thickBot="1" x14ac:dyDescent="0.3">
      <c r="D23" s="1"/>
      <c r="E23" s="1"/>
      <c r="F23" s="1"/>
      <c r="G23" s="1"/>
      <c r="H23" s="15" t="s">
        <v>33</v>
      </c>
      <c r="I23" s="15"/>
      <c r="J23" s="59">
        <v>0</v>
      </c>
      <c r="K23" s="16"/>
    </row>
    <row r="24" spans="1:19" x14ac:dyDescent="0.25">
      <c r="D24" s="1"/>
      <c r="E24" s="1"/>
      <c r="F24" s="1"/>
      <c r="G24" s="1"/>
      <c r="H24" s="17" t="s">
        <v>27</v>
      </c>
      <c r="I24" s="17"/>
      <c r="J24" s="18">
        <f>+J20</f>
        <v>3900000</v>
      </c>
    </row>
    <row r="25" spans="1:19" x14ac:dyDescent="0.25">
      <c r="A25" s="1" t="s">
        <v>86</v>
      </c>
      <c r="D25" s="1"/>
      <c r="E25" s="1"/>
      <c r="F25" s="1"/>
      <c r="G25" s="1"/>
      <c r="H25" s="17"/>
      <c r="I25" s="17"/>
      <c r="J25" s="18"/>
    </row>
    <row r="26" spans="1:19" x14ac:dyDescent="0.25">
      <c r="A26" s="19"/>
      <c r="D26" s="1"/>
      <c r="E26" s="1"/>
      <c r="F26" s="1"/>
      <c r="G26" s="1"/>
      <c r="H26" s="17"/>
      <c r="I26" s="17"/>
      <c r="J26" s="18"/>
    </row>
    <row r="27" spans="1:19" x14ac:dyDescent="0.25">
      <c r="D27" s="1"/>
      <c r="E27" s="1"/>
      <c r="F27" s="1"/>
      <c r="G27" s="1"/>
      <c r="H27" s="17"/>
      <c r="I27" s="17"/>
      <c r="J27" s="18"/>
    </row>
    <row r="28" spans="1:19" x14ac:dyDescent="0.25">
      <c r="A28" s="26" t="s">
        <v>21</v>
      </c>
    </row>
    <row r="29" spans="1:19" x14ac:dyDescent="0.25">
      <c r="A29" s="20" t="s">
        <v>22</v>
      </c>
      <c r="B29" s="20"/>
      <c r="C29" s="20"/>
      <c r="D29" s="7"/>
      <c r="E29" s="7"/>
      <c r="F29" s="7"/>
    </row>
    <row r="30" spans="1:19" x14ac:dyDescent="0.25">
      <c r="A30" s="20" t="s">
        <v>34</v>
      </c>
      <c r="B30" s="20"/>
      <c r="C30" s="20"/>
      <c r="D30" s="7"/>
      <c r="E30" s="7"/>
      <c r="F30" s="7"/>
    </row>
    <row r="31" spans="1:19" x14ac:dyDescent="0.25">
      <c r="A31" s="27" t="s">
        <v>35</v>
      </c>
      <c r="B31" s="21"/>
      <c r="C31" s="21"/>
      <c r="D31" s="7"/>
      <c r="E31" s="7"/>
      <c r="F31" s="7"/>
    </row>
    <row r="32" spans="1:19" x14ac:dyDescent="0.25">
      <c r="A32" s="22" t="s">
        <v>36</v>
      </c>
      <c r="B32" s="22"/>
      <c r="C32" s="22"/>
      <c r="D32" s="7"/>
      <c r="E32" s="7"/>
      <c r="F32" s="7"/>
    </row>
    <row r="33" spans="1:10" x14ac:dyDescent="0.25">
      <c r="A33" s="107"/>
      <c r="B33" s="107"/>
      <c r="C33" s="107"/>
    </row>
    <row r="34" spans="1:10" x14ac:dyDescent="0.25">
      <c r="A34" s="24"/>
      <c r="B34" s="24"/>
      <c r="C34" s="24"/>
    </row>
    <row r="35" spans="1:10" x14ac:dyDescent="0.25">
      <c r="H35" s="36" t="s">
        <v>23</v>
      </c>
      <c r="I35" s="334" t="str">
        <f>+J13</f>
        <v>01 Maret 2021</v>
      </c>
      <c r="J35" s="335"/>
    </row>
    <row r="38" spans="1:10" ht="18" customHeight="1" x14ac:dyDescent="0.25"/>
    <row r="39" spans="1:10" ht="17.25" customHeight="1" x14ac:dyDescent="0.25"/>
    <row r="41" spans="1:10" x14ac:dyDescent="0.25">
      <c r="H41" s="336" t="s">
        <v>24</v>
      </c>
      <c r="I41" s="336"/>
      <c r="J41" s="336"/>
    </row>
  </sheetData>
  <mergeCells count="8">
    <mergeCell ref="I35:J35"/>
    <mergeCell ref="H41:J41"/>
    <mergeCell ref="A10:J10"/>
    <mergeCell ref="H17:I17"/>
    <mergeCell ref="H18:I19"/>
    <mergeCell ref="J18:J19"/>
    <mergeCell ref="A20:I20"/>
    <mergeCell ref="A21:B21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2"/>
  <sheetViews>
    <sheetView topLeftCell="A13" workbookViewId="0">
      <selection activeCell="B18" sqref="B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7.85546875" style="2" customWidth="1"/>
    <col min="4" max="4" width="28.5703125" style="2" customWidth="1"/>
    <col min="5" max="5" width="13.85546875" style="2" customWidth="1"/>
    <col min="6" max="6" width="6.140625" style="2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7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28" t="s">
        <v>31</v>
      </c>
    </row>
    <row r="4" spans="1:10" x14ac:dyDescent="0.25">
      <c r="A4" s="28" t="s">
        <v>1</v>
      </c>
    </row>
    <row r="5" spans="1:10" x14ac:dyDescent="0.25">
      <c r="A5" s="28" t="s">
        <v>2</v>
      </c>
    </row>
    <row r="6" spans="1:10" x14ac:dyDescent="0.25">
      <c r="A6" s="28" t="s">
        <v>3</v>
      </c>
    </row>
    <row r="7" spans="1:10" x14ac:dyDescent="0.25">
      <c r="A7" s="28" t="s">
        <v>4</v>
      </c>
    </row>
    <row r="9" spans="1:10" ht="16.5" thickBot="1" x14ac:dyDescent="0.3">
      <c r="A9" s="4"/>
      <c r="B9" s="4"/>
      <c r="C9" s="4"/>
      <c r="D9" s="4"/>
      <c r="E9" s="4"/>
      <c r="F9" s="4"/>
      <c r="G9" s="4"/>
      <c r="H9" s="5"/>
      <c r="I9" s="5"/>
      <c r="J9" s="4"/>
    </row>
    <row r="10" spans="1:10" ht="23.25" customHeight="1" thickBot="1" x14ac:dyDescent="0.3">
      <c r="A10" s="337" t="s">
        <v>5</v>
      </c>
      <c r="B10" s="338"/>
      <c r="C10" s="338"/>
      <c r="D10" s="338"/>
      <c r="E10" s="338"/>
      <c r="F10" s="338"/>
      <c r="G10" s="338"/>
      <c r="H10" s="338"/>
      <c r="I10" s="338"/>
      <c r="J10" s="339"/>
    </row>
    <row r="12" spans="1:10" x14ac:dyDescent="0.25">
      <c r="A12" s="2" t="s">
        <v>6</v>
      </c>
      <c r="B12" s="2" t="s">
        <v>40</v>
      </c>
      <c r="H12" s="3" t="s">
        <v>7</v>
      </c>
      <c r="I12" s="6" t="s">
        <v>8</v>
      </c>
      <c r="J12" s="25" t="s">
        <v>219</v>
      </c>
    </row>
    <row r="13" spans="1:10" x14ac:dyDescent="0.25">
      <c r="H13" s="3" t="s">
        <v>9</v>
      </c>
      <c r="I13" s="6" t="s">
        <v>8</v>
      </c>
      <c r="J13" s="92" t="s">
        <v>209</v>
      </c>
    </row>
    <row r="14" spans="1:10" x14ac:dyDescent="0.25">
      <c r="H14" s="3" t="s">
        <v>10</v>
      </c>
      <c r="I14" s="6" t="s">
        <v>8</v>
      </c>
      <c r="J14" s="2" t="s">
        <v>30</v>
      </c>
    </row>
    <row r="15" spans="1:10" x14ac:dyDescent="0.25">
      <c r="A15" s="2" t="s">
        <v>11</v>
      </c>
      <c r="B15" s="25" t="s">
        <v>37</v>
      </c>
      <c r="C15" s="25"/>
      <c r="I15" s="6"/>
    </row>
    <row r="16" spans="1:10" ht="16.5" thickBot="1" x14ac:dyDescent="0.3">
      <c r="G16" s="7"/>
    </row>
    <row r="17" spans="1:19" ht="20.100000000000001" customHeight="1" x14ac:dyDescent="0.25">
      <c r="A17" s="8" t="s">
        <v>12</v>
      </c>
      <c r="B17" s="9" t="s">
        <v>13</v>
      </c>
      <c r="C17" s="9" t="s">
        <v>26</v>
      </c>
      <c r="D17" s="9" t="s">
        <v>14</v>
      </c>
      <c r="E17" s="9" t="s">
        <v>15</v>
      </c>
      <c r="F17" s="140" t="s">
        <v>28</v>
      </c>
      <c r="G17" s="140" t="s">
        <v>29</v>
      </c>
      <c r="H17" s="340" t="s">
        <v>16</v>
      </c>
      <c r="I17" s="341"/>
      <c r="J17" s="10" t="s">
        <v>17</v>
      </c>
    </row>
    <row r="18" spans="1:19" ht="53.25" customHeight="1" x14ac:dyDescent="0.25">
      <c r="A18" s="32">
        <v>1</v>
      </c>
      <c r="B18" s="30">
        <v>44260</v>
      </c>
      <c r="C18" s="30"/>
      <c r="D18" s="34" t="s">
        <v>220</v>
      </c>
      <c r="E18" s="34" t="s">
        <v>200</v>
      </c>
      <c r="F18" s="91">
        <v>31</v>
      </c>
      <c r="G18" s="108"/>
      <c r="H18" s="342">
        <v>2100000</v>
      </c>
      <c r="I18" s="343"/>
      <c r="J18" s="346">
        <f>H18</f>
        <v>2100000</v>
      </c>
    </row>
    <row r="19" spans="1:19" ht="53.25" customHeight="1" x14ac:dyDescent="0.25">
      <c r="A19" s="32">
        <v>2</v>
      </c>
      <c r="B19" s="30">
        <v>44260</v>
      </c>
      <c r="C19" s="30"/>
      <c r="D19" s="34" t="s">
        <v>221</v>
      </c>
      <c r="E19" s="34" t="s">
        <v>222</v>
      </c>
      <c r="F19" s="91">
        <v>37</v>
      </c>
      <c r="G19" s="108"/>
      <c r="H19" s="344"/>
      <c r="I19" s="345"/>
      <c r="J19" s="347"/>
    </row>
    <row r="20" spans="1:19" ht="53.25" customHeight="1" x14ac:dyDescent="0.25">
      <c r="A20" s="32">
        <v>3</v>
      </c>
      <c r="B20" s="30">
        <v>44260</v>
      </c>
      <c r="C20" s="30"/>
      <c r="D20" s="34" t="s">
        <v>223</v>
      </c>
      <c r="E20" s="34" t="s">
        <v>200</v>
      </c>
      <c r="F20" s="91">
        <v>37</v>
      </c>
      <c r="G20" s="108"/>
      <c r="H20" s="344"/>
      <c r="I20" s="345"/>
      <c r="J20" s="352"/>
    </row>
    <row r="21" spans="1:19" ht="25.5" customHeight="1" thickBot="1" x14ac:dyDescent="0.3">
      <c r="A21" s="348" t="s">
        <v>18</v>
      </c>
      <c r="B21" s="349"/>
      <c r="C21" s="349"/>
      <c r="D21" s="349"/>
      <c r="E21" s="349"/>
      <c r="F21" s="349"/>
      <c r="G21" s="349"/>
      <c r="H21" s="349"/>
      <c r="I21" s="350"/>
      <c r="J21" s="11">
        <f>SUM(J18:J18)</f>
        <v>2100000</v>
      </c>
    </row>
    <row r="22" spans="1:19" x14ac:dyDescent="0.25">
      <c r="A22" s="351"/>
      <c r="B22" s="351"/>
      <c r="C22" s="141"/>
      <c r="D22" s="141"/>
      <c r="E22" s="141"/>
      <c r="F22" s="141"/>
      <c r="G22" s="141"/>
      <c r="H22" s="12"/>
      <c r="I22" s="12"/>
      <c r="J22" s="13"/>
    </row>
    <row r="23" spans="1:19" x14ac:dyDescent="0.25">
      <c r="D23" s="1"/>
      <c r="E23" s="1"/>
      <c r="F23" s="1"/>
      <c r="G23" s="1"/>
      <c r="H23" s="29" t="s">
        <v>38</v>
      </c>
      <c r="I23" s="29"/>
      <c r="J23" s="58">
        <v>0</v>
      </c>
      <c r="K23" s="16"/>
      <c r="S23" s="2" t="s">
        <v>25</v>
      </c>
    </row>
    <row r="24" spans="1:19" ht="16.5" thickBot="1" x14ac:dyDescent="0.3">
      <c r="D24" s="1"/>
      <c r="E24" s="1"/>
      <c r="F24" s="1"/>
      <c r="G24" s="1"/>
      <c r="H24" s="15" t="s">
        <v>33</v>
      </c>
      <c r="I24" s="15"/>
      <c r="J24" s="59">
        <v>0</v>
      </c>
      <c r="K24" s="16"/>
    </row>
    <row r="25" spans="1:19" x14ac:dyDescent="0.25">
      <c r="D25" s="1"/>
      <c r="E25" s="1"/>
      <c r="F25" s="1"/>
      <c r="G25" s="1"/>
      <c r="H25" s="17" t="s">
        <v>27</v>
      </c>
      <c r="I25" s="17"/>
      <c r="J25" s="18">
        <f>+J21</f>
        <v>2100000</v>
      </c>
    </row>
    <row r="26" spans="1:19" x14ac:dyDescent="0.25">
      <c r="A26" s="1" t="s">
        <v>225</v>
      </c>
      <c r="D26" s="1"/>
      <c r="E26" s="1"/>
      <c r="F26" s="1"/>
      <c r="G26" s="1"/>
      <c r="H26" s="17"/>
      <c r="I26" s="17"/>
      <c r="J26" s="18"/>
    </row>
    <row r="27" spans="1:19" x14ac:dyDescent="0.25">
      <c r="A27" s="19"/>
      <c r="D27" s="1"/>
      <c r="E27" s="1"/>
      <c r="F27" s="1"/>
      <c r="G27" s="1"/>
      <c r="H27" s="17"/>
      <c r="I27" s="17"/>
      <c r="J27" s="18"/>
    </row>
    <row r="28" spans="1:19" x14ac:dyDescent="0.25">
      <c r="D28" s="1"/>
      <c r="E28" s="1"/>
      <c r="F28" s="1"/>
      <c r="G28" s="1"/>
      <c r="H28" s="17"/>
      <c r="I28" s="17"/>
      <c r="J28" s="18"/>
    </row>
    <row r="29" spans="1:19" x14ac:dyDescent="0.25">
      <c r="A29" s="26" t="s">
        <v>21</v>
      </c>
    </row>
    <row r="30" spans="1:19" x14ac:dyDescent="0.25">
      <c r="A30" s="20" t="s">
        <v>22</v>
      </c>
      <c r="B30" s="20"/>
      <c r="C30" s="20"/>
      <c r="D30" s="7"/>
      <c r="E30" s="7"/>
      <c r="F30" s="7"/>
    </row>
    <row r="31" spans="1:19" x14ac:dyDescent="0.25">
      <c r="A31" s="20" t="s">
        <v>34</v>
      </c>
      <c r="B31" s="20"/>
      <c r="C31" s="20"/>
      <c r="D31" s="7"/>
      <c r="E31" s="7"/>
      <c r="F31" s="7"/>
    </row>
    <row r="32" spans="1:19" x14ac:dyDescent="0.25">
      <c r="A32" s="27" t="s">
        <v>35</v>
      </c>
      <c r="B32" s="21"/>
      <c r="C32" s="21"/>
      <c r="D32" s="7"/>
      <c r="E32" s="7"/>
      <c r="F32" s="7"/>
    </row>
    <row r="33" spans="1:10" x14ac:dyDescent="0.25">
      <c r="A33" s="22" t="s">
        <v>36</v>
      </c>
      <c r="B33" s="22"/>
      <c r="C33" s="22"/>
      <c r="D33" s="7"/>
      <c r="E33" s="7"/>
      <c r="F33" s="7"/>
    </row>
    <row r="34" spans="1:10" x14ac:dyDescent="0.25">
      <c r="A34" s="142"/>
      <c r="B34" s="142"/>
      <c r="C34" s="142"/>
    </row>
    <row r="35" spans="1:10" x14ac:dyDescent="0.25">
      <c r="A35" s="24"/>
      <c r="B35" s="24"/>
      <c r="C35" s="24"/>
    </row>
    <row r="36" spans="1:10" x14ac:dyDescent="0.25">
      <c r="H36" s="36" t="s">
        <v>23</v>
      </c>
      <c r="I36" s="334" t="str">
        <f>+J13</f>
        <v>08 Maret 2021</v>
      </c>
      <c r="J36" s="335"/>
    </row>
    <row r="39" spans="1:10" ht="18" customHeight="1" x14ac:dyDescent="0.25"/>
    <row r="40" spans="1:10" ht="17.25" customHeight="1" x14ac:dyDescent="0.25"/>
    <row r="42" spans="1:10" x14ac:dyDescent="0.25">
      <c r="H42" s="336" t="s">
        <v>24</v>
      </c>
      <c r="I42" s="336"/>
      <c r="J42" s="336"/>
    </row>
  </sheetData>
  <mergeCells count="8">
    <mergeCell ref="I36:J36"/>
    <mergeCell ref="H42:J42"/>
    <mergeCell ref="A10:J10"/>
    <mergeCell ref="H17:I17"/>
    <mergeCell ref="H18:I20"/>
    <mergeCell ref="J18:J20"/>
    <mergeCell ref="A21:I21"/>
    <mergeCell ref="A22:B22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02"/>
  <sheetViews>
    <sheetView topLeftCell="A21" workbookViewId="0">
      <selection activeCell="I24" sqref="I24"/>
    </sheetView>
  </sheetViews>
  <sheetFormatPr defaultRowHeight="15.75" x14ac:dyDescent="0.25"/>
  <cols>
    <col min="1" max="1" width="4.85546875" style="2" customWidth="1"/>
    <col min="2" max="2" width="10.5703125" style="2" customWidth="1"/>
    <col min="3" max="3" width="10" style="2" customWidth="1"/>
    <col min="4" max="4" width="30.5703125" style="2" customWidth="1"/>
    <col min="5" max="5" width="13.7109375" style="2" customWidth="1"/>
    <col min="6" max="6" width="7.42578125" style="2" customWidth="1"/>
    <col min="7" max="7" width="13.140625" style="3" customWidth="1"/>
    <col min="8" max="8" width="1.42578125" style="3" customWidth="1"/>
    <col min="9" max="9" width="16.7109375" style="2" customWidth="1"/>
    <col min="10" max="14" width="9.140625" style="2"/>
    <col min="15" max="15" width="25" style="2" customWidth="1"/>
    <col min="16" max="17" width="9.140625" style="2"/>
    <col min="18" max="18" width="11.7109375" style="2" customWidth="1"/>
    <col min="19" max="16384" width="9.140625" style="2"/>
  </cols>
  <sheetData>
    <row r="2" spans="1:9" x14ac:dyDescent="0.25">
      <c r="A2" s="1" t="s">
        <v>0</v>
      </c>
    </row>
    <row r="3" spans="1:9" x14ac:dyDescent="0.25">
      <c r="A3" s="28" t="s">
        <v>31</v>
      </c>
    </row>
    <row r="4" spans="1:9" x14ac:dyDescent="0.25">
      <c r="A4" s="28" t="s">
        <v>1</v>
      </c>
    </row>
    <row r="5" spans="1:9" x14ac:dyDescent="0.25">
      <c r="A5" s="28" t="s">
        <v>2</v>
      </c>
    </row>
    <row r="6" spans="1:9" x14ac:dyDescent="0.25">
      <c r="A6" s="28" t="s">
        <v>3</v>
      </c>
    </row>
    <row r="7" spans="1:9" x14ac:dyDescent="0.25">
      <c r="A7" s="28" t="s">
        <v>4</v>
      </c>
    </row>
    <row r="9" spans="1:9" ht="16.5" thickBot="1" x14ac:dyDescent="0.3">
      <c r="A9" s="4"/>
      <c r="B9" s="4"/>
      <c r="C9" s="4"/>
      <c r="D9" s="4"/>
      <c r="E9" s="4"/>
      <c r="F9" s="4"/>
      <c r="G9" s="5"/>
      <c r="H9" s="5"/>
      <c r="I9" s="4"/>
    </row>
    <row r="10" spans="1:9" ht="16.5" thickBot="1" x14ac:dyDescent="0.3">
      <c r="A10" s="373" t="s">
        <v>5</v>
      </c>
      <c r="B10" s="374"/>
      <c r="C10" s="374"/>
      <c r="D10" s="374"/>
      <c r="E10" s="374"/>
      <c r="F10" s="374"/>
      <c r="G10" s="374"/>
      <c r="H10" s="374"/>
      <c r="I10" s="375"/>
    </row>
    <row r="12" spans="1:9" x14ac:dyDescent="0.25">
      <c r="A12" s="2" t="s">
        <v>6</v>
      </c>
      <c r="B12" s="2" t="s">
        <v>43</v>
      </c>
      <c r="G12" s="3" t="s">
        <v>7</v>
      </c>
      <c r="H12" s="6" t="s">
        <v>8</v>
      </c>
      <c r="I12" s="90" t="s">
        <v>226</v>
      </c>
    </row>
    <row r="13" spans="1:9" x14ac:dyDescent="0.25">
      <c r="G13" s="3" t="s">
        <v>9</v>
      </c>
      <c r="H13" s="6" t="s">
        <v>8</v>
      </c>
      <c r="I13" s="122" t="s">
        <v>227</v>
      </c>
    </row>
    <row r="14" spans="1:9" x14ac:dyDescent="0.25">
      <c r="G14" s="3" t="s">
        <v>10</v>
      </c>
      <c r="H14" s="6" t="s">
        <v>8</v>
      </c>
      <c r="I14" s="2" t="s">
        <v>44</v>
      </c>
    </row>
    <row r="15" spans="1:9" x14ac:dyDescent="0.25">
      <c r="A15" s="2" t="s">
        <v>11</v>
      </c>
      <c r="B15" s="2" t="s">
        <v>45</v>
      </c>
    </row>
    <row r="16" spans="1:9" ht="16.5" thickBot="1" x14ac:dyDescent="0.3"/>
    <row r="17" spans="1:23" ht="20.100000000000001" customHeight="1" x14ac:dyDescent="0.25">
      <c r="A17" s="8" t="s">
        <v>12</v>
      </c>
      <c r="B17" s="9" t="s">
        <v>13</v>
      </c>
      <c r="C17" s="9" t="s">
        <v>26</v>
      </c>
      <c r="D17" s="9" t="s">
        <v>14</v>
      </c>
      <c r="E17" s="9" t="s">
        <v>15</v>
      </c>
      <c r="F17" s="9" t="s">
        <v>67</v>
      </c>
      <c r="G17" s="376" t="s">
        <v>16</v>
      </c>
      <c r="H17" s="377"/>
      <c r="I17" s="10" t="s">
        <v>17</v>
      </c>
    </row>
    <row r="18" spans="1:23" ht="33.75" customHeight="1" x14ac:dyDescent="0.25">
      <c r="A18" s="32">
        <v>1</v>
      </c>
      <c r="B18" s="68">
        <v>44233</v>
      </c>
      <c r="C18" s="68" t="s">
        <v>228</v>
      </c>
      <c r="D18" s="34" t="s">
        <v>232</v>
      </c>
      <c r="E18" s="34" t="s">
        <v>117</v>
      </c>
      <c r="F18" s="34" t="s">
        <v>125</v>
      </c>
      <c r="G18" s="395">
        <v>10400000</v>
      </c>
      <c r="H18" s="396"/>
      <c r="I18" s="392">
        <f>G18</f>
        <v>10400000</v>
      </c>
      <c r="L18" s="158" t="s">
        <v>231</v>
      </c>
    </row>
    <row r="19" spans="1:23" ht="33.75" customHeight="1" x14ac:dyDescent="0.25">
      <c r="A19" s="32">
        <v>2</v>
      </c>
      <c r="B19" s="68">
        <v>44233</v>
      </c>
      <c r="C19" s="68" t="s">
        <v>229</v>
      </c>
      <c r="D19" s="34" t="s">
        <v>233</v>
      </c>
      <c r="E19" s="34" t="s">
        <v>234</v>
      </c>
      <c r="F19" s="34" t="s">
        <v>125</v>
      </c>
      <c r="G19" s="397"/>
      <c r="H19" s="398"/>
      <c r="I19" s="393"/>
      <c r="L19" s="158" t="s">
        <v>231</v>
      </c>
    </row>
    <row r="20" spans="1:23" ht="33.75" customHeight="1" x14ac:dyDescent="0.25">
      <c r="A20" s="32">
        <v>3</v>
      </c>
      <c r="B20" s="68">
        <v>44233</v>
      </c>
      <c r="C20" s="68" t="s">
        <v>230</v>
      </c>
      <c r="D20" s="34" t="s">
        <v>235</v>
      </c>
      <c r="E20" s="34" t="s">
        <v>236</v>
      </c>
      <c r="F20" s="34" t="s">
        <v>125</v>
      </c>
      <c r="G20" s="399"/>
      <c r="H20" s="400"/>
      <c r="I20" s="394"/>
      <c r="L20" s="158" t="s">
        <v>231</v>
      </c>
    </row>
    <row r="21" spans="1:23" ht="33.75" customHeight="1" x14ac:dyDescent="0.25">
      <c r="A21" s="32">
        <v>4</v>
      </c>
      <c r="B21" s="68">
        <v>44237</v>
      </c>
      <c r="C21" s="68" t="s">
        <v>228</v>
      </c>
      <c r="D21" s="34" t="s">
        <v>237</v>
      </c>
      <c r="E21" s="34" t="s">
        <v>117</v>
      </c>
      <c r="F21" s="34" t="s">
        <v>125</v>
      </c>
      <c r="G21" s="369">
        <v>100000</v>
      </c>
      <c r="H21" s="370"/>
      <c r="I21" s="146">
        <f t="shared" ref="I21:I22" si="0">G21</f>
        <v>100000</v>
      </c>
    </row>
    <row r="22" spans="1:23" ht="33.75" customHeight="1" x14ac:dyDescent="0.25">
      <c r="A22" s="32">
        <v>5</v>
      </c>
      <c r="B22" s="68">
        <v>44237</v>
      </c>
      <c r="C22" s="68" t="s">
        <v>229</v>
      </c>
      <c r="D22" s="34" t="s">
        <v>237</v>
      </c>
      <c r="E22" s="34" t="s">
        <v>234</v>
      </c>
      <c r="F22" s="34" t="s">
        <v>125</v>
      </c>
      <c r="G22" s="369">
        <v>60000</v>
      </c>
      <c r="H22" s="370"/>
      <c r="I22" s="146">
        <f t="shared" si="0"/>
        <v>60000</v>
      </c>
    </row>
    <row r="23" spans="1:23" ht="33.75" customHeight="1" x14ac:dyDescent="0.25">
      <c r="A23" s="32">
        <v>6</v>
      </c>
      <c r="B23" s="68">
        <v>44237</v>
      </c>
      <c r="C23" s="68" t="s">
        <v>230</v>
      </c>
      <c r="D23" s="34" t="s">
        <v>237</v>
      </c>
      <c r="E23" s="34" t="s">
        <v>236</v>
      </c>
      <c r="F23" s="34" t="s">
        <v>125</v>
      </c>
      <c r="G23" s="367">
        <v>150000</v>
      </c>
      <c r="H23" s="368"/>
      <c r="I23" s="156">
        <f>G23</f>
        <v>150000</v>
      </c>
    </row>
    <row r="24" spans="1:23" ht="25.5" customHeight="1" thickBot="1" x14ac:dyDescent="0.3">
      <c r="A24" s="378" t="s">
        <v>18</v>
      </c>
      <c r="B24" s="379"/>
      <c r="C24" s="380"/>
      <c r="D24" s="380"/>
      <c r="E24" s="379"/>
      <c r="F24" s="379"/>
      <c r="G24" s="379"/>
      <c r="H24" s="381"/>
      <c r="I24" s="66">
        <f>SUM(I18:I23)</f>
        <v>10710000</v>
      </c>
    </row>
    <row r="25" spans="1:23" x14ac:dyDescent="0.25">
      <c r="A25" s="351"/>
      <c r="B25" s="351"/>
      <c r="C25" s="141"/>
      <c r="D25" s="141"/>
      <c r="E25" s="141"/>
      <c r="F25" s="141"/>
      <c r="G25" s="12"/>
      <c r="H25" s="12"/>
      <c r="I25" s="13"/>
      <c r="R25" s="61"/>
      <c r="S25" s="69"/>
      <c r="T25" s="99"/>
      <c r="V25" s="99"/>
      <c r="W25" s="99">
        <v>298</v>
      </c>
    </row>
    <row r="26" spans="1:23" ht="21.75" customHeight="1" x14ac:dyDescent="0.25">
      <c r="A26" s="141"/>
      <c r="B26" s="141"/>
      <c r="C26" s="141"/>
      <c r="D26" s="141"/>
      <c r="E26" s="141"/>
      <c r="F26" s="141"/>
      <c r="G26" s="14" t="s">
        <v>46</v>
      </c>
      <c r="H26" s="14"/>
      <c r="I26" s="70">
        <v>5400000</v>
      </c>
      <c r="R26" s="61"/>
      <c r="S26" s="69"/>
      <c r="T26" s="99"/>
      <c r="V26" s="99"/>
      <c r="W26" s="99">
        <v>66</v>
      </c>
    </row>
    <row r="27" spans="1:23" ht="21.75" customHeight="1" thickBot="1" x14ac:dyDescent="0.3">
      <c r="D27" s="1"/>
      <c r="E27" s="1"/>
      <c r="F27" s="1"/>
      <c r="G27" s="15" t="s">
        <v>33</v>
      </c>
      <c r="H27" s="15"/>
      <c r="I27" s="59">
        <f>I24-I26</f>
        <v>5310000</v>
      </c>
      <c r="J27" s="16"/>
      <c r="R27" s="61"/>
      <c r="S27" s="69"/>
      <c r="T27" s="99"/>
      <c r="V27" s="99"/>
      <c r="W27" s="99">
        <v>5</v>
      </c>
    </row>
    <row r="28" spans="1:23" x14ac:dyDescent="0.25">
      <c r="D28" s="1"/>
      <c r="E28" s="1"/>
      <c r="F28" s="1"/>
      <c r="G28" s="17" t="s">
        <v>47</v>
      </c>
      <c r="H28" s="17"/>
      <c r="I28" s="18">
        <f>I27</f>
        <v>5310000</v>
      </c>
      <c r="R28" s="61"/>
      <c r="S28" s="69"/>
    </row>
    <row r="29" spans="1:23" x14ac:dyDescent="0.25">
      <c r="A29" s="1" t="s">
        <v>238</v>
      </c>
      <c r="D29" s="1"/>
      <c r="E29" s="1"/>
      <c r="F29" s="1"/>
      <c r="G29" s="17"/>
      <c r="H29" s="17"/>
      <c r="I29" s="18"/>
    </row>
    <row r="30" spans="1:23" x14ac:dyDescent="0.25">
      <c r="A30" s="19"/>
      <c r="D30" s="1"/>
      <c r="E30" s="1"/>
      <c r="F30" s="1"/>
      <c r="G30" s="17"/>
      <c r="H30" s="17"/>
      <c r="I30" s="18"/>
    </row>
    <row r="31" spans="1:23" x14ac:dyDescent="0.25">
      <c r="D31" s="1"/>
      <c r="E31" s="1"/>
      <c r="F31" s="1"/>
      <c r="G31" s="17"/>
      <c r="H31" s="17"/>
      <c r="I31" s="18"/>
    </row>
    <row r="32" spans="1:23" x14ac:dyDescent="0.25">
      <c r="A32" s="26" t="s">
        <v>21</v>
      </c>
    </row>
    <row r="33" spans="1:9" x14ac:dyDescent="0.25">
      <c r="A33" s="20" t="s">
        <v>22</v>
      </c>
      <c r="B33" s="20"/>
      <c r="C33" s="20"/>
      <c r="D33" s="7"/>
      <c r="E33" s="7"/>
      <c r="F33" s="7"/>
    </row>
    <row r="34" spans="1:9" x14ac:dyDescent="0.25">
      <c r="A34" s="20" t="s">
        <v>34</v>
      </c>
      <c r="B34" s="20"/>
      <c r="C34" s="20"/>
      <c r="D34" s="7"/>
      <c r="E34" s="7"/>
      <c r="F34" s="7"/>
    </row>
    <row r="35" spans="1:9" x14ac:dyDescent="0.25">
      <c r="A35" s="27" t="s">
        <v>35</v>
      </c>
      <c r="B35" s="21"/>
      <c r="C35" s="21"/>
      <c r="D35" s="7"/>
      <c r="E35" s="7"/>
      <c r="F35" s="7"/>
    </row>
    <row r="36" spans="1:9" x14ac:dyDescent="0.25">
      <c r="A36" s="22" t="s">
        <v>36</v>
      </c>
      <c r="B36" s="22"/>
      <c r="C36" s="22"/>
      <c r="D36" s="7"/>
      <c r="E36" s="7"/>
      <c r="F36" s="7"/>
    </row>
    <row r="37" spans="1:9" x14ac:dyDescent="0.25">
      <c r="A37" s="142"/>
      <c r="B37" s="142"/>
      <c r="C37" s="142"/>
    </row>
    <row r="38" spans="1:9" x14ac:dyDescent="0.25">
      <c r="A38" s="24"/>
      <c r="B38" s="24"/>
      <c r="C38" s="24"/>
    </row>
    <row r="39" spans="1:9" x14ac:dyDescent="0.25">
      <c r="G39" s="36" t="s">
        <v>41</v>
      </c>
      <c r="H39" s="334" t="str">
        <f>I13</f>
        <v>09 Maret 2021</v>
      </c>
      <c r="I39" s="335"/>
    </row>
    <row r="43" spans="1:9" ht="24.75" customHeight="1" x14ac:dyDescent="0.25"/>
    <row r="45" spans="1:9" x14ac:dyDescent="0.25">
      <c r="G45" s="336" t="s">
        <v>24</v>
      </c>
      <c r="H45" s="336"/>
      <c r="I45" s="336"/>
    </row>
    <row r="50" spans="4:8" ht="16.5" thickBot="1" x14ac:dyDescent="0.3"/>
    <row r="51" spans="4:8" x14ac:dyDescent="0.25">
      <c r="D51" s="72"/>
      <c r="E51" s="73"/>
      <c r="F51" s="73"/>
    </row>
    <row r="52" spans="4:8" ht="18" x14ac:dyDescent="0.25">
      <c r="D52" s="74" t="s">
        <v>48</v>
      </c>
      <c r="E52" s="7"/>
      <c r="F52" s="7"/>
      <c r="G52" s="2"/>
      <c r="H52" s="2"/>
    </row>
    <row r="53" spans="4:8" ht="18" x14ac:dyDescent="0.25">
      <c r="D53" s="74" t="s">
        <v>49</v>
      </c>
      <c r="E53" s="7"/>
      <c r="F53" s="7"/>
      <c r="G53" s="2"/>
      <c r="H53" s="2"/>
    </row>
    <row r="54" spans="4:8" ht="18" x14ac:dyDescent="0.25">
      <c r="D54" s="74" t="s">
        <v>50</v>
      </c>
      <c r="E54" s="7"/>
      <c r="F54" s="7"/>
      <c r="G54" s="2"/>
      <c r="H54" s="2"/>
    </row>
    <row r="55" spans="4:8" ht="18" x14ac:dyDescent="0.25">
      <c r="D55" s="74" t="s">
        <v>51</v>
      </c>
      <c r="E55" s="7"/>
      <c r="F55" s="7"/>
      <c r="G55" s="2"/>
      <c r="H55" s="2"/>
    </row>
    <row r="56" spans="4:8" ht="18" x14ac:dyDescent="0.25">
      <c r="D56" s="74" t="s">
        <v>52</v>
      </c>
      <c r="E56" s="7"/>
      <c r="F56" s="7"/>
      <c r="G56" s="2"/>
      <c r="H56" s="2"/>
    </row>
    <row r="57" spans="4:8" ht="16.5" thickBot="1" x14ac:dyDescent="0.3">
      <c r="D57" s="75"/>
      <c r="E57" s="4"/>
      <c r="F57" s="4"/>
      <c r="G57" s="2"/>
      <c r="H57" s="2"/>
    </row>
    <row r="58" spans="4:8" x14ac:dyDescent="0.25">
      <c r="G58" s="2"/>
      <c r="H58" s="2"/>
    </row>
    <row r="59" spans="4:8" x14ac:dyDescent="0.25">
      <c r="G59" s="2"/>
      <c r="H59" s="2"/>
    </row>
    <row r="60" spans="4:8" ht="16.5" thickBot="1" x14ac:dyDescent="0.3">
      <c r="G60" s="2"/>
      <c r="H60" s="2"/>
    </row>
    <row r="61" spans="4:8" x14ac:dyDescent="0.25">
      <c r="D61" s="72"/>
      <c r="E61" s="73"/>
      <c r="F61" s="73"/>
      <c r="G61" s="2"/>
      <c r="H61" s="2"/>
    </row>
    <row r="62" spans="4:8" ht="18" x14ac:dyDescent="0.25">
      <c r="D62" s="74" t="s">
        <v>53</v>
      </c>
      <c r="E62" s="7"/>
      <c r="F62" s="7"/>
      <c r="G62" s="2"/>
      <c r="H62" s="2"/>
    </row>
    <row r="63" spans="4:8" ht="18" x14ac:dyDescent="0.25">
      <c r="D63" s="74" t="s">
        <v>54</v>
      </c>
      <c r="E63" s="7"/>
      <c r="F63" s="7"/>
      <c r="G63" s="2"/>
      <c r="H63" s="2"/>
    </row>
    <row r="64" spans="4:8" ht="18" x14ac:dyDescent="0.25">
      <c r="D64" s="74" t="s">
        <v>55</v>
      </c>
      <c r="E64" s="7"/>
      <c r="F64" s="7"/>
      <c r="G64" s="2"/>
      <c r="H64" s="2"/>
    </row>
    <row r="65" spans="4:8" ht="18" x14ac:dyDescent="0.25">
      <c r="D65" s="74" t="s">
        <v>42</v>
      </c>
      <c r="E65" s="7"/>
      <c r="F65" s="7"/>
      <c r="G65" s="2"/>
      <c r="H65" s="2"/>
    </row>
    <row r="66" spans="4:8" ht="18" x14ac:dyDescent="0.25">
      <c r="D66" s="76" t="s">
        <v>56</v>
      </c>
      <c r="E66" s="7"/>
      <c r="F66" s="7"/>
      <c r="G66" s="2"/>
      <c r="H66" s="2"/>
    </row>
    <row r="67" spans="4:8" ht="16.5" thickBot="1" x14ac:dyDescent="0.3">
      <c r="D67" s="75"/>
      <c r="E67" s="4"/>
      <c r="F67" s="4"/>
      <c r="G67" s="2"/>
      <c r="H67" s="2"/>
    </row>
    <row r="68" spans="4:8" x14ac:dyDescent="0.25">
      <c r="G68" s="2"/>
      <c r="H68" s="2"/>
    </row>
    <row r="69" spans="4:8" x14ac:dyDescent="0.25">
      <c r="G69" s="2"/>
      <c r="H69" s="2"/>
    </row>
    <row r="70" spans="4:8" x14ac:dyDescent="0.25">
      <c r="G70" s="2"/>
      <c r="H70" s="2"/>
    </row>
    <row r="71" spans="4:8" ht="16.5" thickBot="1" x14ac:dyDescent="0.3">
      <c r="G71" s="2"/>
      <c r="H71" s="2"/>
    </row>
    <row r="72" spans="4:8" x14ac:dyDescent="0.25">
      <c r="D72" s="72"/>
      <c r="E72" s="73"/>
      <c r="F72" s="73"/>
      <c r="G72" s="2"/>
      <c r="H72" s="2"/>
    </row>
    <row r="73" spans="4:8" ht="18" x14ac:dyDescent="0.25">
      <c r="D73" s="74" t="s">
        <v>48</v>
      </c>
      <c r="E73" s="7"/>
      <c r="F73" s="7"/>
      <c r="G73" s="2"/>
      <c r="H73" s="2"/>
    </row>
    <row r="74" spans="4:8" ht="18" x14ac:dyDescent="0.25">
      <c r="D74" s="74" t="s">
        <v>57</v>
      </c>
      <c r="E74" s="7"/>
      <c r="F74" s="7"/>
      <c r="G74" s="2"/>
      <c r="H74" s="2"/>
    </row>
    <row r="75" spans="4:8" ht="18" x14ac:dyDescent="0.25">
      <c r="D75" s="74" t="s">
        <v>58</v>
      </c>
      <c r="E75" s="7"/>
      <c r="F75" s="7"/>
      <c r="G75" s="2"/>
      <c r="H75" s="2"/>
    </row>
    <row r="76" spans="4:8" ht="18" x14ac:dyDescent="0.25">
      <c r="D76" s="74" t="s">
        <v>59</v>
      </c>
      <c r="E76" s="7"/>
      <c r="F76" s="7"/>
      <c r="G76" s="2"/>
      <c r="H76" s="2"/>
    </row>
    <row r="77" spans="4:8" ht="18" x14ac:dyDescent="0.25">
      <c r="D77" s="74" t="s">
        <v>60</v>
      </c>
      <c r="E77" s="7"/>
      <c r="F77" s="7"/>
      <c r="G77" s="2"/>
      <c r="H77" s="2"/>
    </row>
    <row r="78" spans="4:8" ht="16.5" thickBot="1" x14ac:dyDescent="0.3">
      <c r="D78" s="75"/>
      <c r="E78" s="4"/>
      <c r="F78" s="4"/>
      <c r="G78" s="2"/>
      <c r="H78" s="2"/>
    </row>
    <row r="79" spans="4:8" ht="16.5" thickBot="1" x14ac:dyDescent="0.3">
      <c r="G79" s="2"/>
      <c r="H79" s="2"/>
    </row>
    <row r="80" spans="4:8" x14ac:dyDescent="0.25">
      <c r="D80" s="72"/>
      <c r="E80" s="73"/>
      <c r="F80" s="73"/>
      <c r="G80" s="2"/>
      <c r="H80" s="2"/>
    </row>
    <row r="81" spans="4:8" ht="18" x14ac:dyDescent="0.25">
      <c r="D81" s="77" t="s">
        <v>61</v>
      </c>
      <c r="E81" s="7"/>
      <c r="F81" s="7"/>
    </row>
    <row r="82" spans="4:8" ht="18" x14ac:dyDescent="0.25">
      <c r="D82" s="77" t="s">
        <v>62</v>
      </c>
      <c r="E82" s="7"/>
      <c r="F82" s="7"/>
    </row>
    <row r="83" spans="4:8" ht="18" x14ac:dyDescent="0.25">
      <c r="D83" s="77" t="s">
        <v>63</v>
      </c>
      <c r="E83" s="7"/>
      <c r="F83" s="7"/>
    </row>
    <row r="84" spans="4:8" ht="18" x14ac:dyDescent="0.25">
      <c r="D84" s="77" t="s">
        <v>64</v>
      </c>
      <c r="E84" s="7"/>
      <c r="F84" s="7"/>
    </row>
    <row r="85" spans="4:8" ht="18" x14ac:dyDescent="0.25">
      <c r="D85" s="78" t="s">
        <v>65</v>
      </c>
      <c r="E85" s="7"/>
      <c r="F85" s="7"/>
    </row>
    <row r="86" spans="4:8" ht="16.5" thickBot="1" x14ac:dyDescent="0.3">
      <c r="D86" s="75"/>
      <c r="E86" s="4"/>
      <c r="F86" s="4"/>
      <c r="G86" s="2"/>
      <c r="H86" s="2"/>
    </row>
    <row r="87" spans="4:8" ht="16.5" thickBot="1" x14ac:dyDescent="0.3"/>
    <row r="88" spans="4:8" x14ac:dyDescent="0.25">
      <c r="D88" s="72"/>
      <c r="E88" s="73"/>
      <c r="F88" s="73"/>
    </row>
    <row r="89" spans="4:8" ht="18" x14ac:dyDescent="0.25">
      <c r="D89" s="74" t="s">
        <v>53</v>
      </c>
      <c r="E89" s="7"/>
      <c r="F89" s="7"/>
    </row>
    <row r="90" spans="4:8" ht="18" x14ac:dyDescent="0.25">
      <c r="D90" s="74" t="s">
        <v>54</v>
      </c>
      <c r="E90" s="7"/>
      <c r="F90" s="7"/>
    </row>
    <row r="91" spans="4:8" ht="18" x14ac:dyDescent="0.25">
      <c r="D91" s="74" t="s">
        <v>55</v>
      </c>
      <c r="E91" s="7"/>
      <c r="F91" s="7"/>
    </row>
    <row r="92" spans="4:8" ht="18" x14ac:dyDescent="0.25">
      <c r="D92" s="74" t="s">
        <v>42</v>
      </c>
      <c r="E92" s="7"/>
      <c r="F92" s="7"/>
    </row>
    <row r="93" spans="4:8" ht="18" x14ac:dyDescent="0.25">
      <c r="D93" s="76" t="s">
        <v>56</v>
      </c>
      <c r="E93" s="7"/>
      <c r="F93" s="7"/>
    </row>
    <row r="94" spans="4:8" ht="16.5" thickBot="1" x14ac:dyDescent="0.3">
      <c r="D94" s="75"/>
      <c r="E94" s="4"/>
      <c r="F94" s="4"/>
    </row>
    <row r="95" spans="4:8" ht="16.5" thickBot="1" x14ac:dyDescent="0.3"/>
    <row r="96" spans="4:8" x14ac:dyDescent="0.25">
      <c r="D96" s="72"/>
      <c r="E96" s="73"/>
      <c r="F96" s="73"/>
    </row>
    <row r="97" spans="1:11" ht="18" x14ac:dyDescent="0.25">
      <c r="D97" s="74" t="s">
        <v>53</v>
      </c>
      <c r="E97" s="7"/>
      <c r="F97" s="7"/>
    </row>
    <row r="98" spans="1:11" ht="18" x14ac:dyDescent="0.25">
      <c r="D98" s="74" t="s">
        <v>54</v>
      </c>
      <c r="E98" s="7"/>
      <c r="F98" s="7"/>
    </row>
    <row r="99" spans="1:11" ht="18" x14ac:dyDescent="0.25">
      <c r="D99" s="74" t="s">
        <v>55</v>
      </c>
      <c r="E99" s="7"/>
      <c r="F99" s="7"/>
    </row>
    <row r="100" spans="1:11" ht="18" x14ac:dyDescent="0.25">
      <c r="D100" s="74" t="s">
        <v>42</v>
      </c>
      <c r="E100" s="7"/>
      <c r="F100" s="7"/>
    </row>
    <row r="101" spans="1:11" s="3" customFormat="1" ht="18" x14ac:dyDescent="0.25">
      <c r="A101" s="2"/>
      <c r="B101" s="2"/>
      <c r="C101" s="2"/>
      <c r="D101" s="76" t="s">
        <v>56</v>
      </c>
      <c r="E101" s="7"/>
      <c r="F101" s="7"/>
      <c r="I101" s="2"/>
      <c r="J101" s="2"/>
      <c r="K101" s="2"/>
    </row>
    <row r="102" spans="1:11" s="3" customFormat="1" ht="16.5" thickBot="1" x14ac:dyDescent="0.3">
      <c r="A102" s="2"/>
      <c r="B102" s="2"/>
      <c r="C102" s="2"/>
      <c r="D102" s="75"/>
      <c r="E102" s="4"/>
      <c r="F102" s="4"/>
      <c r="I102" s="2"/>
      <c r="J102" s="2"/>
      <c r="K102" s="2"/>
    </row>
  </sheetData>
  <mergeCells count="11">
    <mergeCell ref="A24:H24"/>
    <mergeCell ref="A25:B25"/>
    <mergeCell ref="H39:I39"/>
    <mergeCell ref="G45:I45"/>
    <mergeCell ref="A10:I10"/>
    <mergeCell ref="G17:H17"/>
    <mergeCell ref="G23:H23"/>
    <mergeCell ref="G21:H21"/>
    <mergeCell ref="G22:H22"/>
    <mergeCell ref="I18:I20"/>
    <mergeCell ref="G18:H20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13" workbookViewId="0">
      <selection activeCell="K21" sqref="K21"/>
    </sheetView>
  </sheetViews>
  <sheetFormatPr defaultRowHeight="15" x14ac:dyDescent="0.25"/>
  <cols>
    <col min="1" max="1" width="4.85546875" customWidth="1"/>
    <col min="2" max="2" width="10.28515625" customWidth="1"/>
    <col min="3" max="3" width="25.5703125" customWidth="1"/>
    <col min="4" max="4" width="15.7109375" customWidth="1"/>
    <col min="5" max="5" width="4.42578125" customWidth="1"/>
    <col min="6" max="6" width="13" style="160" customWidth="1"/>
    <col min="7" max="7" width="1.85546875" style="160" customWidth="1"/>
    <col min="8" max="8" width="17.5703125" bestFit="1" customWidth="1"/>
  </cols>
  <sheetData>
    <row r="2" spans="1:14" x14ac:dyDescent="0.25">
      <c r="A2" s="159" t="s">
        <v>0</v>
      </c>
      <c r="B2" s="159"/>
    </row>
    <row r="3" spans="1:14" x14ac:dyDescent="0.25">
      <c r="A3" s="28" t="s">
        <v>31</v>
      </c>
      <c r="B3" s="161"/>
    </row>
    <row r="4" spans="1:14" x14ac:dyDescent="0.25">
      <c r="A4" s="28" t="s">
        <v>1</v>
      </c>
      <c r="B4" s="161"/>
    </row>
    <row r="5" spans="1:14" x14ac:dyDescent="0.25">
      <c r="A5" s="28" t="s">
        <v>2</v>
      </c>
      <c r="B5" s="161"/>
    </row>
    <row r="6" spans="1:14" x14ac:dyDescent="0.25">
      <c r="A6" s="28" t="s">
        <v>3</v>
      </c>
      <c r="B6" s="161"/>
      <c r="C6" s="161"/>
    </row>
    <row r="7" spans="1:14" x14ac:dyDescent="0.25">
      <c r="A7" s="28" t="s">
        <v>4</v>
      </c>
      <c r="B7" s="161"/>
      <c r="C7" s="161"/>
    </row>
    <row r="9" spans="1:14" ht="15.75" thickBot="1" x14ac:dyDescent="0.3">
      <c r="A9" s="162"/>
      <c r="B9" s="162"/>
      <c r="C9" s="162"/>
      <c r="D9" s="162"/>
      <c r="E9" s="162"/>
      <c r="F9" s="163"/>
      <c r="G9" s="163"/>
      <c r="H9" s="162"/>
    </row>
    <row r="10" spans="1:14" ht="24" thickBot="1" x14ac:dyDescent="0.4">
      <c r="A10" s="404" t="s">
        <v>5</v>
      </c>
      <c r="B10" s="405"/>
      <c r="C10" s="405"/>
      <c r="D10" s="405"/>
      <c r="E10" s="405"/>
      <c r="F10" s="405"/>
      <c r="G10" s="405"/>
      <c r="H10" s="406"/>
    </row>
    <row r="12" spans="1:14" ht="15.75" x14ac:dyDescent="0.25">
      <c r="A12" t="s">
        <v>6</v>
      </c>
      <c r="B12" t="s">
        <v>239</v>
      </c>
      <c r="F12" s="160" t="s">
        <v>7</v>
      </c>
      <c r="G12" s="164" t="s">
        <v>8</v>
      </c>
      <c r="H12" s="25" t="s">
        <v>242</v>
      </c>
    </row>
    <row r="13" spans="1:14" ht="15.75" x14ac:dyDescent="0.25">
      <c r="B13" s="165" t="s">
        <v>240</v>
      </c>
      <c r="D13" s="165"/>
      <c r="F13" s="160" t="s">
        <v>9</v>
      </c>
      <c r="G13" s="164" t="s">
        <v>8</v>
      </c>
      <c r="H13" s="92" t="s">
        <v>243</v>
      </c>
      <c r="N13" t="s">
        <v>25</v>
      </c>
    </row>
    <row r="14" spans="1:14" x14ac:dyDescent="0.25">
      <c r="B14" s="165" t="s">
        <v>241</v>
      </c>
      <c r="D14" s="165"/>
      <c r="F14" s="160" t="s">
        <v>10</v>
      </c>
      <c r="G14" s="164" t="s">
        <v>8</v>
      </c>
      <c r="H14" t="s">
        <v>30</v>
      </c>
    </row>
    <row r="15" spans="1:14" x14ac:dyDescent="0.25">
      <c r="B15" s="165"/>
      <c r="D15" s="165"/>
      <c r="H15" s="166"/>
    </row>
    <row r="16" spans="1:14" x14ac:dyDescent="0.25">
      <c r="A16" t="s">
        <v>11</v>
      </c>
      <c r="B16" t="s">
        <v>37</v>
      </c>
    </row>
    <row r="17" spans="1:17" ht="15.75" thickBot="1" x14ac:dyDescent="0.3"/>
    <row r="18" spans="1:17" x14ac:dyDescent="0.25">
      <c r="A18" s="167" t="s">
        <v>12</v>
      </c>
      <c r="B18" s="168" t="s">
        <v>13</v>
      </c>
      <c r="C18" s="168" t="s">
        <v>14</v>
      </c>
      <c r="D18" s="168" t="s">
        <v>15</v>
      </c>
      <c r="E18" s="168" t="s">
        <v>29</v>
      </c>
      <c r="F18" s="407" t="s">
        <v>16</v>
      </c>
      <c r="G18" s="408"/>
      <c r="H18" s="169" t="s">
        <v>17</v>
      </c>
    </row>
    <row r="19" spans="1:17" ht="33" customHeight="1" x14ac:dyDescent="0.25">
      <c r="A19" s="170">
        <v>1</v>
      </c>
      <c r="B19" s="171">
        <v>44242</v>
      </c>
      <c r="C19" s="190" t="s">
        <v>244</v>
      </c>
      <c r="D19" s="172" t="s">
        <v>247</v>
      </c>
      <c r="E19" s="173">
        <v>2</v>
      </c>
      <c r="F19" s="409">
        <v>1600000</v>
      </c>
      <c r="G19" s="410"/>
      <c r="H19" s="174">
        <f>F19</f>
        <v>1600000</v>
      </c>
    </row>
    <row r="20" spans="1:17" ht="33" customHeight="1" x14ac:dyDescent="0.25">
      <c r="A20" s="170">
        <v>2</v>
      </c>
      <c r="B20" s="171">
        <v>44251</v>
      </c>
      <c r="C20" s="190" t="s">
        <v>245</v>
      </c>
      <c r="D20" s="172" t="s">
        <v>161</v>
      </c>
      <c r="E20" s="173">
        <v>2.5</v>
      </c>
      <c r="F20" s="409">
        <v>1200000</v>
      </c>
      <c r="G20" s="410"/>
      <c r="H20" s="174">
        <f t="shared" ref="H20:H21" si="0">F20</f>
        <v>1200000</v>
      </c>
    </row>
    <row r="21" spans="1:17" ht="33" customHeight="1" x14ac:dyDescent="0.25">
      <c r="A21" s="170">
        <v>3</v>
      </c>
      <c r="B21" s="171">
        <v>44260</v>
      </c>
      <c r="C21" s="190" t="s">
        <v>246</v>
      </c>
      <c r="D21" s="172" t="s">
        <v>248</v>
      </c>
      <c r="E21" s="173">
        <v>2</v>
      </c>
      <c r="F21" s="409">
        <v>1600000</v>
      </c>
      <c r="G21" s="410"/>
      <c r="H21" s="174">
        <f t="shared" si="0"/>
        <v>1600000</v>
      </c>
    </row>
    <row r="22" spans="1:17" ht="19.5" customHeight="1" thickBot="1" x14ac:dyDescent="0.3">
      <c r="A22" s="411" t="s">
        <v>18</v>
      </c>
      <c r="B22" s="412"/>
      <c r="C22" s="412"/>
      <c r="D22" s="412"/>
      <c r="E22" s="412"/>
      <c r="F22" s="412"/>
      <c r="G22" s="413"/>
      <c r="H22" s="175">
        <f>SUM(H19:H21)</f>
        <v>4400000</v>
      </c>
    </row>
    <row r="23" spans="1:17" x14ac:dyDescent="0.25">
      <c r="A23" s="401"/>
      <c r="B23" s="401"/>
      <c r="C23" s="401"/>
      <c r="D23" s="401"/>
      <c r="E23" s="176"/>
      <c r="F23" s="177"/>
      <c r="G23" s="177"/>
      <c r="H23" s="178"/>
    </row>
    <row r="24" spans="1:17" x14ac:dyDescent="0.25">
      <c r="A24" s="176"/>
      <c r="B24" s="176"/>
      <c r="C24" s="176"/>
      <c r="D24" s="176"/>
      <c r="E24" s="176"/>
      <c r="F24" s="179" t="s">
        <v>20</v>
      </c>
      <c r="G24" s="179"/>
      <c r="H24" s="178">
        <v>0</v>
      </c>
    </row>
    <row r="25" spans="1:17" ht="15.75" thickBot="1" x14ac:dyDescent="0.3">
      <c r="E25" s="159"/>
      <c r="F25" s="180" t="s">
        <v>33</v>
      </c>
      <c r="G25" s="180"/>
      <c r="H25" s="181"/>
      <c r="I25" s="182"/>
      <c r="Q25" t="s">
        <v>25</v>
      </c>
    </row>
    <row r="26" spans="1:17" x14ac:dyDescent="0.25">
      <c r="E26" s="159"/>
      <c r="F26" s="183" t="s">
        <v>27</v>
      </c>
      <c r="G26" s="183"/>
      <c r="H26" s="184">
        <f>H22</f>
        <v>4400000</v>
      </c>
    </row>
    <row r="27" spans="1:17" x14ac:dyDescent="0.25">
      <c r="A27" s="159" t="s">
        <v>249</v>
      </c>
      <c r="B27" s="159"/>
      <c r="E27" s="159"/>
      <c r="F27" s="183"/>
      <c r="G27" s="183"/>
      <c r="H27" s="184"/>
    </row>
    <row r="28" spans="1:17" x14ac:dyDescent="0.25">
      <c r="E28" s="159"/>
      <c r="F28" s="183"/>
      <c r="G28" s="183"/>
      <c r="H28" s="184"/>
    </row>
    <row r="29" spans="1:17" ht="15.75" x14ac:dyDescent="0.25">
      <c r="A29" s="26" t="s">
        <v>21</v>
      </c>
      <c r="B29" s="185"/>
      <c r="C29" s="185"/>
    </row>
    <row r="30" spans="1:17" ht="15.75" x14ac:dyDescent="0.25">
      <c r="A30" s="20" t="s">
        <v>22</v>
      </c>
      <c r="B30" s="159"/>
      <c r="C30" s="159"/>
    </row>
    <row r="31" spans="1:17" ht="15.75" x14ac:dyDescent="0.25">
      <c r="A31" s="20" t="s">
        <v>34</v>
      </c>
      <c r="B31" s="159"/>
      <c r="C31" s="159"/>
    </row>
    <row r="32" spans="1:17" ht="15.75" x14ac:dyDescent="0.25">
      <c r="A32" s="27" t="s">
        <v>35</v>
      </c>
      <c r="B32" s="186"/>
      <c r="C32" s="187"/>
    </row>
    <row r="33" spans="1:8" ht="15.75" x14ac:dyDescent="0.25">
      <c r="A33" s="22" t="s">
        <v>36</v>
      </c>
      <c r="B33" s="188"/>
      <c r="C33" s="188"/>
    </row>
    <row r="34" spans="1:8" x14ac:dyDescent="0.25">
      <c r="A34" s="187"/>
      <c r="B34" s="187"/>
      <c r="C34" s="187"/>
    </row>
    <row r="35" spans="1:8" x14ac:dyDescent="0.25">
      <c r="A35" s="188"/>
      <c r="B35" s="188"/>
      <c r="C35" s="188"/>
    </row>
    <row r="36" spans="1:8" x14ac:dyDescent="0.25">
      <c r="F36" s="189" t="s">
        <v>23</v>
      </c>
      <c r="G36" s="402" t="str">
        <f>+H13</f>
        <v xml:space="preserve"> 10 Maret 2021</v>
      </c>
      <c r="H36" s="403"/>
    </row>
    <row r="43" spans="1:8" ht="15.75" x14ac:dyDescent="0.25">
      <c r="F43" s="336" t="s">
        <v>24</v>
      </c>
      <c r="G43" s="336"/>
      <c r="H43" s="336"/>
    </row>
  </sheetData>
  <mergeCells count="9">
    <mergeCell ref="A23:D23"/>
    <mergeCell ref="G36:H36"/>
    <mergeCell ref="F43:H43"/>
    <mergeCell ref="A10:H10"/>
    <mergeCell ref="F18:G18"/>
    <mergeCell ref="F19:G19"/>
    <mergeCell ref="F20:G20"/>
    <mergeCell ref="F21:G21"/>
    <mergeCell ref="A22:G22"/>
  </mergeCells>
  <printOptions horizontalCentered="1"/>
  <pageMargins left="0.2" right="0.05" top="0.75" bottom="0.75" header="0.3" footer="0.3"/>
  <pageSetup paperSize="9" scale="90" orientation="portrait" horizontalDpi="4294967293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3"/>
  <sheetViews>
    <sheetView tabSelected="1" topLeftCell="A13" workbookViewId="0">
      <selection activeCell="P19" sqref="P19"/>
    </sheetView>
  </sheetViews>
  <sheetFormatPr defaultRowHeight="15" x14ac:dyDescent="0.25"/>
  <cols>
    <col min="1" max="1" width="4.85546875" customWidth="1"/>
    <col min="2" max="2" width="10.28515625" customWidth="1"/>
    <col min="3" max="3" width="8.42578125" customWidth="1"/>
    <col min="4" max="4" width="25.5703125" customWidth="1"/>
    <col min="5" max="5" width="11" customWidth="1"/>
    <col min="6" max="6" width="7.140625" customWidth="1"/>
    <col min="7" max="7" width="7.5703125" customWidth="1"/>
    <col min="8" max="8" width="13" style="160" customWidth="1"/>
    <col min="9" max="9" width="1.85546875" style="160" customWidth="1"/>
    <col min="10" max="10" width="17.5703125" bestFit="1" customWidth="1"/>
  </cols>
  <sheetData>
    <row r="2" spans="1:16" x14ac:dyDescent="0.25">
      <c r="A2" s="159" t="s">
        <v>0</v>
      </c>
      <c r="B2" s="159"/>
      <c r="C2" s="159"/>
    </row>
    <row r="3" spans="1:16" x14ac:dyDescent="0.25">
      <c r="A3" s="28" t="s">
        <v>31</v>
      </c>
      <c r="B3" s="161"/>
      <c r="C3" s="161"/>
    </row>
    <row r="4" spans="1:16" x14ac:dyDescent="0.25">
      <c r="A4" s="28" t="s">
        <v>1</v>
      </c>
      <c r="B4" s="161"/>
      <c r="C4" s="161"/>
    </row>
    <row r="5" spans="1:16" x14ac:dyDescent="0.25">
      <c r="A5" s="28" t="s">
        <v>2</v>
      </c>
      <c r="B5" s="161"/>
      <c r="C5" s="161"/>
    </row>
    <row r="6" spans="1:16" x14ac:dyDescent="0.25">
      <c r="A6" s="28" t="s">
        <v>3</v>
      </c>
      <c r="B6" s="161"/>
      <c r="C6" s="161"/>
      <c r="D6" s="161"/>
    </row>
    <row r="7" spans="1:16" x14ac:dyDescent="0.25">
      <c r="A7" s="28" t="s">
        <v>4</v>
      </c>
      <c r="B7" s="161"/>
      <c r="C7" s="161"/>
      <c r="D7" s="161"/>
    </row>
    <row r="9" spans="1:16" ht="15.75" thickBot="1" x14ac:dyDescent="0.3">
      <c r="A9" s="162"/>
      <c r="B9" s="162"/>
      <c r="C9" s="162"/>
      <c r="D9" s="162"/>
      <c r="E9" s="162"/>
      <c r="F9" s="162"/>
      <c r="G9" s="162"/>
      <c r="H9" s="163"/>
      <c r="I9" s="163"/>
      <c r="J9" s="162"/>
    </row>
    <row r="10" spans="1:16" ht="24" thickBot="1" x14ac:dyDescent="0.4">
      <c r="A10" s="404" t="s">
        <v>5</v>
      </c>
      <c r="B10" s="405"/>
      <c r="C10" s="405"/>
      <c r="D10" s="405"/>
      <c r="E10" s="405"/>
      <c r="F10" s="405"/>
      <c r="G10" s="405"/>
      <c r="H10" s="405"/>
      <c r="I10" s="405"/>
      <c r="J10" s="406"/>
    </row>
    <row r="12" spans="1:16" ht="15.75" x14ac:dyDescent="0.25">
      <c r="A12" t="s">
        <v>6</v>
      </c>
      <c r="B12" t="s">
        <v>250</v>
      </c>
      <c r="H12" s="160" t="s">
        <v>7</v>
      </c>
      <c r="I12" s="164" t="s">
        <v>8</v>
      </c>
      <c r="J12" s="25" t="s">
        <v>252</v>
      </c>
    </row>
    <row r="13" spans="1:16" ht="15.75" x14ac:dyDescent="0.25">
      <c r="B13" s="165"/>
      <c r="C13" s="165"/>
      <c r="E13" s="165"/>
      <c r="H13" s="160" t="s">
        <v>9</v>
      </c>
      <c r="I13" s="164" t="s">
        <v>8</v>
      </c>
      <c r="J13" s="92" t="s">
        <v>259</v>
      </c>
      <c r="P13" t="s">
        <v>25</v>
      </c>
    </row>
    <row r="14" spans="1:16" x14ac:dyDescent="0.25">
      <c r="B14" s="165"/>
      <c r="C14" s="165"/>
      <c r="E14" s="165"/>
      <c r="H14" s="160" t="s">
        <v>10</v>
      </c>
      <c r="I14" s="164" t="s">
        <v>8</v>
      </c>
      <c r="J14" t="s">
        <v>30</v>
      </c>
    </row>
    <row r="15" spans="1:16" x14ac:dyDescent="0.25">
      <c r="B15" s="165"/>
      <c r="C15" s="165"/>
      <c r="E15" s="165"/>
      <c r="J15" s="166"/>
    </row>
    <row r="16" spans="1:16" x14ac:dyDescent="0.25">
      <c r="A16" t="s">
        <v>11</v>
      </c>
      <c r="B16" t="s">
        <v>251</v>
      </c>
    </row>
    <row r="17" spans="1:19" ht="15.75" thickBot="1" x14ac:dyDescent="0.3"/>
    <row r="18" spans="1:19" x14ac:dyDescent="0.25">
      <c r="A18" s="167" t="s">
        <v>12</v>
      </c>
      <c r="B18" s="168" t="s">
        <v>13</v>
      </c>
      <c r="C18" s="168" t="s">
        <v>26</v>
      </c>
      <c r="D18" s="168" t="s">
        <v>14</v>
      </c>
      <c r="E18" s="168" t="s">
        <v>15</v>
      </c>
      <c r="F18" s="168" t="s">
        <v>28</v>
      </c>
      <c r="G18" s="197" t="s">
        <v>255</v>
      </c>
      <c r="H18" s="407" t="s">
        <v>16</v>
      </c>
      <c r="I18" s="408"/>
      <c r="J18" s="169" t="s">
        <v>17</v>
      </c>
    </row>
    <row r="19" spans="1:19" ht="33" customHeight="1" x14ac:dyDescent="0.25">
      <c r="A19" s="170">
        <v>1</v>
      </c>
      <c r="B19" s="171">
        <v>44264</v>
      </c>
      <c r="C19" s="171" t="s">
        <v>260</v>
      </c>
      <c r="D19" s="190" t="s">
        <v>253</v>
      </c>
      <c r="E19" s="172" t="s">
        <v>254</v>
      </c>
      <c r="F19" s="173">
        <v>69</v>
      </c>
      <c r="G19" s="198"/>
      <c r="H19" s="417">
        <v>4000000</v>
      </c>
      <c r="I19" s="418"/>
      <c r="J19" s="414">
        <f>H19</f>
        <v>4000000</v>
      </c>
    </row>
    <row r="20" spans="1:19" ht="33" customHeight="1" x14ac:dyDescent="0.25">
      <c r="A20" s="170">
        <v>2</v>
      </c>
      <c r="B20" s="171">
        <v>44264</v>
      </c>
      <c r="C20" s="171" t="s">
        <v>261</v>
      </c>
      <c r="D20" s="190" t="s">
        <v>253</v>
      </c>
      <c r="E20" s="172" t="s">
        <v>254</v>
      </c>
      <c r="F20" s="173"/>
      <c r="G20" s="199">
        <v>39000</v>
      </c>
      <c r="H20" s="419"/>
      <c r="I20" s="420"/>
      <c r="J20" s="415"/>
    </row>
    <row r="21" spans="1:19" ht="33" customHeight="1" x14ac:dyDescent="0.25">
      <c r="A21" s="170">
        <v>3</v>
      </c>
      <c r="B21" s="171">
        <v>44264</v>
      </c>
      <c r="C21" s="171" t="s">
        <v>262</v>
      </c>
      <c r="D21" s="190" t="s">
        <v>256</v>
      </c>
      <c r="E21" s="172" t="s">
        <v>257</v>
      </c>
      <c r="F21" s="173">
        <v>7</v>
      </c>
      <c r="G21" s="198"/>
      <c r="H21" s="421"/>
      <c r="I21" s="422"/>
      <c r="J21" s="416"/>
    </row>
    <row r="22" spans="1:19" ht="19.5" customHeight="1" thickBot="1" x14ac:dyDescent="0.3">
      <c r="A22" s="411" t="s">
        <v>18</v>
      </c>
      <c r="B22" s="412"/>
      <c r="C22" s="412"/>
      <c r="D22" s="412"/>
      <c r="E22" s="412"/>
      <c r="F22" s="412"/>
      <c r="G22" s="412"/>
      <c r="H22" s="412"/>
      <c r="I22" s="413"/>
      <c r="J22" s="175">
        <f>SUM(J19:J21)</f>
        <v>4000000</v>
      </c>
    </row>
    <row r="23" spans="1:19" x14ac:dyDescent="0.25">
      <c r="A23" s="401"/>
      <c r="B23" s="401"/>
      <c r="C23" s="401"/>
      <c r="D23" s="401"/>
      <c r="E23" s="401"/>
      <c r="F23" s="176"/>
      <c r="G23" s="176"/>
      <c r="H23" s="177"/>
      <c r="I23" s="177"/>
      <c r="J23" s="178"/>
    </row>
    <row r="24" spans="1:19" x14ac:dyDescent="0.25">
      <c r="A24" s="176"/>
      <c r="B24" s="176"/>
      <c r="C24" s="176"/>
      <c r="D24" s="176"/>
      <c r="E24" s="176"/>
      <c r="F24" s="176"/>
      <c r="G24" s="176"/>
      <c r="H24" s="179" t="s">
        <v>20</v>
      </c>
      <c r="I24" s="179"/>
      <c r="J24" s="178">
        <v>0</v>
      </c>
    </row>
    <row r="25" spans="1:19" ht="15.75" thickBot="1" x14ac:dyDescent="0.3">
      <c r="F25" s="159"/>
      <c r="G25" s="159"/>
      <c r="H25" s="180" t="s">
        <v>33</v>
      </c>
      <c r="I25" s="180"/>
      <c r="J25" s="181"/>
      <c r="K25" s="182"/>
      <c r="S25" t="s">
        <v>25</v>
      </c>
    </row>
    <row r="26" spans="1:19" x14ac:dyDescent="0.25">
      <c r="F26" s="159"/>
      <c r="G26" s="159"/>
      <c r="H26" s="183" t="s">
        <v>27</v>
      </c>
      <c r="I26" s="183"/>
      <c r="J26" s="184">
        <f>J22</f>
        <v>4000000</v>
      </c>
    </row>
    <row r="27" spans="1:19" x14ac:dyDescent="0.25">
      <c r="A27" s="159" t="s">
        <v>258</v>
      </c>
      <c r="B27" s="159"/>
      <c r="C27" s="159"/>
      <c r="F27" s="159"/>
      <c r="G27" s="159"/>
      <c r="H27" s="183"/>
      <c r="I27" s="183"/>
      <c r="J27" s="184"/>
    </row>
    <row r="28" spans="1:19" x14ac:dyDescent="0.25">
      <c r="F28" s="159"/>
      <c r="G28" s="159"/>
      <c r="H28" s="183"/>
      <c r="I28" s="183"/>
      <c r="J28" s="184"/>
    </row>
    <row r="29" spans="1:19" ht="15.75" x14ac:dyDescent="0.25">
      <c r="A29" s="26" t="s">
        <v>21</v>
      </c>
      <c r="B29" s="185"/>
      <c r="C29" s="185"/>
      <c r="D29" s="185"/>
    </row>
    <row r="30" spans="1:19" ht="15.75" x14ac:dyDescent="0.25">
      <c r="A30" s="20" t="s">
        <v>22</v>
      </c>
      <c r="B30" s="159"/>
      <c r="C30" s="159"/>
      <c r="D30" s="159"/>
    </row>
    <row r="31" spans="1:19" ht="15.75" x14ac:dyDescent="0.25">
      <c r="A31" s="20" t="s">
        <v>34</v>
      </c>
      <c r="B31" s="159"/>
      <c r="C31" s="159"/>
      <c r="D31" s="159"/>
    </row>
    <row r="32" spans="1:19" ht="15.75" x14ac:dyDescent="0.25">
      <c r="A32" s="27" t="s">
        <v>35</v>
      </c>
      <c r="B32" s="186"/>
      <c r="C32" s="186"/>
      <c r="D32" s="187"/>
    </row>
    <row r="33" spans="1:10" ht="15.75" x14ac:dyDescent="0.25">
      <c r="A33" s="22" t="s">
        <v>36</v>
      </c>
      <c r="B33" s="188"/>
      <c r="C33" s="188"/>
      <c r="D33" s="188"/>
    </row>
    <row r="34" spans="1:10" x14ac:dyDescent="0.25">
      <c r="A34" s="187"/>
      <c r="B34" s="187"/>
      <c r="C34" s="187"/>
      <c r="D34" s="187"/>
    </row>
    <row r="35" spans="1:10" x14ac:dyDescent="0.25">
      <c r="A35" s="188"/>
      <c r="B35" s="188"/>
      <c r="C35" s="188"/>
      <c r="D35" s="188"/>
    </row>
    <row r="36" spans="1:10" x14ac:dyDescent="0.25">
      <c r="H36" s="189" t="s">
        <v>23</v>
      </c>
      <c r="I36" s="402" t="str">
        <f>+J13</f>
        <v xml:space="preserve"> 12 Maret 2021</v>
      </c>
      <c r="J36" s="403"/>
    </row>
    <row r="43" spans="1:10" ht="15.75" x14ac:dyDescent="0.25">
      <c r="H43" s="336" t="s">
        <v>24</v>
      </c>
      <c r="I43" s="336"/>
      <c r="J43" s="336"/>
    </row>
  </sheetData>
  <mergeCells count="8">
    <mergeCell ref="H43:J43"/>
    <mergeCell ref="J19:J21"/>
    <mergeCell ref="H19:I21"/>
    <mergeCell ref="A10:J10"/>
    <mergeCell ref="H18:I18"/>
    <mergeCell ref="A22:I22"/>
    <mergeCell ref="A23:E23"/>
    <mergeCell ref="I36:J36"/>
  </mergeCells>
  <printOptions horizontalCentered="1"/>
  <pageMargins left="0.2" right="0.05" top="0.75" bottom="0.75" header="0.3" footer="0.3"/>
  <pageSetup paperSize="9" scale="90" orientation="portrait" horizontalDpi="4294967293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1"/>
  <sheetViews>
    <sheetView topLeftCell="A10" workbookViewId="0">
      <selection activeCell="M21" sqref="M21"/>
    </sheetView>
  </sheetViews>
  <sheetFormatPr defaultRowHeight="15" x14ac:dyDescent="0.25"/>
  <cols>
    <col min="1" max="1" width="4.85546875" customWidth="1"/>
    <col min="2" max="2" width="10.28515625" customWidth="1"/>
    <col min="3" max="3" width="8.42578125" customWidth="1"/>
    <col min="4" max="4" width="25.5703125" customWidth="1"/>
    <col min="5" max="5" width="11" customWidth="1"/>
    <col min="6" max="6" width="7.140625" customWidth="1"/>
    <col min="7" max="7" width="13" style="160" customWidth="1"/>
    <col min="8" max="8" width="1.85546875" style="160" customWidth="1"/>
    <col min="9" max="9" width="17.5703125" bestFit="1" customWidth="1"/>
  </cols>
  <sheetData>
    <row r="2" spans="1:15" x14ac:dyDescent="0.25">
      <c r="A2" s="159" t="s">
        <v>0</v>
      </c>
      <c r="B2" s="159"/>
      <c r="C2" s="159"/>
    </row>
    <row r="3" spans="1:15" x14ac:dyDescent="0.25">
      <c r="A3" s="28" t="s">
        <v>31</v>
      </c>
      <c r="B3" s="161"/>
      <c r="C3" s="161"/>
    </row>
    <row r="4" spans="1:15" x14ac:dyDescent="0.25">
      <c r="A4" s="28" t="s">
        <v>1</v>
      </c>
      <c r="B4" s="161"/>
      <c r="C4" s="161"/>
    </row>
    <row r="5" spans="1:15" x14ac:dyDescent="0.25">
      <c r="A5" s="28" t="s">
        <v>2</v>
      </c>
      <c r="B5" s="161"/>
      <c r="C5" s="161"/>
    </row>
    <row r="6" spans="1:15" x14ac:dyDescent="0.25">
      <c r="A6" s="28" t="s">
        <v>3</v>
      </c>
      <c r="B6" s="161"/>
      <c r="C6" s="161"/>
      <c r="D6" s="161"/>
    </row>
    <row r="7" spans="1:15" x14ac:dyDescent="0.25">
      <c r="A7" s="28" t="s">
        <v>4</v>
      </c>
      <c r="B7" s="161"/>
      <c r="C7" s="161"/>
      <c r="D7" s="161"/>
    </row>
    <row r="9" spans="1:15" ht="15.75" thickBot="1" x14ac:dyDescent="0.3">
      <c r="A9" s="162"/>
      <c r="B9" s="162"/>
      <c r="C9" s="162"/>
      <c r="D9" s="162"/>
      <c r="E9" s="162"/>
      <c r="F9" s="162"/>
      <c r="G9" s="163"/>
      <c r="H9" s="163"/>
      <c r="I9" s="162"/>
    </row>
    <row r="10" spans="1:15" ht="24" thickBot="1" x14ac:dyDescent="0.4">
      <c r="A10" s="404" t="s">
        <v>5</v>
      </c>
      <c r="B10" s="405"/>
      <c r="C10" s="405"/>
      <c r="D10" s="405"/>
      <c r="E10" s="405"/>
      <c r="F10" s="405"/>
      <c r="G10" s="405"/>
      <c r="H10" s="405"/>
      <c r="I10" s="406"/>
    </row>
    <row r="12" spans="1:15" ht="15.75" x14ac:dyDescent="0.25">
      <c r="A12" t="s">
        <v>6</v>
      </c>
      <c r="B12" t="s">
        <v>263</v>
      </c>
      <c r="G12" s="160" t="s">
        <v>7</v>
      </c>
      <c r="H12" s="164" t="s">
        <v>8</v>
      </c>
      <c r="I12" s="25" t="s">
        <v>265</v>
      </c>
    </row>
    <row r="13" spans="1:15" ht="15.75" x14ac:dyDescent="0.25">
      <c r="B13" s="165"/>
      <c r="C13" s="165"/>
      <c r="E13" s="165"/>
      <c r="G13" s="160" t="s">
        <v>9</v>
      </c>
      <c r="H13" s="164" t="s">
        <v>8</v>
      </c>
      <c r="I13" s="92" t="s">
        <v>266</v>
      </c>
      <c r="O13" t="s">
        <v>25</v>
      </c>
    </row>
    <row r="14" spans="1:15" x14ac:dyDescent="0.25">
      <c r="B14" s="165"/>
      <c r="C14" s="165"/>
      <c r="E14" s="165"/>
      <c r="G14" s="160" t="s">
        <v>10</v>
      </c>
      <c r="H14" s="164" t="s">
        <v>8</v>
      </c>
      <c r="I14" t="s">
        <v>30</v>
      </c>
    </row>
    <row r="15" spans="1:15" x14ac:dyDescent="0.25">
      <c r="B15" s="165"/>
      <c r="C15" s="165"/>
      <c r="E15" s="165"/>
      <c r="I15" s="166"/>
    </row>
    <row r="16" spans="1:15" x14ac:dyDescent="0.25">
      <c r="A16" t="s">
        <v>11</v>
      </c>
      <c r="B16" t="s">
        <v>264</v>
      </c>
    </row>
    <row r="17" spans="1:18" ht="15.75" thickBot="1" x14ac:dyDescent="0.3"/>
    <row r="18" spans="1:18" ht="18.75" customHeight="1" x14ac:dyDescent="0.25">
      <c r="A18" s="205" t="s">
        <v>12</v>
      </c>
      <c r="B18" s="83" t="s">
        <v>13</v>
      </c>
      <c r="C18" s="83" t="s">
        <v>26</v>
      </c>
      <c r="D18" s="83" t="s">
        <v>14</v>
      </c>
      <c r="E18" s="83" t="s">
        <v>15</v>
      </c>
      <c r="F18" s="83" t="s">
        <v>67</v>
      </c>
      <c r="G18" s="423" t="s">
        <v>16</v>
      </c>
      <c r="H18" s="424"/>
      <c r="I18" s="206" t="s">
        <v>17</v>
      </c>
    </row>
    <row r="19" spans="1:18" ht="33" customHeight="1" x14ac:dyDescent="0.25">
      <c r="A19" s="170">
        <v>1</v>
      </c>
      <c r="B19" s="171">
        <v>44270</v>
      </c>
      <c r="C19" s="171"/>
      <c r="D19" s="190" t="s">
        <v>267</v>
      </c>
      <c r="E19" s="172" t="s">
        <v>268</v>
      </c>
      <c r="F19" s="173">
        <v>1</v>
      </c>
      <c r="G19" s="417">
        <v>15000000</v>
      </c>
      <c r="H19" s="418"/>
      <c r="I19" s="200">
        <f>G19</f>
        <v>15000000</v>
      </c>
    </row>
    <row r="20" spans="1:18" ht="23.25" customHeight="1" thickBot="1" x14ac:dyDescent="0.3">
      <c r="A20" s="411" t="s">
        <v>18</v>
      </c>
      <c r="B20" s="412"/>
      <c r="C20" s="412"/>
      <c r="D20" s="412"/>
      <c r="E20" s="412"/>
      <c r="F20" s="412"/>
      <c r="G20" s="412"/>
      <c r="H20" s="413"/>
      <c r="I20" s="175">
        <f>SUM(I19:I19)</f>
        <v>15000000</v>
      </c>
    </row>
    <row r="21" spans="1:18" x14ac:dyDescent="0.25">
      <c r="A21" s="401"/>
      <c r="B21" s="401"/>
      <c r="C21" s="401"/>
      <c r="D21" s="401"/>
      <c r="E21" s="401"/>
      <c r="F21" s="176"/>
      <c r="G21" s="177"/>
      <c r="H21" s="177"/>
      <c r="I21" s="178"/>
    </row>
    <row r="22" spans="1:18" x14ac:dyDescent="0.25">
      <c r="A22" s="176"/>
      <c r="B22" s="176"/>
      <c r="C22" s="176"/>
      <c r="D22" s="176"/>
      <c r="E22" s="176"/>
      <c r="F22" s="176"/>
      <c r="G22" s="179" t="s">
        <v>269</v>
      </c>
      <c r="H22" s="179"/>
      <c r="I22" s="208">
        <f>I20*60%</f>
        <v>9000000</v>
      </c>
    </row>
    <row r="23" spans="1:18" ht="15.75" thickBot="1" x14ac:dyDescent="0.3">
      <c r="F23" s="159"/>
      <c r="G23" s="180" t="s">
        <v>270</v>
      </c>
      <c r="H23" s="180"/>
      <c r="I23" s="207">
        <f>I20*40%</f>
        <v>6000000</v>
      </c>
      <c r="J23" s="182"/>
      <c r="R23" t="s">
        <v>25</v>
      </c>
    </row>
    <row r="24" spans="1:18" ht="18.75" customHeight="1" x14ac:dyDescent="0.25">
      <c r="F24" s="159"/>
      <c r="G24" s="183" t="s">
        <v>27</v>
      </c>
      <c r="H24" s="183"/>
      <c r="I24" s="184">
        <f>I22</f>
        <v>9000000</v>
      </c>
    </row>
    <row r="25" spans="1:18" x14ac:dyDescent="0.25">
      <c r="A25" s="159" t="s">
        <v>271</v>
      </c>
      <c r="B25" s="159"/>
      <c r="C25" s="159"/>
      <c r="F25" s="159"/>
      <c r="G25" s="183"/>
      <c r="H25" s="183"/>
      <c r="I25" s="184"/>
    </row>
    <row r="26" spans="1:18" x14ac:dyDescent="0.25">
      <c r="F26" s="159"/>
      <c r="G26" s="183"/>
      <c r="H26" s="183"/>
      <c r="I26" s="184"/>
    </row>
    <row r="27" spans="1:18" ht="15.75" x14ac:dyDescent="0.25">
      <c r="A27" s="26" t="s">
        <v>21</v>
      </c>
      <c r="B27" s="185"/>
      <c r="C27" s="185"/>
      <c r="D27" s="185"/>
    </row>
    <row r="28" spans="1:18" ht="15.75" x14ac:dyDescent="0.25">
      <c r="A28" s="20" t="s">
        <v>22</v>
      </c>
      <c r="B28" s="159"/>
      <c r="C28" s="159"/>
      <c r="D28" s="159"/>
    </row>
    <row r="29" spans="1:18" ht="15.75" x14ac:dyDescent="0.25">
      <c r="A29" s="20" t="s">
        <v>34</v>
      </c>
      <c r="B29" s="159"/>
      <c r="C29" s="159"/>
      <c r="D29" s="159"/>
    </row>
    <row r="30" spans="1:18" ht="15.75" x14ac:dyDescent="0.25">
      <c r="A30" s="27" t="s">
        <v>35</v>
      </c>
      <c r="B30" s="186"/>
      <c r="C30" s="186"/>
      <c r="D30" s="187"/>
    </row>
    <row r="31" spans="1:18" ht="15.75" x14ac:dyDescent="0.25">
      <c r="A31" s="22" t="s">
        <v>36</v>
      </c>
      <c r="B31" s="188"/>
      <c r="C31" s="188"/>
      <c r="D31" s="188"/>
    </row>
    <row r="32" spans="1:18" x14ac:dyDescent="0.25">
      <c r="A32" s="187"/>
      <c r="B32" s="187"/>
      <c r="C32" s="187"/>
      <c r="D32" s="187"/>
    </row>
    <row r="33" spans="1:9" x14ac:dyDescent="0.25">
      <c r="A33" s="188"/>
      <c r="B33" s="188"/>
      <c r="C33" s="188"/>
      <c r="D33" s="188"/>
    </row>
    <row r="34" spans="1:9" x14ac:dyDescent="0.25">
      <c r="G34" s="189" t="s">
        <v>23</v>
      </c>
      <c r="H34" s="402" t="str">
        <f>+I13</f>
        <v xml:space="preserve"> 15 Maret 2021</v>
      </c>
      <c r="I34" s="403"/>
    </row>
    <row r="41" spans="1:9" ht="15.75" x14ac:dyDescent="0.25">
      <c r="G41" s="336" t="s">
        <v>24</v>
      </c>
      <c r="H41" s="336"/>
      <c r="I41" s="336"/>
    </row>
  </sheetData>
  <mergeCells count="7">
    <mergeCell ref="H34:I34"/>
    <mergeCell ref="G41:I41"/>
    <mergeCell ref="A10:I10"/>
    <mergeCell ref="G18:H18"/>
    <mergeCell ref="G19:H19"/>
    <mergeCell ref="A20:H20"/>
    <mergeCell ref="A21:E21"/>
  </mergeCells>
  <printOptions horizontalCentered="1"/>
  <pageMargins left="0.2" right="0.05" top="0.75" bottom="0.75" header="0.3" footer="0.3"/>
  <pageSetup paperSize="9" scale="90" orientation="portrait" horizontalDpi="4294967293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1"/>
  <sheetViews>
    <sheetView topLeftCell="A19" workbookViewId="0">
      <selection activeCell="K42" sqref="K42"/>
    </sheetView>
  </sheetViews>
  <sheetFormatPr defaultRowHeight="15" x14ac:dyDescent="0.25"/>
  <cols>
    <col min="1" max="1" width="4.85546875" customWidth="1"/>
    <col min="2" max="2" width="10.28515625" customWidth="1"/>
    <col min="3" max="3" width="8.42578125" customWidth="1"/>
    <col min="4" max="4" width="25.5703125" customWidth="1"/>
    <col min="5" max="5" width="11" customWidth="1"/>
    <col min="6" max="6" width="7.140625" customWidth="1"/>
    <col min="7" max="7" width="13" style="160" customWidth="1"/>
    <col min="8" max="8" width="1.85546875" style="160" customWidth="1"/>
    <col min="9" max="9" width="18.42578125" customWidth="1"/>
  </cols>
  <sheetData>
    <row r="2" spans="1:15" x14ac:dyDescent="0.25">
      <c r="A2" s="159" t="s">
        <v>0</v>
      </c>
      <c r="B2" s="159"/>
      <c r="C2" s="159"/>
    </row>
    <row r="3" spans="1:15" x14ac:dyDescent="0.25">
      <c r="A3" s="28" t="s">
        <v>31</v>
      </c>
      <c r="B3" s="161"/>
      <c r="C3" s="161"/>
    </row>
    <row r="4" spans="1:15" x14ac:dyDescent="0.25">
      <c r="A4" s="28" t="s">
        <v>1</v>
      </c>
      <c r="B4" s="161"/>
      <c r="C4" s="161"/>
    </row>
    <row r="5" spans="1:15" x14ac:dyDescent="0.25">
      <c r="A5" s="28" t="s">
        <v>2</v>
      </c>
      <c r="B5" s="161"/>
      <c r="C5" s="161"/>
    </row>
    <row r="6" spans="1:15" x14ac:dyDescent="0.25">
      <c r="A6" s="28" t="s">
        <v>3</v>
      </c>
      <c r="B6" s="161"/>
      <c r="C6" s="161"/>
      <c r="D6" s="161"/>
    </row>
    <row r="7" spans="1:15" x14ac:dyDescent="0.25">
      <c r="A7" s="28" t="s">
        <v>4</v>
      </c>
      <c r="B7" s="161"/>
      <c r="C7" s="161"/>
      <c r="D7" s="161"/>
    </row>
    <row r="9" spans="1:15" ht="15.75" thickBot="1" x14ac:dyDescent="0.3">
      <c r="A9" s="162"/>
      <c r="B9" s="162"/>
      <c r="C9" s="162"/>
      <c r="D9" s="162"/>
      <c r="E9" s="162"/>
      <c r="F9" s="162"/>
      <c r="G9" s="163"/>
      <c r="H9" s="163"/>
      <c r="I9" s="162"/>
    </row>
    <row r="10" spans="1:15" ht="24" thickBot="1" x14ac:dyDescent="0.4">
      <c r="A10" s="404" t="s">
        <v>5</v>
      </c>
      <c r="B10" s="405"/>
      <c r="C10" s="405"/>
      <c r="D10" s="405"/>
      <c r="E10" s="405"/>
      <c r="F10" s="405"/>
      <c r="G10" s="405"/>
      <c r="H10" s="405"/>
      <c r="I10" s="406"/>
    </row>
    <row r="12" spans="1:15" ht="15.75" x14ac:dyDescent="0.25">
      <c r="A12" t="s">
        <v>6</v>
      </c>
      <c r="B12" t="s">
        <v>263</v>
      </c>
      <c r="G12" s="160" t="s">
        <v>7</v>
      </c>
      <c r="H12" s="164" t="s">
        <v>8</v>
      </c>
      <c r="I12" s="25" t="s">
        <v>497</v>
      </c>
    </row>
    <row r="13" spans="1:15" ht="15.75" x14ac:dyDescent="0.25">
      <c r="B13" s="165"/>
      <c r="C13" s="165"/>
      <c r="E13" s="165"/>
      <c r="G13" s="160" t="s">
        <v>9</v>
      </c>
      <c r="H13" s="164" t="s">
        <v>8</v>
      </c>
      <c r="I13" s="92" t="s">
        <v>266</v>
      </c>
      <c r="O13" t="s">
        <v>25</v>
      </c>
    </row>
    <row r="14" spans="1:15" x14ac:dyDescent="0.25">
      <c r="B14" s="165"/>
      <c r="C14" s="165"/>
      <c r="E14" s="165"/>
      <c r="G14" s="160" t="s">
        <v>10</v>
      </c>
      <c r="H14" s="164" t="s">
        <v>8</v>
      </c>
      <c r="I14" t="s">
        <v>30</v>
      </c>
    </row>
    <row r="15" spans="1:15" x14ac:dyDescent="0.25">
      <c r="B15" s="165"/>
      <c r="C15" s="165"/>
      <c r="E15" s="165"/>
      <c r="I15" s="166"/>
    </row>
    <row r="16" spans="1:15" x14ac:dyDescent="0.25">
      <c r="A16" t="s">
        <v>11</v>
      </c>
      <c r="B16" t="s">
        <v>264</v>
      </c>
    </row>
    <row r="17" spans="1:18" ht="15.75" thickBot="1" x14ac:dyDescent="0.3"/>
    <row r="18" spans="1:18" ht="18.75" customHeight="1" x14ac:dyDescent="0.25">
      <c r="A18" s="205" t="s">
        <v>12</v>
      </c>
      <c r="B18" s="83" t="s">
        <v>13</v>
      </c>
      <c r="C18" s="83" t="s">
        <v>26</v>
      </c>
      <c r="D18" s="83" t="s">
        <v>14</v>
      </c>
      <c r="E18" s="83" t="s">
        <v>15</v>
      </c>
      <c r="F18" s="83" t="s">
        <v>67</v>
      </c>
      <c r="G18" s="423" t="s">
        <v>16</v>
      </c>
      <c r="H18" s="424"/>
      <c r="I18" s="206" t="s">
        <v>17</v>
      </c>
    </row>
    <row r="19" spans="1:18" ht="33" customHeight="1" x14ac:dyDescent="0.25">
      <c r="A19" s="170">
        <v>1</v>
      </c>
      <c r="B19" s="171">
        <v>44270</v>
      </c>
      <c r="C19" s="171"/>
      <c r="D19" s="190" t="s">
        <v>267</v>
      </c>
      <c r="E19" s="172" t="s">
        <v>268</v>
      </c>
      <c r="F19" s="173">
        <v>1</v>
      </c>
      <c r="G19" s="417">
        <v>15000000</v>
      </c>
      <c r="H19" s="418"/>
      <c r="I19" s="331">
        <f>G19</f>
        <v>15000000</v>
      </c>
    </row>
    <row r="20" spans="1:18" ht="23.25" customHeight="1" thickBot="1" x14ac:dyDescent="0.3">
      <c r="A20" s="411" t="s">
        <v>18</v>
      </c>
      <c r="B20" s="412"/>
      <c r="C20" s="412"/>
      <c r="D20" s="412"/>
      <c r="E20" s="412"/>
      <c r="F20" s="412"/>
      <c r="G20" s="412"/>
      <c r="H20" s="413"/>
      <c r="I20" s="175">
        <f>SUM(I19:I19)</f>
        <v>15000000</v>
      </c>
    </row>
    <row r="21" spans="1:18" x14ac:dyDescent="0.25">
      <c r="A21" s="401"/>
      <c r="B21" s="401"/>
      <c r="C21" s="401"/>
      <c r="D21" s="401"/>
      <c r="E21" s="401"/>
      <c r="F21" s="176"/>
      <c r="G21" s="177"/>
      <c r="H21" s="177"/>
      <c r="I21" s="178"/>
    </row>
    <row r="22" spans="1:18" x14ac:dyDescent="0.25">
      <c r="A22" s="176"/>
      <c r="B22" s="176"/>
      <c r="C22" s="176"/>
      <c r="D22" s="176"/>
      <c r="E22" s="176"/>
      <c r="F22" s="176"/>
      <c r="G22" s="179" t="s">
        <v>269</v>
      </c>
      <c r="H22" s="179"/>
      <c r="I22" s="209">
        <f>I20*60%</f>
        <v>9000000</v>
      </c>
    </row>
    <row r="23" spans="1:18" ht="15.75" thickBot="1" x14ac:dyDescent="0.3">
      <c r="F23" s="159"/>
      <c r="G23" s="180" t="s">
        <v>270</v>
      </c>
      <c r="H23" s="180"/>
      <c r="I23" s="210">
        <f>I20*40%</f>
        <v>6000000</v>
      </c>
      <c r="J23" s="182"/>
      <c r="R23" t="s">
        <v>25</v>
      </c>
    </row>
    <row r="24" spans="1:18" ht="18.75" customHeight="1" x14ac:dyDescent="0.25">
      <c r="F24" s="159"/>
      <c r="G24" s="183" t="s">
        <v>27</v>
      </c>
      <c r="H24" s="183"/>
      <c r="I24" s="184">
        <f>I23</f>
        <v>6000000</v>
      </c>
    </row>
    <row r="25" spans="1:18" x14ac:dyDescent="0.25">
      <c r="A25" s="159" t="s">
        <v>272</v>
      </c>
      <c r="B25" s="159"/>
      <c r="C25" s="159"/>
      <c r="F25" s="159"/>
      <c r="G25" s="183"/>
      <c r="H25" s="183"/>
      <c r="I25" s="184"/>
    </row>
    <row r="26" spans="1:18" x14ac:dyDescent="0.25">
      <c r="F26" s="159"/>
      <c r="G26" s="183"/>
      <c r="H26" s="183"/>
      <c r="I26" s="184"/>
    </row>
    <row r="27" spans="1:18" ht="15.75" x14ac:dyDescent="0.25">
      <c r="A27" s="26" t="s">
        <v>21</v>
      </c>
      <c r="B27" s="185"/>
      <c r="C27" s="185"/>
      <c r="D27" s="185"/>
    </row>
    <row r="28" spans="1:18" ht="15.75" x14ac:dyDescent="0.25">
      <c r="A28" s="20" t="s">
        <v>22</v>
      </c>
      <c r="B28" s="159"/>
      <c r="C28" s="159"/>
      <c r="D28" s="159"/>
    </row>
    <row r="29" spans="1:18" ht="15.75" x14ac:dyDescent="0.25">
      <c r="A29" s="20" t="s">
        <v>34</v>
      </c>
      <c r="B29" s="159"/>
      <c r="C29" s="159"/>
      <c r="D29" s="159"/>
    </row>
    <row r="30" spans="1:18" ht="15.75" x14ac:dyDescent="0.25">
      <c r="A30" s="27" t="s">
        <v>35</v>
      </c>
      <c r="B30" s="186"/>
      <c r="C30" s="186"/>
      <c r="D30" s="187"/>
    </row>
    <row r="31" spans="1:18" ht="15.75" x14ac:dyDescent="0.25">
      <c r="A31" s="22" t="s">
        <v>36</v>
      </c>
      <c r="B31" s="188"/>
      <c r="C31" s="188"/>
      <c r="D31" s="188"/>
    </row>
    <row r="32" spans="1:18" x14ac:dyDescent="0.25">
      <c r="A32" s="187"/>
      <c r="B32" s="187"/>
      <c r="C32" s="187"/>
      <c r="D32" s="187"/>
    </row>
    <row r="33" spans="1:9" x14ac:dyDescent="0.25">
      <c r="A33" s="188"/>
      <c r="B33" s="188"/>
      <c r="C33" s="188"/>
      <c r="D33" s="188"/>
    </row>
    <row r="34" spans="1:9" x14ac:dyDescent="0.25">
      <c r="G34" s="189" t="s">
        <v>23</v>
      </c>
      <c r="H34" s="402" t="str">
        <f>+I13</f>
        <v xml:space="preserve"> 15 Maret 2021</v>
      </c>
      <c r="I34" s="403"/>
    </row>
    <row r="41" spans="1:9" ht="15.75" x14ac:dyDescent="0.25">
      <c r="G41" s="336" t="s">
        <v>24</v>
      </c>
      <c r="H41" s="336"/>
      <c r="I41" s="336"/>
    </row>
  </sheetData>
  <mergeCells count="7">
    <mergeCell ref="G41:I41"/>
    <mergeCell ref="A10:I10"/>
    <mergeCell ref="G18:H18"/>
    <mergeCell ref="G19:H19"/>
    <mergeCell ref="A20:H20"/>
    <mergeCell ref="A21:E21"/>
    <mergeCell ref="H34:I34"/>
  </mergeCells>
  <printOptions horizontalCentered="1"/>
  <pageMargins left="0.2" right="0.05" top="0.75" bottom="0.75" header="0.3" footer="0.3"/>
  <pageSetup paperSize="9" scale="90" orientation="portrait" horizontalDpi="4294967293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98"/>
  <sheetViews>
    <sheetView topLeftCell="A70" zoomScale="86" zoomScaleNormal="86" workbookViewId="0">
      <selection activeCell="F87" sqref="F87"/>
    </sheetView>
  </sheetViews>
  <sheetFormatPr defaultRowHeight="15" x14ac:dyDescent="0.25"/>
  <cols>
    <col min="1" max="1" width="4.85546875" customWidth="1"/>
    <col min="2" max="2" width="12.85546875" customWidth="1"/>
    <col min="3" max="3" width="11.42578125" customWidth="1"/>
    <col min="4" max="4" width="29.7109375" customWidth="1"/>
    <col min="5" max="5" width="18.7109375" customWidth="1"/>
    <col min="6" max="6" width="7.42578125" customWidth="1"/>
    <col min="7" max="7" width="8.28515625" customWidth="1"/>
    <col min="8" max="8" width="14" style="160" customWidth="1"/>
    <col min="9" max="9" width="2.140625" style="160" customWidth="1"/>
    <col min="10" max="10" width="21" customWidth="1"/>
    <col min="13" max="13" width="16.85546875" bestFit="1" customWidth="1"/>
    <col min="16" max="16" width="16.42578125" bestFit="1" customWidth="1"/>
  </cols>
  <sheetData>
    <row r="2" spans="1:13" ht="18.75" x14ac:dyDescent="0.3">
      <c r="A2" s="211" t="s">
        <v>0</v>
      </c>
      <c r="B2" s="37"/>
      <c r="C2" s="25"/>
    </row>
    <row r="3" spans="1:13" x14ac:dyDescent="0.25">
      <c r="A3" s="212" t="s">
        <v>31</v>
      </c>
      <c r="B3" s="90"/>
      <c r="C3" s="90"/>
    </row>
    <row r="4" spans="1:13" x14ac:dyDescent="0.25">
      <c r="A4" s="212" t="s">
        <v>1</v>
      </c>
      <c r="B4" s="90"/>
      <c r="C4" s="90"/>
    </row>
    <row r="5" spans="1:13" x14ac:dyDescent="0.25">
      <c r="A5" s="212" t="s">
        <v>2</v>
      </c>
      <c r="B5" s="90"/>
      <c r="C5" s="90"/>
    </row>
    <row r="6" spans="1:13" x14ac:dyDescent="0.25">
      <c r="A6" s="212" t="s">
        <v>3</v>
      </c>
      <c r="B6" s="90"/>
      <c r="C6" s="90"/>
    </row>
    <row r="7" spans="1:13" x14ac:dyDescent="0.25">
      <c r="A7" s="212" t="s">
        <v>4</v>
      </c>
      <c r="B7" s="90"/>
      <c r="C7" s="90"/>
    </row>
    <row r="8" spans="1:13" x14ac:dyDescent="0.25">
      <c r="A8" s="90"/>
      <c r="B8" s="90"/>
      <c r="C8" s="90"/>
    </row>
    <row r="9" spans="1:13" ht="15.75" thickBot="1" x14ac:dyDescent="0.3">
      <c r="A9" s="213"/>
      <c r="B9" s="213"/>
      <c r="C9" s="213"/>
      <c r="D9" s="213"/>
      <c r="E9" s="213"/>
      <c r="F9" s="213"/>
      <c r="G9" s="213"/>
      <c r="H9" s="214"/>
      <c r="I9" s="214"/>
      <c r="J9" s="213"/>
    </row>
    <row r="10" spans="1:13" ht="24" thickBot="1" x14ac:dyDescent="0.4">
      <c r="A10" s="404" t="s">
        <v>5</v>
      </c>
      <c r="B10" s="405"/>
      <c r="C10" s="405"/>
      <c r="D10" s="405"/>
      <c r="E10" s="405"/>
      <c r="F10" s="405"/>
      <c r="G10" s="405"/>
      <c r="H10" s="405"/>
      <c r="I10" s="405"/>
      <c r="J10" s="406"/>
    </row>
    <row r="12" spans="1:13" ht="23.25" customHeight="1" x14ac:dyDescent="0.25">
      <c r="A12" s="215" t="s">
        <v>6</v>
      </c>
      <c r="B12" s="215" t="s">
        <v>273</v>
      </c>
      <c r="C12" s="215"/>
      <c r="D12" s="215"/>
      <c r="E12" s="215"/>
      <c r="F12" s="215"/>
      <c r="G12" s="215"/>
      <c r="H12" s="216" t="s">
        <v>7</v>
      </c>
      <c r="I12" s="216" t="s">
        <v>8</v>
      </c>
      <c r="J12" s="25" t="s">
        <v>329</v>
      </c>
    </row>
    <row r="13" spans="1:13" ht="23.25" customHeight="1" x14ac:dyDescent="0.25">
      <c r="A13" s="215"/>
      <c r="B13" s="215"/>
      <c r="C13" s="215"/>
      <c r="D13" s="215"/>
      <c r="E13" s="215"/>
      <c r="F13" s="215"/>
      <c r="G13" s="215"/>
      <c r="H13" s="216" t="s">
        <v>9</v>
      </c>
      <c r="I13" s="216" t="s">
        <v>8</v>
      </c>
      <c r="J13" s="92" t="s">
        <v>266</v>
      </c>
    </row>
    <row r="14" spans="1:13" ht="23.25" customHeight="1" x14ac:dyDescent="0.25">
      <c r="A14" s="215" t="s">
        <v>11</v>
      </c>
      <c r="B14" s="215" t="s">
        <v>274</v>
      </c>
      <c r="C14" s="215"/>
      <c r="D14" s="215"/>
      <c r="E14" s="215"/>
      <c r="F14" s="215"/>
      <c r="G14" s="215"/>
      <c r="H14" s="216" t="s">
        <v>10</v>
      </c>
      <c r="I14" s="216" t="s">
        <v>8</v>
      </c>
      <c r="J14" s="215" t="s">
        <v>30</v>
      </c>
    </row>
    <row r="15" spans="1:13" ht="27.75" customHeight="1" thickBot="1" x14ac:dyDescent="0.3">
      <c r="A15" s="217"/>
      <c r="B15" s="217"/>
      <c r="C15" s="217"/>
      <c r="D15" s="217"/>
      <c r="E15" s="217"/>
      <c r="F15" s="217"/>
      <c r="G15" s="217"/>
      <c r="H15" s="218"/>
      <c r="I15" s="218"/>
      <c r="J15" s="217"/>
    </row>
    <row r="16" spans="1:13" ht="43.5" customHeight="1" x14ac:dyDescent="0.25">
      <c r="A16" s="219" t="s">
        <v>12</v>
      </c>
      <c r="B16" s="220" t="s">
        <v>275</v>
      </c>
      <c r="C16" s="221" t="s">
        <v>26</v>
      </c>
      <c r="D16" s="220" t="s">
        <v>276</v>
      </c>
      <c r="E16" s="220" t="s">
        <v>15</v>
      </c>
      <c r="F16" s="221" t="s">
        <v>28</v>
      </c>
      <c r="G16" s="221" t="s">
        <v>277</v>
      </c>
      <c r="H16" s="426" t="s">
        <v>16</v>
      </c>
      <c r="I16" s="427"/>
      <c r="J16" s="222" t="s">
        <v>17</v>
      </c>
      <c r="M16" s="160"/>
    </row>
    <row r="17" spans="1:13" s="217" customFormat="1" ht="30.75" customHeight="1" x14ac:dyDescent="0.25">
      <c r="A17" s="223">
        <v>1</v>
      </c>
      <c r="B17" s="258">
        <v>44471</v>
      </c>
      <c r="C17" s="224">
        <v>402474</v>
      </c>
      <c r="D17" s="225" t="s">
        <v>291</v>
      </c>
      <c r="E17" s="226" t="s">
        <v>292</v>
      </c>
      <c r="F17" s="227">
        <v>2</v>
      </c>
      <c r="G17" s="227">
        <v>125</v>
      </c>
      <c r="H17" s="425">
        <v>6000</v>
      </c>
      <c r="I17" s="425"/>
      <c r="J17" s="228">
        <f>G17*H17</f>
        <v>750000</v>
      </c>
      <c r="M17" s="218"/>
    </row>
    <row r="18" spans="1:13" s="217" customFormat="1" ht="30.75" customHeight="1" x14ac:dyDescent="0.25">
      <c r="A18" s="223">
        <f>A17+1</f>
        <v>2</v>
      </c>
      <c r="B18" s="258">
        <v>44471</v>
      </c>
      <c r="C18" s="224">
        <v>402475</v>
      </c>
      <c r="D18" s="225" t="s">
        <v>291</v>
      </c>
      <c r="E18" s="226" t="s">
        <v>293</v>
      </c>
      <c r="F18" s="227">
        <v>2</v>
      </c>
      <c r="G18" s="227">
        <v>106</v>
      </c>
      <c r="H18" s="425">
        <v>12000</v>
      </c>
      <c r="I18" s="425"/>
      <c r="J18" s="228">
        <f t="shared" ref="J18:J60" si="0">G18*H18</f>
        <v>1272000</v>
      </c>
      <c r="M18" s="218"/>
    </row>
    <row r="19" spans="1:13" s="217" customFormat="1" ht="30.75" customHeight="1" x14ac:dyDescent="0.25">
      <c r="A19" s="223">
        <f t="shared" ref="A19:A67" si="1">A18+1</f>
        <v>3</v>
      </c>
      <c r="B19" s="258">
        <v>44471</v>
      </c>
      <c r="C19" s="224">
        <v>402476</v>
      </c>
      <c r="D19" s="225" t="s">
        <v>291</v>
      </c>
      <c r="E19" s="226" t="s">
        <v>294</v>
      </c>
      <c r="F19" s="227">
        <v>2</v>
      </c>
      <c r="G19" s="227">
        <v>100</v>
      </c>
      <c r="H19" s="425">
        <v>7000</v>
      </c>
      <c r="I19" s="425"/>
      <c r="J19" s="228">
        <f t="shared" si="0"/>
        <v>700000</v>
      </c>
      <c r="M19" s="218"/>
    </row>
    <row r="20" spans="1:13" s="217" customFormat="1" ht="30.75" customHeight="1" x14ac:dyDescent="0.25">
      <c r="A20" s="223">
        <f t="shared" si="1"/>
        <v>4</v>
      </c>
      <c r="B20" s="258">
        <v>44471</v>
      </c>
      <c r="C20" s="224">
        <v>402477</v>
      </c>
      <c r="D20" s="225" t="s">
        <v>291</v>
      </c>
      <c r="E20" s="226" t="s">
        <v>281</v>
      </c>
      <c r="F20" s="227">
        <v>2</v>
      </c>
      <c r="G20" s="227">
        <v>100</v>
      </c>
      <c r="H20" s="425">
        <v>6000</v>
      </c>
      <c r="I20" s="425"/>
      <c r="J20" s="228">
        <f t="shared" si="0"/>
        <v>600000</v>
      </c>
      <c r="M20" s="218"/>
    </row>
    <row r="21" spans="1:13" s="217" customFormat="1" ht="30.75" customHeight="1" x14ac:dyDescent="0.25">
      <c r="A21" s="223">
        <f t="shared" si="1"/>
        <v>5</v>
      </c>
      <c r="B21" s="258">
        <v>44471</v>
      </c>
      <c r="C21" s="224">
        <v>402467</v>
      </c>
      <c r="D21" s="225" t="s">
        <v>291</v>
      </c>
      <c r="E21" s="226" t="s">
        <v>82</v>
      </c>
      <c r="F21" s="227">
        <v>1</v>
      </c>
      <c r="G21" s="227">
        <v>100</v>
      </c>
      <c r="H21" s="425">
        <v>6000</v>
      </c>
      <c r="I21" s="425"/>
      <c r="J21" s="228">
        <f t="shared" si="0"/>
        <v>600000</v>
      </c>
      <c r="M21" s="218"/>
    </row>
    <row r="22" spans="1:13" s="217" customFormat="1" ht="30.75" customHeight="1" x14ac:dyDescent="0.25">
      <c r="A22" s="223">
        <f t="shared" si="1"/>
        <v>6</v>
      </c>
      <c r="B22" s="258">
        <v>44471</v>
      </c>
      <c r="C22" s="224">
        <v>402473</v>
      </c>
      <c r="D22" s="225" t="s">
        <v>291</v>
      </c>
      <c r="E22" s="226" t="s">
        <v>295</v>
      </c>
      <c r="F22" s="227">
        <v>1</v>
      </c>
      <c r="G22" s="227">
        <v>100</v>
      </c>
      <c r="H22" s="425">
        <v>11000</v>
      </c>
      <c r="I22" s="425"/>
      <c r="J22" s="228">
        <f t="shared" si="0"/>
        <v>1100000</v>
      </c>
      <c r="M22" s="218"/>
    </row>
    <row r="23" spans="1:13" s="217" customFormat="1" ht="30.75" customHeight="1" x14ac:dyDescent="0.25">
      <c r="A23" s="223">
        <f t="shared" si="1"/>
        <v>7</v>
      </c>
      <c r="B23" s="258">
        <v>44471</v>
      </c>
      <c r="C23" s="224">
        <v>402472</v>
      </c>
      <c r="D23" s="225" t="s">
        <v>291</v>
      </c>
      <c r="E23" s="226" t="s">
        <v>296</v>
      </c>
      <c r="F23" s="227">
        <v>1</v>
      </c>
      <c r="G23" s="227">
        <v>100</v>
      </c>
      <c r="H23" s="425">
        <v>14000</v>
      </c>
      <c r="I23" s="425"/>
      <c r="J23" s="228">
        <f t="shared" si="0"/>
        <v>1400000</v>
      </c>
      <c r="M23" s="218"/>
    </row>
    <row r="24" spans="1:13" s="217" customFormat="1" ht="30.75" customHeight="1" x14ac:dyDescent="0.25">
      <c r="A24" s="223">
        <f t="shared" si="1"/>
        <v>8</v>
      </c>
      <c r="B24" s="258">
        <v>44471</v>
      </c>
      <c r="C24" s="224">
        <v>402066</v>
      </c>
      <c r="D24" s="225" t="s">
        <v>291</v>
      </c>
      <c r="E24" s="226" t="s">
        <v>200</v>
      </c>
      <c r="F24" s="227">
        <v>10</v>
      </c>
      <c r="G24" s="227">
        <v>165</v>
      </c>
      <c r="H24" s="425">
        <v>3000</v>
      </c>
      <c r="I24" s="425"/>
      <c r="J24" s="228">
        <f t="shared" si="0"/>
        <v>495000</v>
      </c>
      <c r="M24" s="218"/>
    </row>
    <row r="25" spans="1:13" s="217" customFormat="1" ht="30.75" customHeight="1" x14ac:dyDescent="0.25">
      <c r="A25" s="223">
        <f t="shared" si="1"/>
        <v>9</v>
      </c>
      <c r="B25" s="258">
        <v>44471</v>
      </c>
      <c r="C25" s="224">
        <v>402463</v>
      </c>
      <c r="D25" s="225" t="s">
        <v>291</v>
      </c>
      <c r="E25" s="226" t="s">
        <v>297</v>
      </c>
      <c r="F25" s="227">
        <v>2</v>
      </c>
      <c r="G25" s="227">
        <v>100</v>
      </c>
      <c r="H25" s="425">
        <v>5000</v>
      </c>
      <c r="I25" s="425"/>
      <c r="J25" s="228">
        <f t="shared" si="0"/>
        <v>500000</v>
      </c>
      <c r="M25" s="218"/>
    </row>
    <row r="26" spans="1:13" s="217" customFormat="1" ht="30.75" customHeight="1" x14ac:dyDescent="0.25">
      <c r="A26" s="223">
        <f t="shared" si="1"/>
        <v>10</v>
      </c>
      <c r="B26" s="258">
        <v>44471</v>
      </c>
      <c r="C26" s="224">
        <v>402464</v>
      </c>
      <c r="D26" s="225" t="s">
        <v>291</v>
      </c>
      <c r="E26" s="226" t="s">
        <v>298</v>
      </c>
      <c r="F26" s="227">
        <v>2</v>
      </c>
      <c r="G26" s="227">
        <v>117</v>
      </c>
      <c r="H26" s="425">
        <v>6000</v>
      </c>
      <c r="I26" s="425"/>
      <c r="J26" s="228">
        <f t="shared" si="0"/>
        <v>702000</v>
      </c>
      <c r="M26" s="218"/>
    </row>
    <row r="27" spans="1:13" s="217" customFormat="1" ht="30.75" customHeight="1" x14ac:dyDescent="0.25">
      <c r="A27" s="223">
        <f t="shared" si="1"/>
        <v>11</v>
      </c>
      <c r="B27" s="258">
        <v>44471</v>
      </c>
      <c r="C27" s="224">
        <v>402465</v>
      </c>
      <c r="D27" s="225" t="s">
        <v>291</v>
      </c>
      <c r="E27" s="226" t="s">
        <v>299</v>
      </c>
      <c r="F27" s="227">
        <v>4</v>
      </c>
      <c r="G27" s="227">
        <v>215</v>
      </c>
      <c r="H27" s="425">
        <v>5000</v>
      </c>
      <c r="I27" s="425"/>
      <c r="J27" s="228">
        <f t="shared" si="0"/>
        <v>1075000</v>
      </c>
      <c r="M27" s="218"/>
    </row>
    <row r="28" spans="1:13" s="217" customFormat="1" ht="30.75" customHeight="1" x14ac:dyDescent="0.25">
      <c r="A28" s="223">
        <f t="shared" si="1"/>
        <v>12</v>
      </c>
      <c r="B28" s="258">
        <v>44471</v>
      </c>
      <c r="C28" s="224">
        <v>402479</v>
      </c>
      <c r="D28" s="225" t="s">
        <v>291</v>
      </c>
      <c r="E28" s="226" t="s">
        <v>300</v>
      </c>
      <c r="F28" s="227">
        <v>4</v>
      </c>
      <c r="G28" s="227">
        <v>274</v>
      </c>
      <c r="H28" s="425">
        <v>5000</v>
      </c>
      <c r="I28" s="425"/>
      <c r="J28" s="228">
        <f t="shared" si="0"/>
        <v>1370000</v>
      </c>
      <c r="M28" s="218"/>
    </row>
    <row r="29" spans="1:13" s="217" customFormat="1" ht="30.75" customHeight="1" x14ac:dyDescent="0.25">
      <c r="A29" s="223">
        <f t="shared" si="1"/>
        <v>13</v>
      </c>
      <c r="B29" s="258">
        <v>44471</v>
      </c>
      <c r="C29" s="224">
        <v>402073</v>
      </c>
      <c r="D29" s="225" t="s">
        <v>291</v>
      </c>
      <c r="E29" s="226" t="s">
        <v>301</v>
      </c>
      <c r="F29" s="227">
        <v>2</v>
      </c>
      <c r="G29" s="227">
        <v>103</v>
      </c>
      <c r="H29" s="425">
        <v>5000</v>
      </c>
      <c r="I29" s="425"/>
      <c r="J29" s="228">
        <f t="shared" si="0"/>
        <v>515000</v>
      </c>
      <c r="M29" s="218"/>
    </row>
    <row r="30" spans="1:13" s="217" customFormat="1" ht="30.75" customHeight="1" x14ac:dyDescent="0.25">
      <c r="A30" s="223">
        <f t="shared" si="1"/>
        <v>14</v>
      </c>
      <c r="B30" s="258">
        <v>44471</v>
      </c>
      <c r="C30" s="224">
        <v>402070</v>
      </c>
      <c r="D30" s="225" t="s">
        <v>291</v>
      </c>
      <c r="E30" s="226" t="s">
        <v>194</v>
      </c>
      <c r="F30" s="227">
        <v>1</v>
      </c>
      <c r="G30" s="227">
        <v>100</v>
      </c>
      <c r="H30" s="425">
        <v>10000</v>
      </c>
      <c r="I30" s="425"/>
      <c r="J30" s="228">
        <f t="shared" si="0"/>
        <v>1000000</v>
      </c>
      <c r="M30" s="218"/>
    </row>
    <row r="31" spans="1:13" s="217" customFormat="1" ht="30.75" customHeight="1" x14ac:dyDescent="0.25">
      <c r="A31" s="223">
        <f t="shared" si="1"/>
        <v>15</v>
      </c>
      <c r="B31" s="258">
        <v>44471</v>
      </c>
      <c r="C31" s="229">
        <v>402069</v>
      </c>
      <c r="D31" s="225" t="s">
        <v>291</v>
      </c>
      <c r="E31" s="226" t="s">
        <v>302</v>
      </c>
      <c r="F31" s="227">
        <v>1</v>
      </c>
      <c r="G31" s="227">
        <v>100</v>
      </c>
      <c r="H31" s="425">
        <v>10000</v>
      </c>
      <c r="I31" s="425"/>
      <c r="J31" s="228">
        <f t="shared" si="0"/>
        <v>1000000</v>
      </c>
      <c r="M31" s="218"/>
    </row>
    <row r="32" spans="1:13" s="217" customFormat="1" ht="30.75" customHeight="1" x14ac:dyDescent="0.25">
      <c r="A32" s="223">
        <f t="shared" si="1"/>
        <v>16</v>
      </c>
      <c r="B32" s="258">
        <v>44471</v>
      </c>
      <c r="C32" s="224">
        <v>402480</v>
      </c>
      <c r="D32" s="225" t="s">
        <v>291</v>
      </c>
      <c r="E32" s="226" t="s">
        <v>268</v>
      </c>
      <c r="F32" s="227">
        <v>1</v>
      </c>
      <c r="G32" s="227">
        <v>100</v>
      </c>
      <c r="H32" s="425">
        <v>9000</v>
      </c>
      <c r="I32" s="425"/>
      <c r="J32" s="228">
        <f t="shared" si="0"/>
        <v>900000</v>
      </c>
      <c r="M32" s="218"/>
    </row>
    <row r="33" spans="1:13" s="217" customFormat="1" ht="30.75" customHeight="1" x14ac:dyDescent="0.25">
      <c r="A33" s="223">
        <f t="shared" si="1"/>
        <v>17</v>
      </c>
      <c r="B33" s="258">
        <v>44471</v>
      </c>
      <c r="C33" s="224">
        <v>402482</v>
      </c>
      <c r="D33" s="225" t="s">
        <v>291</v>
      </c>
      <c r="E33" s="226" t="s">
        <v>303</v>
      </c>
      <c r="F33" s="227">
        <v>1</v>
      </c>
      <c r="G33" s="227">
        <v>100</v>
      </c>
      <c r="H33" s="425">
        <v>11000</v>
      </c>
      <c r="I33" s="425"/>
      <c r="J33" s="228">
        <f t="shared" si="0"/>
        <v>1100000</v>
      </c>
      <c r="M33" s="218"/>
    </row>
    <row r="34" spans="1:13" s="217" customFormat="1" ht="30.75" customHeight="1" x14ac:dyDescent="0.25">
      <c r="A34" s="223">
        <f t="shared" si="1"/>
        <v>18</v>
      </c>
      <c r="B34" s="258">
        <v>44471</v>
      </c>
      <c r="C34" s="224">
        <v>402072</v>
      </c>
      <c r="D34" s="225" t="s">
        <v>291</v>
      </c>
      <c r="E34" s="226" t="s">
        <v>304</v>
      </c>
      <c r="F34" s="227">
        <v>1</v>
      </c>
      <c r="G34" s="227">
        <v>100</v>
      </c>
      <c r="H34" s="425">
        <v>14000</v>
      </c>
      <c r="I34" s="425"/>
      <c r="J34" s="228">
        <f t="shared" si="0"/>
        <v>1400000</v>
      </c>
      <c r="M34" s="218"/>
    </row>
    <row r="35" spans="1:13" s="217" customFormat="1" ht="30.75" customHeight="1" x14ac:dyDescent="0.25">
      <c r="A35" s="223">
        <f t="shared" si="1"/>
        <v>19</v>
      </c>
      <c r="B35" s="258">
        <v>44471</v>
      </c>
      <c r="C35" s="224">
        <v>402071</v>
      </c>
      <c r="D35" s="225" t="s">
        <v>291</v>
      </c>
      <c r="E35" s="226" t="s">
        <v>305</v>
      </c>
      <c r="F35" s="227">
        <v>1</v>
      </c>
      <c r="G35" s="227">
        <v>100</v>
      </c>
      <c r="H35" s="425">
        <v>14000</v>
      </c>
      <c r="I35" s="425"/>
      <c r="J35" s="228">
        <f t="shared" si="0"/>
        <v>1400000</v>
      </c>
      <c r="M35" s="218"/>
    </row>
    <row r="36" spans="1:13" s="217" customFormat="1" ht="30.75" customHeight="1" x14ac:dyDescent="0.25">
      <c r="A36" s="223">
        <f t="shared" si="1"/>
        <v>20</v>
      </c>
      <c r="B36" s="258">
        <v>44471</v>
      </c>
      <c r="C36" s="224">
        <v>402068</v>
      </c>
      <c r="D36" s="225" t="s">
        <v>291</v>
      </c>
      <c r="E36" s="226" t="s">
        <v>194</v>
      </c>
      <c r="F36" s="227">
        <v>1</v>
      </c>
      <c r="G36" s="227">
        <v>100</v>
      </c>
      <c r="H36" s="425">
        <v>10000</v>
      </c>
      <c r="I36" s="425"/>
      <c r="J36" s="228">
        <f t="shared" si="0"/>
        <v>1000000</v>
      </c>
      <c r="M36" s="218"/>
    </row>
    <row r="37" spans="1:13" s="217" customFormat="1" ht="30.75" customHeight="1" x14ac:dyDescent="0.25">
      <c r="A37" s="223">
        <f t="shared" si="1"/>
        <v>21</v>
      </c>
      <c r="B37" s="258">
        <v>44471</v>
      </c>
      <c r="C37" s="224">
        <v>402478</v>
      </c>
      <c r="D37" s="225" t="s">
        <v>291</v>
      </c>
      <c r="E37" s="226" t="s">
        <v>306</v>
      </c>
      <c r="F37" s="227">
        <v>1</v>
      </c>
      <c r="G37" s="227">
        <v>100</v>
      </c>
      <c r="H37" s="425">
        <v>17000</v>
      </c>
      <c r="I37" s="425"/>
      <c r="J37" s="228">
        <f t="shared" si="0"/>
        <v>1700000</v>
      </c>
      <c r="M37" s="218"/>
    </row>
    <row r="38" spans="1:13" s="217" customFormat="1" ht="30.75" customHeight="1" x14ac:dyDescent="0.25">
      <c r="A38" s="223">
        <f t="shared" si="1"/>
        <v>22</v>
      </c>
      <c r="B38" s="258">
        <v>44471</v>
      </c>
      <c r="C38" s="224">
        <v>402481</v>
      </c>
      <c r="D38" s="225" t="s">
        <v>291</v>
      </c>
      <c r="E38" s="226" t="s">
        <v>307</v>
      </c>
      <c r="F38" s="227">
        <v>1</v>
      </c>
      <c r="G38" s="227">
        <v>100</v>
      </c>
      <c r="H38" s="425">
        <v>18000</v>
      </c>
      <c r="I38" s="425"/>
      <c r="J38" s="228">
        <f t="shared" si="0"/>
        <v>1800000</v>
      </c>
      <c r="M38" s="218"/>
    </row>
    <row r="39" spans="1:13" s="217" customFormat="1" ht="30.75" customHeight="1" x14ac:dyDescent="0.25">
      <c r="A39" s="223">
        <f t="shared" si="1"/>
        <v>23</v>
      </c>
      <c r="B39" s="258">
        <v>44471</v>
      </c>
      <c r="C39" s="230">
        <v>402461</v>
      </c>
      <c r="D39" s="225" t="s">
        <v>291</v>
      </c>
      <c r="E39" s="226" t="s">
        <v>139</v>
      </c>
      <c r="F39" s="227">
        <v>1</v>
      </c>
      <c r="G39" s="227">
        <v>100</v>
      </c>
      <c r="H39" s="425">
        <v>6000</v>
      </c>
      <c r="I39" s="425"/>
      <c r="J39" s="228">
        <f t="shared" si="0"/>
        <v>600000</v>
      </c>
      <c r="M39" s="218"/>
    </row>
    <row r="40" spans="1:13" s="217" customFormat="1" ht="30.75" customHeight="1" x14ac:dyDescent="0.25">
      <c r="A40" s="223">
        <f t="shared" si="1"/>
        <v>24</v>
      </c>
      <c r="B40" s="258">
        <v>44471</v>
      </c>
      <c r="C40" s="224">
        <v>402460</v>
      </c>
      <c r="D40" s="225" t="s">
        <v>291</v>
      </c>
      <c r="E40" s="226" t="s">
        <v>308</v>
      </c>
      <c r="F40" s="227">
        <v>2</v>
      </c>
      <c r="G40" s="227">
        <v>100</v>
      </c>
      <c r="H40" s="425">
        <v>7800</v>
      </c>
      <c r="I40" s="425"/>
      <c r="J40" s="228">
        <f t="shared" si="0"/>
        <v>780000</v>
      </c>
      <c r="M40" s="218"/>
    </row>
    <row r="41" spans="1:13" s="217" customFormat="1" ht="30.75" customHeight="1" x14ac:dyDescent="0.25">
      <c r="A41" s="223">
        <f t="shared" si="1"/>
        <v>25</v>
      </c>
      <c r="B41" s="258">
        <v>44471</v>
      </c>
      <c r="C41" s="224">
        <v>402458</v>
      </c>
      <c r="D41" s="225" t="s">
        <v>291</v>
      </c>
      <c r="E41" s="226" t="s">
        <v>309</v>
      </c>
      <c r="F41" s="227">
        <v>1</v>
      </c>
      <c r="G41" s="227">
        <v>100</v>
      </c>
      <c r="H41" s="425">
        <v>10800</v>
      </c>
      <c r="I41" s="425"/>
      <c r="J41" s="228">
        <f t="shared" si="0"/>
        <v>1080000</v>
      </c>
      <c r="M41" s="218"/>
    </row>
    <row r="42" spans="1:13" s="217" customFormat="1" ht="30.75" customHeight="1" x14ac:dyDescent="0.25">
      <c r="A42" s="223">
        <f t="shared" si="1"/>
        <v>26</v>
      </c>
      <c r="B42" s="258">
        <v>44471</v>
      </c>
      <c r="C42" s="224">
        <v>402457</v>
      </c>
      <c r="D42" s="225" t="s">
        <v>291</v>
      </c>
      <c r="E42" s="226" t="s">
        <v>310</v>
      </c>
      <c r="F42" s="227">
        <v>1</v>
      </c>
      <c r="G42" s="227">
        <v>100</v>
      </c>
      <c r="H42" s="425">
        <v>9000</v>
      </c>
      <c r="I42" s="425"/>
      <c r="J42" s="228">
        <f t="shared" si="0"/>
        <v>900000</v>
      </c>
      <c r="M42" s="218"/>
    </row>
    <row r="43" spans="1:13" s="217" customFormat="1" ht="30.75" customHeight="1" x14ac:dyDescent="0.25">
      <c r="A43" s="223">
        <f t="shared" si="1"/>
        <v>27</v>
      </c>
      <c r="B43" s="258">
        <v>44471</v>
      </c>
      <c r="C43" s="224">
        <v>402459</v>
      </c>
      <c r="D43" s="225" t="s">
        <v>291</v>
      </c>
      <c r="E43" s="226" t="s">
        <v>311</v>
      </c>
      <c r="F43" s="227">
        <v>1</v>
      </c>
      <c r="G43" s="227">
        <v>100</v>
      </c>
      <c r="H43" s="425">
        <v>14000</v>
      </c>
      <c r="I43" s="425"/>
      <c r="J43" s="228">
        <f t="shared" si="0"/>
        <v>1400000</v>
      </c>
      <c r="M43" s="218"/>
    </row>
    <row r="44" spans="1:13" s="217" customFormat="1" ht="30.75" customHeight="1" x14ac:dyDescent="0.25">
      <c r="A44" s="223">
        <f t="shared" si="1"/>
        <v>28</v>
      </c>
      <c r="B44" s="258">
        <v>44471</v>
      </c>
      <c r="C44" s="224">
        <v>402455</v>
      </c>
      <c r="D44" s="225" t="s">
        <v>291</v>
      </c>
      <c r="E44" s="226" t="s">
        <v>312</v>
      </c>
      <c r="F44" s="227">
        <v>3</v>
      </c>
      <c r="G44" s="227">
        <v>182</v>
      </c>
      <c r="H44" s="425">
        <v>9000</v>
      </c>
      <c r="I44" s="425"/>
      <c r="J44" s="228">
        <f t="shared" si="0"/>
        <v>1638000</v>
      </c>
      <c r="M44" s="218"/>
    </row>
    <row r="45" spans="1:13" s="217" customFormat="1" ht="30.75" customHeight="1" x14ac:dyDescent="0.25">
      <c r="A45" s="223">
        <f t="shared" si="1"/>
        <v>29</v>
      </c>
      <c r="B45" s="258">
        <v>44471</v>
      </c>
      <c r="C45" s="224">
        <v>402454</v>
      </c>
      <c r="D45" s="225" t="s">
        <v>291</v>
      </c>
      <c r="E45" s="226" t="s">
        <v>313</v>
      </c>
      <c r="F45" s="227">
        <v>2</v>
      </c>
      <c r="G45" s="227">
        <v>100</v>
      </c>
      <c r="H45" s="425">
        <v>9000</v>
      </c>
      <c r="I45" s="425"/>
      <c r="J45" s="228">
        <f t="shared" si="0"/>
        <v>900000</v>
      </c>
      <c r="M45" s="218"/>
    </row>
    <row r="46" spans="1:13" s="217" customFormat="1" ht="30.75" customHeight="1" x14ac:dyDescent="0.25">
      <c r="A46" s="223">
        <f t="shared" si="1"/>
        <v>30</v>
      </c>
      <c r="B46" s="258">
        <v>44471</v>
      </c>
      <c r="C46" s="224">
        <v>402453</v>
      </c>
      <c r="D46" s="225" t="s">
        <v>291</v>
      </c>
      <c r="E46" s="226" t="s">
        <v>314</v>
      </c>
      <c r="F46" s="227">
        <v>2</v>
      </c>
      <c r="G46" s="227">
        <v>105</v>
      </c>
      <c r="H46" s="425">
        <v>9000</v>
      </c>
      <c r="I46" s="425"/>
      <c r="J46" s="228">
        <f t="shared" si="0"/>
        <v>945000</v>
      </c>
      <c r="M46" s="218"/>
    </row>
    <row r="47" spans="1:13" s="217" customFormat="1" ht="30.75" customHeight="1" x14ac:dyDescent="0.25">
      <c r="A47" s="223">
        <f t="shared" si="1"/>
        <v>31</v>
      </c>
      <c r="B47" s="258">
        <v>44471</v>
      </c>
      <c r="C47" s="224">
        <v>402452</v>
      </c>
      <c r="D47" s="225" t="s">
        <v>291</v>
      </c>
      <c r="E47" s="226" t="s">
        <v>315</v>
      </c>
      <c r="F47" s="227">
        <v>2</v>
      </c>
      <c r="G47" s="227">
        <v>100</v>
      </c>
      <c r="H47" s="425">
        <v>9000</v>
      </c>
      <c r="I47" s="425"/>
      <c r="J47" s="228">
        <f t="shared" si="0"/>
        <v>900000</v>
      </c>
      <c r="M47" s="218"/>
    </row>
    <row r="48" spans="1:13" s="217" customFormat="1" ht="30.75" customHeight="1" x14ac:dyDescent="0.25">
      <c r="A48" s="223">
        <f t="shared" si="1"/>
        <v>32</v>
      </c>
      <c r="B48" s="258">
        <v>44471</v>
      </c>
      <c r="C48" s="256">
        <v>402451</v>
      </c>
      <c r="D48" s="225" t="s">
        <v>291</v>
      </c>
      <c r="E48" s="226" t="s">
        <v>316</v>
      </c>
      <c r="F48" s="226">
        <v>3</v>
      </c>
      <c r="G48" s="226">
        <v>151</v>
      </c>
      <c r="H48" s="425">
        <v>11000</v>
      </c>
      <c r="I48" s="425"/>
      <c r="J48" s="228">
        <f t="shared" si="0"/>
        <v>1661000</v>
      </c>
      <c r="M48" s="218"/>
    </row>
    <row r="49" spans="1:13" s="217" customFormat="1" ht="30.75" customHeight="1" x14ac:dyDescent="0.25">
      <c r="A49" s="223">
        <f t="shared" si="1"/>
        <v>33</v>
      </c>
      <c r="B49" s="258">
        <v>44471</v>
      </c>
      <c r="C49" s="256">
        <v>402067</v>
      </c>
      <c r="D49" s="225" t="s">
        <v>291</v>
      </c>
      <c r="E49" s="226" t="s">
        <v>317</v>
      </c>
      <c r="F49" s="226">
        <v>1</v>
      </c>
      <c r="G49" s="226">
        <v>100</v>
      </c>
      <c r="H49" s="425">
        <v>9000</v>
      </c>
      <c r="I49" s="425"/>
      <c r="J49" s="228">
        <f t="shared" si="0"/>
        <v>900000</v>
      </c>
      <c r="M49" s="218"/>
    </row>
    <row r="50" spans="1:13" s="217" customFormat="1" ht="30.75" customHeight="1" x14ac:dyDescent="0.25">
      <c r="A50" s="223">
        <f t="shared" si="1"/>
        <v>34</v>
      </c>
      <c r="B50" s="258">
        <v>44471</v>
      </c>
      <c r="C50" s="231">
        <v>402483</v>
      </c>
      <c r="D50" s="225" t="s">
        <v>291</v>
      </c>
      <c r="E50" s="226" t="s">
        <v>318</v>
      </c>
      <c r="F50" s="226">
        <v>1</v>
      </c>
      <c r="G50" s="226">
        <v>100</v>
      </c>
      <c r="H50" s="425">
        <v>10000</v>
      </c>
      <c r="I50" s="425"/>
      <c r="J50" s="228">
        <f t="shared" si="0"/>
        <v>1000000</v>
      </c>
      <c r="M50" s="218"/>
    </row>
    <row r="51" spans="1:13" s="217" customFormat="1" ht="30.75" customHeight="1" x14ac:dyDescent="0.25">
      <c r="A51" s="223">
        <f t="shared" si="1"/>
        <v>35</v>
      </c>
      <c r="B51" s="258">
        <v>44471</v>
      </c>
      <c r="C51" s="231">
        <v>402490</v>
      </c>
      <c r="D51" s="225" t="s">
        <v>291</v>
      </c>
      <c r="E51" s="226" t="s">
        <v>319</v>
      </c>
      <c r="F51" s="226">
        <v>1</v>
      </c>
      <c r="G51" s="226">
        <v>100</v>
      </c>
      <c r="H51" s="425">
        <v>14000</v>
      </c>
      <c r="I51" s="425"/>
      <c r="J51" s="228">
        <f t="shared" si="0"/>
        <v>1400000</v>
      </c>
      <c r="M51" s="218"/>
    </row>
    <row r="52" spans="1:13" s="217" customFormat="1" ht="30.75" customHeight="1" x14ac:dyDescent="0.25">
      <c r="A52" s="223">
        <f t="shared" si="1"/>
        <v>36</v>
      </c>
      <c r="B52" s="258">
        <v>44471</v>
      </c>
      <c r="C52" s="231">
        <v>402485</v>
      </c>
      <c r="D52" s="225" t="s">
        <v>291</v>
      </c>
      <c r="E52" s="226" t="s">
        <v>320</v>
      </c>
      <c r="F52" s="226">
        <v>1</v>
      </c>
      <c r="G52" s="226">
        <v>100</v>
      </c>
      <c r="H52" s="425">
        <v>19000</v>
      </c>
      <c r="I52" s="425"/>
      <c r="J52" s="228">
        <f t="shared" si="0"/>
        <v>1900000</v>
      </c>
      <c r="M52" s="218"/>
    </row>
    <row r="53" spans="1:13" s="217" customFormat="1" ht="30.75" customHeight="1" x14ac:dyDescent="0.25">
      <c r="A53" s="223">
        <f t="shared" si="1"/>
        <v>37</v>
      </c>
      <c r="B53" s="258">
        <v>44471</v>
      </c>
      <c r="C53" s="231">
        <v>402468</v>
      </c>
      <c r="D53" s="225" t="s">
        <v>291</v>
      </c>
      <c r="E53" s="226" t="s">
        <v>321</v>
      </c>
      <c r="F53" s="226">
        <v>1</v>
      </c>
      <c r="G53" s="226">
        <v>100</v>
      </c>
      <c r="H53" s="425">
        <v>22000</v>
      </c>
      <c r="I53" s="425"/>
      <c r="J53" s="228">
        <f t="shared" si="0"/>
        <v>2200000</v>
      </c>
      <c r="M53" s="218"/>
    </row>
    <row r="54" spans="1:13" s="217" customFormat="1" ht="30.75" customHeight="1" x14ac:dyDescent="0.25">
      <c r="A54" s="223">
        <f t="shared" si="1"/>
        <v>38</v>
      </c>
      <c r="B54" s="258">
        <v>44471</v>
      </c>
      <c r="C54" s="231">
        <v>402484</v>
      </c>
      <c r="D54" s="225" t="s">
        <v>291</v>
      </c>
      <c r="E54" s="226" t="s">
        <v>322</v>
      </c>
      <c r="F54" s="226">
        <v>1</v>
      </c>
      <c r="G54" s="226">
        <v>100</v>
      </c>
      <c r="H54" s="425">
        <v>20000</v>
      </c>
      <c r="I54" s="425"/>
      <c r="J54" s="228">
        <f t="shared" si="0"/>
        <v>2000000</v>
      </c>
      <c r="M54" s="218"/>
    </row>
    <row r="55" spans="1:13" s="217" customFormat="1" ht="30.75" customHeight="1" x14ac:dyDescent="0.25">
      <c r="A55" s="223">
        <f t="shared" si="1"/>
        <v>39</v>
      </c>
      <c r="B55" s="258">
        <v>44471</v>
      </c>
      <c r="C55" s="232">
        <v>402470</v>
      </c>
      <c r="D55" s="225" t="s">
        <v>291</v>
      </c>
      <c r="E55" s="226" t="s">
        <v>323</v>
      </c>
      <c r="F55" s="226">
        <v>1</v>
      </c>
      <c r="G55" s="226">
        <v>100</v>
      </c>
      <c r="H55" s="425">
        <v>20000</v>
      </c>
      <c r="I55" s="425"/>
      <c r="J55" s="228">
        <f t="shared" si="0"/>
        <v>2000000</v>
      </c>
      <c r="M55" s="218"/>
    </row>
    <row r="56" spans="1:13" s="217" customFormat="1" ht="30.75" customHeight="1" x14ac:dyDescent="0.25">
      <c r="A56" s="223">
        <f t="shared" si="1"/>
        <v>40</v>
      </c>
      <c r="B56" s="258">
        <v>44471</v>
      </c>
      <c r="C56" s="232">
        <v>402471</v>
      </c>
      <c r="D56" s="225" t="s">
        <v>291</v>
      </c>
      <c r="E56" s="226" t="s">
        <v>324</v>
      </c>
      <c r="F56" s="226">
        <v>1</v>
      </c>
      <c r="G56" s="226">
        <v>100</v>
      </c>
      <c r="H56" s="425">
        <v>20000</v>
      </c>
      <c r="I56" s="425"/>
      <c r="J56" s="228">
        <f t="shared" si="0"/>
        <v>2000000</v>
      </c>
      <c r="M56" s="218"/>
    </row>
    <row r="57" spans="1:13" s="217" customFormat="1" ht="30.75" customHeight="1" x14ac:dyDescent="0.25">
      <c r="A57" s="223">
        <f t="shared" si="1"/>
        <v>41</v>
      </c>
      <c r="B57" s="258">
        <v>44471</v>
      </c>
      <c r="C57" s="232">
        <v>402489</v>
      </c>
      <c r="D57" s="225" t="s">
        <v>291</v>
      </c>
      <c r="E57" s="226" t="s">
        <v>325</v>
      </c>
      <c r="F57" s="226">
        <v>1</v>
      </c>
      <c r="G57" s="226">
        <v>100</v>
      </c>
      <c r="H57" s="425">
        <v>19000</v>
      </c>
      <c r="I57" s="425"/>
      <c r="J57" s="228">
        <f t="shared" si="0"/>
        <v>1900000</v>
      </c>
      <c r="M57" s="218"/>
    </row>
    <row r="58" spans="1:13" s="217" customFormat="1" ht="30.75" customHeight="1" x14ac:dyDescent="0.25">
      <c r="A58" s="223">
        <f t="shared" si="1"/>
        <v>42</v>
      </c>
      <c r="B58" s="258">
        <v>44471</v>
      </c>
      <c r="C58" s="232">
        <v>402487</v>
      </c>
      <c r="D58" s="225" t="s">
        <v>291</v>
      </c>
      <c r="E58" s="226" t="s">
        <v>326</v>
      </c>
      <c r="F58" s="226">
        <v>1</v>
      </c>
      <c r="G58" s="226">
        <v>100</v>
      </c>
      <c r="H58" s="425">
        <v>19000</v>
      </c>
      <c r="I58" s="425"/>
      <c r="J58" s="228">
        <f t="shared" si="0"/>
        <v>1900000</v>
      </c>
      <c r="M58" s="218"/>
    </row>
    <row r="59" spans="1:13" s="217" customFormat="1" ht="30.75" customHeight="1" x14ac:dyDescent="0.25">
      <c r="A59" s="223">
        <f t="shared" si="1"/>
        <v>43</v>
      </c>
      <c r="B59" s="258">
        <v>44471</v>
      </c>
      <c r="C59" s="233">
        <v>402469</v>
      </c>
      <c r="D59" s="225" t="s">
        <v>291</v>
      </c>
      <c r="E59" s="226" t="s">
        <v>327</v>
      </c>
      <c r="F59" s="226">
        <v>1</v>
      </c>
      <c r="G59" s="226">
        <v>100</v>
      </c>
      <c r="H59" s="425">
        <v>20000</v>
      </c>
      <c r="I59" s="425"/>
      <c r="J59" s="228">
        <f t="shared" si="0"/>
        <v>2000000</v>
      </c>
      <c r="M59" s="218"/>
    </row>
    <row r="60" spans="1:13" s="217" customFormat="1" ht="30.75" customHeight="1" x14ac:dyDescent="0.25">
      <c r="A60" s="223">
        <f t="shared" si="1"/>
        <v>44</v>
      </c>
      <c r="B60" s="258">
        <v>44471</v>
      </c>
      <c r="C60" s="233">
        <v>402486</v>
      </c>
      <c r="D60" s="225" t="s">
        <v>291</v>
      </c>
      <c r="E60" s="226" t="s">
        <v>328</v>
      </c>
      <c r="F60" s="226">
        <v>1</v>
      </c>
      <c r="G60" s="226">
        <v>100</v>
      </c>
      <c r="H60" s="428">
        <v>21000</v>
      </c>
      <c r="I60" s="428"/>
      <c r="J60" s="228">
        <f t="shared" si="0"/>
        <v>2100000</v>
      </c>
      <c r="M60" s="218"/>
    </row>
    <row r="61" spans="1:13" s="217" customFormat="1" ht="30.75" customHeight="1" x14ac:dyDescent="0.25">
      <c r="A61" s="223">
        <f t="shared" si="1"/>
        <v>45</v>
      </c>
      <c r="B61" s="259" t="s">
        <v>330</v>
      </c>
      <c r="C61" s="233" t="s">
        <v>285</v>
      </c>
      <c r="D61" s="225" t="s">
        <v>291</v>
      </c>
      <c r="E61" s="226" t="s">
        <v>280</v>
      </c>
      <c r="F61" s="226">
        <v>6</v>
      </c>
      <c r="G61" s="226">
        <v>79</v>
      </c>
      <c r="H61" s="437">
        <v>1800000</v>
      </c>
      <c r="I61" s="438"/>
      <c r="J61" s="429">
        <f>H61</f>
        <v>1800000</v>
      </c>
      <c r="M61" s="218"/>
    </row>
    <row r="62" spans="1:13" s="217" customFormat="1" ht="30.75" customHeight="1" x14ac:dyDescent="0.25">
      <c r="A62" s="223">
        <f t="shared" si="1"/>
        <v>46</v>
      </c>
      <c r="B62" s="259" t="s">
        <v>330</v>
      </c>
      <c r="C62" s="233" t="s">
        <v>286</v>
      </c>
      <c r="D62" s="225" t="s">
        <v>291</v>
      </c>
      <c r="E62" s="226" t="s">
        <v>283</v>
      </c>
      <c r="F62" s="226">
        <v>3</v>
      </c>
      <c r="G62" s="226">
        <v>57</v>
      </c>
      <c r="H62" s="439"/>
      <c r="I62" s="440"/>
      <c r="J62" s="430"/>
      <c r="M62" s="218"/>
    </row>
    <row r="63" spans="1:13" s="217" customFormat="1" ht="30.75" customHeight="1" x14ac:dyDescent="0.25">
      <c r="A63" s="223">
        <f t="shared" si="1"/>
        <v>47</v>
      </c>
      <c r="B63" s="259" t="s">
        <v>330</v>
      </c>
      <c r="C63" s="233"/>
      <c r="D63" s="225" t="s">
        <v>291</v>
      </c>
      <c r="E63" s="226" t="s">
        <v>279</v>
      </c>
      <c r="F63" s="226"/>
      <c r="G63" s="226"/>
      <c r="H63" s="441"/>
      <c r="I63" s="442"/>
      <c r="J63" s="431"/>
      <c r="M63" s="218"/>
    </row>
    <row r="64" spans="1:13" s="217" customFormat="1" ht="30.75" customHeight="1" x14ac:dyDescent="0.25">
      <c r="A64" s="223">
        <f t="shared" si="1"/>
        <v>48</v>
      </c>
      <c r="B64" s="259" t="s">
        <v>331</v>
      </c>
      <c r="C64" s="233" t="s">
        <v>287</v>
      </c>
      <c r="D64" s="225" t="s">
        <v>291</v>
      </c>
      <c r="E64" s="226" t="s">
        <v>278</v>
      </c>
      <c r="F64" s="226">
        <v>3</v>
      </c>
      <c r="G64" s="226">
        <v>100</v>
      </c>
      <c r="H64" s="425">
        <v>14000</v>
      </c>
      <c r="I64" s="425"/>
      <c r="J64" s="228">
        <f t="shared" ref="J64:J67" si="2">G64*H64</f>
        <v>1400000</v>
      </c>
      <c r="M64" s="218"/>
    </row>
    <row r="65" spans="1:13" s="217" customFormat="1" ht="30.75" customHeight="1" x14ac:dyDescent="0.25">
      <c r="A65" s="223">
        <f t="shared" si="1"/>
        <v>49</v>
      </c>
      <c r="B65" s="259" t="s">
        <v>331</v>
      </c>
      <c r="C65" s="233" t="s">
        <v>288</v>
      </c>
      <c r="D65" s="225" t="s">
        <v>291</v>
      </c>
      <c r="E65" s="226" t="s">
        <v>281</v>
      </c>
      <c r="F65" s="226">
        <v>3</v>
      </c>
      <c r="G65" s="226">
        <v>100</v>
      </c>
      <c r="H65" s="425">
        <v>6000</v>
      </c>
      <c r="I65" s="425"/>
      <c r="J65" s="228">
        <f t="shared" si="2"/>
        <v>600000</v>
      </c>
      <c r="M65" s="218"/>
    </row>
    <row r="66" spans="1:13" s="217" customFormat="1" ht="30.75" customHeight="1" x14ac:dyDescent="0.25">
      <c r="A66" s="223">
        <f t="shared" si="1"/>
        <v>50</v>
      </c>
      <c r="B66" s="259" t="s">
        <v>331</v>
      </c>
      <c r="C66" s="233" t="s">
        <v>289</v>
      </c>
      <c r="D66" s="225" t="s">
        <v>291</v>
      </c>
      <c r="E66" s="226" t="s">
        <v>282</v>
      </c>
      <c r="F66" s="226">
        <v>2</v>
      </c>
      <c r="G66" s="226">
        <v>100</v>
      </c>
      <c r="H66" s="425">
        <v>5000</v>
      </c>
      <c r="I66" s="425"/>
      <c r="J66" s="228">
        <f t="shared" si="2"/>
        <v>500000</v>
      </c>
      <c r="M66" s="218"/>
    </row>
    <row r="67" spans="1:13" s="217" customFormat="1" ht="30.75" customHeight="1" x14ac:dyDescent="0.25">
      <c r="A67" s="223">
        <f t="shared" si="1"/>
        <v>51</v>
      </c>
      <c r="B67" s="259" t="s">
        <v>331</v>
      </c>
      <c r="C67" s="233" t="s">
        <v>290</v>
      </c>
      <c r="D67" s="225" t="s">
        <v>291</v>
      </c>
      <c r="E67" s="226" t="s">
        <v>333</v>
      </c>
      <c r="F67" s="226">
        <v>2</v>
      </c>
      <c r="G67" s="226">
        <v>100</v>
      </c>
      <c r="H67" s="425">
        <v>13000</v>
      </c>
      <c r="I67" s="425"/>
      <c r="J67" s="228">
        <f t="shared" si="2"/>
        <v>1300000</v>
      </c>
      <c r="M67" s="218"/>
    </row>
    <row r="68" spans="1:13" ht="36" customHeight="1" thickBot="1" x14ac:dyDescent="0.3">
      <c r="A68" s="432" t="s">
        <v>18</v>
      </c>
      <c r="B68" s="433"/>
      <c r="C68" s="433"/>
      <c r="D68" s="433"/>
      <c r="E68" s="433"/>
      <c r="F68" s="433"/>
      <c r="G68" s="433"/>
      <c r="H68" s="433"/>
      <c r="I68" s="434"/>
      <c r="J68" s="234">
        <f>SUM(J17:J67)</f>
        <v>60083000</v>
      </c>
    </row>
    <row r="69" spans="1:13" ht="21.75" customHeight="1" x14ac:dyDescent="0.25">
      <c r="A69" s="435"/>
      <c r="B69" s="435"/>
      <c r="C69" s="435"/>
      <c r="D69" s="435"/>
      <c r="E69" s="176"/>
      <c r="H69" s="177"/>
      <c r="I69" s="177"/>
      <c r="J69" s="178"/>
    </row>
    <row r="70" spans="1:13" ht="29.25" customHeight="1" x14ac:dyDescent="0.25">
      <c r="A70" s="235"/>
      <c r="B70" s="235"/>
      <c r="D70" s="235"/>
      <c r="E70" s="235"/>
      <c r="H70" s="48" t="s">
        <v>20</v>
      </c>
      <c r="I70" s="48"/>
      <c r="J70" s="47">
        <v>0</v>
      </c>
    </row>
    <row r="71" spans="1:13" ht="29.25" customHeight="1" thickBot="1" x14ac:dyDescent="0.3">
      <c r="A71" s="194"/>
      <c r="B71" s="194"/>
      <c r="D71" s="194"/>
      <c r="E71" s="194"/>
      <c r="H71" s="236" t="s">
        <v>284</v>
      </c>
      <c r="I71" s="236"/>
      <c r="J71" s="237">
        <v>0</v>
      </c>
    </row>
    <row r="72" spans="1:13" ht="29.25" customHeight="1" x14ac:dyDescent="0.25">
      <c r="A72" s="215"/>
      <c r="B72" s="215"/>
      <c r="D72" s="215"/>
      <c r="E72" s="238"/>
      <c r="H72" s="239" t="s">
        <v>27</v>
      </c>
      <c r="I72" s="240"/>
      <c r="J72" s="241">
        <f>J68</f>
        <v>60083000</v>
      </c>
    </row>
    <row r="73" spans="1:13" ht="20.25" customHeight="1" x14ac:dyDescent="0.25">
      <c r="A73" s="215"/>
      <c r="B73" s="215"/>
      <c r="D73" s="215"/>
      <c r="E73" s="238"/>
      <c r="H73" s="240"/>
      <c r="I73" s="240"/>
      <c r="J73" s="242"/>
    </row>
    <row r="74" spans="1:13" ht="18.75" x14ac:dyDescent="0.25">
      <c r="A74" s="243" t="s">
        <v>332</v>
      </c>
      <c r="B74" s="238"/>
      <c r="D74" s="215"/>
      <c r="E74" s="238"/>
      <c r="H74" s="240"/>
      <c r="I74" s="240"/>
      <c r="J74" s="242"/>
    </row>
    <row r="75" spans="1:13" ht="15.75" x14ac:dyDescent="0.25">
      <c r="A75" s="215"/>
      <c r="B75" s="215"/>
      <c r="D75" s="215"/>
      <c r="E75" s="238"/>
      <c r="H75" s="240"/>
      <c r="I75" s="240"/>
      <c r="J75" s="242"/>
    </row>
    <row r="76" spans="1:13" ht="18.75" x14ac:dyDescent="0.3">
      <c r="A76" s="244" t="s">
        <v>21</v>
      </c>
      <c r="B76" s="245"/>
      <c r="D76" s="245"/>
      <c r="E76" s="215"/>
      <c r="H76" s="216"/>
      <c r="I76" s="216"/>
      <c r="J76" s="215"/>
    </row>
    <row r="77" spans="1:13" ht="18.75" x14ac:dyDescent="0.3">
      <c r="A77" s="246" t="s">
        <v>22</v>
      </c>
      <c r="B77" s="238"/>
      <c r="D77" s="238"/>
      <c r="E77" s="215"/>
      <c r="H77" s="216"/>
      <c r="I77" s="216"/>
      <c r="J77" s="215"/>
      <c r="M77" s="247"/>
    </row>
    <row r="78" spans="1:13" ht="18.75" x14ac:dyDescent="0.3">
      <c r="A78" s="246" t="s">
        <v>34</v>
      </c>
      <c r="B78" s="238"/>
      <c r="D78" s="215"/>
      <c r="E78" s="215"/>
      <c r="H78" s="216"/>
      <c r="I78" s="216"/>
      <c r="J78" s="215"/>
    </row>
    <row r="79" spans="1:13" ht="18.75" x14ac:dyDescent="0.3">
      <c r="A79" s="248" t="s">
        <v>35</v>
      </c>
      <c r="B79" s="249"/>
      <c r="D79" s="249"/>
      <c r="E79" s="215"/>
      <c r="H79" s="216"/>
      <c r="I79" s="216"/>
      <c r="J79" s="215"/>
    </row>
    <row r="80" spans="1:13" ht="18.75" x14ac:dyDescent="0.3">
      <c r="A80" s="250" t="s">
        <v>36</v>
      </c>
      <c r="B80" s="251"/>
      <c r="D80" s="252"/>
      <c r="E80" s="215"/>
      <c r="H80" s="216"/>
      <c r="I80" s="216"/>
      <c r="J80" s="215"/>
    </row>
    <row r="81" spans="1:10" ht="15.75" x14ac:dyDescent="0.25">
      <c r="A81" s="251"/>
      <c r="B81" s="251"/>
      <c r="D81" s="253"/>
      <c r="E81" s="215"/>
      <c r="H81" s="216"/>
      <c r="I81" s="216"/>
      <c r="J81" s="215"/>
    </row>
    <row r="82" spans="1:10" ht="15.75" x14ac:dyDescent="0.25">
      <c r="A82" s="215"/>
      <c r="B82" s="215"/>
      <c r="D82" s="215"/>
      <c r="E82" s="215"/>
      <c r="H82" s="254" t="s">
        <v>41</v>
      </c>
      <c r="I82" s="436" t="str">
        <f>J13</f>
        <v xml:space="preserve"> 15 Maret 2021</v>
      </c>
      <c r="J82" s="436"/>
    </row>
    <row r="83" spans="1:10" ht="15.75" x14ac:dyDescent="0.25">
      <c r="A83" s="215"/>
      <c r="B83" s="215"/>
      <c r="D83" s="215"/>
      <c r="E83" s="215"/>
      <c r="H83" s="216"/>
      <c r="I83" s="216"/>
      <c r="J83" s="215"/>
    </row>
    <row r="84" spans="1:10" ht="15.75" x14ac:dyDescent="0.25">
      <c r="A84" s="215"/>
      <c r="B84" s="215"/>
      <c r="D84" s="215"/>
      <c r="E84" s="215"/>
      <c r="H84" s="216"/>
      <c r="I84" s="216"/>
      <c r="J84" s="215"/>
    </row>
    <row r="85" spans="1:10" ht="15.75" x14ac:dyDescent="0.25">
      <c r="A85" s="215"/>
      <c r="B85" s="215"/>
      <c r="D85" s="215"/>
      <c r="E85" s="215"/>
      <c r="H85" s="216"/>
      <c r="I85" s="216"/>
      <c r="J85" s="215"/>
    </row>
    <row r="86" spans="1:10" ht="26.25" customHeight="1" x14ac:dyDescent="0.25">
      <c r="A86" s="215"/>
      <c r="B86" s="215"/>
      <c r="D86" s="215"/>
      <c r="E86" s="215"/>
      <c r="H86" s="216"/>
      <c r="I86" s="216"/>
      <c r="J86" s="215"/>
    </row>
    <row r="87" spans="1:10" ht="15.75" x14ac:dyDescent="0.25">
      <c r="A87" s="215"/>
      <c r="B87" s="215"/>
      <c r="D87" s="215"/>
      <c r="E87" s="215"/>
      <c r="H87" s="216"/>
      <c r="I87" s="216"/>
      <c r="J87" s="215"/>
    </row>
    <row r="88" spans="1:10" ht="15.75" x14ac:dyDescent="0.25">
      <c r="A88" s="215"/>
      <c r="B88" s="215"/>
      <c r="D88" s="215"/>
      <c r="E88" s="215"/>
      <c r="H88" s="216"/>
      <c r="I88" s="216"/>
      <c r="J88" s="215"/>
    </row>
    <row r="89" spans="1:10" ht="15.75" x14ac:dyDescent="0.25">
      <c r="A89" s="215"/>
      <c r="B89" s="215"/>
      <c r="D89" s="215"/>
      <c r="E89" s="215"/>
      <c r="H89" s="216"/>
      <c r="I89" s="216"/>
      <c r="J89" s="215"/>
    </row>
    <row r="90" spans="1:10" ht="15.75" x14ac:dyDescent="0.25">
      <c r="A90" s="25"/>
      <c r="B90" s="25"/>
      <c r="D90" s="25"/>
      <c r="E90" s="25"/>
      <c r="H90" s="353" t="s">
        <v>24</v>
      </c>
      <c r="I90" s="353"/>
      <c r="J90" s="353"/>
    </row>
    <row r="91" spans="1:10" ht="15.75" x14ac:dyDescent="0.25">
      <c r="A91" s="25"/>
      <c r="B91" s="25"/>
      <c r="D91" s="25"/>
      <c r="E91" s="25"/>
      <c r="H91" s="38"/>
      <c r="I91" s="38"/>
      <c r="J91" s="25"/>
    </row>
    <row r="92" spans="1:10" ht="15.75" x14ac:dyDescent="0.25">
      <c r="A92" s="25"/>
      <c r="B92" s="25"/>
      <c r="D92" s="25"/>
      <c r="E92" s="25"/>
      <c r="H92" s="38"/>
      <c r="I92" s="38"/>
      <c r="J92" s="25"/>
    </row>
    <row r="93" spans="1:10" ht="15.75" x14ac:dyDescent="0.25">
      <c r="A93" s="25"/>
      <c r="B93" s="25"/>
      <c r="D93" s="25"/>
      <c r="E93" s="25"/>
      <c r="H93" s="38"/>
      <c r="I93" s="38"/>
      <c r="J93" s="25"/>
    </row>
    <row r="94" spans="1:10" ht="15.75" x14ac:dyDescent="0.25">
      <c r="A94" s="25"/>
      <c r="B94" s="25"/>
      <c r="D94" s="25"/>
      <c r="E94" s="25"/>
      <c r="H94" s="38"/>
      <c r="I94" s="38"/>
      <c r="J94" s="25"/>
    </row>
    <row r="95" spans="1:10" ht="15.75" x14ac:dyDescent="0.25">
      <c r="A95" s="25"/>
      <c r="B95" s="25"/>
      <c r="D95" s="25"/>
      <c r="E95" s="25"/>
      <c r="H95" s="38"/>
      <c r="I95" s="38"/>
      <c r="J95" s="25"/>
    </row>
    <row r="96" spans="1:10" ht="15.75" x14ac:dyDescent="0.25">
      <c r="A96" s="25"/>
      <c r="B96" s="25"/>
      <c r="D96" s="25"/>
      <c r="E96" s="25"/>
      <c r="H96" s="38"/>
      <c r="I96" s="38"/>
      <c r="J96" s="25"/>
    </row>
    <row r="97" spans="1:10" ht="15.75" x14ac:dyDescent="0.25">
      <c r="A97" s="25"/>
      <c r="B97" s="25"/>
      <c r="D97" s="25"/>
      <c r="E97" s="25"/>
      <c r="H97" s="38"/>
      <c r="I97" s="38"/>
      <c r="J97" s="25"/>
    </row>
    <row r="98" spans="1:10" ht="15.75" x14ac:dyDescent="0.25">
      <c r="A98" s="25"/>
      <c r="B98" s="25"/>
      <c r="D98" s="25"/>
      <c r="E98" s="25"/>
      <c r="H98" s="38"/>
      <c r="I98" s="38"/>
      <c r="J98" s="25"/>
    </row>
  </sheetData>
  <autoFilter ref="A16:J68">
    <filterColumn colId="7" showButton="0"/>
  </autoFilter>
  <mergeCells count="56">
    <mergeCell ref="J61:J63"/>
    <mergeCell ref="A68:I68"/>
    <mergeCell ref="A69:D69"/>
    <mergeCell ref="I82:J82"/>
    <mergeCell ref="H90:J90"/>
    <mergeCell ref="H61:I63"/>
    <mergeCell ref="H64:I64"/>
    <mergeCell ref="H65:I65"/>
    <mergeCell ref="H66:I66"/>
    <mergeCell ref="H67:I67"/>
    <mergeCell ref="H57:I57"/>
    <mergeCell ref="H58:I58"/>
    <mergeCell ref="H59:I59"/>
    <mergeCell ref="H60:I60"/>
    <mergeCell ref="H51:I51"/>
    <mergeCell ref="H52:I52"/>
    <mergeCell ref="H53:I53"/>
    <mergeCell ref="H54:I54"/>
    <mergeCell ref="H55:I55"/>
    <mergeCell ref="H56:I56"/>
    <mergeCell ref="H50:I50"/>
    <mergeCell ref="H39:I39"/>
    <mergeCell ref="H40:I40"/>
    <mergeCell ref="H41:I41"/>
    <mergeCell ref="H42:I42"/>
    <mergeCell ref="H43:I43"/>
    <mergeCell ref="H44:I44"/>
    <mergeCell ref="H45:I45"/>
    <mergeCell ref="H46:I46"/>
    <mergeCell ref="H47:I47"/>
    <mergeCell ref="H48:I48"/>
    <mergeCell ref="H49:I49"/>
    <mergeCell ref="H38:I38"/>
    <mergeCell ref="H27:I27"/>
    <mergeCell ref="H28:I28"/>
    <mergeCell ref="H29:I29"/>
    <mergeCell ref="H30:I30"/>
    <mergeCell ref="H31:I31"/>
    <mergeCell ref="H32:I32"/>
    <mergeCell ref="H33:I33"/>
    <mergeCell ref="H34:I34"/>
    <mergeCell ref="H35:I35"/>
    <mergeCell ref="H36:I36"/>
    <mergeCell ref="H37:I37"/>
    <mergeCell ref="H26:I26"/>
    <mergeCell ref="A10:J10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</mergeCells>
  <printOptions horizontalCentered="1"/>
  <pageMargins left="0.23622047244094491" right="0.23622047244094491" top="0.59055118110236227" bottom="0.27559055118110237" header="0.31496062992125984" footer="0.31496062992125984"/>
  <pageSetup paperSize="9" scale="75" orientation="portrait" horizontalDpi="4294967293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8"/>
  <sheetViews>
    <sheetView topLeftCell="A10" workbookViewId="0">
      <selection activeCell="I19" sqref="I19"/>
    </sheetView>
  </sheetViews>
  <sheetFormatPr defaultRowHeight="15.75" x14ac:dyDescent="0.25"/>
  <cols>
    <col min="1" max="1" width="5.7109375" style="2" customWidth="1"/>
    <col min="2" max="2" width="11.42578125" style="2" customWidth="1"/>
    <col min="3" max="3" width="8.7109375" style="2" customWidth="1"/>
    <col min="4" max="4" width="26.42578125" style="2" customWidth="1"/>
    <col min="5" max="5" width="13" style="2" customWidth="1"/>
    <col min="6" max="6" width="6.28515625" style="2" customWidth="1"/>
    <col min="7" max="7" width="14.28515625" style="3" customWidth="1"/>
    <col min="8" max="8" width="1.42578125" style="3" customWidth="1"/>
    <col min="9" max="9" width="16.710937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28" t="s">
        <v>31</v>
      </c>
    </row>
    <row r="4" spans="1:9" x14ac:dyDescent="0.25">
      <c r="A4" s="28" t="s">
        <v>1</v>
      </c>
    </row>
    <row r="5" spans="1:9" x14ac:dyDescent="0.25">
      <c r="A5" s="28" t="s">
        <v>2</v>
      </c>
    </row>
    <row r="6" spans="1:9" x14ac:dyDescent="0.25">
      <c r="A6" s="28" t="s">
        <v>3</v>
      </c>
    </row>
    <row r="7" spans="1:9" x14ac:dyDescent="0.25">
      <c r="A7" s="28" t="s">
        <v>4</v>
      </c>
    </row>
    <row r="9" spans="1:9" ht="16.5" thickBot="1" x14ac:dyDescent="0.3">
      <c r="A9" s="4"/>
      <c r="B9" s="4"/>
      <c r="C9" s="4"/>
      <c r="D9" s="4"/>
      <c r="E9" s="4"/>
      <c r="F9" s="4"/>
      <c r="G9" s="5"/>
      <c r="H9" s="5"/>
      <c r="I9" s="4"/>
    </row>
    <row r="10" spans="1:9" ht="16.5" thickBot="1" x14ac:dyDescent="0.3">
      <c r="A10" s="373" t="s">
        <v>5</v>
      </c>
      <c r="B10" s="374"/>
      <c r="C10" s="374"/>
      <c r="D10" s="374"/>
      <c r="E10" s="374"/>
      <c r="F10" s="374"/>
      <c r="G10" s="374"/>
      <c r="H10" s="374"/>
      <c r="I10" s="375"/>
    </row>
    <row r="12" spans="1:9" x14ac:dyDescent="0.25">
      <c r="A12" s="2" t="s">
        <v>6</v>
      </c>
      <c r="B12" s="2" t="s">
        <v>334</v>
      </c>
      <c r="G12" s="3" t="s">
        <v>7</v>
      </c>
      <c r="H12" s="6" t="s">
        <v>8</v>
      </c>
      <c r="I12" s="25" t="s">
        <v>337</v>
      </c>
    </row>
    <row r="13" spans="1:9" x14ac:dyDescent="0.25">
      <c r="G13" s="3" t="s">
        <v>9</v>
      </c>
      <c r="H13" s="6" t="s">
        <v>8</v>
      </c>
      <c r="I13" s="92" t="s">
        <v>266</v>
      </c>
    </row>
    <row r="14" spans="1:9" x14ac:dyDescent="0.25">
      <c r="G14" s="3" t="s">
        <v>10</v>
      </c>
      <c r="H14" s="6" t="s">
        <v>8</v>
      </c>
      <c r="I14" s="2" t="s">
        <v>44</v>
      </c>
    </row>
    <row r="15" spans="1:9" x14ac:dyDescent="0.25">
      <c r="A15" s="2" t="s">
        <v>11</v>
      </c>
      <c r="B15" s="2" t="s">
        <v>335</v>
      </c>
    </row>
    <row r="16" spans="1:9" ht="16.5" thickBot="1" x14ac:dyDescent="0.3">
      <c r="F16" s="7"/>
    </row>
    <row r="17" spans="1:10" ht="20.100000000000001" customHeight="1" x14ac:dyDescent="0.25">
      <c r="A17" s="8" t="s">
        <v>12</v>
      </c>
      <c r="B17" s="9" t="s">
        <v>13</v>
      </c>
      <c r="C17" s="9" t="s">
        <v>26</v>
      </c>
      <c r="D17" s="9" t="s">
        <v>14</v>
      </c>
      <c r="E17" s="9" t="s">
        <v>15</v>
      </c>
      <c r="F17" s="9" t="s">
        <v>67</v>
      </c>
      <c r="G17" s="376" t="s">
        <v>16</v>
      </c>
      <c r="H17" s="377"/>
      <c r="I17" s="10" t="s">
        <v>17</v>
      </c>
    </row>
    <row r="18" spans="1:10" ht="48.75" customHeight="1" x14ac:dyDescent="0.25">
      <c r="A18" s="32">
        <v>1</v>
      </c>
      <c r="B18" s="257">
        <v>44319</v>
      </c>
      <c r="C18" s="155" t="s">
        <v>336</v>
      </c>
      <c r="D18" s="34" t="s">
        <v>338</v>
      </c>
      <c r="E18" s="195" t="s">
        <v>339</v>
      </c>
      <c r="F18" s="260">
        <v>1</v>
      </c>
      <c r="G18" s="342">
        <v>1200000</v>
      </c>
      <c r="H18" s="343"/>
      <c r="I18" s="192">
        <f>G18</f>
        <v>1200000</v>
      </c>
    </row>
    <row r="19" spans="1:10" ht="25.5" customHeight="1" thickBot="1" x14ac:dyDescent="0.3">
      <c r="A19" s="378" t="s">
        <v>18</v>
      </c>
      <c r="B19" s="379"/>
      <c r="C19" s="379"/>
      <c r="D19" s="379"/>
      <c r="E19" s="379"/>
      <c r="F19" s="379"/>
      <c r="G19" s="379"/>
      <c r="H19" s="381"/>
      <c r="I19" s="66">
        <f>SUM(I18:I18)</f>
        <v>1200000</v>
      </c>
    </row>
    <row r="20" spans="1:10" x14ac:dyDescent="0.25">
      <c r="A20" s="351"/>
      <c r="B20" s="351"/>
      <c r="C20" s="193"/>
      <c r="D20" s="193"/>
      <c r="E20" s="193"/>
      <c r="F20" s="193"/>
      <c r="G20" s="12"/>
      <c r="H20" s="12"/>
      <c r="I20" s="13"/>
    </row>
    <row r="21" spans="1:10" x14ac:dyDescent="0.25">
      <c r="A21" s="193"/>
      <c r="B21" s="193"/>
      <c r="C21" s="193"/>
      <c r="D21" s="193"/>
      <c r="E21" s="193"/>
      <c r="F21" s="193"/>
      <c r="G21" s="14" t="s">
        <v>19</v>
      </c>
      <c r="H21" s="14"/>
      <c r="I21" s="13">
        <v>0</v>
      </c>
    </row>
    <row r="22" spans="1:10" x14ac:dyDescent="0.25">
      <c r="A22" s="193"/>
      <c r="B22" s="193"/>
      <c r="C22" s="193"/>
      <c r="D22" s="193"/>
      <c r="E22" s="193"/>
      <c r="F22" s="193"/>
      <c r="G22" s="14" t="s">
        <v>46</v>
      </c>
      <c r="H22" s="14"/>
      <c r="I22" s="70">
        <v>0</v>
      </c>
    </row>
    <row r="23" spans="1:10" ht="16.5" thickBot="1" x14ac:dyDescent="0.3">
      <c r="D23" s="1"/>
      <c r="E23" s="1"/>
      <c r="F23" s="1"/>
      <c r="G23" s="15" t="s">
        <v>195</v>
      </c>
      <c r="H23" s="15"/>
      <c r="I23" s="59">
        <v>0</v>
      </c>
      <c r="J23" s="16"/>
    </row>
    <row r="24" spans="1:10" x14ac:dyDescent="0.25">
      <c r="D24" s="1"/>
      <c r="E24" s="1"/>
      <c r="F24" s="1"/>
      <c r="G24" s="17" t="s">
        <v>47</v>
      </c>
      <c r="H24" s="17"/>
      <c r="I24" s="18">
        <f>+I19</f>
        <v>1200000</v>
      </c>
    </row>
    <row r="25" spans="1:10" x14ac:dyDescent="0.25">
      <c r="A25" s="1" t="s">
        <v>340</v>
      </c>
      <c r="D25" s="1"/>
      <c r="E25" s="1"/>
      <c r="F25" s="1"/>
      <c r="G25" s="17"/>
      <c r="H25" s="17"/>
      <c r="I25" s="18"/>
    </row>
    <row r="26" spans="1:10" x14ac:dyDescent="0.25">
      <c r="A26" s="19"/>
      <c r="D26" s="1"/>
      <c r="E26" s="1"/>
      <c r="F26" s="1"/>
      <c r="G26" s="17"/>
      <c r="H26" s="17"/>
      <c r="I26" s="18"/>
    </row>
    <row r="27" spans="1:10" x14ac:dyDescent="0.25">
      <c r="D27" s="1"/>
      <c r="E27" s="1"/>
      <c r="F27" s="1"/>
      <c r="G27" s="17"/>
      <c r="H27" s="17"/>
      <c r="I27" s="18"/>
    </row>
    <row r="28" spans="1:10" x14ac:dyDescent="0.25">
      <c r="A28" s="26" t="s">
        <v>21</v>
      </c>
    </row>
    <row r="29" spans="1:10" x14ac:dyDescent="0.25">
      <c r="A29" s="20" t="s">
        <v>22</v>
      </c>
      <c r="B29" s="20"/>
      <c r="C29" s="20"/>
      <c r="D29" s="7"/>
      <c r="E29" s="7"/>
    </row>
    <row r="30" spans="1:10" x14ac:dyDescent="0.25">
      <c r="A30" s="20" t="s">
        <v>34</v>
      </c>
      <c r="B30" s="20"/>
      <c r="C30" s="20"/>
      <c r="D30" s="7"/>
      <c r="E30" s="7"/>
    </row>
    <row r="31" spans="1:10" x14ac:dyDescent="0.25">
      <c r="A31" s="27" t="s">
        <v>35</v>
      </c>
      <c r="B31" s="21"/>
      <c r="C31" s="21"/>
      <c r="D31" s="7"/>
      <c r="E31" s="7"/>
    </row>
    <row r="32" spans="1:10" x14ac:dyDescent="0.25">
      <c r="A32" s="22" t="s">
        <v>36</v>
      </c>
      <c r="B32" s="22"/>
      <c r="C32" s="22"/>
      <c r="D32" s="7"/>
      <c r="E32" s="7"/>
    </row>
    <row r="33" spans="1:9" x14ac:dyDescent="0.25">
      <c r="A33" s="196"/>
      <c r="B33" s="196"/>
      <c r="C33" s="196"/>
    </row>
    <row r="34" spans="1:9" x14ac:dyDescent="0.25">
      <c r="A34" s="24"/>
      <c r="B34" s="24"/>
      <c r="C34" s="24"/>
    </row>
    <row r="35" spans="1:9" x14ac:dyDescent="0.25">
      <c r="G35" s="36" t="s">
        <v>41</v>
      </c>
      <c r="H35" s="334" t="str">
        <f>I13</f>
        <v xml:space="preserve"> 15 Maret 2021</v>
      </c>
      <c r="I35" s="335"/>
    </row>
    <row r="39" spans="1:9" ht="24.75" customHeight="1" x14ac:dyDescent="0.25"/>
    <row r="41" spans="1:9" x14ac:dyDescent="0.25">
      <c r="G41" s="336" t="s">
        <v>24</v>
      </c>
      <c r="H41" s="336"/>
      <c r="I41" s="336"/>
    </row>
    <row r="46" spans="1:9" ht="16.5" thickBot="1" x14ac:dyDescent="0.3"/>
    <row r="47" spans="1:9" x14ac:dyDescent="0.25">
      <c r="D47" s="72"/>
      <c r="E47" s="73"/>
      <c r="F47" s="73"/>
    </row>
    <row r="48" spans="1:9" ht="18" x14ac:dyDescent="0.25">
      <c r="D48" s="74" t="s">
        <v>48</v>
      </c>
      <c r="E48" s="7"/>
      <c r="F48" s="7"/>
      <c r="G48" s="2"/>
      <c r="H48" s="2"/>
    </row>
    <row r="49" spans="4:8" ht="18" x14ac:dyDescent="0.25">
      <c r="D49" s="74" t="s">
        <v>49</v>
      </c>
      <c r="E49" s="7"/>
      <c r="F49" s="7"/>
      <c r="G49" s="2"/>
      <c r="H49" s="2"/>
    </row>
    <row r="50" spans="4:8" ht="18" x14ac:dyDescent="0.25">
      <c r="D50" s="74" t="s">
        <v>50</v>
      </c>
      <c r="E50" s="7"/>
      <c r="F50" s="7"/>
      <c r="G50" s="2"/>
      <c r="H50" s="2"/>
    </row>
    <row r="51" spans="4:8" ht="18" x14ac:dyDescent="0.25">
      <c r="D51" s="74" t="s">
        <v>51</v>
      </c>
      <c r="E51" s="7"/>
      <c r="F51" s="7"/>
      <c r="G51" s="2"/>
      <c r="H51" s="2"/>
    </row>
    <row r="52" spans="4:8" ht="18" x14ac:dyDescent="0.25">
      <c r="D52" s="74" t="s">
        <v>52</v>
      </c>
      <c r="E52" s="7"/>
      <c r="F52" s="7"/>
      <c r="G52" s="2"/>
      <c r="H52" s="2"/>
    </row>
    <row r="53" spans="4:8" ht="16.5" thickBot="1" x14ac:dyDescent="0.3">
      <c r="D53" s="75"/>
      <c r="E53" s="4"/>
      <c r="F53" s="4"/>
      <c r="G53" s="2"/>
      <c r="H53" s="2"/>
    </row>
    <row r="54" spans="4:8" x14ac:dyDescent="0.25">
      <c r="G54" s="2"/>
      <c r="H54" s="2"/>
    </row>
    <row r="55" spans="4:8" x14ac:dyDescent="0.25">
      <c r="G55" s="2"/>
      <c r="H55" s="2"/>
    </row>
    <row r="56" spans="4:8" ht="16.5" thickBot="1" x14ac:dyDescent="0.3">
      <c r="G56" s="2"/>
      <c r="H56" s="2"/>
    </row>
    <row r="57" spans="4:8" x14ac:dyDescent="0.25">
      <c r="D57" s="72"/>
      <c r="E57" s="73"/>
      <c r="F57" s="151"/>
      <c r="G57" s="2"/>
      <c r="H57" s="2"/>
    </row>
    <row r="58" spans="4:8" ht="18" x14ac:dyDescent="0.25">
      <c r="D58" s="74" t="s">
        <v>53</v>
      </c>
      <c r="E58" s="7"/>
      <c r="F58" s="152"/>
      <c r="G58" s="2"/>
      <c r="H58" s="2"/>
    </row>
    <row r="59" spans="4:8" ht="18" x14ac:dyDescent="0.25">
      <c r="D59" s="74" t="s">
        <v>54</v>
      </c>
      <c r="E59" s="7"/>
      <c r="F59" s="152"/>
      <c r="G59" s="2"/>
      <c r="H59" s="2"/>
    </row>
    <row r="60" spans="4:8" ht="18" x14ac:dyDescent="0.25">
      <c r="D60" s="74" t="s">
        <v>55</v>
      </c>
      <c r="E60" s="7"/>
      <c r="F60" s="152"/>
      <c r="G60" s="2"/>
      <c r="H60" s="2"/>
    </row>
    <row r="61" spans="4:8" ht="18" x14ac:dyDescent="0.25">
      <c r="D61" s="74" t="s">
        <v>42</v>
      </c>
      <c r="E61" s="7"/>
      <c r="F61" s="152"/>
      <c r="G61" s="2"/>
      <c r="H61" s="2"/>
    </row>
    <row r="62" spans="4:8" ht="18" x14ac:dyDescent="0.25">
      <c r="D62" s="76" t="s">
        <v>56</v>
      </c>
      <c r="E62" s="7"/>
      <c r="F62" s="152"/>
      <c r="G62" s="2"/>
      <c r="H62" s="2"/>
    </row>
    <row r="63" spans="4:8" ht="16.5" thickBot="1" x14ac:dyDescent="0.3">
      <c r="D63" s="75"/>
      <c r="E63" s="4"/>
      <c r="F63" s="153"/>
      <c r="G63" s="2"/>
      <c r="H63" s="2"/>
    </row>
    <row r="64" spans="4:8" x14ac:dyDescent="0.25">
      <c r="G64" s="2"/>
      <c r="H64" s="2"/>
    </row>
    <row r="65" spans="4:8" x14ac:dyDescent="0.25">
      <c r="G65" s="2"/>
      <c r="H65" s="2"/>
    </row>
    <row r="66" spans="4:8" x14ac:dyDescent="0.25">
      <c r="G66" s="2"/>
      <c r="H66" s="2"/>
    </row>
    <row r="67" spans="4:8" ht="16.5" thickBot="1" x14ac:dyDescent="0.3">
      <c r="G67" s="2"/>
      <c r="H67" s="2"/>
    </row>
    <row r="68" spans="4:8" x14ac:dyDescent="0.25">
      <c r="D68" s="72"/>
      <c r="E68" s="73"/>
      <c r="F68" s="73"/>
      <c r="G68" s="2"/>
      <c r="H68" s="2"/>
    </row>
    <row r="69" spans="4:8" ht="18" x14ac:dyDescent="0.25">
      <c r="D69" s="74" t="s">
        <v>48</v>
      </c>
      <c r="E69" s="7"/>
      <c r="F69" s="7"/>
      <c r="G69" s="2"/>
      <c r="H69" s="2"/>
    </row>
    <row r="70" spans="4:8" ht="18" x14ac:dyDescent="0.25">
      <c r="D70" s="74" t="s">
        <v>57</v>
      </c>
      <c r="E70" s="7"/>
      <c r="F70" s="7"/>
      <c r="G70" s="2"/>
      <c r="H70" s="2"/>
    </row>
    <row r="71" spans="4:8" ht="18" x14ac:dyDescent="0.25">
      <c r="D71" s="74" t="s">
        <v>58</v>
      </c>
      <c r="E71" s="7"/>
      <c r="F71" s="7"/>
      <c r="G71" s="2"/>
      <c r="H71" s="2"/>
    </row>
    <row r="72" spans="4:8" ht="18" x14ac:dyDescent="0.25">
      <c r="D72" s="74" t="s">
        <v>59</v>
      </c>
      <c r="E72" s="7"/>
      <c r="F72" s="7"/>
      <c r="G72" s="2"/>
      <c r="H72" s="2"/>
    </row>
    <row r="73" spans="4:8" ht="18" x14ac:dyDescent="0.25">
      <c r="D73" s="74" t="s">
        <v>60</v>
      </c>
      <c r="E73" s="7"/>
      <c r="F73" s="7"/>
      <c r="G73" s="2"/>
      <c r="H73" s="2"/>
    </row>
    <row r="74" spans="4:8" ht="16.5" thickBot="1" x14ac:dyDescent="0.3">
      <c r="D74" s="75"/>
      <c r="E74" s="4"/>
      <c r="F74" s="4"/>
      <c r="G74" s="2"/>
      <c r="H74" s="2"/>
    </row>
    <row r="75" spans="4:8" ht="16.5" thickBot="1" x14ac:dyDescent="0.3">
      <c r="G75" s="2"/>
      <c r="H75" s="2"/>
    </row>
    <row r="76" spans="4:8" x14ac:dyDescent="0.25">
      <c r="D76" s="72"/>
      <c r="E76" s="73"/>
      <c r="F76" s="73"/>
      <c r="G76" s="2"/>
      <c r="H76" s="2"/>
    </row>
    <row r="77" spans="4:8" ht="18" x14ac:dyDescent="0.25">
      <c r="D77" s="77" t="s">
        <v>61</v>
      </c>
      <c r="E77" s="7"/>
      <c r="F77" s="7"/>
    </row>
    <row r="78" spans="4:8" ht="18" x14ac:dyDescent="0.25">
      <c r="D78" s="77" t="s">
        <v>62</v>
      </c>
      <c r="E78" s="7"/>
      <c r="F78" s="7"/>
    </row>
    <row r="79" spans="4:8" ht="18" x14ac:dyDescent="0.25">
      <c r="D79" s="77" t="s">
        <v>63</v>
      </c>
      <c r="E79" s="7"/>
      <c r="F79" s="7"/>
    </row>
    <row r="80" spans="4:8" ht="18" x14ac:dyDescent="0.25">
      <c r="D80" s="77" t="s">
        <v>64</v>
      </c>
      <c r="E80" s="7"/>
      <c r="F80" s="7"/>
    </row>
    <row r="81" spans="4:8" ht="18" x14ac:dyDescent="0.25">
      <c r="D81" s="78" t="s">
        <v>65</v>
      </c>
      <c r="E81" s="7"/>
      <c r="F81" s="7"/>
    </row>
    <row r="82" spans="4:8" ht="16.5" thickBot="1" x14ac:dyDescent="0.3">
      <c r="D82" s="75"/>
      <c r="E82" s="4"/>
      <c r="F82" s="4"/>
      <c r="G82" s="2"/>
      <c r="H82" s="2"/>
    </row>
    <row r="83" spans="4:8" ht="16.5" thickBot="1" x14ac:dyDescent="0.3"/>
    <row r="84" spans="4:8" x14ac:dyDescent="0.25">
      <c r="D84" s="72"/>
      <c r="E84" s="73"/>
      <c r="F84" s="151"/>
    </row>
    <row r="85" spans="4:8" ht="18" x14ac:dyDescent="0.25">
      <c r="D85" s="74" t="s">
        <v>53</v>
      </c>
      <c r="E85" s="7"/>
      <c r="F85" s="152"/>
    </row>
    <row r="86" spans="4:8" ht="18" x14ac:dyDescent="0.25">
      <c r="D86" s="74" t="s">
        <v>54</v>
      </c>
      <c r="E86" s="7"/>
      <c r="F86" s="152"/>
    </row>
    <row r="87" spans="4:8" ht="18" x14ac:dyDescent="0.25">
      <c r="D87" s="74" t="s">
        <v>55</v>
      </c>
      <c r="E87" s="7"/>
      <c r="F87" s="152"/>
    </row>
    <row r="88" spans="4:8" ht="18" x14ac:dyDescent="0.25">
      <c r="D88" s="74" t="s">
        <v>42</v>
      </c>
      <c r="E88" s="7"/>
      <c r="F88" s="152"/>
    </row>
    <row r="89" spans="4:8" ht="18" x14ac:dyDescent="0.25">
      <c r="D89" s="76" t="s">
        <v>56</v>
      </c>
      <c r="E89" s="7"/>
      <c r="F89" s="152"/>
    </row>
    <row r="90" spans="4:8" ht="16.5" thickBot="1" x14ac:dyDescent="0.3">
      <c r="D90" s="75"/>
      <c r="E90" s="4"/>
      <c r="F90" s="153"/>
    </row>
    <row r="91" spans="4:8" ht="16.5" thickBot="1" x14ac:dyDescent="0.3"/>
    <row r="92" spans="4:8" x14ac:dyDescent="0.25">
      <c r="D92" s="72"/>
      <c r="E92" s="73"/>
      <c r="F92" s="151"/>
    </row>
    <row r="93" spans="4:8" ht="18" x14ac:dyDescent="0.25">
      <c r="D93" s="74" t="s">
        <v>53</v>
      </c>
      <c r="E93" s="7"/>
      <c r="F93" s="152"/>
    </row>
    <row r="94" spans="4:8" ht="18" x14ac:dyDescent="0.25">
      <c r="D94" s="74" t="s">
        <v>54</v>
      </c>
      <c r="E94" s="7"/>
      <c r="F94" s="152"/>
    </row>
    <row r="95" spans="4:8" ht="18" x14ac:dyDescent="0.25">
      <c r="D95" s="74" t="s">
        <v>55</v>
      </c>
      <c r="E95" s="7"/>
      <c r="F95" s="152"/>
    </row>
    <row r="96" spans="4:8" ht="18" x14ac:dyDescent="0.25">
      <c r="D96" s="74" t="s">
        <v>42</v>
      </c>
      <c r="E96" s="7"/>
      <c r="F96" s="152"/>
    </row>
    <row r="97" spans="1:11" s="3" customFormat="1" ht="18" x14ac:dyDescent="0.25">
      <c r="A97" s="2"/>
      <c r="B97" s="2"/>
      <c r="C97" s="2"/>
      <c r="D97" s="76" t="s">
        <v>56</v>
      </c>
      <c r="E97" s="7"/>
      <c r="F97" s="152"/>
      <c r="I97" s="2"/>
      <c r="J97" s="2"/>
      <c r="K97" s="2"/>
    </row>
    <row r="98" spans="1:11" s="3" customFormat="1" ht="16.5" thickBot="1" x14ac:dyDescent="0.3">
      <c r="A98" s="2"/>
      <c r="B98" s="2"/>
      <c r="C98" s="2"/>
      <c r="D98" s="75"/>
      <c r="E98" s="4"/>
      <c r="F98" s="153"/>
      <c r="I98" s="2"/>
      <c r="J98" s="2"/>
      <c r="K98" s="2"/>
    </row>
  </sheetData>
  <mergeCells count="7">
    <mergeCell ref="A19:H19"/>
    <mergeCell ref="A20:B20"/>
    <mergeCell ref="H35:I35"/>
    <mergeCell ref="G41:I41"/>
    <mergeCell ref="A10:I10"/>
    <mergeCell ref="G17:H17"/>
    <mergeCell ref="G18:H18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9"/>
  <sheetViews>
    <sheetView topLeftCell="A13" workbookViewId="0">
      <selection activeCell="I20" sqref="I20"/>
    </sheetView>
  </sheetViews>
  <sheetFormatPr defaultRowHeight="15.75" x14ac:dyDescent="0.25"/>
  <cols>
    <col min="1" max="1" width="5.7109375" style="2" customWidth="1"/>
    <col min="2" max="2" width="11.42578125" style="2" customWidth="1"/>
    <col min="3" max="3" width="8.7109375" style="2" customWidth="1"/>
    <col min="4" max="4" width="26.42578125" style="2" customWidth="1"/>
    <col min="5" max="5" width="13" style="2" customWidth="1"/>
    <col min="6" max="6" width="6.28515625" style="2" customWidth="1"/>
    <col min="7" max="7" width="14.28515625" style="3" customWidth="1"/>
    <col min="8" max="8" width="1.42578125" style="3" customWidth="1"/>
    <col min="9" max="9" width="16.710937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28" t="s">
        <v>31</v>
      </c>
    </row>
    <row r="4" spans="1:9" x14ac:dyDescent="0.25">
      <c r="A4" s="28" t="s">
        <v>1</v>
      </c>
    </row>
    <row r="5" spans="1:9" x14ac:dyDescent="0.25">
      <c r="A5" s="28" t="s">
        <v>2</v>
      </c>
    </row>
    <row r="6" spans="1:9" x14ac:dyDescent="0.25">
      <c r="A6" s="28" t="s">
        <v>3</v>
      </c>
    </row>
    <row r="7" spans="1:9" x14ac:dyDescent="0.25">
      <c r="A7" s="28" t="s">
        <v>4</v>
      </c>
    </row>
    <row r="9" spans="1:9" ht="16.5" thickBot="1" x14ac:dyDescent="0.3">
      <c r="A9" s="4"/>
      <c r="B9" s="4"/>
      <c r="C9" s="4"/>
      <c r="D9" s="4"/>
      <c r="E9" s="4"/>
      <c r="F9" s="4"/>
      <c r="G9" s="5"/>
      <c r="H9" s="5"/>
      <c r="I9" s="4"/>
    </row>
    <row r="10" spans="1:9" ht="16.5" thickBot="1" x14ac:dyDescent="0.3">
      <c r="A10" s="373" t="s">
        <v>5</v>
      </c>
      <c r="B10" s="374"/>
      <c r="C10" s="374"/>
      <c r="D10" s="374"/>
      <c r="E10" s="374"/>
      <c r="F10" s="374"/>
      <c r="G10" s="374"/>
      <c r="H10" s="374"/>
      <c r="I10" s="375"/>
    </row>
    <row r="12" spans="1:9" x14ac:dyDescent="0.25">
      <c r="A12" s="2" t="s">
        <v>6</v>
      </c>
      <c r="B12" s="2" t="s">
        <v>334</v>
      </c>
      <c r="G12" s="3" t="s">
        <v>7</v>
      </c>
      <c r="H12" s="6" t="s">
        <v>8</v>
      </c>
      <c r="I12" s="25" t="s">
        <v>341</v>
      </c>
    </row>
    <row r="13" spans="1:9" x14ac:dyDescent="0.25">
      <c r="G13" s="3" t="s">
        <v>9</v>
      </c>
      <c r="H13" s="6" t="s">
        <v>8</v>
      </c>
      <c r="I13" s="92" t="s">
        <v>266</v>
      </c>
    </row>
    <row r="14" spans="1:9" x14ac:dyDescent="0.25">
      <c r="G14" s="3" t="s">
        <v>10</v>
      </c>
      <c r="H14" s="6" t="s">
        <v>8</v>
      </c>
      <c r="I14" s="2" t="s">
        <v>44</v>
      </c>
    </row>
    <row r="15" spans="1:9" x14ac:dyDescent="0.25">
      <c r="A15" s="2" t="s">
        <v>11</v>
      </c>
      <c r="B15" s="2" t="s">
        <v>335</v>
      </c>
    </row>
    <row r="16" spans="1:9" ht="16.5" thickBot="1" x14ac:dyDescent="0.3">
      <c r="F16" s="7"/>
    </row>
    <row r="17" spans="1:10" ht="20.100000000000001" customHeight="1" x14ac:dyDescent="0.25">
      <c r="A17" s="8" t="s">
        <v>12</v>
      </c>
      <c r="B17" s="9" t="s">
        <v>13</v>
      </c>
      <c r="C17" s="9" t="s">
        <v>26</v>
      </c>
      <c r="D17" s="9" t="s">
        <v>14</v>
      </c>
      <c r="E17" s="9" t="s">
        <v>15</v>
      </c>
      <c r="F17" s="9" t="s">
        <v>67</v>
      </c>
      <c r="G17" s="376" t="s">
        <v>16</v>
      </c>
      <c r="H17" s="377"/>
      <c r="I17" s="10" t="s">
        <v>17</v>
      </c>
    </row>
    <row r="18" spans="1:10" ht="48.75" customHeight="1" x14ac:dyDescent="0.25">
      <c r="A18" s="32">
        <v>1</v>
      </c>
      <c r="B18" s="258">
        <v>44533</v>
      </c>
      <c r="C18" s="155"/>
      <c r="D18" s="34" t="s">
        <v>342</v>
      </c>
      <c r="E18" s="195" t="s">
        <v>200</v>
      </c>
      <c r="F18" s="260">
        <v>1</v>
      </c>
      <c r="G18" s="342">
        <v>2100000</v>
      </c>
      <c r="H18" s="343"/>
      <c r="I18" s="346">
        <f>G18</f>
        <v>2100000</v>
      </c>
    </row>
    <row r="19" spans="1:10" ht="48.75" customHeight="1" x14ac:dyDescent="0.25">
      <c r="A19" s="32">
        <v>1</v>
      </c>
      <c r="B19" s="258">
        <v>44533</v>
      </c>
      <c r="C19" s="155"/>
      <c r="D19" s="34" t="s">
        <v>343</v>
      </c>
      <c r="E19" s="195" t="s">
        <v>200</v>
      </c>
      <c r="F19" s="260">
        <v>1</v>
      </c>
      <c r="G19" s="367"/>
      <c r="H19" s="368"/>
      <c r="I19" s="352"/>
    </row>
    <row r="20" spans="1:10" ht="25.5" customHeight="1" thickBot="1" x14ac:dyDescent="0.3">
      <c r="A20" s="378" t="s">
        <v>18</v>
      </c>
      <c r="B20" s="379"/>
      <c r="C20" s="379"/>
      <c r="D20" s="379"/>
      <c r="E20" s="379"/>
      <c r="F20" s="379"/>
      <c r="G20" s="379"/>
      <c r="H20" s="381"/>
      <c r="I20" s="66">
        <f>SUM(I18:I18)</f>
        <v>2100000</v>
      </c>
    </row>
    <row r="21" spans="1:10" x14ac:dyDescent="0.25">
      <c r="A21" s="351"/>
      <c r="B21" s="351"/>
      <c r="C21" s="193"/>
      <c r="D21" s="193"/>
      <c r="E21" s="193"/>
      <c r="F21" s="193"/>
      <c r="G21" s="12"/>
      <c r="H21" s="12"/>
      <c r="I21" s="13"/>
    </row>
    <row r="22" spans="1:10" x14ac:dyDescent="0.25">
      <c r="A22" s="193"/>
      <c r="B22" s="193"/>
      <c r="C22" s="193"/>
      <c r="D22" s="193"/>
      <c r="E22" s="193"/>
      <c r="F22" s="193"/>
      <c r="G22" s="14" t="s">
        <v>19</v>
      </c>
      <c r="H22" s="14"/>
      <c r="I22" s="13">
        <v>0</v>
      </c>
    </row>
    <row r="23" spans="1:10" x14ac:dyDescent="0.25">
      <c r="A23" s="193"/>
      <c r="B23" s="193"/>
      <c r="C23" s="193"/>
      <c r="D23" s="193"/>
      <c r="E23" s="193"/>
      <c r="F23" s="193"/>
      <c r="G23" s="14" t="s">
        <v>46</v>
      </c>
      <c r="H23" s="14"/>
      <c r="I23" s="70">
        <v>0</v>
      </c>
    </row>
    <row r="24" spans="1:10" ht="16.5" thickBot="1" x14ac:dyDescent="0.3">
      <c r="D24" s="1"/>
      <c r="E24" s="1"/>
      <c r="F24" s="1"/>
      <c r="G24" s="15" t="s">
        <v>195</v>
      </c>
      <c r="H24" s="15"/>
      <c r="I24" s="59">
        <v>0</v>
      </c>
      <c r="J24" s="16"/>
    </row>
    <row r="25" spans="1:10" x14ac:dyDescent="0.25">
      <c r="D25" s="1"/>
      <c r="E25" s="1"/>
      <c r="F25" s="1"/>
      <c r="G25" s="17" t="s">
        <v>47</v>
      </c>
      <c r="H25" s="17"/>
      <c r="I25" s="18">
        <f>+I20</f>
        <v>2100000</v>
      </c>
    </row>
    <row r="26" spans="1:10" x14ac:dyDescent="0.25">
      <c r="A26" s="1" t="s">
        <v>225</v>
      </c>
      <c r="D26" s="1"/>
      <c r="E26" s="1"/>
      <c r="F26" s="1"/>
      <c r="G26" s="17"/>
      <c r="H26" s="17"/>
      <c r="I26" s="18"/>
    </row>
    <row r="27" spans="1:10" x14ac:dyDescent="0.25">
      <c r="A27" s="19"/>
      <c r="D27" s="1"/>
      <c r="E27" s="1"/>
      <c r="F27" s="1"/>
      <c r="G27" s="17"/>
      <c r="H27" s="17"/>
      <c r="I27" s="18"/>
    </row>
    <row r="28" spans="1:10" x14ac:dyDescent="0.25">
      <c r="D28" s="1"/>
      <c r="E28" s="1"/>
      <c r="F28" s="1"/>
      <c r="G28" s="17"/>
      <c r="H28" s="17"/>
      <c r="I28" s="18"/>
    </row>
    <row r="29" spans="1:10" x14ac:dyDescent="0.25">
      <c r="A29" s="26" t="s">
        <v>21</v>
      </c>
    </row>
    <row r="30" spans="1:10" x14ac:dyDescent="0.25">
      <c r="A30" s="20" t="s">
        <v>22</v>
      </c>
      <c r="B30" s="20"/>
      <c r="C30" s="20"/>
      <c r="D30" s="7"/>
      <c r="E30" s="7"/>
    </row>
    <row r="31" spans="1:10" x14ac:dyDescent="0.25">
      <c r="A31" s="20" t="s">
        <v>34</v>
      </c>
      <c r="B31" s="20"/>
      <c r="C31" s="20"/>
      <c r="D31" s="7"/>
      <c r="E31" s="7"/>
    </row>
    <row r="32" spans="1:10" x14ac:dyDescent="0.25">
      <c r="A32" s="27" t="s">
        <v>35</v>
      </c>
      <c r="B32" s="21"/>
      <c r="C32" s="21"/>
      <c r="D32" s="7"/>
      <c r="E32" s="7"/>
    </row>
    <row r="33" spans="1:9" x14ac:dyDescent="0.25">
      <c r="A33" s="22" t="s">
        <v>36</v>
      </c>
      <c r="B33" s="22"/>
      <c r="C33" s="22"/>
      <c r="D33" s="7"/>
      <c r="E33" s="7"/>
    </row>
    <row r="34" spans="1:9" x14ac:dyDescent="0.25">
      <c r="A34" s="196"/>
      <c r="B34" s="196"/>
      <c r="C34" s="196"/>
    </row>
    <row r="35" spans="1:9" x14ac:dyDescent="0.25">
      <c r="A35" s="24"/>
      <c r="B35" s="24"/>
      <c r="C35" s="24"/>
    </row>
    <row r="36" spans="1:9" x14ac:dyDescent="0.25">
      <c r="G36" s="36" t="s">
        <v>41</v>
      </c>
      <c r="H36" s="334" t="str">
        <f>I13</f>
        <v xml:space="preserve"> 15 Maret 2021</v>
      </c>
      <c r="I36" s="335"/>
    </row>
    <row r="40" spans="1:9" ht="24.75" customHeight="1" x14ac:dyDescent="0.25"/>
    <row r="42" spans="1:9" x14ac:dyDescent="0.25">
      <c r="G42" s="336" t="s">
        <v>24</v>
      </c>
      <c r="H42" s="336"/>
      <c r="I42" s="336"/>
    </row>
    <row r="47" spans="1:9" ht="16.5" thickBot="1" x14ac:dyDescent="0.3"/>
    <row r="48" spans="1:9" x14ac:dyDescent="0.25">
      <c r="D48" s="72"/>
      <c r="E48" s="73"/>
      <c r="F48" s="73"/>
    </row>
    <row r="49" spans="4:8" ht="18" x14ac:dyDescent="0.25">
      <c r="D49" s="74" t="s">
        <v>48</v>
      </c>
      <c r="E49" s="7"/>
      <c r="F49" s="7"/>
      <c r="G49" s="2"/>
      <c r="H49" s="2"/>
    </row>
    <row r="50" spans="4:8" ht="18" x14ac:dyDescent="0.25">
      <c r="D50" s="74" t="s">
        <v>49</v>
      </c>
      <c r="E50" s="7"/>
      <c r="F50" s="7"/>
      <c r="G50" s="2"/>
      <c r="H50" s="2"/>
    </row>
    <row r="51" spans="4:8" ht="18" x14ac:dyDescent="0.25">
      <c r="D51" s="74" t="s">
        <v>50</v>
      </c>
      <c r="E51" s="7"/>
      <c r="F51" s="7"/>
      <c r="G51" s="2"/>
      <c r="H51" s="2"/>
    </row>
    <row r="52" spans="4:8" ht="18" x14ac:dyDescent="0.25">
      <c r="D52" s="74" t="s">
        <v>51</v>
      </c>
      <c r="E52" s="7"/>
      <c r="F52" s="7"/>
      <c r="G52" s="2"/>
      <c r="H52" s="2"/>
    </row>
    <row r="53" spans="4:8" ht="18" x14ac:dyDescent="0.25">
      <c r="D53" s="74" t="s">
        <v>52</v>
      </c>
      <c r="E53" s="7"/>
      <c r="F53" s="7"/>
      <c r="G53" s="2"/>
      <c r="H53" s="2"/>
    </row>
    <row r="54" spans="4:8" ht="16.5" thickBot="1" x14ac:dyDescent="0.3">
      <c r="D54" s="75"/>
      <c r="E54" s="4"/>
      <c r="F54" s="4"/>
      <c r="G54" s="2"/>
      <c r="H54" s="2"/>
    </row>
    <row r="55" spans="4:8" x14ac:dyDescent="0.25">
      <c r="G55" s="2"/>
      <c r="H55" s="2"/>
    </row>
    <row r="56" spans="4:8" x14ac:dyDescent="0.25">
      <c r="G56" s="2"/>
      <c r="H56" s="2"/>
    </row>
    <row r="57" spans="4:8" ht="16.5" thickBot="1" x14ac:dyDescent="0.3">
      <c r="G57" s="2"/>
      <c r="H57" s="2"/>
    </row>
    <row r="58" spans="4:8" x14ac:dyDescent="0.25">
      <c r="D58" s="72"/>
      <c r="E58" s="73"/>
      <c r="F58" s="151"/>
      <c r="G58" s="2"/>
      <c r="H58" s="2"/>
    </row>
    <row r="59" spans="4:8" ht="18" x14ac:dyDescent="0.25">
      <c r="D59" s="74" t="s">
        <v>53</v>
      </c>
      <c r="E59" s="7"/>
      <c r="F59" s="152"/>
      <c r="G59" s="2"/>
      <c r="H59" s="2"/>
    </row>
    <row r="60" spans="4:8" ht="18" x14ac:dyDescent="0.25">
      <c r="D60" s="74" t="s">
        <v>54</v>
      </c>
      <c r="E60" s="7"/>
      <c r="F60" s="152"/>
      <c r="G60" s="2"/>
      <c r="H60" s="2"/>
    </row>
    <row r="61" spans="4:8" ht="18" x14ac:dyDescent="0.25">
      <c r="D61" s="74" t="s">
        <v>55</v>
      </c>
      <c r="E61" s="7"/>
      <c r="F61" s="152"/>
      <c r="G61" s="2"/>
      <c r="H61" s="2"/>
    </row>
    <row r="62" spans="4:8" ht="18" x14ac:dyDescent="0.25">
      <c r="D62" s="74" t="s">
        <v>42</v>
      </c>
      <c r="E62" s="7"/>
      <c r="F62" s="152"/>
      <c r="G62" s="2"/>
      <c r="H62" s="2"/>
    </row>
    <row r="63" spans="4:8" ht="18" x14ac:dyDescent="0.25">
      <c r="D63" s="76" t="s">
        <v>56</v>
      </c>
      <c r="E63" s="7"/>
      <c r="F63" s="152"/>
      <c r="G63" s="2"/>
      <c r="H63" s="2"/>
    </row>
    <row r="64" spans="4:8" ht="16.5" thickBot="1" x14ac:dyDescent="0.3">
      <c r="D64" s="75"/>
      <c r="E64" s="4"/>
      <c r="F64" s="153"/>
      <c r="G64" s="2"/>
      <c r="H64" s="2"/>
    </row>
    <row r="65" spans="4:8" x14ac:dyDescent="0.25">
      <c r="G65" s="2"/>
      <c r="H65" s="2"/>
    </row>
    <row r="66" spans="4:8" x14ac:dyDescent="0.25">
      <c r="G66" s="2"/>
      <c r="H66" s="2"/>
    </row>
    <row r="67" spans="4:8" x14ac:dyDescent="0.25">
      <c r="G67" s="2"/>
      <c r="H67" s="2"/>
    </row>
    <row r="68" spans="4:8" ht="16.5" thickBot="1" x14ac:dyDescent="0.3">
      <c r="G68" s="2"/>
      <c r="H68" s="2"/>
    </row>
    <row r="69" spans="4:8" x14ac:dyDescent="0.25">
      <c r="D69" s="72"/>
      <c r="E69" s="73"/>
      <c r="F69" s="73"/>
      <c r="G69" s="2"/>
      <c r="H69" s="2"/>
    </row>
    <row r="70" spans="4:8" ht="18" x14ac:dyDescent="0.25">
      <c r="D70" s="74" t="s">
        <v>48</v>
      </c>
      <c r="E70" s="7"/>
      <c r="F70" s="7"/>
      <c r="G70" s="2"/>
      <c r="H70" s="2"/>
    </row>
    <row r="71" spans="4:8" ht="18" x14ac:dyDescent="0.25">
      <c r="D71" s="74" t="s">
        <v>57</v>
      </c>
      <c r="E71" s="7"/>
      <c r="F71" s="7"/>
      <c r="G71" s="2"/>
      <c r="H71" s="2"/>
    </row>
    <row r="72" spans="4:8" ht="18" x14ac:dyDescent="0.25">
      <c r="D72" s="74" t="s">
        <v>58</v>
      </c>
      <c r="E72" s="7"/>
      <c r="F72" s="7"/>
      <c r="G72" s="2"/>
      <c r="H72" s="2"/>
    </row>
    <row r="73" spans="4:8" ht="18" x14ac:dyDescent="0.25">
      <c r="D73" s="74" t="s">
        <v>59</v>
      </c>
      <c r="E73" s="7"/>
      <c r="F73" s="7"/>
      <c r="G73" s="2"/>
      <c r="H73" s="2"/>
    </row>
    <row r="74" spans="4:8" ht="18" x14ac:dyDescent="0.25">
      <c r="D74" s="74" t="s">
        <v>60</v>
      </c>
      <c r="E74" s="7"/>
      <c r="F74" s="7"/>
      <c r="G74" s="2"/>
      <c r="H74" s="2"/>
    </row>
    <row r="75" spans="4:8" ht="16.5" thickBot="1" x14ac:dyDescent="0.3">
      <c r="D75" s="75"/>
      <c r="E75" s="4"/>
      <c r="F75" s="4"/>
      <c r="G75" s="2"/>
      <c r="H75" s="2"/>
    </row>
    <row r="76" spans="4:8" ht="16.5" thickBot="1" x14ac:dyDescent="0.3">
      <c r="G76" s="2"/>
      <c r="H76" s="2"/>
    </row>
    <row r="77" spans="4:8" x14ac:dyDescent="0.25">
      <c r="D77" s="72"/>
      <c r="E77" s="73"/>
      <c r="F77" s="73"/>
      <c r="G77" s="2"/>
      <c r="H77" s="2"/>
    </row>
    <row r="78" spans="4:8" ht="18" x14ac:dyDescent="0.25">
      <c r="D78" s="77" t="s">
        <v>61</v>
      </c>
      <c r="E78" s="7"/>
      <c r="F78" s="7"/>
    </row>
    <row r="79" spans="4:8" ht="18" x14ac:dyDescent="0.25">
      <c r="D79" s="77" t="s">
        <v>62</v>
      </c>
      <c r="E79" s="7"/>
      <c r="F79" s="7"/>
    </row>
    <row r="80" spans="4:8" ht="18" x14ac:dyDescent="0.25">
      <c r="D80" s="77" t="s">
        <v>63</v>
      </c>
      <c r="E80" s="7"/>
      <c r="F80" s="7"/>
    </row>
    <row r="81" spans="4:8" ht="18" x14ac:dyDescent="0.25">
      <c r="D81" s="77" t="s">
        <v>64</v>
      </c>
      <c r="E81" s="7"/>
      <c r="F81" s="7"/>
    </row>
    <row r="82" spans="4:8" ht="18" x14ac:dyDescent="0.25">
      <c r="D82" s="78" t="s">
        <v>65</v>
      </c>
      <c r="E82" s="7"/>
      <c r="F82" s="7"/>
    </row>
    <row r="83" spans="4:8" ht="16.5" thickBot="1" x14ac:dyDescent="0.3">
      <c r="D83" s="75"/>
      <c r="E83" s="4"/>
      <c r="F83" s="4"/>
      <c r="G83" s="2"/>
      <c r="H83" s="2"/>
    </row>
    <row r="84" spans="4:8" ht="16.5" thickBot="1" x14ac:dyDescent="0.3"/>
    <row r="85" spans="4:8" x14ac:dyDescent="0.25">
      <c r="D85" s="72"/>
      <c r="E85" s="73"/>
      <c r="F85" s="151"/>
    </row>
    <row r="86" spans="4:8" ht="18" x14ac:dyDescent="0.25">
      <c r="D86" s="74" t="s">
        <v>53</v>
      </c>
      <c r="E86" s="7"/>
      <c r="F86" s="152"/>
    </row>
    <row r="87" spans="4:8" ht="18" x14ac:dyDescent="0.25">
      <c r="D87" s="74" t="s">
        <v>54</v>
      </c>
      <c r="E87" s="7"/>
      <c r="F87" s="152"/>
    </row>
    <row r="88" spans="4:8" ht="18" x14ac:dyDescent="0.25">
      <c r="D88" s="74" t="s">
        <v>55</v>
      </c>
      <c r="E88" s="7"/>
      <c r="F88" s="152"/>
    </row>
    <row r="89" spans="4:8" ht="18" x14ac:dyDescent="0.25">
      <c r="D89" s="74" t="s">
        <v>42</v>
      </c>
      <c r="E89" s="7"/>
      <c r="F89" s="152"/>
    </row>
    <row r="90" spans="4:8" ht="18" x14ac:dyDescent="0.25">
      <c r="D90" s="76" t="s">
        <v>56</v>
      </c>
      <c r="E90" s="7"/>
      <c r="F90" s="152"/>
    </row>
    <row r="91" spans="4:8" ht="16.5" thickBot="1" x14ac:dyDescent="0.3">
      <c r="D91" s="75"/>
      <c r="E91" s="4"/>
      <c r="F91" s="153"/>
    </row>
    <row r="92" spans="4:8" ht="16.5" thickBot="1" x14ac:dyDescent="0.3"/>
    <row r="93" spans="4:8" x14ac:dyDescent="0.25">
      <c r="D93" s="72"/>
      <c r="E93" s="73"/>
      <c r="F93" s="151"/>
    </row>
    <row r="94" spans="4:8" ht="18" x14ac:dyDescent="0.25">
      <c r="D94" s="74" t="s">
        <v>53</v>
      </c>
      <c r="E94" s="7"/>
      <c r="F94" s="152"/>
    </row>
    <row r="95" spans="4:8" ht="18" x14ac:dyDescent="0.25">
      <c r="D95" s="74" t="s">
        <v>54</v>
      </c>
      <c r="E95" s="7"/>
      <c r="F95" s="152"/>
    </row>
    <row r="96" spans="4:8" ht="18" x14ac:dyDescent="0.25">
      <c r="D96" s="74" t="s">
        <v>55</v>
      </c>
      <c r="E96" s="7"/>
      <c r="F96" s="152"/>
    </row>
    <row r="97" spans="1:11" ht="18" x14ac:dyDescent="0.25">
      <c r="D97" s="74" t="s">
        <v>42</v>
      </c>
      <c r="E97" s="7"/>
      <c r="F97" s="152"/>
    </row>
    <row r="98" spans="1:11" s="3" customFormat="1" ht="18" x14ac:dyDescent="0.25">
      <c r="A98" s="2"/>
      <c r="B98" s="2"/>
      <c r="C98" s="2"/>
      <c r="D98" s="76" t="s">
        <v>56</v>
      </c>
      <c r="E98" s="7"/>
      <c r="F98" s="152"/>
      <c r="I98" s="2"/>
      <c r="J98" s="2"/>
      <c r="K98" s="2"/>
    </row>
    <row r="99" spans="1:11" s="3" customFormat="1" ht="16.5" thickBot="1" x14ac:dyDescent="0.3">
      <c r="A99" s="2"/>
      <c r="B99" s="2"/>
      <c r="C99" s="2"/>
      <c r="D99" s="75"/>
      <c r="E99" s="4"/>
      <c r="F99" s="153"/>
      <c r="I99" s="2"/>
      <c r="J99" s="2"/>
      <c r="K99" s="2"/>
    </row>
  </sheetData>
  <mergeCells count="8">
    <mergeCell ref="G42:I42"/>
    <mergeCell ref="I18:I19"/>
    <mergeCell ref="G18:H19"/>
    <mergeCell ref="A10:I10"/>
    <mergeCell ref="G17:H17"/>
    <mergeCell ref="A20:H20"/>
    <mergeCell ref="A21:B21"/>
    <mergeCell ref="H36:I36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13" workbookViewId="0">
      <selection activeCell="K24" sqref="K24"/>
    </sheetView>
  </sheetViews>
  <sheetFormatPr defaultRowHeight="15" x14ac:dyDescent="0.25"/>
  <cols>
    <col min="1" max="1" width="4.85546875" customWidth="1"/>
    <col min="2" max="2" width="10.28515625" customWidth="1"/>
    <col min="3" max="3" width="25.5703125" customWidth="1"/>
    <col min="4" max="4" width="15.7109375" customWidth="1"/>
    <col min="5" max="5" width="4.42578125" customWidth="1"/>
    <col min="6" max="6" width="13" style="160" customWidth="1"/>
    <col min="7" max="7" width="1.85546875" style="160" customWidth="1"/>
    <col min="8" max="8" width="17.5703125" bestFit="1" customWidth="1"/>
  </cols>
  <sheetData>
    <row r="2" spans="1:14" x14ac:dyDescent="0.25">
      <c r="A2" s="159" t="s">
        <v>0</v>
      </c>
      <c r="B2" s="159"/>
    </row>
    <row r="3" spans="1:14" x14ac:dyDescent="0.25">
      <c r="A3" s="28" t="s">
        <v>31</v>
      </c>
      <c r="B3" s="161"/>
    </row>
    <row r="4" spans="1:14" x14ac:dyDescent="0.25">
      <c r="A4" s="28" t="s">
        <v>1</v>
      </c>
      <c r="B4" s="161"/>
    </row>
    <row r="5" spans="1:14" x14ac:dyDescent="0.25">
      <c r="A5" s="28" t="s">
        <v>2</v>
      </c>
      <c r="B5" s="161"/>
    </row>
    <row r="6" spans="1:14" x14ac:dyDescent="0.25">
      <c r="A6" s="28" t="s">
        <v>3</v>
      </c>
      <c r="B6" s="161"/>
      <c r="C6" s="161"/>
    </row>
    <row r="7" spans="1:14" x14ac:dyDescent="0.25">
      <c r="A7" s="28" t="s">
        <v>4</v>
      </c>
      <c r="B7" s="161"/>
      <c r="C7" s="161"/>
    </row>
    <row r="9" spans="1:14" ht="15.75" thickBot="1" x14ac:dyDescent="0.3">
      <c r="A9" s="162"/>
      <c r="B9" s="162"/>
      <c r="C9" s="162"/>
      <c r="D9" s="162"/>
      <c r="E9" s="162"/>
      <c r="F9" s="163"/>
      <c r="G9" s="163"/>
      <c r="H9" s="162"/>
    </row>
    <row r="10" spans="1:14" ht="24" thickBot="1" x14ac:dyDescent="0.4">
      <c r="A10" s="404" t="s">
        <v>5</v>
      </c>
      <c r="B10" s="405"/>
      <c r="C10" s="405"/>
      <c r="D10" s="405"/>
      <c r="E10" s="405"/>
      <c r="F10" s="405"/>
      <c r="G10" s="405"/>
      <c r="H10" s="406"/>
    </row>
    <row r="12" spans="1:14" ht="15.75" x14ac:dyDescent="0.25">
      <c r="A12" t="s">
        <v>6</v>
      </c>
      <c r="B12" t="s">
        <v>239</v>
      </c>
      <c r="F12" s="160" t="s">
        <v>7</v>
      </c>
      <c r="G12" s="164" t="s">
        <v>8</v>
      </c>
      <c r="H12" s="25" t="s">
        <v>344</v>
      </c>
    </row>
    <row r="13" spans="1:14" ht="15.75" x14ac:dyDescent="0.25">
      <c r="B13" s="165" t="s">
        <v>240</v>
      </c>
      <c r="D13" s="165"/>
      <c r="F13" s="160" t="s">
        <v>9</v>
      </c>
      <c r="G13" s="164" t="s">
        <v>8</v>
      </c>
      <c r="H13" s="92" t="s">
        <v>266</v>
      </c>
      <c r="N13" t="s">
        <v>25</v>
      </c>
    </row>
    <row r="14" spans="1:14" x14ac:dyDescent="0.25">
      <c r="B14" s="165" t="s">
        <v>241</v>
      </c>
      <c r="D14" s="165"/>
      <c r="F14" s="160" t="s">
        <v>10</v>
      </c>
      <c r="G14" s="164" t="s">
        <v>8</v>
      </c>
      <c r="H14" t="s">
        <v>30</v>
      </c>
    </row>
    <row r="15" spans="1:14" x14ac:dyDescent="0.25">
      <c r="B15" s="165"/>
      <c r="D15" s="165"/>
      <c r="H15" s="166"/>
    </row>
    <row r="16" spans="1:14" x14ac:dyDescent="0.25">
      <c r="A16" t="s">
        <v>11</v>
      </c>
      <c r="B16" t="s">
        <v>37</v>
      </c>
    </row>
    <row r="17" spans="1:17" ht="15.75" thickBot="1" x14ac:dyDescent="0.3"/>
    <row r="18" spans="1:17" x14ac:dyDescent="0.25">
      <c r="A18" s="167" t="s">
        <v>12</v>
      </c>
      <c r="B18" s="168" t="s">
        <v>13</v>
      </c>
      <c r="C18" s="168" t="s">
        <v>14</v>
      </c>
      <c r="D18" s="168" t="s">
        <v>15</v>
      </c>
      <c r="E18" s="168" t="s">
        <v>29</v>
      </c>
      <c r="F18" s="407" t="s">
        <v>16</v>
      </c>
      <c r="G18" s="408"/>
      <c r="H18" s="169" t="s">
        <v>17</v>
      </c>
    </row>
    <row r="19" spans="1:17" ht="33" customHeight="1" x14ac:dyDescent="0.25">
      <c r="A19" s="170">
        <v>1</v>
      </c>
      <c r="B19" s="171">
        <v>44265</v>
      </c>
      <c r="C19" s="190" t="s">
        <v>345</v>
      </c>
      <c r="D19" s="190" t="s">
        <v>346</v>
      </c>
      <c r="E19" s="173">
        <v>3</v>
      </c>
      <c r="F19" s="409">
        <v>1600000</v>
      </c>
      <c r="G19" s="410"/>
      <c r="H19" s="174">
        <f>F19</f>
        <v>1600000</v>
      </c>
    </row>
    <row r="20" spans="1:17" ht="33" customHeight="1" x14ac:dyDescent="0.25">
      <c r="A20" s="170">
        <v>2</v>
      </c>
      <c r="B20" s="171">
        <v>44265</v>
      </c>
      <c r="C20" s="190" t="s">
        <v>347</v>
      </c>
      <c r="D20" s="172" t="s">
        <v>161</v>
      </c>
      <c r="E20" s="173">
        <v>2</v>
      </c>
      <c r="F20" s="409">
        <v>1000000</v>
      </c>
      <c r="G20" s="410"/>
      <c r="H20" s="174">
        <f t="shared" ref="H20:H21" si="0">F20</f>
        <v>1000000</v>
      </c>
    </row>
    <row r="21" spans="1:17" ht="33" customHeight="1" x14ac:dyDescent="0.25">
      <c r="A21" s="170">
        <v>3</v>
      </c>
      <c r="B21" s="171">
        <v>44265</v>
      </c>
      <c r="C21" s="190" t="s">
        <v>348</v>
      </c>
      <c r="D21" s="172" t="s">
        <v>349</v>
      </c>
      <c r="E21" s="173">
        <v>2</v>
      </c>
      <c r="F21" s="409">
        <v>1300000</v>
      </c>
      <c r="G21" s="410"/>
      <c r="H21" s="174">
        <f t="shared" si="0"/>
        <v>1300000</v>
      </c>
    </row>
    <row r="22" spans="1:17" ht="19.5" customHeight="1" thickBot="1" x14ac:dyDescent="0.3">
      <c r="A22" s="411" t="s">
        <v>18</v>
      </c>
      <c r="B22" s="412"/>
      <c r="C22" s="412"/>
      <c r="D22" s="412"/>
      <c r="E22" s="412"/>
      <c r="F22" s="412"/>
      <c r="G22" s="413"/>
      <c r="H22" s="175">
        <f>SUM(H19:H21)</f>
        <v>3900000</v>
      </c>
    </row>
    <row r="23" spans="1:17" x14ac:dyDescent="0.25">
      <c r="A23" s="401"/>
      <c r="B23" s="401"/>
      <c r="C23" s="401"/>
      <c r="D23" s="401"/>
      <c r="E23" s="176"/>
      <c r="F23" s="177"/>
      <c r="G23" s="177"/>
      <c r="H23" s="178"/>
    </row>
    <row r="24" spans="1:17" x14ac:dyDescent="0.25">
      <c r="A24" s="176"/>
      <c r="B24" s="176"/>
      <c r="C24" s="176"/>
      <c r="D24" s="176"/>
      <c r="E24" s="176"/>
      <c r="F24" s="179" t="s">
        <v>20</v>
      </c>
      <c r="G24" s="179"/>
      <c r="H24" s="178">
        <v>0</v>
      </c>
    </row>
    <row r="25" spans="1:17" ht="15.75" thickBot="1" x14ac:dyDescent="0.3">
      <c r="E25" s="159"/>
      <c r="F25" s="180" t="s">
        <v>33</v>
      </c>
      <c r="G25" s="180"/>
      <c r="H25" s="181"/>
      <c r="I25" s="182"/>
      <c r="Q25" t="s">
        <v>25</v>
      </c>
    </row>
    <row r="26" spans="1:17" x14ac:dyDescent="0.25">
      <c r="E26" s="159"/>
      <c r="F26" s="183" t="s">
        <v>27</v>
      </c>
      <c r="G26" s="183"/>
      <c r="H26" s="184">
        <f>H22</f>
        <v>3900000</v>
      </c>
    </row>
    <row r="27" spans="1:17" x14ac:dyDescent="0.25">
      <c r="A27" s="159" t="s">
        <v>350</v>
      </c>
      <c r="B27" s="159"/>
      <c r="E27" s="159"/>
      <c r="F27" s="183"/>
      <c r="G27" s="183"/>
      <c r="H27" s="184"/>
    </row>
    <row r="28" spans="1:17" x14ac:dyDescent="0.25">
      <c r="E28" s="159"/>
      <c r="F28" s="183"/>
      <c r="G28" s="183"/>
      <c r="H28" s="184"/>
    </row>
    <row r="29" spans="1:17" ht="15.75" x14ac:dyDescent="0.25">
      <c r="A29" s="26" t="s">
        <v>21</v>
      </c>
      <c r="B29" s="185"/>
      <c r="C29" s="185"/>
    </row>
    <row r="30" spans="1:17" ht="15.75" x14ac:dyDescent="0.25">
      <c r="A30" s="20" t="s">
        <v>22</v>
      </c>
      <c r="B30" s="159"/>
      <c r="C30" s="159"/>
    </row>
    <row r="31" spans="1:17" ht="15.75" x14ac:dyDescent="0.25">
      <c r="A31" s="20" t="s">
        <v>34</v>
      </c>
      <c r="B31" s="159"/>
      <c r="C31" s="159"/>
    </row>
    <row r="32" spans="1:17" ht="15.75" x14ac:dyDescent="0.25">
      <c r="A32" s="27" t="s">
        <v>35</v>
      </c>
      <c r="B32" s="186"/>
      <c r="C32" s="187"/>
    </row>
    <row r="33" spans="1:8" ht="15.75" x14ac:dyDescent="0.25">
      <c r="A33" s="22" t="s">
        <v>36</v>
      </c>
      <c r="B33" s="188"/>
      <c r="C33" s="188"/>
    </row>
    <row r="34" spans="1:8" x14ac:dyDescent="0.25">
      <c r="A34" s="187"/>
      <c r="B34" s="187"/>
      <c r="C34" s="187"/>
    </row>
    <row r="35" spans="1:8" x14ac:dyDescent="0.25">
      <c r="A35" s="188"/>
      <c r="B35" s="188"/>
      <c r="C35" s="188"/>
    </row>
    <row r="36" spans="1:8" x14ac:dyDescent="0.25">
      <c r="F36" s="189" t="s">
        <v>23</v>
      </c>
      <c r="G36" s="402" t="str">
        <f>+H13</f>
        <v xml:space="preserve"> 15 Maret 2021</v>
      </c>
      <c r="H36" s="403"/>
    </row>
    <row r="43" spans="1:8" ht="15.75" x14ac:dyDescent="0.25">
      <c r="F43" s="336" t="s">
        <v>24</v>
      </c>
      <c r="G43" s="336"/>
      <c r="H43" s="336"/>
    </row>
  </sheetData>
  <mergeCells count="9">
    <mergeCell ref="A23:D23"/>
    <mergeCell ref="G36:H36"/>
    <mergeCell ref="F43:H43"/>
    <mergeCell ref="A10:H10"/>
    <mergeCell ref="F18:G18"/>
    <mergeCell ref="F19:G19"/>
    <mergeCell ref="F20:G20"/>
    <mergeCell ref="F21:G21"/>
    <mergeCell ref="A22:G22"/>
  </mergeCells>
  <printOptions horizontalCentered="1"/>
  <pageMargins left="0.2" right="0.05" top="0.75" bottom="0.75" header="0.3" footer="0.3"/>
  <pageSetup paperSize="9" scale="90"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0"/>
  <sheetViews>
    <sheetView topLeftCell="A10" workbookViewId="0">
      <selection activeCell="E23" sqref="E23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7.85546875" style="2" customWidth="1"/>
    <col min="4" max="4" width="28.5703125" style="2" customWidth="1"/>
    <col min="5" max="5" width="13.85546875" style="2" customWidth="1"/>
    <col min="6" max="6" width="6.140625" style="2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7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28" t="s">
        <v>31</v>
      </c>
    </row>
    <row r="4" spans="1:10" x14ac:dyDescent="0.25">
      <c r="A4" s="28" t="s">
        <v>1</v>
      </c>
    </row>
    <row r="5" spans="1:10" x14ac:dyDescent="0.25">
      <c r="A5" s="28" t="s">
        <v>2</v>
      </c>
    </row>
    <row r="6" spans="1:10" x14ac:dyDescent="0.25">
      <c r="A6" s="28" t="s">
        <v>3</v>
      </c>
    </row>
    <row r="7" spans="1:10" x14ac:dyDescent="0.25">
      <c r="A7" s="28" t="s">
        <v>4</v>
      </c>
    </row>
    <row r="9" spans="1:10" ht="16.5" thickBot="1" x14ac:dyDescent="0.3">
      <c r="A9" s="4"/>
      <c r="B9" s="4"/>
      <c r="C9" s="4"/>
      <c r="D9" s="4"/>
      <c r="E9" s="4"/>
      <c r="F9" s="4"/>
      <c r="G9" s="4"/>
      <c r="H9" s="5"/>
      <c r="I9" s="5"/>
      <c r="J9" s="4"/>
    </row>
    <row r="10" spans="1:10" ht="23.25" customHeight="1" thickBot="1" x14ac:dyDescent="0.3">
      <c r="A10" s="337" t="s">
        <v>5</v>
      </c>
      <c r="B10" s="338"/>
      <c r="C10" s="338"/>
      <c r="D10" s="338"/>
      <c r="E10" s="338"/>
      <c r="F10" s="338"/>
      <c r="G10" s="338"/>
      <c r="H10" s="338"/>
      <c r="I10" s="338"/>
      <c r="J10" s="339"/>
    </row>
    <row r="12" spans="1:10" x14ac:dyDescent="0.25">
      <c r="A12" s="2" t="s">
        <v>6</v>
      </c>
      <c r="B12" s="2" t="s">
        <v>40</v>
      </c>
      <c r="H12" s="3" t="s">
        <v>7</v>
      </c>
      <c r="I12" s="6" t="s">
        <v>8</v>
      </c>
      <c r="J12" s="25" t="s">
        <v>132</v>
      </c>
    </row>
    <row r="13" spans="1:10" x14ac:dyDescent="0.25">
      <c r="H13" s="3" t="s">
        <v>9</v>
      </c>
      <c r="I13" s="6" t="s">
        <v>8</v>
      </c>
      <c r="J13" s="92" t="s">
        <v>128</v>
      </c>
    </row>
    <row r="14" spans="1:10" x14ac:dyDescent="0.25">
      <c r="H14" s="3" t="s">
        <v>10</v>
      </c>
      <c r="I14" s="6" t="s">
        <v>8</v>
      </c>
      <c r="J14" s="2" t="s">
        <v>30</v>
      </c>
    </row>
    <row r="15" spans="1:10" x14ac:dyDescent="0.25">
      <c r="A15" s="2" t="s">
        <v>11</v>
      </c>
      <c r="B15" s="25" t="s">
        <v>37</v>
      </c>
      <c r="C15" s="25"/>
      <c r="I15" s="6"/>
    </row>
    <row r="16" spans="1:10" ht="16.5" thickBot="1" x14ac:dyDescent="0.3">
      <c r="G16" s="7"/>
    </row>
    <row r="17" spans="1:19" ht="20.100000000000001" customHeight="1" x14ac:dyDescent="0.25">
      <c r="A17" s="8" t="s">
        <v>12</v>
      </c>
      <c r="B17" s="9" t="s">
        <v>13</v>
      </c>
      <c r="C17" s="9" t="s">
        <v>26</v>
      </c>
      <c r="D17" s="9" t="s">
        <v>14</v>
      </c>
      <c r="E17" s="9" t="s">
        <v>15</v>
      </c>
      <c r="F17" s="105" t="s">
        <v>28</v>
      </c>
      <c r="G17" s="105" t="s">
        <v>29</v>
      </c>
      <c r="H17" s="340" t="s">
        <v>16</v>
      </c>
      <c r="I17" s="341"/>
      <c r="J17" s="10" t="s">
        <v>17</v>
      </c>
    </row>
    <row r="18" spans="1:19" ht="53.25" customHeight="1" x14ac:dyDescent="0.25">
      <c r="A18" s="32">
        <v>1</v>
      </c>
      <c r="B18" s="30">
        <v>44224</v>
      </c>
      <c r="C18" s="30"/>
      <c r="D18" s="34" t="s">
        <v>133</v>
      </c>
      <c r="E18" s="34" t="s">
        <v>82</v>
      </c>
      <c r="F18" s="91">
        <v>144</v>
      </c>
      <c r="G18" s="108"/>
      <c r="H18" s="342">
        <v>10020000</v>
      </c>
      <c r="I18" s="343"/>
      <c r="J18" s="106">
        <f>H18</f>
        <v>10020000</v>
      </c>
    </row>
    <row r="19" spans="1:19" ht="25.5" customHeight="1" thickBot="1" x14ac:dyDescent="0.3">
      <c r="A19" s="348" t="s">
        <v>18</v>
      </c>
      <c r="B19" s="349"/>
      <c r="C19" s="349"/>
      <c r="D19" s="349"/>
      <c r="E19" s="349"/>
      <c r="F19" s="349"/>
      <c r="G19" s="349"/>
      <c r="H19" s="349"/>
      <c r="I19" s="350"/>
      <c r="J19" s="11">
        <f>SUM(J18:J18)</f>
        <v>10020000</v>
      </c>
    </row>
    <row r="20" spans="1:19" x14ac:dyDescent="0.25">
      <c r="A20" s="351"/>
      <c r="B20" s="351"/>
      <c r="C20" s="104"/>
      <c r="D20" s="104"/>
      <c r="E20" s="104"/>
      <c r="F20" s="104"/>
      <c r="G20" s="104"/>
      <c r="H20" s="12"/>
      <c r="I20" s="12"/>
      <c r="J20" s="13"/>
    </row>
    <row r="21" spans="1:19" x14ac:dyDescent="0.25">
      <c r="D21" s="1"/>
      <c r="E21" s="1"/>
      <c r="F21" s="1"/>
      <c r="G21" s="1"/>
      <c r="H21" s="29" t="s">
        <v>38</v>
      </c>
      <c r="I21" s="29"/>
      <c r="J21" s="58">
        <v>0</v>
      </c>
      <c r="K21" s="16"/>
      <c r="S21" s="2" t="s">
        <v>25</v>
      </c>
    </row>
    <row r="22" spans="1:19" ht="16.5" thickBot="1" x14ac:dyDescent="0.3">
      <c r="D22" s="1"/>
      <c r="E22" s="1"/>
      <c r="F22" s="1"/>
      <c r="G22" s="1"/>
      <c r="H22" s="15" t="s">
        <v>33</v>
      </c>
      <c r="I22" s="15"/>
      <c r="J22" s="59">
        <v>0</v>
      </c>
      <c r="K22" s="16"/>
    </row>
    <row r="23" spans="1:19" x14ac:dyDescent="0.25">
      <c r="D23" s="1"/>
      <c r="E23" s="1"/>
      <c r="F23" s="1"/>
      <c r="G23" s="1"/>
      <c r="H23" s="17" t="s">
        <v>27</v>
      </c>
      <c r="I23" s="17"/>
      <c r="J23" s="18">
        <f>+J19</f>
        <v>10020000</v>
      </c>
    </row>
    <row r="24" spans="1:19" x14ac:dyDescent="0.25">
      <c r="A24" s="1" t="s">
        <v>134</v>
      </c>
      <c r="D24" s="1"/>
      <c r="E24" s="1"/>
      <c r="F24" s="1"/>
      <c r="G24" s="1"/>
      <c r="H24" s="17"/>
      <c r="I24" s="17"/>
      <c r="J24" s="18"/>
    </row>
    <row r="25" spans="1:19" x14ac:dyDescent="0.25">
      <c r="A25" s="19"/>
      <c r="D25" s="1"/>
      <c r="E25" s="1"/>
      <c r="F25" s="1"/>
      <c r="G25" s="1"/>
      <c r="H25" s="17"/>
      <c r="I25" s="17"/>
      <c r="J25" s="18"/>
    </row>
    <row r="26" spans="1:19" x14ac:dyDescent="0.25">
      <c r="D26" s="1"/>
      <c r="E26" s="1"/>
      <c r="F26" s="1"/>
      <c r="G26" s="1"/>
      <c r="H26" s="17"/>
      <c r="I26" s="17"/>
      <c r="J26" s="18"/>
    </row>
    <row r="27" spans="1:19" x14ac:dyDescent="0.25">
      <c r="A27" s="26" t="s">
        <v>21</v>
      </c>
    </row>
    <row r="28" spans="1:19" x14ac:dyDescent="0.25">
      <c r="A28" s="20" t="s">
        <v>22</v>
      </c>
      <c r="B28" s="20"/>
      <c r="C28" s="20"/>
      <c r="D28" s="7"/>
      <c r="E28" s="7"/>
      <c r="F28" s="7"/>
    </row>
    <row r="29" spans="1:19" x14ac:dyDescent="0.25">
      <c r="A29" s="20" t="s">
        <v>34</v>
      </c>
      <c r="B29" s="20"/>
      <c r="C29" s="20"/>
      <c r="D29" s="7"/>
      <c r="E29" s="7"/>
      <c r="F29" s="7"/>
    </row>
    <row r="30" spans="1:19" x14ac:dyDescent="0.25">
      <c r="A30" s="27" t="s">
        <v>35</v>
      </c>
      <c r="B30" s="21"/>
      <c r="C30" s="21"/>
      <c r="D30" s="7"/>
      <c r="E30" s="7"/>
      <c r="F30" s="7"/>
    </row>
    <row r="31" spans="1:19" x14ac:dyDescent="0.25">
      <c r="A31" s="22" t="s">
        <v>36</v>
      </c>
      <c r="B31" s="22"/>
      <c r="C31" s="22"/>
      <c r="D31" s="7"/>
      <c r="E31" s="7"/>
      <c r="F31" s="7"/>
    </row>
    <row r="32" spans="1:19" x14ac:dyDescent="0.25">
      <c r="A32" s="107"/>
      <c r="B32" s="107"/>
      <c r="C32" s="107"/>
    </row>
    <row r="33" spans="1:10" x14ac:dyDescent="0.25">
      <c r="A33" s="24"/>
      <c r="B33" s="24"/>
      <c r="C33" s="24"/>
    </row>
    <row r="34" spans="1:10" x14ac:dyDescent="0.25">
      <c r="H34" s="36" t="s">
        <v>23</v>
      </c>
      <c r="I34" s="334" t="str">
        <f>+J13</f>
        <v>01 Maret 2021</v>
      </c>
      <c r="J34" s="335"/>
    </row>
    <row r="37" spans="1:10" ht="18" customHeight="1" x14ac:dyDescent="0.25"/>
    <row r="38" spans="1:10" ht="17.25" customHeight="1" x14ac:dyDescent="0.25"/>
    <row r="40" spans="1:10" x14ac:dyDescent="0.25">
      <c r="H40" s="336" t="s">
        <v>24</v>
      </c>
      <c r="I40" s="336"/>
      <c r="J40" s="336"/>
    </row>
  </sheetData>
  <mergeCells count="7">
    <mergeCell ref="I34:J34"/>
    <mergeCell ref="H40:J40"/>
    <mergeCell ref="A10:J10"/>
    <mergeCell ref="H17:I17"/>
    <mergeCell ref="H18:I18"/>
    <mergeCell ref="A19:I19"/>
    <mergeCell ref="A20:B20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2"/>
  <sheetViews>
    <sheetView topLeftCell="A10" workbookViewId="0">
      <selection activeCell="J20" sqref="J20"/>
    </sheetView>
  </sheetViews>
  <sheetFormatPr defaultRowHeight="15.75" x14ac:dyDescent="0.25"/>
  <cols>
    <col min="1" max="1" width="4.85546875" style="25" customWidth="1"/>
    <col min="2" max="2" width="10.42578125" style="25" customWidth="1"/>
    <col min="3" max="3" width="7.5703125" style="25" customWidth="1"/>
    <col min="4" max="4" width="26.28515625" style="25" customWidth="1"/>
    <col min="5" max="5" width="12.140625" style="25" customWidth="1"/>
    <col min="6" max="7" width="6" style="25" customWidth="1"/>
    <col min="8" max="8" width="15.42578125" style="38" customWidth="1"/>
    <col min="9" max="9" width="2.140625" style="38" customWidth="1"/>
    <col min="10" max="10" width="17" style="25" customWidth="1"/>
    <col min="11" max="16384" width="9.140625" style="25"/>
  </cols>
  <sheetData>
    <row r="2" spans="1:16" x14ac:dyDescent="0.25">
      <c r="A2" s="37" t="s">
        <v>0</v>
      </c>
    </row>
    <row r="3" spans="1:16" x14ac:dyDescent="0.25">
      <c r="A3" s="28" t="s">
        <v>31</v>
      </c>
    </row>
    <row r="4" spans="1:16" x14ac:dyDescent="0.25">
      <c r="A4" s="28" t="s">
        <v>1</v>
      </c>
    </row>
    <row r="5" spans="1:16" x14ac:dyDescent="0.25">
      <c r="A5" s="28" t="s">
        <v>2</v>
      </c>
    </row>
    <row r="6" spans="1:16" x14ac:dyDescent="0.25">
      <c r="A6" s="28" t="s">
        <v>3</v>
      </c>
    </row>
    <row r="7" spans="1:16" x14ac:dyDescent="0.25">
      <c r="A7" s="28" t="s">
        <v>4</v>
      </c>
    </row>
    <row r="9" spans="1:16" ht="16.5" thickBot="1" x14ac:dyDescent="0.3">
      <c r="A9" s="39"/>
      <c r="B9" s="39"/>
      <c r="C9" s="39"/>
      <c r="D9" s="39"/>
      <c r="E9" s="39"/>
      <c r="F9" s="39"/>
      <c r="G9" s="39"/>
      <c r="H9" s="40"/>
      <c r="I9" s="40"/>
      <c r="J9" s="39"/>
    </row>
    <row r="10" spans="1:16" ht="25.5" customHeight="1" thickBot="1" x14ac:dyDescent="0.4">
      <c r="A10" s="354" t="s">
        <v>5</v>
      </c>
      <c r="B10" s="355"/>
      <c r="C10" s="355"/>
      <c r="D10" s="355"/>
      <c r="E10" s="355"/>
      <c r="F10" s="355"/>
      <c r="G10" s="355"/>
      <c r="H10" s="355"/>
      <c r="I10" s="355"/>
      <c r="J10" s="356"/>
    </row>
    <row r="12" spans="1:16" x14ac:dyDescent="0.25">
      <c r="A12" s="25" t="s">
        <v>6</v>
      </c>
      <c r="B12" s="25" t="s">
        <v>188</v>
      </c>
      <c r="H12" s="38" t="s">
        <v>7</v>
      </c>
      <c r="I12" s="38" t="s">
        <v>8</v>
      </c>
      <c r="J12" s="25" t="s">
        <v>355</v>
      </c>
    </row>
    <row r="13" spans="1:16" x14ac:dyDescent="0.25">
      <c r="H13" s="38" t="s">
        <v>9</v>
      </c>
      <c r="I13" s="38" t="s">
        <v>8</v>
      </c>
      <c r="J13" s="35" t="s">
        <v>266</v>
      </c>
    </row>
    <row r="14" spans="1:16" x14ac:dyDescent="0.25">
      <c r="B14" s="41"/>
      <c r="C14" s="41"/>
      <c r="D14" s="41"/>
      <c r="E14" s="41"/>
      <c r="H14" s="38" t="s">
        <v>10</v>
      </c>
      <c r="I14" s="38" t="s">
        <v>8</v>
      </c>
      <c r="P14" s="25" t="s">
        <v>25</v>
      </c>
    </row>
    <row r="15" spans="1:16" x14ac:dyDescent="0.25">
      <c r="B15" s="41"/>
      <c r="C15" s="41"/>
      <c r="D15" s="41"/>
      <c r="E15" s="41"/>
    </row>
    <row r="16" spans="1:16" x14ac:dyDescent="0.25">
      <c r="A16" s="25" t="s">
        <v>11</v>
      </c>
      <c r="B16" s="25" t="s">
        <v>189</v>
      </c>
    </row>
    <row r="17" spans="1:19" ht="16.5" thickBot="1" x14ac:dyDescent="0.3"/>
    <row r="18" spans="1:19" s="2" customFormat="1" ht="20.100000000000001" customHeight="1" x14ac:dyDescent="0.25">
      <c r="A18" s="8" t="s">
        <v>12</v>
      </c>
      <c r="B18" s="9" t="s">
        <v>13</v>
      </c>
      <c r="C18" s="9" t="s">
        <v>26</v>
      </c>
      <c r="D18" s="9" t="s">
        <v>14</v>
      </c>
      <c r="E18" s="9" t="s">
        <v>15</v>
      </c>
      <c r="F18" s="9" t="s">
        <v>28</v>
      </c>
      <c r="G18" s="191" t="s">
        <v>29</v>
      </c>
      <c r="H18" s="376" t="s">
        <v>16</v>
      </c>
      <c r="I18" s="377"/>
      <c r="J18" s="10" t="s">
        <v>17</v>
      </c>
    </row>
    <row r="19" spans="1:19" s="2" customFormat="1" ht="54.75" customHeight="1" x14ac:dyDescent="0.25">
      <c r="A19" s="32">
        <v>1</v>
      </c>
      <c r="B19" s="30">
        <v>44258</v>
      </c>
      <c r="C19" s="261" t="s">
        <v>351</v>
      </c>
      <c r="D19" s="34" t="s">
        <v>352</v>
      </c>
      <c r="E19" s="34" t="s">
        <v>353</v>
      </c>
      <c r="F19" s="33">
        <v>104</v>
      </c>
      <c r="G19" s="144">
        <v>728</v>
      </c>
      <c r="H19" s="342">
        <v>3500</v>
      </c>
      <c r="I19" s="343"/>
      <c r="J19" s="192">
        <f>G19*H19</f>
        <v>2548000</v>
      </c>
    </row>
    <row r="20" spans="1:19" s="2" customFormat="1" ht="25.5" customHeight="1" thickBot="1" x14ac:dyDescent="0.3">
      <c r="A20" s="378" t="s">
        <v>18</v>
      </c>
      <c r="B20" s="379"/>
      <c r="C20" s="379"/>
      <c r="D20" s="379"/>
      <c r="E20" s="379"/>
      <c r="F20" s="379"/>
      <c r="G20" s="379"/>
      <c r="H20" s="379"/>
      <c r="I20" s="381"/>
      <c r="J20" s="11">
        <f>+J19</f>
        <v>2548000</v>
      </c>
    </row>
    <row r="21" spans="1:19" x14ac:dyDescent="0.25">
      <c r="A21" s="364"/>
      <c r="B21" s="364"/>
      <c r="C21" s="364"/>
      <c r="D21" s="364"/>
      <c r="E21" s="364"/>
      <c r="F21" s="194"/>
      <c r="G21" s="194"/>
      <c r="H21" s="46"/>
      <c r="I21" s="46"/>
      <c r="J21" s="47"/>
    </row>
    <row r="22" spans="1:19" x14ac:dyDescent="0.25">
      <c r="A22" s="194"/>
      <c r="B22" s="194"/>
      <c r="C22" s="194"/>
      <c r="D22" s="194"/>
      <c r="E22" s="194"/>
      <c r="F22" s="194"/>
      <c r="G22" s="194"/>
      <c r="H22" s="48" t="s">
        <v>46</v>
      </c>
      <c r="I22" s="48"/>
      <c r="J22" s="47">
        <v>0</v>
      </c>
    </row>
    <row r="23" spans="1:19" ht="16.5" thickBot="1" x14ac:dyDescent="0.3">
      <c r="F23" s="37"/>
      <c r="G23" s="37"/>
      <c r="H23" s="49" t="s">
        <v>195</v>
      </c>
      <c r="I23" s="49"/>
      <c r="J23" s="135">
        <v>0</v>
      </c>
      <c r="K23" s="88"/>
      <c r="S23" s="25" t="s">
        <v>25</v>
      </c>
    </row>
    <row r="24" spans="1:19" x14ac:dyDescent="0.25">
      <c r="F24" s="37"/>
      <c r="G24" s="37"/>
      <c r="H24" s="51" t="s">
        <v>27</v>
      </c>
      <c r="I24" s="51"/>
      <c r="J24" s="52">
        <f>J20</f>
        <v>2548000</v>
      </c>
    </row>
    <row r="25" spans="1:19" x14ac:dyDescent="0.25">
      <c r="A25" s="37" t="s">
        <v>354</v>
      </c>
      <c r="F25" s="37"/>
      <c r="G25" s="37"/>
      <c r="H25" s="51"/>
      <c r="I25" s="51"/>
      <c r="J25" s="52"/>
    </row>
    <row r="26" spans="1:19" x14ac:dyDescent="0.25">
      <c r="F26" s="37"/>
      <c r="G26" s="37"/>
      <c r="H26" s="51"/>
      <c r="I26" s="51"/>
      <c r="J26" s="52"/>
    </row>
    <row r="27" spans="1:19" x14ac:dyDescent="0.25">
      <c r="A27" s="26" t="s">
        <v>21</v>
      </c>
      <c r="B27" s="26"/>
      <c r="C27" s="26"/>
      <c r="D27" s="26"/>
      <c r="E27" s="26"/>
    </row>
    <row r="28" spans="1:19" x14ac:dyDescent="0.25">
      <c r="A28" s="20" t="s">
        <v>22</v>
      </c>
      <c r="B28" s="37"/>
      <c r="C28" s="37"/>
      <c r="D28" s="37"/>
      <c r="E28" s="37"/>
    </row>
    <row r="29" spans="1:19" x14ac:dyDescent="0.25">
      <c r="A29" s="20" t="s">
        <v>34</v>
      </c>
      <c r="B29" s="37"/>
      <c r="C29" s="37"/>
      <c r="D29" s="37"/>
    </row>
    <row r="30" spans="1:19" x14ac:dyDescent="0.25">
      <c r="A30" s="27" t="s">
        <v>35</v>
      </c>
      <c r="B30" s="54"/>
      <c r="C30" s="54"/>
      <c r="D30" s="54"/>
      <c r="E30" s="53"/>
    </row>
    <row r="31" spans="1:19" x14ac:dyDescent="0.25">
      <c r="A31" s="22" t="s">
        <v>36</v>
      </c>
      <c r="B31" s="55"/>
      <c r="C31" s="55"/>
      <c r="D31" s="55"/>
      <c r="E31" s="54"/>
    </row>
    <row r="32" spans="1:19" x14ac:dyDescent="0.25">
      <c r="A32" s="196"/>
      <c r="B32" s="54"/>
      <c r="C32" s="54"/>
      <c r="D32" s="54"/>
      <c r="E32" s="54"/>
    </row>
    <row r="33" spans="1:10" x14ac:dyDescent="0.25">
      <c r="A33" s="55"/>
      <c r="B33" s="55"/>
      <c r="C33" s="55"/>
      <c r="D33" s="55"/>
      <c r="E33" s="56"/>
    </row>
    <row r="34" spans="1:10" x14ac:dyDescent="0.25">
      <c r="H34" s="57" t="s">
        <v>23</v>
      </c>
      <c r="I34" s="365" t="str">
        <f>+J13</f>
        <v xml:space="preserve"> 15 Maret 2021</v>
      </c>
      <c r="J34" s="366"/>
    </row>
    <row r="42" spans="1:10" x14ac:dyDescent="0.25">
      <c r="H42" s="353" t="s">
        <v>24</v>
      </c>
      <c r="I42" s="353"/>
      <c r="J42" s="353"/>
    </row>
  </sheetData>
  <mergeCells count="7">
    <mergeCell ref="H42:J42"/>
    <mergeCell ref="A10:J10"/>
    <mergeCell ref="H18:I18"/>
    <mergeCell ref="H19:I19"/>
    <mergeCell ref="A20:I20"/>
    <mergeCell ref="A21:E21"/>
    <mergeCell ref="I34:J34"/>
  </mergeCells>
  <printOptions horizontalCentered="1"/>
  <pageMargins left="0.5" right="0" top="0.75" bottom="0.75" header="0.3" footer="0.3"/>
  <pageSetup paperSize="9" scale="90" orientation="portrait" horizontalDpi="4294967293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4"/>
  <sheetViews>
    <sheetView topLeftCell="A13" workbookViewId="0">
      <selection activeCell="C19" sqref="C19:C21"/>
    </sheetView>
  </sheetViews>
  <sheetFormatPr defaultRowHeight="15.75" x14ac:dyDescent="0.25"/>
  <cols>
    <col min="1" max="1" width="4.85546875" style="25" customWidth="1"/>
    <col min="2" max="2" width="10.42578125" style="25" customWidth="1"/>
    <col min="3" max="3" width="7.5703125" style="25" customWidth="1"/>
    <col min="4" max="4" width="26.28515625" style="25" customWidth="1"/>
    <col min="5" max="5" width="12.140625" style="25" customWidth="1"/>
    <col min="6" max="7" width="6" style="25" customWidth="1"/>
    <col min="8" max="8" width="15.42578125" style="38" customWidth="1"/>
    <col min="9" max="9" width="2.140625" style="38" customWidth="1"/>
    <col min="10" max="10" width="17" style="25" customWidth="1"/>
    <col min="11" max="16384" width="9.140625" style="25"/>
  </cols>
  <sheetData>
    <row r="2" spans="1:16" x14ac:dyDescent="0.25">
      <c r="A2" s="37" t="s">
        <v>0</v>
      </c>
    </row>
    <row r="3" spans="1:16" x14ac:dyDescent="0.25">
      <c r="A3" s="28" t="s">
        <v>31</v>
      </c>
    </row>
    <row r="4" spans="1:16" x14ac:dyDescent="0.25">
      <c r="A4" s="28" t="s">
        <v>1</v>
      </c>
    </row>
    <row r="5" spans="1:16" x14ac:dyDescent="0.25">
      <c r="A5" s="28" t="s">
        <v>2</v>
      </c>
    </row>
    <row r="6" spans="1:16" x14ac:dyDescent="0.25">
      <c r="A6" s="28" t="s">
        <v>3</v>
      </c>
    </row>
    <row r="7" spans="1:16" x14ac:dyDescent="0.25">
      <c r="A7" s="28" t="s">
        <v>4</v>
      </c>
    </row>
    <row r="9" spans="1:16" ht="16.5" thickBot="1" x14ac:dyDescent="0.3">
      <c r="A9" s="39"/>
      <c r="B9" s="39"/>
      <c r="C9" s="39"/>
      <c r="D9" s="39"/>
      <c r="E9" s="39"/>
      <c r="F9" s="39"/>
      <c r="G9" s="39"/>
      <c r="H9" s="40"/>
      <c r="I9" s="40"/>
      <c r="J9" s="39"/>
    </row>
    <row r="10" spans="1:16" ht="25.5" customHeight="1" thickBot="1" x14ac:dyDescent="0.4">
      <c r="A10" s="354" t="s">
        <v>5</v>
      </c>
      <c r="B10" s="355"/>
      <c r="C10" s="355"/>
      <c r="D10" s="355"/>
      <c r="E10" s="355"/>
      <c r="F10" s="355"/>
      <c r="G10" s="355"/>
      <c r="H10" s="355"/>
      <c r="I10" s="355"/>
      <c r="J10" s="356"/>
    </row>
    <row r="12" spans="1:16" x14ac:dyDescent="0.25">
      <c r="A12" s="25" t="s">
        <v>6</v>
      </c>
      <c r="B12" s="25" t="s">
        <v>361</v>
      </c>
      <c r="H12" s="38" t="s">
        <v>7</v>
      </c>
      <c r="I12" s="38" t="s">
        <v>8</v>
      </c>
      <c r="J12" s="25" t="s">
        <v>359</v>
      </c>
    </row>
    <row r="13" spans="1:16" x14ac:dyDescent="0.25">
      <c r="H13" s="38" t="s">
        <v>9</v>
      </c>
      <c r="I13" s="38" t="s">
        <v>8</v>
      </c>
      <c r="J13" s="35" t="s">
        <v>360</v>
      </c>
    </row>
    <row r="14" spans="1:16" x14ac:dyDescent="0.25">
      <c r="B14" s="41"/>
      <c r="C14" s="41"/>
      <c r="D14" s="41"/>
      <c r="E14" s="41"/>
      <c r="H14" s="38" t="s">
        <v>10</v>
      </c>
      <c r="I14" s="38" t="s">
        <v>8</v>
      </c>
      <c r="P14" s="25" t="s">
        <v>25</v>
      </c>
    </row>
    <row r="15" spans="1:16" x14ac:dyDescent="0.25">
      <c r="B15" s="41"/>
      <c r="C15" s="41"/>
      <c r="D15" s="41"/>
      <c r="E15" s="41"/>
    </row>
    <row r="16" spans="1:16" x14ac:dyDescent="0.25">
      <c r="A16" s="25" t="s">
        <v>11</v>
      </c>
      <c r="B16" s="25" t="s">
        <v>361</v>
      </c>
    </row>
    <row r="17" spans="1:19" ht="16.5" thickBot="1" x14ac:dyDescent="0.3"/>
    <row r="18" spans="1:19" s="2" customFormat="1" ht="20.100000000000001" customHeight="1" x14ac:dyDescent="0.25">
      <c r="A18" s="8" t="s">
        <v>12</v>
      </c>
      <c r="B18" s="9" t="s">
        <v>13</v>
      </c>
      <c r="C18" s="9" t="s">
        <v>26</v>
      </c>
      <c r="D18" s="9" t="s">
        <v>14</v>
      </c>
      <c r="E18" s="9" t="s">
        <v>15</v>
      </c>
      <c r="F18" s="9" t="s">
        <v>28</v>
      </c>
      <c r="G18" s="201" t="s">
        <v>29</v>
      </c>
      <c r="H18" s="376" t="s">
        <v>16</v>
      </c>
      <c r="I18" s="377"/>
      <c r="J18" s="10" t="s">
        <v>17</v>
      </c>
    </row>
    <row r="19" spans="1:19" s="2" customFormat="1" ht="41.25" customHeight="1" x14ac:dyDescent="0.25">
      <c r="A19" s="32">
        <v>1</v>
      </c>
      <c r="B19" s="443">
        <v>44268</v>
      </c>
      <c r="C19" s="446" t="s">
        <v>362</v>
      </c>
      <c r="D19" s="34" t="s">
        <v>363</v>
      </c>
      <c r="E19" s="371" t="s">
        <v>299</v>
      </c>
      <c r="F19" s="33">
        <v>19</v>
      </c>
      <c r="G19" s="33">
        <v>100</v>
      </c>
      <c r="H19" s="342">
        <v>3000</v>
      </c>
      <c r="I19" s="343"/>
      <c r="J19" s="202">
        <f>G19*H19</f>
        <v>300000</v>
      </c>
    </row>
    <row r="20" spans="1:19" s="2" customFormat="1" ht="41.25" customHeight="1" x14ac:dyDescent="0.25">
      <c r="A20" s="32">
        <v>2</v>
      </c>
      <c r="B20" s="444"/>
      <c r="C20" s="447"/>
      <c r="D20" s="34" t="s">
        <v>364</v>
      </c>
      <c r="E20" s="449"/>
      <c r="F20" s="33"/>
      <c r="G20" s="33"/>
      <c r="H20" s="342">
        <v>250000</v>
      </c>
      <c r="I20" s="343"/>
      <c r="J20" s="202">
        <f>H20</f>
        <v>250000</v>
      </c>
    </row>
    <row r="21" spans="1:19" s="2" customFormat="1" ht="41.25" customHeight="1" x14ac:dyDescent="0.25">
      <c r="A21" s="32">
        <v>3</v>
      </c>
      <c r="B21" s="445"/>
      <c r="C21" s="448"/>
      <c r="D21" s="34" t="s">
        <v>365</v>
      </c>
      <c r="E21" s="372"/>
      <c r="F21" s="33">
        <v>4</v>
      </c>
      <c r="G21" s="33"/>
      <c r="H21" s="342">
        <v>15000</v>
      </c>
      <c r="I21" s="343"/>
      <c r="J21" s="202">
        <f>F21*H21</f>
        <v>60000</v>
      </c>
    </row>
    <row r="22" spans="1:19" s="2" customFormat="1" ht="25.5" customHeight="1" thickBot="1" x14ac:dyDescent="0.3">
      <c r="A22" s="378" t="s">
        <v>18</v>
      </c>
      <c r="B22" s="379"/>
      <c r="C22" s="379"/>
      <c r="D22" s="379"/>
      <c r="E22" s="379"/>
      <c r="F22" s="379"/>
      <c r="G22" s="379"/>
      <c r="H22" s="379"/>
      <c r="I22" s="381"/>
      <c r="J22" s="11">
        <f>SUM(J19:J21)</f>
        <v>610000</v>
      </c>
    </row>
    <row r="23" spans="1:19" x14ac:dyDescent="0.25">
      <c r="A23" s="364"/>
      <c r="B23" s="364"/>
      <c r="C23" s="364"/>
      <c r="D23" s="364"/>
      <c r="E23" s="364"/>
      <c r="F23" s="204"/>
      <c r="G23" s="204"/>
      <c r="H23" s="255"/>
      <c r="I23" s="255"/>
      <c r="J23" s="47"/>
    </row>
    <row r="24" spans="1:19" x14ac:dyDescent="0.25">
      <c r="A24" s="204"/>
      <c r="B24" s="204"/>
      <c r="C24" s="204"/>
      <c r="D24" s="204"/>
      <c r="E24" s="204"/>
      <c r="F24" s="204"/>
      <c r="G24" s="204"/>
      <c r="H24" s="48" t="s">
        <v>46</v>
      </c>
      <c r="I24" s="48"/>
      <c r="J24" s="47">
        <v>0</v>
      </c>
    </row>
    <row r="25" spans="1:19" ht="16.5" thickBot="1" x14ac:dyDescent="0.3">
      <c r="F25" s="37"/>
      <c r="G25" s="37"/>
      <c r="H25" s="49" t="s">
        <v>195</v>
      </c>
      <c r="I25" s="49"/>
      <c r="J25" s="135">
        <v>0</v>
      </c>
      <c r="K25" s="88"/>
      <c r="S25" s="25" t="s">
        <v>25</v>
      </c>
    </row>
    <row r="26" spans="1:19" x14ac:dyDescent="0.25">
      <c r="F26" s="37"/>
      <c r="G26" s="37"/>
      <c r="H26" s="51" t="s">
        <v>27</v>
      </c>
      <c r="I26" s="51"/>
      <c r="J26" s="52">
        <f>J22</f>
        <v>610000</v>
      </c>
    </row>
    <row r="27" spans="1:19" x14ac:dyDescent="0.25">
      <c r="A27" s="37" t="s">
        <v>366</v>
      </c>
      <c r="F27" s="37"/>
      <c r="G27" s="37"/>
      <c r="H27" s="51"/>
      <c r="I27" s="51"/>
      <c r="J27" s="52"/>
    </row>
    <row r="28" spans="1:19" x14ac:dyDescent="0.25">
      <c r="F28" s="37"/>
      <c r="G28" s="37"/>
      <c r="H28" s="51"/>
      <c r="I28" s="51"/>
      <c r="J28" s="52"/>
    </row>
    <row r="29" spans="1:19" x14ac:dyDescent="0.25">
      <c r="A29" s="26" t="s">
        <v>21</v>
      </c>
      <c r="B29" s="26"/>
      <c r="C29" s="26"/>
      <c r="D29" s="26"/>
      <c r="E29" s="26"/>
    </row>
    <row r="30" spans="1:19" x14ac:dyDescent="0.25">
      <c r="A30" s="20" t="s">
        <v>22</v>
      </c>
      <c r="B30" s="37"/>
      <c r="C30" s="37"/>
      <c r="D30" s="37"/>
      <c r="E30" s="37"/>
    </row>
    <row r="31" spans="1:19" x14ac:dyDescent="0.25">
      <c r="A31" s="20" t="s">
        <v>34</v>
      </c>
      <c r="B31" s="37"/>
      <c r="C31" s="37"/>
      <c r="D31" s="37"/>
    </row>
    <row r="32" spans="1:19" x14ac:dyDescent="0.25">
      <c r="A32" s="27" t="s">
        <v>35</v>
      </c>
      <c r="B32" s="54"/>
      <c r="C32" s="54"/>
      <c r="D32" s="54"/>
      <c r="E32" s="53"/>
    </row>
    <row r="33" spans="1:10" x14ac:dyDescent="0.25">
      <c r="A33" s="22" t="s">
        <v>36</v>
      </c>
      <c r="B33" s="55"/>
      <c r="C33" s="55"/>
      <c r="D33" s="55"/>
      <c r="E33" s="54"/>
    </row>
    <row r="34" spans="1:10" x14ac:dyDescent="0.25">
      <c r="A34" s="196"/>
      <c r="B34" s="54"/>
      <c r="C34" s="54"/>
      <c r="D34" s="54"/>
      <c r="E34" s="54"/>
    </row>
    <row r="35" spans="1:10" x14ac:dyDescent="0.25">
      <c r="A35" s="55"/>
      <c r="B35" s="55"/>
      <c r="C35" s="55"/>
      <c r="D35" s="55"/>
      <c r="E35" s="56"/>
    </row>
    <row r="36" spans="1:10" x14ac:dyDescent="0.25">
      <c r="H36" s="57" t="s">
        <v>23</v>
      </c>
      <c r="I36" s="365" t="str">
        <f>+J13</f>
        <v xml:space="preserve"> 16 Maret 2021</v>
      </c>
      <c r="J36" s="366"/>
    </row>
    <row r="44" spans="1:10" x14ac:dyDescent="0.25">
      <c r="H44" s="353" t="s">
        <v>24</v>
      </c>
      <c r="I44" s="353"/>
      <c r="J44" s="353"/>
    </row>
  </sheetData>
  <mergeCells count="12">
    <mergeCell ref="A10:J10"/>
    <mergeCell ref="H18:I18"/>
    <mergeCell ref="H19:I19"/>
    <mergeCell ref="A22:I22"/>
    <mergeCell ref="A23:E23"/>
    <mergeCell ref="H44:J44"/>
    <mergeCell ref="H20:I20"/>
    <mergeCell ref="H21:I21"/>
    <mergeCell ref="B19:B21"/>
    <mergeCell ref="C19:C21"/>
    <mergeCell ref="E19:E21"/>
    <mergeCell ref="I36:J36"/>
  </mergeCells>
  <printOptions horizontalCentered="1"/>
  <pageMargins left="0.5" right="0" top="0.75" bottom="0.75" header="0.3" footer="0.3"/>
  <pageSetup paperSize="9" scale="90" orientation="portrait" horizontalDpi="4294967293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1"/>
  <sheetViews>
    <sheetView topLeftCell="A10" workbookViewId="0">
      <selection activeCell="E18" sqref="E18"/>
    </sheetView>
  </sheetViews>
  <sheetFormatPr defaultRowHeight="15.75" x14ac:dyDescent="0.25"/>
  <cols>
    <col min="1" max="1" width="4" style="2" customWidth="1"/>
    <col min="2" max="2" width="12.5703125" style="2" customWidth="1"/>
    <col min="3" max="3" width="9.5703125" style="2" customWidth="1"/>
    <col min="4" max="4" width="25.5703125" style="2" bestFit="1" customWidth="1"/>
    <col min="5" max="5" width="14.7109375" style="2" customWidth="1"/>
    <col min="6" max="6" width="9" style="2" customWidth="1"/>
    <col min="7" max="7" width="13.85546875" style="3" customWidth="1"/>
    <col min="8" max="8" width="1.42578125" style="3" customWidth="1"/>
    <col min="9" max="9" width="17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28" t="s">
        <v>31</v>
      </c>
    </row>
    <row r="4" spans="1:9" x14ac:dyDescent="0.25">
      <c r="A4" s="28" t="s">
        <v>1</v>
      </c>
    </row>
    <row r="5" spans="1:9" x14ac:dyDescent="0.25">
      <c r="A5" s="28" t="s">
        <v>2</v>
      </c>
    </row>
    <row r="6" spans="1:9" x14ac:dyDescent="0.25">
      <c r="A6" s="28" t="s">
        <v>3</v>
      </c>
    </row>
    <row r="7" spans="1:9" x14ac:dyDescent="0.25">
      <c r="A7" s="28" t="s">
        <v>4</v>
      </c>
    </row>
    <row r="9" spans="1:9" ht="16.5" thickBot="1" x14ac:dyDescent="0.3">
      <c r="A9" s="4"/>
      <c r="B9" s="4"/>
      <c r="C9" s="4"/>
      <c r="D9" s="4"/>
      <c r="E9" s="4"/>
      <c r="F9" s="4"/>
      <c r="G9" s="5"/>
      <c r="H9" s="5"/>
      <c r="I9" s="4"/>
    </row>
    <row r="10" spans="1:9" ht="16.5" thickBot="1" x14ac:dyDescent="0.3">
      <c r="A10" s="373" t="s">
        <v>5</v>
      </c>
      <c r="B10" s="374"/>
      <c r="C10" s="374"/>
      <c r="D10" s="374"/>
      <c r="E10" s="374"/>
      <c r="F10" s="374"/>
      <c r="G10" s="374"/>
      <c r="H10" s="374"/>
      <c r="I10" s="375"/>
    </row>
    <row r="12" spans="1:9" x14ac:dyDescent="0.25">
      <c r="A12" s="2" t="s">
        <v>6</v>
      </c>
      <c r="B12" s="2" t="s">
        <v>367</v>
      </c>
      <c r="G12" s="3" t="s">
        <v>7</v>
      </c>
      <c r="H12" s="6" t="s">
        <v>8</v>
      </c>
      <c r="I12" s="25" t="s">
        <v>368</v>
      </c>
    </row>
    <row r="13" spans="1:9" x14ac:dyDescent="0.25">
      <c r="G13" s="3" t="s">
        <v>9</v>
      </c>
      <c r="H13" s="6" t="s">
        <v>8</v>
      </c>
      <c r="I13" s="35" t="s">
        <v>360</v>
      </c>
    </row>
    <row r="14" spans="1:9" x14ac:dyDescent="0.25">
      <c r="G14" s="3" t="s">
        <v>10</v>
      </c>
      <c r="H14" s="6" t="s">
        <v>8</v>
      </c>
      <c r="I14" s="62"/>
    </row>
    <row r="15" spans="1:9" x14ac:dyDescent="0.25">
      <c r="A15" s="2" t="s">
        <v>11</v>
      </c>
      <c r="B15" s="2" t="s">
        <v>37</v>
      </c>
    </row>
    <row r="16" spans="1:9" ht="16.5" thickBot="1" x14ac:dyDescent="0.3">
      <c r="F16" s="4"/>
    </row>
    <row r="17" spans="1:18" ht="20.100000000000001" customHeight="1" x14ac:dyDescent="0.25">
      <c r="A17" s="63" t="s">
        <v>12</v>
      </c>
      <c r="B17" s="64" t="s">
        <v>13</v>
      </c>
      <c r="C17" s="64" t="s">
        <v>26</v>
      </c>
      <c r="D17" s="64" t="s">
        <v>14</v>
      </c>
      <c r="E17" s="64" t="s">
        <v>15</v>
      </c>
      <c r="F17" s="64" t="s">
        <v>28</v>
      </c>
      <c r="G17" s="390" t="s">
        <v>16</v>
      </c>
      <c r="H17" s="391"/>
      <c r="I17" s="65" t="s">
        <v>17</v>
      </c>
    </row>
    <row r="18" spans="1:18" ht="55.5" customHeight="1" x14ac:dyDescent="0.25">
      <c r="A18" s="32">
        <v>1</v>
      </c>
      <c r="B18" s="30">
        <v>44270</v>
      </c>
      <c r="C18" s="30"/>
      <c r="D18" s="31" t="s">
        <v>369</v>
      </c>
      <c r="E18" s="60" t="s">
        <v>370</v>
      </c>
      <c r="F18" s="33">
        <v>200</v>
      </c>
      <c r="G18" s="342">
        <v>800000</v>
      </c>
      <c r="H18" s="343"/>
      <c r="I18" s="202">
        <f>+G18</f>
        <v>800000</v>
      </c>
    </row>
    <row r="19" spans="1:18" ht="25.5" customHeight="1" thickBot="1" x14ac:dyDescent="0.3">
      <c r="A19" s="348" t="s">
        <v>18</v>
      </c>
      <c r="B19" s="349"/>
      <c r="C19" s="349"/>
      <c r="D19" s="349"/>
      <c r="E19" s="349"/>
      <c r="F19" s="349"/>
      <c r="G19" s="349"/>
      <c r="H19" s="350"/>
      <c r="I19" s="11">
        <f>I18</f>
        <v>800000</v>
      </c>
    </row>
    <row r="20" spans="1:18" x14ac:dyDescent="0.25">
      <c r="A20" s="351"/>
      <c r="B20" s="351"/>
      <c r="C20" s="351"/>
      <c r="D20" s="351"/>
      <c r="E20" s="203"/>
      <c r="F20" s="203"/>
      <c r="G20" s="12"/>
      <c r="H20" s="12"/>
      <c r="I20" s="13"/>
    </row>
    <row r="21" spans="1:18" x14ac:dyDescent="0.25">
      <c r="E21" s="1"/>
      <c r="F21" s="1"/>
      <c r="G21" s="29" t="s">
        <v>20</v>
      </c>
      <c r="H21" s="29"/>
      <c r="I21" s="58">
        <v>0</v>
      </c>
      <c r="J21" s="16"/>
      <c r="R21" s="2" t="s">
        <v>25</v>
      </c>
    </row>
    <row r="22" spans="1:18" ht="16.5" thickBot="1" x14ac:dyDescent="0.3">
      <c r="E22" s="1"/>
      <c r="F22" s="1"/>
      <c r="G22" s="15" t="s">
        <v>33</v>
      </c>
      <c r="H22" s="15"/>
      <c r="I22" s="148">
        <v>0</v>
      </c>
      <c r="J22" s="16"/>
    </row>
    <row r="23" spans="1:18" ht="16.5" customHeight="1" x14ac:dyDescent="0.25">
      <c r="E23" s="1"/>
      <c r="F23" s="1"/>
      <c r="G23" s="17" t="s">
        <v>27</v>
      </c>
      <c r="H23" s="17"/>
      <c r="I23" s="18">
        <f>I19</f>
        <v>800000</v>
      </c>
    </row>
    <row r="24" spans="1:18" x14ac:dyDescent="0.25">
      <c r="A24" s="1" t="s">
        <v>81</v>
      </c>
      <c r="E24" s="1"/>
      <c r="F24" s="1"/>
      <c r="G24" s="17"/>
      <c r="H24" s="17"/>
      <c r="I24" s="18"/>
    </row>
    <row r="25" spans="1:18" x14ac:dyDescent="0.25">
      <c r="A25" s="19"/>
      <c r="E25" s="1"/>
      <c r="F25" s="1"/>
      <c r="G25" s="17"/>
      <c r="H25" s="17"/>
      <c r="I25" s="18"/>
    </row>
    <row r="26" spans="1:18" x14ac:dyDescent="0.25">
      <c r="E26" s="1"/>
      <c r="F26" s="1"/>
      <c r="G26" s="17"/>
      <c r="H26" s="17"/>
      <c r="I26" s="18"/>
    </row>
    <row r="27" spans="1:18" x14ac:dyDescent="0.25">
      <c r="A27" s="26" t="s">
        <v>21</v>
      </c>
    </row>
    <row r="28" spans="1:18" x14ac:dyDescent="0.25">
      <c r="A28" s="20" t="s">
        <v>22</v>
      </c>
      <c r="B28" s="20"/>
      <c r="C28" s="20"/>
      <c r="D28" s="20"/>
      <c r="E28" s="7"/>
    </row>
    <row r="29" spans="1:18" x14ac:dyDescent="0.25">
      <c r="A29" s="20" t="s">
        <v>34</v>
      </c>
      <c r="B29" s="20"/>
      <c r="C29" s="20"/>
      <c r="D29" s="7"/>
      <c r="E29" s="7"/>
    </row>
    <row r="30" spans="1:18" x14ac:dyDescent="0.25">
      <c r="A30" s="27" t="s">
        <v>35</v>
      </c>
      <c r="B30" s="21"/>
      <c r="C30" s="21"/>
      <c r="D30" s="27"/>
      <c r="E30" s="7"/>
    </row>
    <row r="31" spans="1:18" x14ac:dyDescent="0.25">
      <c r="A31" s="22" t="s">
        <v>36</v>
      </c>
      <c r="B31" s="22"/>
      <c r="C31" s="22"/>
      <c r="D31" s="21"/>
      <c r="E31" s="7"/>
    </row>
    <row r="32" spans="1:18" x14ac:dyDescent="0.25">
      <c r="A32" s="196"/>
      <c r="B32" s="196"/>
      <c r="C32" s="196"/>
      <c r="D32" s="196"/>
    </row>
    <row r="33" spans="1:9" x14ac:dyDescent="0.25">
      <c r="A33" s="24"/>
      <c r="B33" s="24"/>
      <c r="C33" s="24"/>
      <c r="D33" s="67"/>
    </row>
    <row r="34" spans="1:9" x14ac:dyDescent="0.25">
      <c r="G34" s="36" t="s">
        <v>41</v>
      </c>
      <c r="H34" s="334" t="str">
        <f>+I13</f>
        <v xml:space="preserve"> 16 Maret 2021</v>
      </c>
      <c r="I34" s="335"/>
    </row>
    <row r="38" spans="1:9" x14ac:dyDescent="0.25">
      <c r="H38" s="3" t="s">
        <v>25</v>
      </c>
    </row>
    <row r="41" spans="1:9" x14ac:dyDescent="0.25">
      <c r="G41" s="353" t="s">
        <v>24</v>
      </c>
      <c r="H41" s="353"/>
      <c r="I41" s="353"/>
    </row>
  </sheetData>
  <mergeCells count="7">
    <mergeCell ref="G41:I41"/>
    <mergeCell ref="A10:I10"/>
    <mergeCell ref="G17:H17"/>
    <mergeCell ref="G18:H18"/>
    <mergeCell ref="A19:H19"/>
    <mergeCell ref="A20:D20"/>
    <mergeCell ref="H34:I34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2"/>
  <sheetViews>
    <sheetView topLeftCell="A10" workbookViewId="0">
      <selection activeCell="I20" sqref="I20"/>
    </sheetView>
  </sheetViews>
  <sheetFormatPr defaultRowHeight="15.75" x14ac:dyDescent="0.25"/>
  <cols>
    <col min="1" max="1" width="4" style="2" customWidth="1"/>
    <col min="2" max="2" width="12.5703125" style="2" customWidth="1"/>
    <col min="3" max="3" width="9.5703125" style="2" customWidth="1"/>
    <col min="4" max="4" width="25.5703125" style="2" bestFit="1" customWidth="1"/>
    <col min="5" max="5" width="14.7109375" style="2" customWidth="1"/>
    <col min="6" max="6" width="9" style="2" customWidth="1"/>
    <col min="7" max="7" width="13.85546875" style="3" customWidth="1"/>
    <col min="8" max="8" width="1.42578125" style="3" customWidth="1"/>
    <col min="9" max="9" width="17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28" t="s">
        <v>31</v>
      </c>
    </row>
    <row r="4" spans="1:9" x14ac:dyDescent="0.25">
      <c r="A4" s="28" t="s">
        <v>1</v>
      </c>
    </row>
    <row r="5" spans="1:9" x14ac:dyDescent="0.25">
      <c r="A5" s="28" t="s">
        <v>2</v>
      </c>
    </row>
    <row r="6" spans="1:9" x14ac:dyDescent="0.25">
      <c r="A6" s="28" t="s">
        <v>3</v>
      </c>
    </row>
    <row r="7" spans="1:9" x14ac:dyDescent="0.25">
      <c r="A7" s="28" t="s">
        <v>4</v>
      </c>
    </row>
    <row r="9" spans="1:9" ht="16.5" thickBot="1" x14ac:dyDescent="0.3">
      <c r="A9" s="4"/>
      <c r="B9" s="4"/>
      <c r="C9" s="4"/>
      <c r="D9" s="4"/>
      <c r="E9" s="4"/>
      <c r="F9" s="4"/>
      <c r="G9" s="5"/>
      <c r="H9" s="5"/>
      <c r="I9" s="4"/>
    </row>
    <row r="10" spans="1:9" ht="16.5" thickBot="1" x14ac:dyDescent="0.3">
      <c r="A10" s="373" t="s">
        <v>5</v>
      </c>
      <c r="B10" s="374"/>
      <c r="C10" s="374"/>
      <c r="D10" s="374"/>
      <c r="E10" s="374"/>
      <c r="F10" s="374"/>
      <c r="G10" s="374"/>
      <c r="H10" s="374"/>
      <c r="I10" s="375"/>
    </row>
    <row r="12" spans="1:9" x14ac:dyDescent="0.25">
      <c r="A12" s="2" t="s">
        <v>6</v>
      </c>
      <c r="B12" s="2" t="s">
        <v>371</v>
      </c>
      <c r="G12" s="3" t="s">
        <v>7</v>
      </c>
      <c r="H12" s="6" t="s">
        <v>8</v>
      </c>
      <c r="I12" s="25" t="s">
        <v>372</v>
      </c>
    </row>
    <row r="13" spans="1:9" x14ac:dyDescent="0.25">
      <c r="G13" s="3" t="s">
        <v>9</v>
      </c>
      <c r="H13" s="6" t="s">
        <v>8</v>
      </c>
      <c r="I13" s="35" t="s">
        <v>373</v>
      </c>
    </row>
    <row r="14" spans="1:9" x14ac:dyDescent="0.25">
      <c r="G14" s="3" t="s">
        <v>10</v>
      </c>
      <c r="H14" s="6" t="s">
        <v>8</v>
      </c>
      <c r="I14" s="62"/>
    </row>
    <row r="15" spans="1:9" x14ac:dyDescent="0.25">
      <c r="A15" s="2" t="s">
        <v>11</v>
      </c>
      <c r="B15" s="2" t="s">
        <v>371</v>
      </c>
    </row>
    <row r="16" spans="1:9" ht="16.5" thickBot="1" x14ac:dyDescent="0.3">
      <c r="F16" s="4"/>
    </row>
    <row r="17" spans="1:18" ht="20.100000000000001" customHeight="1" x14ac:dyDescent="0.25">
      <c r="A17" s="63" t="s">
        <v>12</v>
      </c>
      <c r="B17" s="64" t="s">
        <v>13</v>
      </c>
      <c r="C17" s="64" t="s">
        <v>26</v>
      </c>
      <c r="D17" s="64" t="s">
        <v>14</v>
      </c>
      <c r="E17" s="64" t="s">
        <v>15</v>
      </c>
      <c r="F17" s="64" t="s">
        <v>28</v>
      </c>
      <c r="G17" s="390" t="s">
        <v>16</v>
      </c>
      <c r="H17" s="391"/>
      <c r="I17" s="65" t="s">
        <v>17</v>
      </c>
    </row>
    <row r="18" spans="1:18" ht="41.25" customHeight="1" x14ac:dyDescent="0.25">
      <c r="A18" s="32">
        <v>1</v>
      </c>
      <c r="B18" s="443">
        <v>44272</v>
      </c>
      <c r="C18" s="30"/>
      <c r="D18" s="31" t="s">
        <v>374</v>
      </c>
      <c r="E18" s="60" t="s">
        <v>292</v>
      </c>
      <c r="F18" s="33">
        <v>500</v>
      </c>
      <c r="G18" s="342">
        <v>8000000</v>
      </c>
      <c r="H18" s="343"/>
      <c r="I18" s="262">
        <f>+G18</f>
        <v>8000000</v>
      </c>
    </row>
    <row r="19" spans="1:18" ht="41.25" customHeight="1" x14ac:dyDescent="0.25">
      <c r="A19" s="32">
        <v>2</v>
      </c>
      <c r="B19" s="445"/>
      <c r="C19" s="30"/>
      <c r="D19" s="450" t="s">
        <v>416</v>
      </c>
      <c r="E19" s="451"/>
      <c r="F19" s="452"/>
      <c r="G19" s="369">
        <v>500000</v>
      </c>
      <c r="H19" s="370"/>
      <c r="I19" s="146">
        <f>G19</f>
        <v>500000</v>
      </c>
    </row>
    <row r="20" spans="1:18" ht="25.5" customHeight="1" thickBot="1" x14ac:dyDescent="0.3">
      <c r="A20" s="348" t="s">
        <v>18</v>
      </c>
      <c r="B20" s="349"/>
      <c r="C20" s="349"/>
      <c r="D20" s="349"/>
      <c r="E20" s="349"/>
      <c r="F20" s="349"/>
      <c r="G20" s="349"/>
      <c r="H20" s="350"/>
      <c r="I20" s="11">
        <f>SUM(I18:I19)</f>
        <v>8500000</v>
      </c>
    </row>
    <row r="21" spans="1:18" x14ac:dyDescent="0.25">
      <c r="A21" s="351"/>
      <c r="B21" s="351"/>
      <c r="C21" s="351"/>
      <c r="D21" s="351"/>
      <c r="E21" s="263"/>
      <c r="F21" s="263"/>
      <c r="G21" s="12"/>
      <c r="H21" s="12"/>
      <c r="I21" s="13"/>
    </row>
    <row r="22" spans="1:18" x14ac:dyDescent="0.25">
      <c r="E22" s="1"/>
      <c r="F22" s="1"/>
      <c r="G22" s="29" t="s">
        <v>20</v>
      </c>
      <c r="H22" s="29"/>
      <c r="I22" s="58">
        <v>5000000</v>
      </c>
      <c r="J22" s="16"/>
      <c r="R22" s="2" t="s">
        <v>25</v>
      </c>
    </row>
    <row r="23" spans="1:18" ht="16.5" thickBot="1" x14ac:dyDescent="0.3">
      <c r="E23" s="1"/>
      <c r="F23" s="1"/>
      <c r="G23" s="15" t="s">
        <v>33</v>
      </c>
      <c r="H23" s="15"/>
      <c r="I23" s="59">
        <f>I20-I22</f>
        <v>3500000</v>
      </c>
      <c r="J23" s="16"/>
    </row>
    <row r="24" spans="1:18" ht="16.5" customHeight="1" x14ac:dyDescent="0.25">
      <c r="E24" s="1"/>
      <c r="F24" s="1"/>
      <c r="G24" s="17" t="s">
        <v>27</v>
      </c>
      <c r="H24" s="17"/>
      <c r="I24" s="18">
        <f>I23</f>
        <v>3500000</v>
      </c>
    </row>
    <row r="25" spans="1:18" x14ac:dyDescent="0.25">
      <c r="A25" s="1" t="s">
        <v>417</v>
      </c>
      <c r="E25" s="1"/>
      <c r="F25" s="1"/>
      <c r="G25" s="17"/>
      <c r="H25" s="17"/>
      <c r="I25" s="18"/>
    </row>
    <row r="26" spans="1:18" x14ac:dyDescent="0.25">
      <c r="A26" s="19"/>
      <c r="E26" s="1"/>
      <c r="F26" s="1"/>
      <c r="G26" s="17"/>
      <c r="H26" s="17"/>
      <c r="I26" s="18"/>
    </row>
    <row r="27" spans="1:18" x14ac:dyDescent="0.25">
      <c r="E27" s="1"/>
      <c r="F27" s="1"/>
      <c r="G27" s="17"/>
      <c r="H27" s="17"/>
      <c r="I27" s="18"/>
    </row>
    <row r="28" spans="1:18" x14ac:dyDescent="0.25">
      <c r="A28" s="26" t="s">
        <v>21</v>
      </c>
    </row>
    <row r="29" spans="1:18" x14ac:dyDescent="0.25">
      <c r="A29" s="20" t="s">
        <v>22</v>
      </c>
      <c r="B29" s="20"/>
      <c r="C29" s="20"/>
      <c r="D29" s="20"/>
      <c r="E29" s="7"/>
    </row>
    <row r="30" spans="1:18" x14ac:dyDescent="0.25">
      <c r="A30" s="20" t="s">
        <v>34</v>
      </c>
      <c r="B30" s="20"/>
      <c r="C30" s="20"/>
      <c r="D30" s="7"/>
      <c r="E30" s="7"/>
    </row>
    <row r="31" spans="1:18" x14ac:dyDescent="0.25">
      <c r="A31" s="27" t="s">
        <v>35</v>
      </c>
      <c r="B31" s="21"/>
      <c r="C31" s="21"/>
      <c r="D31" s="27"/>
      <c r="E31" s="7"/>
    </row>
    <row r="32" spans="1:18" x14ac:dyDescent="0.25">
      <c r="A32" s="22" t="s">
        <v>36</v>
      </c>
      <c r="B32" s="22"/>
      <c r="C32" s="22"/>
      <c r="D32" s="21"/>
      <c r="E32" s="7"/>
    </row>
    <row r="33" spans="1:9" x14ac:dyDescent="0.25">
      <c r="A33" s="196"/>
      <c r="B33" s="196"/>
      <c r="C33" s="196"/>
      <c r="D33" s="196"/>
    </row>
    <row r="34" spans="1:9" x14ac:dyDescent="0.25">
      <c r="A34" s="24"/>
      <c r="B34" s="24"/>
      <c r="C34" s="24"/>
      <c r="D34" s="67"/>
    </row>
    <row r="35" spans="1:9" x14ac:dyDescent="0.25">
      <c r="G35" s="36" t="s">
        <v>41</v>
      </c>
      <c r="H35" s="334" t="str">
        <f>+I13</f>
        <v xml:space="preserve"> 17 Maret 2021</v>
      </c>
      <c r="I35" s="335"/>
    </row>
    <row r="39" spans="1:9" x14ac:dyDescent="0.25">
      <c r="H39" s="3" t="s">
        <v>25</v>
      </c>
    </row>
    <row r="42" spans="1:9" x14ac:dyDescent="0.25">
      <c r="G42" s="353" t="s">
        <v>24</v>
      </c>
      <c r="H42" s="353"/>
      <c r="I42" s="353"/>
    </row>
  </sheetData>
  <mergeCells count="10">
    <mergeCell ref="G42:I42"/>
    <mergeCell ref="A10:I10"/>
    <mergeCell ref="G17:H17"/>
    <mergeCell ref="G18:H18"/>
    <mergeCell ref="A20:H20"/>
    <mergeCell ref="A21:D21"/>
    <mergeCell ref="H35:I35"/>
    <mergeCell ref="B18:B19"/>
    <mergeCell ref="D19:F19"/>
    <mergeCell ref="G19:H19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7"/>
  <sheetViews>
    <sheetView topLeftCell="A4" workbookViewId="0">
      <selection activeCell="E18" sqref="E18"/>
    </sheetView>
  </sheetViews>
  <sheetFormatPr defaultRowHeight="15.75" x14ac:dyDescent="0.25"/>
  <cols>
    <col min="1" max="1" width="5.7109375" style="2" customWidth="1"/>
    <col min="2" max="2" width="11.42578125" style="2" customWidth="1"/>
    <col min="3" max="3" width="8.7109375" style="2" customWidth="1"/>
    <col min="4" max="4" width="26.42578125" style="2" customWidth="1"/>
    <col min="5" max="5" width="13" style="2" customWidth="1"/>
    <col min="6" max="6" width="6.28515625" style="2" customWidth="1"/>
    <col min="7" max="7" width="14.28515625" style="3" customWidth="1"/>
    <col min="8" max="8" width="1.42578125" style="3" customWidth="1"/>
    <col min="9" max="9" width="16.710937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28" t="s">
        <v>31</v>
      </c>
    </row>
    <row r="4" spans="1:9" x14ac:dyDescent="0.25">
      <c r="A4" s="28" t="s">
        <v>1</v>
      </c>
    </row>
    <row r="5" spans="1:9" x14ac:dyDescent="0.25">
      <c r="A5" s="28" t="s">
        <v>2</v>
      </c>
    </row>
    <row r="6" spans="1:9" x14ac:dyDescent="0.25">
      <c r="A6" s="28" t="s">
        <v>3</v>
      </c>
    </row>
    <row r="7" spans="1:9" x14ac:dyDescent="0.25">
      <c r="A7" s="28" t="s">
        <v>4</v>
      </c>
    </row>
    <row r="9" spans="1:9" ht="16.5" thickBot="1" x14ac:dyDescent="0.3">
      <c r="A9" s="4"/>
      <c r="B9" s="4"/>
      <c r="C9" s="4"/>
      <c r="D9" s="4"/>
      <c r="E9" s="4"/>
      <c r="F9" s="4"/>
      <c r="G9" s="5"/>
      <c r="H9" s="5"/>
      <c r="I9" s="4"/>
    </row>
    <row r="10" spans="1:9" ht="16.5" thickBot="1" x14ac:dyDescent="0.3">
      <c r="A10" s="373" t="s">
        <v>5</v>
      </c>
      <c r="B10" s="374"/>
      <c r="C10" s="374"/>
      <c r="D10" s="374"/>
      <c r="E10" s="374"/>
      <c r="F10" s="374"/>
      <c r="G10" s="374"/>
      <c r="H10" s="374"/>
      <c r="I10" s="375"/>
    </row>
    <row r="12" spans="1:9" x14ac:dyDescent="0.25">
      <c r="A12" s="2" t="s">
        <v>6</v>
      </c>
      <c r="B12" s="2" t="s">
        <v>334</v>
      </c>
      <c r="G12" s="3" t="s">
        <v>7</v>
      </c>
      <c r="H12" s="6" t="s">
        <v>8</v>
      </c>
      <c r="I12" s="25" t="s">
        <v>375</v>
      </c>
    </row>
    <row r="13" spans="1:9" x14ac:dyDescent="0.25">
      <c r="G13" s="3" t="s">
        <v>9</v>
      </c>
      <c r="H13" s="6" t="s">
        <v>8</v>
      </c>
      <c r="I13" s="92" t="s">
        <v>373</v>
      </c>
    </row>
    <row r="14" spans="1:9" x14ac:dyDescent="0.25">
      <c r="G14" s="3" t="s">
        <v>10</v>
      </c>
      <c r="H14" s="6" t="s">
        <v>8</v>
      </c>
      <c r="I14" s="2" t="s">
        <v>44</v>
      </c>
    </row>
    <row r="15" spans="1:9" x14ac:dyDescent="0.25">
      <c r="A15" s="2" t="s">
        <v>11</v>
      </c>
      <c r="B15" s="2" t="s">
        <v>335</v>
      </c>
    </row>
    <row r="16" spans="1:9" ht="16.5" thickBot="1" x14ac:dyDescent="0.3">
      <c r="F16" s="7"/>
    </row>
    <row r="17" spans="1:10" ht="20.100000000000001" customHeight="1" x14ac:dyDescent="0.25">
      <c r="A17" s="8" t="s">
        <v>12</v>
      </c>
      <c r="B17" s="9" t="s">
        <v>13</v>
      </c>
      <c r="C17" s="9" t="s">
        <v>26</v>
      </c>
      <c r="D17" s="9" t="s">
        <v>14</v>
      </c>
      <c r="E17" s="9" t="s">
        <v>15</v>
      </c>
      <c r="F17" s="9" t="s">
        <v>67</v>
      </c>
      <c r="G17" s="376" t="s">
        <v>16</v>
      </c>
      <c r="H17" s="377"/>
      <c r="I17" s="10" t="s">
        <v>17</v>
      </c>
    </row>
    <row r="18" spans="1:10" ht="48.75" customHeight="1" x14ac:dyDescent="0.25">
      <c r="A18" s="32">
        <v>1</v>
      </c>
      <c r="B18" s="267" t="s">
        <v>376</v>
      </c>
      <c r="C18" s="155" t="s">
        <v>377</v>
      </c>
      <c r="D18" s="34" t="s">
        <v>378</v>
      </c>
      <c r="E18" s="265" t="s">
        <v>353</v>
      </c>
      <c r="F18" s="266">
        <v>1</v>
      </c>
      <c r="G18" s="369">
        <v>6000000</v>
      </c>
      <c r="H18" s="370"/>
      <c r="I18" s="94">
        <f>G18</f>
        <v>6000000</v>
      </c>
    </row>
    <row r="19" spans="1:10" ht="25.5" customHeight="1" thickBot="1" x14ac:dyDescent="0.3">
      <c r="A19" s="378" t="s">
        <v>18</v>
      </c>
      <c r="B19" s="379"/>
      <c r="C19" s="379"/>
      <c r="D19" s="379"/>
      <c r="E19" s="379"/>
      <c r="F19" s="379"/>
      <c r="G19" s="379"/>
      <c r="H19" s="381"/>
      <c r="I19" s="66">
        <f>SUM(I18:I18)</f>
        <v>6000000</v>
      </c>
    </row>
    <row r="20" spans="1:10" x14ac:dyDescent="0.25">
      <c r="A20" s="351"/>
      <c r="B20" s="351"/>
      <c r="C20" s="264"/>
      <c r="D20" s="264"/>
      <c r="E20" s="264"/>
      <c r="F20" s="264"/>
      <c r="G20" s="12"/>
      <c r="H20" s="12"/>
      <c r="I20" s="13"/>
    </row>
    <row r="21" spans="1:10" x14ac:dyDescent="0.25">
      <c r="A21" s="264"/>
      <c r="B21" s="264"/>
      <c r="C21" s="264"/>
      <c r="D21" s="264"/>
      <c r="E21" s="264"/>
      <c r="F21" s="264"/>
      <c r="G21" s="14" t="s">
        <v>46</v>
      </c>
      <c r="H21" s="14"/>
      <c r="I21" s="70">
        <v>0</v>
      </c>
    </row>
    <row r="22" spans="1:10" ht="16.5" thickBot="1" x14ac:dyDescent="0.3">
      <c r="D22" s="1"/>
      <c r="E22" s="1"/>
      <c r="F22" s="1"/>
      <c r="G22" s="15" t="s">
        <v>195</v>
      </c>
      <c r="H22" s="15"/>
      <c r="I22" s="59">
        <v>0</v>
      </c>
      <c r="J22" s="16"/>
    </row>
    <row r="23" spans="1:10" x14ac:dyDescent="0.25">
      <c r="D23" s="1"/>
      <c r="E23" s="1"/>
      <c r="F23" s="1"/>
      <c r="G23" s="17" t="s">
        <v>47</v>
      </c>
      <c r="H23" s="17"/>
      <c r="I23" s="18">
        <f>+I19</f>
        <v>6000000</v>
      </c>
    </row>
    <row r="24" spans="1:10" x14ac:dyDescent="0.25">
      <c r="A24" s="1" t="s">
        <v>379</v>
      </c>
      <c r="D24" s="1"/>
      <c r="E24" s="1"/>
      <c r="F24" s="1"/>
      <c r="G24" s="17"/>
      <c r="H24" s="17"/>
      <c r="I24" s="18"/>
    </row>
    <row r="25" spans="1:10" x14ac:dyDescent="0.25">
      <c r="A25" s="19"/>
      <c r="D25" s="1"/>
      <c r="E25" s="1"/>
      <c r="F25" s="1"/>
      <c r="G25" s="17"/>
      <c r="H25" s="17"/>
      <c r="I25" s="18"/>
    </row>
    <row r="26" spans="1:10" x14ac:dyDescent="0.25">
      <c r="D26" s="1"/>
      <c r="E26" s="1"/>
      <c r="F26" s="1"/>
      <c r="G26" s="17"/>
      <c r="H26" s="17"/>
      <c r="I26" s="18"/>
    </row>
    <row r="27" spans="1:10" x14ac:dyDescent="0.25">
      <c r="A27" s="26" t="s">
        <v>21</v>
      </c>
    </row>
    <row r="28" spans="1:10" x14ac:dyDescent="0.25">
      <c r="A28" s="20" t="s">
        <v>22</v>
      </c>
      <c r="B28" s="20"/>
      <c r="C28" s="20"/>
      <c r="D28" s="7"/>
      <c r="E28" s="7"/>
    </row>
    <row r="29" spans="1:10" x14ac:dyDescent="0.25">
      <c r="A29" s="20" t="s">
        <v>34</v>
      </c>
      <c r="B29" s="20"/>
      <c r="C29" s="20"/>
      <c r="D29" s="7"/>
      <c r="E29" s="7"/>
    </row>
    <row r="30" spans="1:10" x14ac:dyDescent="0.25">
      <c r="A30" s="27" t="s">
        <v>35</v>
      </c>
      <c r="B30" s="21"/>
      <c r="C30" s="21"/>
      <c r="D30" s="7"/>
      <c r="E30" s="7"/>
    </row>
    <row r="31" spans="1:10" x14ac:dyDescent="0.25">
      <c r="A31" s="22" t="s">
        <v>36</v>
      </c>
      <c r="B31" s="22"/>
      <c r="C31" s="22"/>
      <c r="D31" s="7"/>
      <c r="E31" s="7"/>
    </row>
    <row r="32" spans="1:10" x14ac:dyDescent="0.25">
      <c r="A32" s="196"/>
      <c r="B32" s="196"/>
      <c r="C32" s="196"/>
    </row>
    <row r="33" spans="1:9" x14ac:dyDescent="0.25">
      <c r="A33" s="24"/>
      <c r="B33" s="24"/>
      <c r="C33" s="24"/>
    </row>
    <row r="34" spans="1:9" x14ac:dyDescent="0.25">
      <c r="G34" s="36" t="s">
        <v>41</v>
      </c>
      <c r="H34" s="334" t="str">
        <f>I13</f>
        <v xml:space="preserve"> 17 Maret 2021</v>
      </c>
      <c r="I34" s="335"/>
    </row>
    <row r="38" spans="1:9" ht="24.75" customHeight="1" x14ac:dyDescent="0.25"/>
    <row r="40" spans="1:9" x14ac:dyDescent="0.25">
      <c r="G40" s="336" t="s">
        <v>24</v>
      </c>
      <c r="H40" s="336"/>
      <c r="I40" s="336"/>
    </row>
    <row r="45" spans="1:9" ht="16.5" thickBot="1" x14ac:dyDescent="0.3"/>
    <row r="46" spans="1:9" x14ac:dyDescent="0.25">
      <c r="D46" s="72"/>
      <c r="E46" s="73"/>
      <c r="F46" s="73"/>
    </row>
    <row r="47" spans="1:9" ht="18" x14ac:dyDescent="0.25">
      <c r="D47" s="74" t="s">
        <v>48</v>
      </c>
      <c r="E47" s="7"/>
      <c r="F47" s="7"/>
      <c r="G47" s="2"/>
      <c r="H47" s="2"/>
    </row>
    <row r="48" spans="1:9" ht="18" x14ac:dyDescent="0.25">
      <c r="D48" s="74" t="s">
        <v>49</v>
      </c>
      <c r="E48" s="7"/>
      <c r="F48" s="7"/>
      <c r="G48" s="2"/>
      <c r="H48" s="2"/>
    </row>
    <row r="49" spans="4:8" ht="18" x14ac:dyDescent="0.25">
      <c r="D49" s="74" t="s">
        <v>50</v>
      </c>
      <c r="E49" s="7"/>
      <c r="F49" s="7"/>
      <c r="G49" s="2"/>
      <c r="H49" s="2"/>
    </row>
    <row r="50" spans="4:8" ht="18" x14ac:dyDescent="0.25">
      <c r="D50" s="74" t="s">
        <v>51</v>
      </c>
      <c r="E50" s="7"/>
      <c r="F50" s="7"/>
      <c r="G50" s="2"/>
      <c r="H50" s="2"/>
    </row>
    <row r="51" spans="4:8" ht="18" x14ac:dyDescent="0.25">
      <c r="D51" s="74" t="s">
        <v>52</v>
      </c>
      <c r="E51" s="7"/>
      <c r="F51" s="7"/>
      <c r="G51" s="2"/>
      <c r="H51" s="2"/>
    </row>
    <row r="52" spans="4:8" ht="16.5" thickBot="1" x14ac:dyDescent="0.3">
      <c r="D52" s="75"/>
      <c r="E52" s="4"/>
      <c r="F52" s="4"/>
      <c r="G52" s="2"/>
      <c r="H52" s="2"/>
    </row>
    <row r="53" spans="4:8" x14ac:dyDescent="0.25">
      <c r="G53" s="2"/>
      <c r="H53" s="2"/>
    </row>
    <row r="54" spans="4:8" x14ac:dyDescent="0.25">
      <c r="G54" s="2"/>
      <c r="H54" s="2"/>
    </row>
    <row r="55" spans="4:8" ht="16.5" thickBot="1" x14ac:dyDescent="0.3">
      <c r="G55" s="2"/>
      <c r="H55" s="2"/>
    </row>
    <row r="56" spans="4:8" x14ac:dyDescent="0.25">
      <c r="D56" s="72"/>
      <c r="E56" s="73"/>
      <c r="F56" s="151"/>
      <c r="G56" s="2"/>
      <c r="H56" s="2"/>
    </row>
    <row r="57" spans="4:8" ht="18" x14ac:dyDescent="0.25">
      <c r="D57" s="74" t="s">
        <v>53</v>
      </c>
      <c r="E57" s="7"/>
      <c r="F57" s="152"/>
      <c r="G57" s="2"/>
      <c r="H57" s="2"/>
    </row>
    <row r="58" spans="4:8" ht="18" x14ac:dyDescent="0.25">
      <c r="D58" s="74" t="s">
        <v>54</v>
      </c>
      <c r="E58" s="7"/>
      <c r="F58" s="152"/>
      <c r="G58" s="2"/>
      <c r="H58" s="2"/>
    </row>
    <row r="59" spans="4:8" ht="18" x14ac:dyDescent="0.25">
      <c r="D59" s="74" t="s">
        <v>55</v>
      </c>
      <c r="E59" s="7"/>
      <c r="F59" s="152"/>
      <c r="G59" s="2"/>
      <c r="H59" s="2"/>
    </row>
    <row r="60" spans="4:8" ht="18" x14ac:dyDescent="0.25">
      <c r="D60" s="74" t="s">
        <v>42</v>
      </c>
      <c r="E60" s="7"/>
      <c r="F60" s="152"/>
      <c r="G60" s="2"/>
      <c r="H60" s="2"/>
    </row>
    <row r="61" spans="4:8" ht="18" x14ac:dyDescent="0.25">
      <c r="D61" s="76" t="s">
        <v>56</v>
      </c>
      <c r="E61" s="7"/>
      <c r="F61" s="152"/>
      <c r="G61" s="2"/>
      <c r="H61" s="2"/>
    </row>
    <row r="62" spans="4:8" ht="16.5" thickBot="1" x14ac:dyDescent="0.3">
      <c r="D62" s="75"/>
      <c r="E62" s="4"/>
      <c r="F62" s="153"/>
      <c r="G62" s="2"/>
      <c r="H62" s="2"/>
    </row>
    <row r="63" spans="4:8" x14ac:dyDescent="0.25">
      <c r="G63" s="2"/>
      <c r="H63" s="2"/>
    </row>
    <row r="64" spans="4:8" x14ac:dyDescent="0.25">
      <c r="G64" s="2"/>
      <c r="H64" s="2"/>
    </row>
    <row r="65" spans="4:8" x14ac:dyDescent="0.25">
      <c r="G65" s="2"/>
      <c r="H65" s="2"/>
    </row>
    <row r="66" spans="4:8" ht="16.5" thickBot="1" x14ac:dyDescent="0.3">
      <c r="G66" s="2"/>
      <c r="H66" s="2"/>
    </row>
    <row r="67" spans="4:8" x14ac:dyDescent="0.25">
      <c r="D67" s="72"/>
      <c r="E67" s="73"/>
      <c r="F67" s="73"/>
      <c r="G67" s="2"/>
      <c r="H67" s="2"/>
    </row>
    <row r="68" spans="4:8" ht="18" x14ac:dyDescent="0.25">
      <c r="D68" s="74" t="s">
        <v>48</v>
      </c>
      <c r="E68" s="7"/>
      <c r="F68" s="7"/>
      <c r="G68" s="2"/>
      <c r="H68" s="2"/>
    </row>
    <row r="69" spans="4:8" ht="18" x14ac:dyDescent="0.25">
      <c r="D69" s="74" t="s">
        <v>57</v>
      </c>
      <c r="E69" s="7"/>
      <c r="F69" s="7"/>
      <c r="G69" s="2"/>
      <c r="H69" s="2"/>
    </row>
    <row r="70" spans="4:8" ht="18" x14ac:dyDescent="0.25">
      <c r="D70" s="74" t="s">
        <v>58</v>
      </c>
      <c r="E70" s="7"/>
      <c r="F70" s="7"/>
      <c r="G70" s="2"/>
      <c r="H70" s="2"/>
    </row>
    <row r="71" spans="4:8" ht="18" x14ac:dyDescent="0.25">
      <c r="D71" s="74" t="s">
        <v>59</v>
      </c>
      <c r="E71" s="7"/>
      <c r="F71" s="7"/>
      <c r="G71" s="2"/>
      <c r="H71" s="2"/>
    </row>
    <row r="72" spans="4:8" ht="18" x14ac:dyDescent="0.25">
      <c r="D72" s="74" t="s">
        <v>60</v>
      </c>
      <c r="E72" s="7"/>
      <c r="F72" s="7"/>
      <c r="G72" s="2"/>
      <c r="H72" s="2"/>
    </row>
    <row r="73" spans="4:8" ht="16.5" thickBot="1" x14ac:dyDescent="0.3">
      <c r="D73" s="75"/>
      <c r="E73" s="4"/>
      <c r="F73" s="4"/>
      <c r="G73" s="2"/>
      <c r="H73" s="2"/>
    </row>
    <row r="74" spans="4:8" ht="16.5" thickBot="1" x14ac:dyDescent="0.3">
      <c r="G74" s="2"/>
      <c r="H74" s="2"/>
    </row>
    <row r="75" spans="4:8" x14ac:dyDescent="0.25">
      <c r="D75" s="72"/>
      <c r="E75" s="73"/>
      <c r="F75" s="73"/>
      <c r="G75" s="2"/>
      <c r="H75" s="2"/>
    </row>
    <row r="76" spans="4:8" ht="18" x14ac:dyDescent="0.25">
      <c r="D76" s="77" t="s">
        <v>61</v>
      </c>
      <c r="E76" s="7"/>
      <c r="F76" s="7"/>
    </row>
    <row r="77" spans="4:8" ht="18" x14ac:dyDescent="0.25">
      <c r="D77" s="77" t="s">
        <v>62</v>
      </c>
      <c r="E77" s="7"/>
      <c r="F77" s="7"/>
    </row>
    <row r="78" spans="4:8" ht="18" x14ac:dyDescent="0.25">
      <c r="D78" s="77" t="s">
        <v>63</v>
      </c>
      <c r="E78" s="7"/>
      <c r="F78" s="7"/>
    </row>
    <row r="79" spans="4:8" ht="18" x14ac:dyDescent="0.25">
      <c r="D79" s="77" t="s">
        <v>64</v>
      </c>
      <c r="E79" s="7"/>
      <c r="F79" s="7"/>
    </row>
    <row r="80" spans="4:8" ht="18" x14ac:dyDescent="0.25">
      <c r="D80" s="78" t="s">
        <v>65</v>
      </c>
      <c r="E80" s="7"/>
      <c r="F80" s="7"/>
    </row>
    <row r="81" spans="1:11" ht="16.5" thickBot="1" x14ac:dyDescent="0.3">
      <c r="D81" s="75"/>
      <c r="E81" s="4"/>
      <c r="F81" s="4"/>
      <c r="G81" s="2"/>
      <c r="H81" s="2"/>
    </row>
    <row r="82" spans="1:11" ht="16.5" thickBot="1" x14ac:dyDescent="0.3"/>
    <row r="83" spans="1:11" x14ac:dyDescent="0.25">
      <c r="D83" s="72"/>
      <c r="E83" s="73"/>
      <c r="F83" s="151"/>
    </row>
    <row r="84" spans="1:11" ht="18" x14ac:dyDescent="0.25">
      <c r="D84" s="74" t="s">
        <v>53</v>
      </c>
      <c r="E84" s="7"/>
      <c r="F84" s="152"/>
    </row>
    <row r="85" spans="1:11" ht="18" x14ac:dyDescent="0.25">
      <c r="D85" s="74" t="s">
        <v>54</v>
      </c>
      <c r="E85" s="7"/>
      <c r="F85" s="152"/>
    </row>
    <row r="86" spans="1:11" ht="18" x14ac:dyDescent="0.25">
      <c r="D86" s="74" t="s">
        <v>55</v>
      </c>
      <c r="E86" s="7"/>
      <c r="F86" s="152"/>
    </row>
    <row r="87" spans="1:11" ht="18" x14ac:dyDescent="0.25">
      <c r="D87" s="74" t="s">
        <v>42</v>
      </c>
      <c r="E87" s="7"/>
      <c r="F87" s="152"/>
    </row>
    <row r="88" spans="1:11" ht="18" x14ac:dyDescent="0.25">
      <c r="D88" s="76" t="s">
        <v>56</v>
      </c>
      <c r="E88" s="7"/>
      <c r="F88" s="152"/>
    </row>
    <row r="89" spans="1:11" ht="16.5" thickBot="1" x14ac:dyDescent="0.3">
      <c r="D89" s="75"/>
      <c r="E89" s="4"/>
      <c r="F89" s="153"/>
    </row>
    <row r="90" spans="1:11" ht="16.5" thickBot="1" x14ac:dyDescent="0.3"/>
    <row r="91" spans="1:11" x14ac:dyDescent="0.25">
      <c r="D91" s="72"/>
      <c r="E91" s="73"/>
      <c r="F91" s="151"/>
    </row>
    <row r="92" spans="1:11" ht="18" x14ac:dyDescent="0.25">
      <c r="D92" s="74" t="s">
        <v>53</v>
      </c>
      <c r="E92" s="7"/>
      <c r="F92" s="152"/>
    </row>
    <row r="93" spans="1:11" ht="18" x14ac:dyDescent="0.25">
      <c r="D93" s="74" t="s">
        <v>54</v>
      </c>
      <c r="E93" s="7"/>
      <c r="F93" s="152"/>
    </row>
    <row r="94" spans="1:11" ht="18" x14ac:dyDescent="0.25">
      <c r="D94" s="74" t="s">
        <v>55</v>
      </c>
      <c r="E94" s="7"/>
      <c r="F94" s="152"/>
    </row>
    <row r="95" spans="1:11" ht="18" x14ac:dyDescent="0.25">
      <c r="D95" s="74" t="s">
        <v>42</v>
      </c>
      <c r="E95" s="7"/>
      <c r="F95" s="152"/>
    </row>
    <row r="96" spans="1:11" s="3" customFormat="1" ht="18" x14ac:dyDescent="0.25">
      <c r="A96" s="2"/>
      <c r="B96" s="2"/>
      <c r="C96" s="2"/>
      <c r="D96" s="76" t="s">
        <v>56</v>
      </c>
      <c r="E96" s="7"/>
      <c r="F96" s="152"/>
      <c r="I96" s="2"/>
      <c r="J96" s="2"/>
      <c r="K96" s="2"/>
    </row>
    <row r="97" spans="1:11" s="3" customFormat="1" ht="16.5" thickBot="1" x14ac:dyDescent="0.3">
      <c r="A97" s="2"/>
      <c r="B97" s="2"/>
      <c r="C97" s="2"/>
      <c r="D97" s="75"/>
      <c r="E97" s="4"/>
      <c r="F97" s="153"/>
      <c r="I97" s="2"/>
      <c r="J97" s="2"/>
      <c r="K97" s="2"/>
    </row>
  </sheetData>
  <mergeCells count="7">
    <mergeCell ref="H34:I34"/>
    <mergeCell ref="G40:I40"/>
    <mergeCell ref="G18:H18"/>
    <mergeCell ref="A10:I10"/>
    <mergeCell ref="G17:H17"/>
    <mergeCell ref="A19:H19"/>
    <mergeCell ref="A20:B20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1"/>
  <sheetViews>
    <sheetView topLeftCell="A10" workbookViewId="0">
      <selection activeCell="K24" sqref="K24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9.7109375" style="2" customWidth="1"/>
    <col min="4" max="4" width="28.5703125" style="2" customWidth="1"/>
    <col min="5" max="5" width="13.85546875" style="2" customWidth="1"/>
    <col min="6" max="6" width="6.140625" style="2" customWidth="1"/>
    <col min="7" max="7" width="14.140625" style="3" bestFit="1" customWidth="1"/>
    <col min="8" max="8" width="1.5703125" style="3" customWidth="1"/>
    <col min="9" max="9" width="17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28" t="s">
        <v>31</v>
      </c>
    </row>
    <row r="4" spans="1:9" x14ac:dyDescent="0.25">
      <c r="A4" s="28" t="s">
        <v>1</v>
      </c>
    </row>
    <row r="5" spans="1:9" x14ac:dyDescent="0.25">
      <c r="A5" s="28" t="s">
        <v>2</v>
      </c>
    </row>
    <row r="6" spans="1:9" x14ac:dyDescent="0.25">
      <c r="A6" s="28" t="s">
        <v>3</v>
      </c>
    </row>
    <row r="7" spans="1:9" x14ac:dyDescent="0.25">
      <c r="A7" s="28" t="s">
        <v>4</v>
      </c>
    </row>
    <row r="9" spans="1:9" ht="16.5" thickBot="1" x14ac:dyDescent="0.3">
      <c r="A9" s="4"/>
      <c r="B9" s="4"/>
      <c r="C9" s="4"/>
      <c r="D9" s="4"/>
      <c r="E9" s="4"/>
      <c r="F9" s="4"/>
      <c r="G9" s="5"/>
      <c r="H9" s="5"/>
      <c r="I9" s="4"/>
    </row>
    <row r="10" spans="1:9" ht="23.25" customHeight="1" thickBot="1" x14ac:dyDescent="0.3">
      <c r="A10" s="337" t="s">
        <v>5</v>
      </c>
      <c r="B10" s="338"/>
      <c r="C10" s="338"/>
      <c r="D10" s="338"/>
      <c r="E10" s="338"/>
      <c r="F10" s="338"/>
      <c r="G10" s="338"/>
      <c r="H10" s="338"/>
      <c r="I10" s="339"/>
    </row>
    <row r="12" spans="1:9" x14ac:dyDescent="0.25">
      <c r="A12" s="2" t="s">
        <v>6</v>
      </c>
      <c r="B12" s="2" t="s">
        <v>146</v>
      </c>
      <c r="G12" s="3" t="s">
        <v>7</v>
      </c>
      <c r="H12" s="6" t="s">
        <v>8</v>
      </c>
      <c r="I12" s="25" t="s">
        <v>386</v>
      </c>
    </row>
    <row r="13" spans="1:9" x14ac:dyDescent="0.25">
      <c r="G13" s="3" t="s">
        <v>9</v>
      </c>
      <c r="H13" s="6" t="s">
        <v>8</v>
      </c>
      <c r="I13" s="92" t="s">
        <v>387</v>
      </c>
    </row>
    <row r="14" spans="1:9" x14ac:dyDescent="0.25">
      <c r="G14" s="3" t="s">
        <v>10</v>
      </c>
      <c r="H14" s="6" t="s">
        <v>8</v>
      </c>
      <c r="I14" s="2" t="s">
        <v>30</v>
      </c>
    </row>
    <row r="15" spans="1:9" x14ac:dyDescent="0.25">
      <c r="A15" s="2" t="s">
        <v>11</v>
      </c>
      <c r="B15" s="25" t="s">
        <v>37</v>
      </c>
      <c r="C15" s="25"/>
      <c r="H15" s="6"/>
    </row>
    <row r="16" spans="1:9" ht="16.5" thickBot="1" x14ac:dyDescent="0.3"/>
    <row r="17" spans="1:18" ht="20.100000000000001" customHeight="1" x14ac:dyDescent="0.25">
      <c r="A17" s="8" t="s">
        <v>12</v>
      </c>
      <c r="B17" s="9" t="s">
        <v>13</v>
      </c>
      <c r="C17" s="9" t="s">
        <v>26</v>
      </c>
      <c r="D17" s="9" t="s">
        <v>14</v>
      </c>
      <c r="E17" s="9" t="s">
        <v>15</v>
      </c>
      <c r="F17" s="268" t="s">
        <v>28</v>
      </c>
      <c r="G17" s="340" t="s">
        <v>16</v>
      </c>
      <c r="H17" s="341"/>
      <c r="I17" s="10" t="s">
        <v>17</v>
      </c>
    </row>
    <row r="18" spans="1:18" ht="53.25" customHeight="1" x14ac:dyDescent="0.25">
      <c r="A18" s="32">
        <v>1</v>
      </c>
      <c r="B18" s="30">
        <v>44264</v>
      </c>
      <c r="C18" s="443" t="s">
        <v>380</v>
      </c>
      <c r="D18" s="34" t="s">
        <v>381</v>
      </c>
      <c r="E18" s="34" t="s">
        <v>382</v>
      </c>
      <c r="F18" s="276">
        <v>25</v>
      </c>
      <c r="G18" s="369">
        <v>600000</v>
      </c>
      <c r="H18" s="370"/>
      <c r="I18" s="120">
        <f>G18</f>
        <v>600000</v>
      </c>
    </row>
    <row r="19" spans="1:18" ht="53.25" customHeight="1" x14ac:dyDescent="0.25">
      <c r="A19" s="32">
        <v>2</v>
      </c>
      <c r="B19" s="30">
        <v>44264</v>
      </c>
      <c r="C19" s="445"/>
      <c r="D19" s="272" t="s">
        <v>383</v>
      </c>
      <c r="E19" s="272" t="s">
        <v>382</v>
      </c>
      <c r="F19" s="91">
        <v>3</v>
      </c>
      <c r="G19" s="367">
        <v>200000</v>
      </c>
      <c r="H19" s="368"/>
      <c r="I19" s="119">
        <f>F19*G19</f>
        <v>600000</v>
      </c>
    </row>
    <row r="20" spans="1:18" ht="25.5" customHeight="1" thickBot="1" x14ac:dyDescent="0.3">
      <c r="A20" s="348" t="s">
        <v>18</v>
      </c>
      <c r="B20" s="349"/>
      <c r="C20" s="349"/>
      <c r="D20" s="349"/>
      <c r="E20" s="349"/>
      <c r="F20" s="349"/>
      <c r="G20" s="349"/>
      <c r="H20" s="350"/>
      <c r="I20" s="11">
        <f>I18+I19</f>
        <v>1200000</v>
      </c>
    </row>
    <row r="21" spans="1:18" x14ac:dyDescent="0.25">
      <c r="A21" s="351"/>
      <c r="B21" s="351"/>
      <c r="C21" s="269"/>
      <c r="D21" s="269"/>
      <c r="E21" s="269"/>
      <c r="F21" s="269"/>
      <c r="G21" s="12"/>
      <c r="H21" s="12"/>
      <c r="I21" s="13"/>
    </row>
    <row r="22" spans="1:18" x14ac:dyDescent="0.25">
      <c r="D22" s="1"/>
      <c r="E22" s="1"/>
      <c r="F22" s="1"/>
      <c r="G22" s="29" t="s">
        <v>38</v>
      </c>
      <c r="H22" s="29"/>
      <c r="I22" s="58">
        <v>0</v>
      </c>
      <c r="J22" s="16"/>
      <c r="R22" s="2" t="s">
        <v>25</v>
      </c>
    </row>
    <row r="23" spans="1:18" ht="16.5" thickBot="1" x14ac:dyDescent="0.3">
      <c r="D23" s="1"/>
      <c r="E23" s="1"/>
      <c r="F23" s="1"/>
      <c r="G23" s="15" t="s">
        <v>33</v>
      </c>
      <c r="H23" s="15"/>
      <c r="I23" s="59">
        <v>0</v>
      </c>
      <c r="J23" s="16"/>
    </row>
    <row r="24" spans="1:18" x14ac:dyDescent="0.25">
      <c r="D24" s="1"/>
      <c r="E24" s="1"/>
      <c r="F24" s="1"/>
      <c r="G24" s="17" t="s">
        <v>27</v>
      </c>
      <c r="H24" s="17"/>
      <c r="I24" s="18">
        <f>I20</f>
        <v>1200000</v>
      </c>
    </row>
    <row r="25" spans="1:18" x14ac:dyDescent="0.25">
      <c r="A25" s="1" t="s">
        <v>340</v>
      </c>
      <c r="D25" s="1"/>
      <c r="E25" s="1"/>
      <c r="F25" s="1"/>
      <c r="G25" s="17"/>
      <c r="H25" s="17"/>
      <c r="I25" s="18"/>
    </row>
    <row r="26" spans="1:18" x14ac:dyDescent="0.25">
      <c r="A26" s="19"/>
      <c r="D26" s="1"/>
      <c r="E26" s="1"/>
      <c r="F26" s="1"/>
      <c r="G26" s="17"/>
      <c r="H26" s="17"/>
      <c r="I26" s="18"/>
    </row>
    <row r="27" spans="1:18" x14ac:dyDescent="0.25">
      <c r="D27" s="1"/>
      <c r="E27" s="1"/>
      <c r="F27" s="1"/>
      <c r="G27" s="17"/>
      <c r="H27" s="17"/>
      <c r="I27" s="18"/>
    </row>
    <row r="28" spans="1:18" x14ac:dyDescent="0.25">
      <c r="A28" s="26" t="s">
        <v>21</v>
      </c>
    </row>
    <row r="29" spans="1:18" x14ac:dyDescent="0.25">
      <c r="A29" s="20" t="s">
        <v>22</v>
      </c>
      <c r="B29" s="20"/>
      <c r="C29" s="20"/>
      <c r="D29" s="7"/>
      <c r="E29" s="7"/>
      <c r="F29" s="7"/>
    </row>
    <row r="30" spans="1:18" x14ac:dyDescent="0.25">
      <c r="A30" s="20" t="s">
        <v>34</v>
      </c>
      <c r="B30" s="20"/>
      <c r="C30" s="20"/>
      <c r="D30" s="7"/>
      <c r="E30" s="7"/>
      <c r="F30" s="7"/>
    </row>
    <row r="31" spans="1:18" x14ac:dyDescent="0.25">
      <c r="A31" s="27" t="s">
        <v>35</v>
      </c>
      <c r="B31" s="21"/>
      <c r="C31" s="21"/>
      <c r="D31" s="7"/>
      <c r="E31" s="7"/>
      <c r="F31" s="7"/>
    </row>
    <row r="32" spans="1:18" x14ac:dyDescent="0.25">
      <c r="A32" s="22" t="s">
        <v>36</v>
      </c>
      <c r="B32" s="22"/>
      <c r="C32" s="22"/>
      <c r="D32" s="7"/>
      <c r="E32" s="7"/>
      <c r="F32" s="7"/>
    </row>
    <row r="33" spans="1:9" x14ac:dyDescent="0.25">
      <c r="A33" s="196"/>
      <c r="B33" s="196"/>
      <c r="C33" s="196"/>
    </row>
    <row r="34" spans="1:9" x14ac:dyDescent="0.25">
      <c r="A34" s="24"/>
      <c r="B34" s="24"/>
      <c r="C34" s="24"/>
    </row>
    <row r="35" spans="1:9" x14ac:dyDescent="0.25">
      <c r="G35" s="36" t="s">
        <v>23</v>
      </c>
      <c r="H35" s="334" t="str">
        <f>+I13</f>
        <v>18 Maret 2021</v>
      </c>
      <c r="I35" s="335"/>
    </row>
    <row r="38" spans="1:9" ht="18" customHeight="1" x14ac:dyDescent="0.25"/>
    <row r="39" spans="1:9" ht="17.25" customHeight="1" x14ac:dyDescent="0.25"/>
    <row r="41" spans="1:9" x14ac:dyDescent="0.25">
      <c r="G41" s="336" t="s">
        <v>24</v>
      </c>
      <c r="H41" s="336"/>
      <c r="I41" s="336"/>
    </row>
  </sheetData>
  <mergeCells count="9">
    <mergeCell ref="G41:I41"/>
    <mergeCell ref="C18:C19"/>
    <mergeCell ref="G19:H19"/>
    <mergeCell ref="G18:H18"/>
    <mergeCell ref="A10:I10"/>
    <mergeCell ref="G17:H17"/>
    <mergeCell ref="A20:H20"/>
    <mergeCell ref="A21:B21"/>
    <mergeCell ref="H35:I35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1"/>
  <sheetViews>
    <sheetView topLeftCell="A4" workbookViewId="0">
      <selection activeCell="I19" sqref="I19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9.7109375" style="2" customWidth="1"/>
    <col min="4" max="4" width="28.5703125" style="2" customWidth="1"/>
    <col min="5" max="5" width="13.85546875" style="2" customWidth="1"/>
    <col min="6" max="6" width="6.140625" style="2" customWidth="1"/>
    <col min="7" max="7" width="14.140625" style="3" bestFit="1" customWidth="1"/>
    <col min="8" max="8" width="1.5703125" style="3" customWidth="1"/>
    <col min="9" max="9" width="17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28" t="s">
        <v>31</v>
      </c>
    </row>
    <row r="4" spans="1:9" x14ac:dyDescent="0.25">
      <c r="A4" s="28" t="s">
        <v>1</v>
      </c>
    </row>
    <row r="5" spans="1:9" x14ac:dyDescent="0.25">
      <c r="A5" s="28" t="s">
        <v>2</v>
      </c>
    </row>
    <row r="6" spans="1:9" x14ac:dyDescent="0.25">
      <c r="A6" s="28" t="s">
        <v>3</v>
      </c>
    </row>
    <row r="7" spans="1:9" x14ac:dyDescent="0.25">
      <c r="A7" s="28" t="s">
        <v>4</v>
      </c>
    </row>
    <row r="9" spans="1:9" ht="16.5" thickBot="1" x14ac:dyDescent="0.3">
      <c r="A9" s="4"/>
      <c r="B9" s="4"/>
      <c r="C9" s="4"/>
      <c r="D9" s="4"/>
      <c r="E9" s="4"/>
      <c r="F9" s="4"/>
      <c r="G9" s="5"/>
      <c r="H9" s="5"/>
      <c r="I9" s="4"/>
    </row>
    <row r="10" spans="1:9" ht="23.25" customHeight="1" thickBot="1" x14ac:dyDescent="0.3">
      <c r="A10" s="337" t="s">
        <v>5</v>
      </c>
      <c r="B10" s="338"/>
      <c r="C10" s="338"/>
      <c r="D10" s="338"/>
      <c r="E10" s="338"/>
      <c r="F10" s="338"/>
      <c r="G10" s="338"/>
      <c r="H10" s="338"/>
      <c r="I10" s="339"/>
    </row>
    <row r="12" spans="1:9" x14ac:dyDescent="0.25">
      <c r="A12" s="2" t="s">
        <v>6</v>
      </c>
      <c r="B12" s="2" t="s">
        <v>384</v>
      </c>
      <c r="G12" s="3" t="s">
        <v>7</v>
      </c>
      <c r="H12" s="6" t="s">
        <v>8</v>
      </c>
      <c r="I12" s="25" t="s">
        <v>394</v>
      </c>
    </row>
    <row r="13" spans="1:9" x14ac:dyDescent="0.25">
      <c r="B13" s="2" t="s">
        <v>145</v>
      </c>
      <c r="G13" s="3" t="s">
        <v>9</v>
      </c>
      <c r="H13" s="6" t="s">
        <v>8</v>
      </c>
      <c r="I13" s="92" t="s">
        <v>395</v>
      </c>
    </row>
    <row r="14" spans="1:9" x14ac:dyDescent="0.25">
      <c r="G14" s="3" t="s">
        <v>10</v>
      </c>
      <c r="H14" s="6" t="s">
        <v>8</v>
      </c>
      <c r="I14" s="2" t="s">
        <v>30</v>
      </c>
    </row>
    <row r="15" spans="1:9" x14ac:dyDescent="0.25">
      <c r="A15" s="2" t="s">
        <v>11</v>
      </c>
      <c r="B15" s="25" t="s">
        <v>385</v>
      </c>
      <c r="C15" s="25"/>
      <c r="H15" s="6"/>
    </row>
    <row r="16" spans="1:9" ht="16.5" thickBot="1" x14ac:dyDescent="0.3"/>
    <row r="17" spans="1:18" ht="20.100000000000001" customHeight="1" x14ac:dyDescent="0.25">
      <c r="A17" s="8" t="s">
        <v>12</v>
      </c>
      <c r="B17" s="9" t="s">
        <v>13</v>
      </c>
      <c r="C17" s="9" t="s">
        <v>26</v>
      </c>
      <c r="D17" s="9" t="s">
        <v>14</v>
      </c>
      <c r="E17" s="9" t="s">
        <v>15</v>
      </c>
      <c r="F17" s="270" t="s">
        <v>28</v>
      </c>
      <c r="G17" s="340" t="s">
        <v>16</v>
      </c>
      <c r="H17" s="341"/>
      <c r="I17" s="10" t="s">
        <v>17</v>
      </c>
    </row>
    <row r="18" spans="1:18" ht="53.25" customHeight="1" x14ac:dyDescent="0.25">
      <c r="A18" s="32">
        <v>1</v>
      </c>
      <c r="B18" s="30">
        <v>44223</v>
      </c>
      <c r="C18" s="283" t="s">
        <v>390</v>
      </c>
      <c r="D18" s="34" t="s">
        <v>388</v>
      </c>
      <c r="E18" s="34" t="s">
        <v>389</v>
      </c>
      <c r="F18" s="91">
        <v>6</v>
      </c>
      <c r="G18" s="342">
        <v>7500000</v>
      </c>
      <c r="H18" s="343"/>
      <c r="I18" s="94">
        <f>G18</f>
        <v>7500000</v>
      </c>
    </row>
    <row r="19" spans="1:18" ht="25.5" customHeight="1" thickBot="1" x14ac:dyDescent="0.3">
      <c r="A19" s="348" t="s">
        <v>18</v>
      </c>
      <c r="B19" s="349"/>
      <c r="C19" s="349"/>
      <c r="D19" s="349"/>
      <c r="E19" s="349"/>
      <c r="F19" s="349"/>
      <c r="G19" s="349"/>
      <c r="H19" s="350"/>
      <c r="I19" s="11">
        <f>I18</f>
        <v>7500000</v>
      </c>
    </row>
    <row r="20" spans="1:18" x14ac:dyDescent="0.25">
      <c r="A20" s="351"/>
      <c r="B20" s="351"/>
      <c r="C20" s="271"/>
      <c r="D20" s="271"/>
      <c r="E20" s="271"/>
      <c r="F20" s="271"/>
      <c r="G20" s="12"/>
      <c r="H20" s="12"/>
      <c r="I20" s="13"/>
    </row>
    <row r="21" spans="1:18" x14ac:dyDescent="0.25">
      <c r="A21" s="19" t="s">
        <v>391</v>
      </c>
      <c r="B21" s="19" t="s">
        <v>392</v>
      </c>
      <c r="D21" s="1"/>
      <c r="E21" s="1"/>
      <c r="F21" s="1"/>
      <c r="G21" s="29" t="s">
        <v>38</v>
      </c>
      <c r="H21" s="29"/>
      <c r="I21" s="58">
        <v>0</v>
      </c>
      <c r="J21" s="16"/>
      <c r="R21" s="2" t="s">
        <v>25</v>
      </c>
    </row>
    <row r="22" spans="1:18" ht="16.5" thickBot="1" x14ac:dyDescent="0.3">
      <c r="D22" s="1"/>
      <c r="E22" s="1"/>
      <c r="F22" s="1"/>
      <c r="G22" s="15" t="s">
        <v>33</v>
      </c>
      <c r="H22" s="15"/>
      <c r="I22" s="59">
        <v>0</v>
      </c>
      <c r="J22" s="16"/>
    </row>
    <row r="23" spans="1:18" x14ac:dyDescent="0.25">
      <c r="D23" s="1"/>
      <c r="E23" s="1"/>
      <c r="F23" s="1"/>
      <c r="G23" s="17" t="s">
        <v>27</v>
      </c>
      <c r="H23" s="17"/>
      <c r="I23" s="18">
        <f>I19</f>
        <v>7500000</v>
      </c>
    </row>
    <row r="24" spans="1:18" x14ac:dyDescent="0.25">
      <c r="D24" s="1"/>
      <c r="E24" s="1"/>
      <c r="F24" s="1"/>
      <c r="G24" s="17"/>
      <c r="H24" s="17"/>
      <c r="I24" s="18"/>
    </row>
    <row r="25" spans="1:18" x14ac:dyDescent="0.25">
      <c r="A25" s="1" t="s">
        <v>393</v>
      </c>
      <c r="D25" s="1"/>
      <c r="E25" s="1"/>
      <c r="F25" s="1"/>
      <c r="G25" s="17"/>
      <c r="H25" s="17"/>
      <c r="I25" s="18"/>
    </row>
    <row r="26" spans="1:18" x14ac:dyDescent="0.25">
      <c r="A26" s="19"/>
      <c r="D26" s="1"/>
      <c r="E26" s="1"/>
      <c r="F26" s="1"/>
      <c r="G26" s="17"/>
      <c r="H26" s="17"/>
      <c r="I26" s="18"/>
    </row>
    <row r="27" spans="1:18" x14ac:dyDescent="0.25">
      <c r="D27" s="1"/>
      <c r="E27" s="1"/>
      <c r="F27" s="1"/>
      <c r="G27" s="17"/>
      <c r="H27" s="17"/>
      <c r="I27" s="18"/>
    </row>
    <row r="28" spans="1:18" x14ac:dyDescent="0.25">
      <c r="A28" s="26" t="s">
        <v>21</v>
      </c>
    </row>
    <row r="29" spans="1:18" x14ac:dyDescent="0.25">
      <c r="A29" s="20" t="s">
        <v>22</v>
      </c>
      <c r="B29" s="20"/>
      <c r="C29" s="20"/>
      <c r="D29" s="7"/>
      <c r="E29" s="7"/>
      <c r="F29" s="7"/>
    </row>
    <row r="30" spans="1:18" x14ac:dyDescent="0.25">
      <c r="A30" s="20" t="s">
        <v>34</v>
      </c>
      <c r="B30" s="20"/>
      <c r="C30" s="20"/>
      <c r="D30" s="7"/>
      <c r="E30" s="7"/>
      <c r="F30" s="7"/>
    </row>
    <row r="31" spans="1:18" x14ac:dyDescent="0.25">
      <c r="A31" s="27" t="s">
        <v>35</v>
      </c>
      <c r="B31" s="21"/>
      <c r="C31" s="21"/>
      <c r="D31" s="7"/>
      <c r="E31" s="7"/>
      <c r="F31" s="7"/>
    </row>
    <row r="32" spans="1:18" x14ac:dyDescent="0.25">
      <c r="A32" s="22" t="s">
        <v>36</v>
      </c>
      <c r="B32" s="22"/>
      <c r="C32" s="22"/>
      <c r="D32" s="7"/>
      <c r="E32" s="7"/>
      <c r="F32" s="7"/>
    </row>
    <row r="33" spans="1:9" x14ac:dyDescent="0.25">
      <c r="A33" s="196"/>
      <c r="B33" s="196"/>
      <c r="C33" s="196"/>
    </row>
    <row r="34" spans="1:9" x14ac:dyDescent="0.25">
      <c r="A34" s="24"/>
      <c r="B34" s="24"/>
      <c r="C34" s="24"/>
    </row>
    <row r="35" spans="1:9" x14ac:dyDescent="0.25">
      <c r="G35" s="36" t="s">
        <v>23</v>
      </c>
      <c r="H35" s="334" t="str">
        <f>+I13</f>
        <v xml:space="preserve"> 19 Maret 2021</v>
      </c>
      <c r="I35" s="335"/>
    </row>
    <row r="38" spans="1:9" ht="18" customHeight="1" x14ac:dyDescent="0.25"/>
    <row r="39" spans="1:9" ht="17.25" customHeight="1" x14ac:dyDescent="0.25"/>
    <row r="41" spans="1:9" x14ac:dyDescent="0.25">
      <c r="G41" s="336" t="s">
        <v>24</v>
      </c>
      <c r="H41" s="336"/>
      <c r="I41" s="336"/>
    </row>
  </sheetData>
  <mergeCells count="7">
    <mergeCell ref="A20:B20"/>
    <mergeCell ref="H35:I35"/>
    <mergeCell ref="G41:I41"/>
    <mergeCell ref="A10:I10"/>
    <mergeCell ref="G17:H17"/>
    <mergeCell ref="G18:H18"/>
    <mergeCell ref="A19:H19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1"/>
  <sheetViews>
    <sheetView topLeftCell="A13" workbookViewId="0">
      <selection activeCell="J22" sqref="J22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9.7109375" style="2" customWidth="1"/>
    <col min="4" max="4" width="28.5703125" style="2" customWidth="1"/>
    <col min="5" max="5" width="13.85546875" style="2" customWidth="1"/>
    <col min="6" max="6" width="6.140625" style="2" customWidth="1"/>
    <col min="7" max="7" width="14.140625" style="3" bestFit="1" customWidth="1"/>
    <col min="8" max="8" width="1.5703125" style="3" customWidth="1"/>
    <col min="9" max="9" width="17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28" t="s">
        <v>31</v>
      </c>
    </row>
    <row r="4" spans="1:9" x14ac:dyDescent="0.25">
      <c r="A4" s="28" t="s">
        <v>1</v>
      </c>
    </row>
    <row r="5" spans="1:9" x14ac:dyDescent="0.25">
      <c r="A5" s="28" t="s">
        <v>2</v>
      </c>
    </row>
    <row r="6" spans="1:9" x14ac:dyDescent="0.25">
      <c r="A6" s="28" t="s">
        <v>3</v>
      </c>
    </row>
    <row r="7" spans="1:9" x14ac:dyDescent="0.25">
      <c r="A7" s="28" t="s">
        <v>4</v>
      </c>
    </row>
    <row r="9" spans="1:9" ht="16.5" thickBot="1" x14ac:dyDescent="0.3">
      <c r="A9" s="4"/>
      <c r="B9" s="4"/>
      <c r="C9" s="4"/>
      <c r="D9" s="4"/>
      <c r="E9" s="4"/>
      <c r="F9" s="4"/>
      <c r="G9" s="5"/>
      <c r="H9" s="5"/>
      <c r="I9" s="4"/>
    </row>
    <row r="10" spans="1:9" ht="23.25" customHeight="1" thickBot="1" x14ac:dyDescent="0.3">
      <c r="A10" s="337" t="s">
        <v>5</v>
      </c>
      <c r="B10" s="338"/>
      <c r="C10" s="338"/>
      <c r="D10" s="338"/>
      <c r="E10" s="338"/>
      <c r="F10" s="338"/>
      <c r="G10" s="338"/>
      <c r="H10" s="338"/>
      <c r="I10" s="339"/>
    </row>
    <row r="12" spans="1:9" x14ac:dyDescent="0.25">
      <c r="A12" s="2" t="s">
        <v>6</v>
      </c>
      <c r="B12" s="2" t="s">
        <v>146</v>
      </c>
      <c r="G12" s="3" t="s">
        <v>7</v>
      </c>
      <c r="H12" s="6" t="s">
        <v>8</v>
      </c>
      <c r="I12" s="25" t="s">
        <v>396</v>
      </c>
    </row>
    <row r="13" spans="1:9" x14ac:dyDescent="0.25">
      <c r="G13" s="3" t="s">
        <v>9</v>
      </c>
      <c r="H13" s="6" t="s">
        <v>8</v>
      </c>
      <c r="I13" s="92" t="s">
        <v>397</v>
      </c>
    </row>
    <row r="14" spans="1:9" x14ac:dyDescent="0.25">
      <c r="G14" s="3" t="s">
        <v>10</v>
      </c>
      <c r="H14" s="6" t="s">
        <v>8</v>
      </c>
      <c r="I14" s="2" t="s">
        <v>30</v>
      </c>
    </row>
    <row r="15" spans="1:9" x14ac:dyDescent="0.25">
      <c r="A15" s="2" t="s">
        <v>11</v>
      </c>
      <c r="B15" s="25" t="s">
        <v>37</v>
      </c>
      <c r="C15" s="25"/>
      <c r="H15" s="6"/>
    </row>
    <row r="16" spans="1:9" ht="16.5" thickBot="1" x14ac:dyDescent="0.3"/>
    <row r="17" spans="1:18" ht="20.100000000000001" customHeight="1" x14ac:dyDescent="0.25">
      <c r="A17" s="8" t="s">
        <v>12</v>
      </c>
      <c r="B17" s="9" t="s">
        <v>13</v>
      </c>
      <c r="C17" s="9" t="s">
        <v>26</v>
      </c>
      <c r="D17" s="9" t="s">
        <v>14</v>
      </c>
      <c r="E17" s="9" t="s">
        <v>15</v>
      </c>
      <c r="F17" s="273" t="s">
        <v>28</v>
      </c>
      <c r="G17" s="340" t="s">
        <v>16</v>
      </c>
      <c r="H17" s="341"/>
      <c r="I17" s="10" t="s">
        <v>17</v>
      </c>
    </row>
    <row r="18" spans="1:18" ht="53.25" customHeight="1" x14ac:dyDescent="0.25">
      <c r="A18" s="32">
        <v>1</v>
      </c>
      <c r="B18" s="30">
        <v>44274</v>
      </c>
      <c r="C18" s="443"/>
      <c r="D18" s="34" t="s">
        <v>398</v>
      </c>
      <c r="E18" s="34" t="s">
        <v>339</v>
      </c>
      <c r="F18" s="276">
        <v>81</v>
      </c>
      <c r="G18" s="369">
        <v>500000</v>
      </c>
      <c r="H18" s="370"/>
      <c r="I18" s="120">
        <f>G18</f>
        <v>500000</v>
      </c>
    </row>
    <row r="19" spans="1:18" ht="53.25" customHeight="1" x14ac:dyDescent="0.25">
      <c r="A19" s="32">
        <v>2</v>
      </c>
      <c r="B19" s="30">
        <v>44274</v>
      </c>
      <c r="C19" s="445"/>
      <c r="D19" s="275" t="s">
        <v>383</v>
      </c>
      <c r="E19" s="275"/>
      <c r="F19" s="91"/>
      <c r="G19" s="367">
        <v>200000</v>
      </c>
      <c r="H19" s="368"/>
      <c r="I19" s="119">
        <f>G19</f>
        <v>200000</v>
      </c>
    </row>
    <row r="20" spans="1:18" ht="25.5" customHeight="1" thickBot="1" x14ac:dyDescent="0.3">
      <c r="A20" s="348" t="s">
        <v>18</v>
      </c>
      <c r="B20" s="349"/>
      <c r="C20" s="349"/>
      <c r="D20" s="349"/>
      <c r="E20" s="349"/>
      <c r="F20" s="349"/>
      <c r="G20" s="349"/>
      <c r="H20" s="350"/>
      <c r="I20" s="11">
        <f>I18+I19</f>
        <v>700000</v>
      </c>
    </row>
    <row r="21" spans="1:18" x14ac:dyDescent="0.25">
      <c r="A21" s="351"/>
      <c r="B21" s="351"/>
      <c r="C21" s="274"/>
      <c r="D21" s="274"/>
      <c r="E21" s="274"/>
      <c r="F21" s="274"/>
      <c r="G21" s="12"/>
      <c r="H21" s="12"/>
      <c r="I21" s="13"/>
    </row>
    <row r="22" spans="1:18" x14ac:dyDescent="0.25">
      <c r="D22" s="1"/>
      <c r="E22" s="1"/>
      <c r="F22" s="1"/>
      <c r="G22" s="29" t="s">
        <v>38</v>
      </c>
      <c r="H22" s="29"/>
      <c r="I22" s="58">
        <v>0</v>
      </c>
      <c r="J22" s="16"/>
      <c r="R22" s="2" t="s">
        <v>25</v>
      </c>
    </row>
    <row r="23" spans="1:18" ht="16.5" thickBot="1" x14ac:dyDescent="0.3">
      <c r="D23" s="1"/>
      <c r="E23" s="1"/>
      <c r="F23" s="1"/>
      <c r="G23" s="15" t="s">
        <v>33</v>
      </c>
      <c r="H23" s="15"/>
      <c r="I23" s="59">
        <v>0</v>
      </c>
      <c r="J23" s="16"/>
    </row>
    <row r="24" spans="1:18" x14ac:dyDescent="0.25">
      <c r="D24" s="1"/>
      <c r="E24" s="1"/>
      <c r="F24" s="1"/>
      <c r="G24" s="17" t="s">
        <v>27</v>
      </c>
      <c r="H24" s="17"/>
      <c r="I24" s="18">
        <f>I20</f>
        <v>700000</v>
      </c>
    </row>
    <row r="25" spans="1:18" x14ac:dyDescent="0.25">
      <c r="A25" s="1" t="s">
        <v>399</v>
      </c>
      <c r="D25" s="1"/>
      <c r="E25" s="1"/>
      <c r="F25" s="1"/>
      <c r="G25" s="17"/>
      <c r="H25" s="17"/>
      <c r="I25" s="18"/>
    </row>
    <row r="26" spans="1:18" x14ac:dyDescent="0.25">
      <c r="A26" s="19"/>
      <c r="D26" s="1"/>
      <c r="E26" s="1"/>
      <c r="F26" s="1"/>
      <c r="G26" s="17"/>
      <c r="H26" s="17"/>
      <c r="I26" s="18"/>
    </row>
    <row r="27" spans="1:18" x14ac:dyDescent="0.25">
      <c r="D27" s="1"/>
      <c r="E27" s="1"/>
      <c r="F27" s="1"/>
      <c r="G27" s="17"/>
      <c r="H27" s="17"/>
      <c r="I27" s="18"/>
    </row>
    <row r="28" spans="1:18" x14ac:dyDescent="0.25">
      <c r="A28" s="26" t="s">
        <v>21</v>
      </c>
    </row>
    <row r="29" spans="1:18" x14ac:dyDescent="0.25">
      <c r="A29" s="20" t="s">
        <v>22</v>
      </c>
      <c r="B29" s="20"/>
      <c r="C29" s="20"/>
      <c r="D29" s="7"/>
      <c r="E29" s="7"/>
      <c r="F29" s="7"/>
    </row>
    <row r="30" spans="1:18" x14ac:dyDescent="0.25">
      <c r="A30" s="20" t="s">
        <v>34</v>
      </c>
      <c r="B30" s="20"/>
      <c r="C30" s="20"/>
      <c r="D30" s="7"/>
      <c r="E30" s="7"/>
      <c r="F30" s="7"/>
    </row>
    <row r="31" spans="1:18" x14ac:dyDescent="0.25">
      <c r="A31" s="27" t="s">
        <v>35</v>
      </c>
      <c r="B31" s="21"/>
      <c r="C31" s="21"/>
      <c r="D31" s="7"/>
      <c r="E31" s="7"/>
      <c r="F31" s="7"/>
    </row>
    <row r="32" spans="1:18" x14ac:dyDescent="0.25">
      <c r="A32" s="22" t="s">
        <v>36</v>
      </c>
      <c r="B32" s="22"/>
      <c r="C32" s="22"/>
      <c r="D32" s="7"/>
      <c r="E32" s="7"/>
      <c r="F32" s="7"/>
    </row>
    <row r="33" spans="1:9" x14ac:dyDescent="0.25">
      <c r="A33" s="196"/>
      <c r="B33" s="196"/>
      <c r="C33" s="196"/>
    </row>
    <row r="34" spans="1:9" x14ac:dyDescent="0.25">
      <c r="A34" s="24"/>
      <c r="B34" s="24"/>
      <c r="C34" s="24"/>
    </row>
    <row r="35" spans="1:9" x14ac:dyDescent="0.25">
      <c r="G35" s="36" t="s">
        <v>23</v>
      </c>
      <c r="H35" s="334" t="str">
        <f>+I13</f>
        <v>20 Maret 2021</v>
      </c>
      <c r="I35" s="335"/>
    </row>
    <row r="38" spans="1:9" ht="18" customHeight="1" x14ac:dyDescent="0.25"/>
    <row r="39" spans="1:9" ht="17.25" customHeight="1" x14ac:dyDescent="0.25"/>
    <row r="41" spans="1:9" x14ac:dyDescent="0.25">
      <c r="G41" s="336" t="s">
        <v>24</v>
      </c>
      <c r="H41" s="336"/>
      <c r="I41" s="336"/>
    </row>
  </sheetData>
  <mergeCells count="9">
    <mergeCell ref="A21:B21"/>
    <mergeCell ref="H35:I35"/>
    <mergeCell ref="G41:I41"/>
    <mergeCell ref="A10:I10"/>
    <mergeCell ref="G17:H17"/>
    <mergeCell ref="C18:C19"/>
    <mergeCell ref="G18:H18"/>
    <mergeCell ref="G19:H19"/>
    <mergeCell ref="A20:H20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1"/>
  <sheetViews>
    <sheetView topLeftCell="A13" workbookViewId="0">
      <selection activeCell="L19" sqref="L19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9.7109375" style="2" customWidth="1"/>
    <col min="4" max="4" width="28.5703125" style="2" customWidth="1"/>
    <col min="5" max="5" width="13.85546875" style="2" customWidth="1"/>
    <col min="6" max="6" width="6.140625" style="2" customWidth="1"/>
    <col min="7" max="7" width="14.140625" style="3" bestFit="1" customWidth="1"/>
    <col min="8" max="8" width="1.5703125" style="3" customWidth="1"/>
    <col min="9" max="9" width="17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28" t="s">
        <v>31</v>
      </c>
    </row>
    <row r="4" spans="1:9" x14ac:dyDescent="0.25">
      <c r="A4" s="28" t="s">
        <v>1</v>
      </c>
    </row>
    <row r="5" spans="1:9" x14ac:dyDescent="0.25">
      <c r="A5" s="28" t="s">
        <v>2</v>
      </c>
    </row>
    <row r="6" spans="1:9" x14ac:dyDescent="0.25">
      <c r="A6" s="28" t="s">
        <v>3</v>
      </c>
    </row>
    <row r="7" spans="1:9" x14ac:dyDescent="0.25">
      <c r="A7" s="28" t="s">
        <v>4</v>
      </c>
    </row>
    <row r="9" spans="1:9" ht="16.5" thickBot="1" x14ac:dyDescent="0.3">
      <c r="A9" s="4"/>
      <c r="B9" s="4"/>
      <c r="C9" s="4"/>
      <c r="D9" s="4"/>
      <c r="E9" s="4"/>
      <c r="F9" s="4"/>
      <c r="G9" s="5"/>
      <c r="H9" s="5"/>
      <c r="I9" s="4"/>
    </row>
    <row r="10" spans="1:9" ht="23.25" customHeight="1" thickBot="1" x14ac:dyDescent="0.3">
      <c r="A10" s="337" t="s">
        <v>5</v>
      </c>
      <c r="B10" s="338"/>
      <c r="C10" s="338"/>
      <c r="D10" s="338"/>
      <c r="E10" s="338"/>
      <c r="F10" s="338"/>
      <c r="G10" s="338"/>
      <c r="H10" s="338"/>
      <c r="I10" s="339"/>
    </row>
    <row r="12" spans="1:9" x14ac:dyDescent="0.25">
      <c r="A12" s="2" t="s">
        <v>6</v>
      </c>
      <c r="B12" s="2" t="s">
        <v>146</v>
      </c>
      <c r="G12" s="3" t="s">
        <v>7</v>
      </c>
      <c r="H12" s="6" t="s">
        <v>8</v>
      </c>
      <c r="I12" s="25" t="s">
        <v>400</v>
      </c>
    </row>
    <row r="13" spans="1:9" x14ac:dyDescent="0.25">
      <c r="G13" s="3" t="s">
        <v>9</v>
      </c>
      <c r="H13" s="6" t="s">
        <v>8</v>
      </c>
      <c r="I13" s="92" t="s">
        <v>401</v>
      </c>
    </row>
    <row r="14" spans="1:9" x14ac:dyDescent="0.25">
      <c r="G14" s="3" t="s">
        <v>10</v>
      </c>
      <c r="H14" s="6" t="s">
        <v>8</v>
      </c>
      <c r="I14" s="2" t="s">
        <v>30</v>
      </c>
    </row>
    <row r="15" spans="1:9" x14ac:dyDescent="0.25">
      <c r="A15" s="2" t="s">
        <v>11</v>
      </c>
      <c r="B15" s="25" t="s">
        <v>37</v>
      </c>
      <c r="C15" s="25"/>
      <c r="H15" s="6"/>
    </row>
    <row r="16" spans="1:9" ht="16.5" thickBot="1" x14ac:dyDescent="0.3"/>
    <row r="17" spans="1:18" ht="20.100000000000001" customHeight="1" x14ac:dyDescent="0.25">
      <c r="A17" s="8" t="s">
        <v>12</v>
      </c>
      <c r="B17" s="9" t="s">
        <v>13</v>
      </c>
      <c r="C17" s="9" t="s">
        <v>26</v>
      </c>
      <c r="D17" s="9" t="s">
        <v>14</v>
      </c>
      <c r="E17" s="9" t="s">
        <v>15</v>
      </c>
      <c r="F17" s="277" t="s">
        <v>28</v>
      </c>
      <c r="G17" s="340" t="s">
        <v>16</v>
      </c>
      <c r="H17" s="341"/>
      <c r="I17" s="10" t="s">
        <v>17</v>
      </c>
    </row>
    <row r="18" spans="1:18" ht="53.25" customHeight="1" x14ac:dyDescent="0.25">
      <c r="A18" s="32">
        <v>1</v>
      </c>
      <c r="B18" s="30">
        <v>44274</v>
      </c>
      <c r="C18" s="30" t="s">
        <v>402</v>
      </c>
      <c r="D18" s="34" t="s">
        <v>403</v>
      </c>
      <c r="E18" s="34" t="s">
        <v>404</v>
      </c>
      <c r="F18" s="281">
        <v>10</v>
      </c>
      <c r="G18" s="342">
        <v>700000</v>
      </c>
      <c r="H18" s="343"/>
      <c r="I18" s="346">
        <f>G18</f>
        <v>700000</v>
      </c>
    </row>
    <row r="19" spans="1:18" ht="53.25" customHeight="1" x14ac:dyDescent="0.25">
      <c r="A19" s="32">
        <v>2</v>
      </c>
      <c r="B19" s="30">
        <v>44274</v>
      </c>
      <c r="C19" s="284" t="s">
        <v>405</v>
      </c>
      <c r="D19" s="34" t="s">
        <v>406</v>
      </c>
      <c r="E19" s="279" t="s">
        <v>407</v>
      </c>
      <c r="F19" s="145">
        <v>40</v>
      </c>
      <c r="G19" s="367"/>
      <c r="H19" s="368"/>
      <c r="I19" s="352"/>
    </row>
    <row r="20" spans="1:18" ht="25.5" customHeight="1" thickBot="1" x14ac:dyDescent="0.3">
      <c r="A20" s="348" t="s">
        <v>18</v>
      </c>
      <c r="B20" s="349"/>
      <c r="C20" s="349"/>
      <c r="D20" s="349"/>
      <c r="E20" s="349"/>
      <c r="F20" s="349"/>
      <c r="G20" s="349"/>
      <c r="H20" s="350"/>
      <c r="I20" s="11">
        <f>I18+I19</f>
        <v>700000</v>
      </c>
    </row>
    <row r="21" spans="1:18" x14ac:dyDescent="0.25">
      <c r="A21" s="351"/>
      <c r="B21" s="351"/>
      <c r="C21" s="278"/>
      <c r="D21" s="278"/>
      <c r="E21" s="278"/>
      <c r="F21" s="278"/>
      <c r="G21" s="12"/>
      <c r="H21" s="12"/>
      <c r="I21" s="13"/>
    </row>
    <row r="22" spans="1:18" x14ac:dyDescent="0.25">
      <c r="D22" s="1"/>
      <c r="E22" s="1"/>
      <c r="F22" s="1"/>
      <c r="G22" s="29" t="s">
        <v>38</v>
      </c>
      <c r="H22" s="29"/>
      <c r="I22" s="58">
        <v>0</v>
      </c>
      <c r="J22" s="16"/>
      <c r="R22" s="2" t="s">
        <v>25</v>
      </c>
    </row>
    <row r="23" spans="1:18" ht="16.5" thickBot="1" x14ac:dyDescent="0.3">
      <c r="D23" s="1"/>
      <c r="E23" s="1"/>
      <c r="F23" s="1"/>
      <c r="G23" s="15" t="s">
        <v>33</v>
      </c>
      <c r="H23" s="15"/>
      <c r="I23" s="59">
        <v>0</v>
      </c>
      <c r="J23" s="16"/>
    </row>
    <row r="24" spans="1:18" x14ac:dyDescent="0.25">
      <c r="D24" s="1"/>
      <c r="E24" s="1"/>
      <c r="F24" s="1"/>
      <c r="G24" s="17" t="s">
        <v>27</v>
      </c>
      <c r="H24" s="17"/>
      <c r="I24" s="18">
        <f>I20</f>
        <v>700000</v>
      </c>
    </row>
    <row r="25" spans="1:18" x14ac:dyDescent="0.25">
      <c r="A25" s="1" t="s">
        <v>399</v>
      </c>
      <c r="D25" s="1"/>
      <c r="E25" s="1"/>
      <c r="F25" s="1"/>
      <c r="G25" s="17"/>
      <c r="H25" s="17"/>
      <c r="I25" s="18"/>
    </row>
    <row r="26" spans="1:18" x14ac:dyDescent="0.25">
      <c r="A26" s="19"/>
      <c r="D26" s="1"/>
      <c r="E26" s="1"/>
      <c r="F26" s="1"/>
      <c r="G26" s="17"/>
      <c r="H26" s="17"/>
      <c r="I26" s="18"/>
    </row>
    <row r="27" spans="1:18" x14ac:dyDescent="0.25">
      <c r="D27" s="1"/>
      <c r="E27" s="1"/>
      <c r="F27" s="1"/>
      <c r="G27" s="17"/>
      <c r="H27" s="17"/>
      <c r="I27" s="18"/>
    </row>
    <row r="28" spans="1:18" x14ac:dyDescent="0.25">
      <c r="A28" s="26" t="s">
        <v>21</v>
      </c>
    </row>
    <row r="29" spans="1:18" x14ac:dyDescent="0.25">
      <c r="A29" s="20" t="s">
        <v>22</v>
      </c>
      <c r="B29" s="20"/>
      <c r="C29" s="20"/>
      <c r="D29" s="7"/>
      <c r="E29" s="7"/>
      <c r="F29" s="7"/>
    </row>
    <row r="30" spans="1:18" x14ac:dyDescent="0.25">
      <c r="A30" s="20" t="s">
        <v>34</v>
      </c>
      <c r="B30" s="20"/>
      <c r="C30" s="20"/>
      <c r="D30" s="7"/>
      <c r="E30" s="7"/>
      <c r="F30" s="7"/>
    </row>
    <row r="31" spans="1:18" x14ac:dyDescent="0.25">
      <c r="A31" s="27" t="s">
        <v>35</v>
      </c>
      <c r="B31" s="21"/>
      <c r="C31" s="21"/>
      <c r="D31" s="7"/>
      <c r="E31" s="7"/>
      <c r="F31" s="7"/>
    </row>
    <row r="32" spans="1:18" x14ac:dyDescent="0.25">
      <c r="A32" s="22" t="s">
        <v>36</v>
      </c>
      <c r="B32" s="22"/>
      <c r="C32" s="22"/>
      <c r="D32" s="7"/>
      <c r="E32" s="7"/>
      <c r="F32" s="7"/>
    </row>
    <row r="33" spans="1:9" x14ac:dyDescent="0.25">
      <c r="A33" s="196"/>
      <c r="B33" s="196"/>
      <c r="C33" s="196"/>
    </row>
    <row r="34" spans="1:9" x14ac:dyDescent="0.25">
      <c r="A34" s="24"/>
      <c r="B34" s="24"/>
      <c r="C34" s="24"/>
    </row>
    <row r="35" spans="1:9" x14ac:dyDescent="0.25">
      <c r="G35" s="36" t="s">
        <v>23</v>
      </c>
      <c r="H35" s="334" t="str">
        <f>+I13</f>
        <v>24 Maret 2021</v>
      </c>
      <c r="I35" s="335"/>
    </row>
    <row r="38" spans="1:9" ht="18" customHeight="1" x14ac:dyDescent="0.25"/>
    <row r="39" spans="1:9" ht="17.25" customHeight="1" x14ac:dyDescent="0.25"/>
    <row r="41" spans="1:9" x14ac:dyDescent="0.25">
      <c r="G41" s="336" t="s">
        <v>24</v>
      </c>
      <c r="H41" s="336"/>
      <c r="I41" s="336"/>
    </row>
  </sheetData>
  <mergeCells count="8">
    <mergeCell ref="G41:I41"/>
    <mergeCell ref="I18:I19"/>
    <mergeCell ref="G18:H19"/>
    <mergeCell ref="A10:I10"/>
    <mergeCell ref="G17:H17"/>
    <mergeCell ref="A20:H20"/>
    <mergeCell ref="A21:B21"/>
    <mergeCell ref="H35:I35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2"/>
  <sheetViews>
    <sheetView topLeftCell="A10" workbookViewId="0">
      <selection activeCell="L21" sqref="L21"/>
    </sheetView>
  </sheetViews>
  <sheetFormatPr defaultRowHeight="15.75" x14ac:dyDescent="0.25"/>
  <cols>
    <col min="1" max="1" width="4" style="2" customWidth="1"/>
    <col min="2" max="2" width="12.5703125" style="2" customWidth="1"/>
    <col min="3" max="3" width="9.5703125" style="2" customWidth="1"/>
    <col min="4" max="4" width="25.5703125" style="2" bestFit="1" customWidth="1"/>
    <col min="5" max="5" width="14.7109375" style="2" customWidth="1"/>
    <col min="6" max="6" width="9" style="2" customWidth="1"/>
    <col min="7" max="7" width="13.85546875" style="3" customWidth="1"/>
    <col min="8" max="8" width="1.42578125" style="3" customWidth="1"/>
    <col min="9" max="9" width="17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28" t="s">
        <v>31</v>
      </c>
    </row>
    <row r="4" spans="1:9" x14ac:dyDescent="0.25">
      <c r="A4" s="28" t="s">
        <v>1</v>
      </c>
    </row>
    <row r="5" spans="1:9" x14ac:dyDescent="0.25">
      <c r="A5" s="28" t="s">
        <v>2</v>
      </c>
    </row>
    <row r="6" spans="1:9" x14ac:dyDescent="0.25">
      <c r="A6" s="28" t="s">
        <v>3</v>
      </c>
    </row>
    <row r="7" spans="1:9" x14ac:dyDescent="0.25">
      <c r="A7" s="28" t="s">
        <v>4</v>
      </c>
    </row>
    <row r="9" spans="1:9" ht="16.5" thickBot="1" x14ac:dyDescent="0.3">
      <c r="A9" s="4"/>
      <c r="B9" s="4"/>
      <c r="C9" s="4"/>
      <c r="D9" s="4"/>
      <c r="E9" s="4"/>
      <c r="F9" s="4"/>
      <c r="G9" s="5"/>
      <c r="H9" s="5"/>
      <c r="I9" s="4"/>
    </row>
    <row r="10" spans="1:9" ht="16.5" thickBot="1" x14ac:dyDescent="0.3">
      <c r="A10" s="373" t="s">
        <v>5</v>
      </c>
      <c r="B10" s="374"/>
      <c r="C10" s="374"/>
      <c r="D10" s="374"/>
      <c r="E10" s="374"/>
      <c r="F10" s="374"/>
      <c r="G10" s="374"/>
      <c r="H10" s="374"/>
      <c r="I10" s="375"/>
    </row>
    <row r="12" spans="1:9" x14ac:dyDescent="0.25">
      <c r="A12" s="2" t="s">
        <v>6</v>
      </c>
      <c r="B12" s="2" t="s">
        <v>408</v>
      </c>
      <c r="G12" s="3" t="s">
        <v>7</v>
      </c>
      <c r="H12" s="6" t="s">
        <v>8</v>
      </c>
      <c r="I12" s="25" t="s">
        <v>409</v>
      </c>
    </row>
    <row r="13" spans="1:9" x14ac:dyDescent="0.25">
      <c r="G13" s="3" t="s">
        <v>9</v>
      </c>
      <c r="H13" s="6" t="s">
        <v>8</v>
      </c>
      <c r="I13" s="92" t="s">
        <v>401</v>
      </c>
    </row>
    <row r="14" spans="1:9" x14ac:dyDescent="0.25">
      <c r="G14" s="3" t="s">
        <v>10</v>
      </c>
      <c r="H14" s="6" t="s">
        <v>8</v>
      </c>
      <c r="I14" s="62"/>
    </row>
    <row r="15" spans="1:9" x14ac:dyDescent="0.25">
      <c r="A15" s="2" t="s">
        <v>11</v>
      </c>
      <c r="B15" s="2" t="s">
        <v>37</v>
      </c>
    </row>
    <row r="16" spans="1:9" ht="16.5" thickBot="1" x14ac:dyDescent="0.3">
      <c r="F16" s="4"/>
    </row>
    <row r="17" spans="1:18" ht="20.100000000000001" customHeight="1" x14ac:dyDescent="0.25">
      <c r="A17" s="63" t="s">
        <v>12</v>
      </c>
      <c r="B17" s="64" t="s">
        <v>13</v>
      </c>
      <c r="C17" s="64" t="s">
        <v>26</v>
      </c>
      <c r="D17" s="64" t="s">
        <v>14</v>
      </c>
      <c r="E17" s="64" t="s">
        <v>15</v>
      </c>
      <c r="F17" s="64" t="s">
        <v>28</v>
      </c>
      <c r="G17" s="390" t="s">
        <v>16</v>
      </c>
      <c r="H17" s="391"/>
      <c r="I17" s="65" t="s">
        <v>17</v>
      </c>
    </row>
    <row r="18" spans="1:18" ht="55.5" customHeight="1" x14ac:dyDescent="0.25">
      <c r="A18" s="32">
        <v>1</v>
      </c>
      <c r="B18" s="30">
        <v>44274</v>
      </c>
      <c r="C18" s="282" t="s">
        <v>410</v>
      </c>
      <c r="D18" s="31" t="s">
        <v>414</v>
      </c>
      <c r="E18" s="60" t="s">
        <v>412</v>
      </c>
      <c r="F18" s="33">
        <v>2</v>
      </c>
      <c r="G18" s="342">
        <v>3000000</v>
      </c>
      <c r="H18" s="343"/>
      <c r="I18" s="346">
        <f>+G18</f>
        <v>3000000</v>
      </c>
    </row>
    <row r="19" spans="1:18" ht="39" customHeight="1" x14ac:dyDescent="0.25">
      <c r="A19" s="32">
        <v>2</v>
      </c>
      <c r="B19" s="30">
        <v>44274</v>
      </c>
      <c r="C19" s="282" t="s">
        <v>411</v>
      </c>
      <c r="D19" s="31" t="s">
        <v>413</v>
      </c>
      <c r="E19" s="31" t="s">
        <v>415</v>
      </c>
      <c r="F19" s="31">
        <v>2</v>
      </c>
      <c r="G19" s="367"/>
      <c r="H19" s="368"/>
      <c r="I19" s="352"/>
    </row>
    <row r="20" spans="1:18" ht="25.5" customHeight="1" thickBot="1" x14ac:dyDescent="0.3">
      <c r="A20" s="348" t="s">
        <v>18</v>
      </c>
      <c r="B20" s="349"/>
      <c r="C20" s="349"/>
      <c r="D20" s="349"/>
      <c r="E20" s="349"/>
      <c r="F20" s="349"/>
      <c r="G20" s="349"/>
      <c r="H20" s="350"/>
      <c r="I20" s="11">
        <f>+I18+I19</f>
        <v>3000000</v>
      </c>
    </row>
    <row r="21" spans="1:18" x14ac:dyDescent="0.25">
      <c r="A21" s="351"/>
      <c r="B21" s="351"/>
      <c r="C21" s="351"/>
      <c r="D21" s="351"/>
      <c r="E21" s="278"/>
      <c r="F21" s="278"/>
      <c r="G21" s="12"/>
      <c r="H21" s="12"/>
      <c r="I21" s="13"/>
    </row>
    <row r="22" spans="1:18" x14ac:dyDescent="0.25">
      <c r="E22" s="1"/>
      <c r="F22" s="1"/>
      <c r="G22" s="29" t="s">
        <v>20</v>
      </c>
      <c r="H22" s="29"/>
      <c r="I22" s="58">
        <v>0</v>
      </c>
      <c r="J22" s="16"/>
      <c r="R22" s="2" t="s">
        <v>25</v>
      </c>
    </row>
    <row r="23" spans="1:18" ht="16.5" thickBot="1" x14ac:dyDescent="0.3">
      <c r="E23" s="1"/>
      <c r="F23" s="1"/>
      <c r="G23" s="15" t="s">
        <v>33</v>
      </c>
      <c r="H23" s="15"/>
      <c r="I23" s="59">
        <v>0</v>
      </c>
      <c r="J23" s="16"/>
    </row>
    <row r="24" spans="1:18" ht="16.5" customHeight="1" x14ac:dyDescent="0.25">
      <c r="E24" s="1"/>
      <c r="F24" s="1"/>
      <c r="G24" s="17" t="s">
        <v>27</v>
      </c>
      <c r="H24" s="17"/>
      <c r="I24" s="18">
        <f>I20</f>
        <v>3000000</v>
      </c>
    </row>
    <row r="25" spans="1:18" x14ac:dyDescent="0.25">
      <c r="A25" s="1" t="s">
        <v>39</v>
      </c>
      <c r="E25" s="1"/>
      <c r="F25" s="1"/>
      <c r="G25" s="17"/>
      <c r="H25" s="17"/>
      <c r="I25" s="18"/>
    </row>
    <row r="26" spans="1:18" x14ac:dyDescent="0.25">
      <c r="A26" s="19"/>
      <c r="E26" s="1"/>
      <c r="F26" s="1"/>
      <c r="G26" s="17"/>
      <c r="H26" s="17"/>
      <c r="I26" s="18"/>
    </row>
    <row r="27" spans="1:18" x14ac:dyDescent="0.25">
      <c r="E27" s="1"/>
      <c r="F27" s="1"/>
      <c r="G27" s="17"/>
      <c r="H27" s="17"/>
      <c r="I27" s="18"/>
    </row>
    <row r="28" spans="1:18" x14ac:dyDescent="0.25">
      <c r="A28" s="26" t="s">
        <v>21</v>
      </c>
    </row>
    <row r="29" spans="1:18" x14ac:dyDescent="0.25">
      <c r="A29" s="20" t="s">
        <v>22</v>
      </c>
      <c r="B29" s="20"/>
      <c r="C29" s="20"/>
      <c r="D29" s="20"/>
      <c r="E29" s="7"/>
    </row>
    <row r="30" spans="1:18" x14ac:dyDescent="0.25">
      <c r="A30" s="20" t="s">
        <v>34</v>
      </c>
      <c r="B30" s="20"/>
      <c r="C30" s="20"/>
      <c r="D30" s="7"/>
      <c r="E30" s="7"/>
    </row>
    <row r="31" spans="1:18" x14ac:dyDescent="0.25">
      <c r="A31" s="27" t="s">
        <v>35</v>
      </c>
      <c r="B31" s="21"/>
      <c r="C31" s="21"/>
      <c r="D31" s="27"/>
      <c r="E31" s="7"/>
    </row>
    <row r="32" spans="1:18" x14ac:dyDescent="0.25">
      <c r="A32" s="22" t="s">
        <v>36</v>
      </c>
      <c r="B32" s="22"/>
      <c r="C32" s="22"/>
      <c r="D32" s="21"/>
      <c r="E32" s="7"/>
    </row>
    <row r="33" spans="1:9" x14ac:dyDescent="0.25">
      <c r="A33" s="196"/>
      <c r="B33" s="196"/>
      <c r="C33" s="196"/>
      <c r="D33" s="196"/>
    </row>
    <row r="34" spans="1:9" x14ac:dyDescent="0.25">
      <c r="A34" s="24"/>
      <c r="B34" s="24"/>
      <c r="C34" s="24"/>
      <c r="D34" s="67"/>
    </row>
    <row r="35" spans="1:9" x14ac:dyDescent="0.25">
      <c r="G35" s="36" t="s">
        <v>41</v>
      </c>
      <c r="H35" s="334" t="str">
        <f>+I13</f>
        <v>24 Maret 2021</v>
      </c>
      <c r="I35" s="335"/>
    </row>
    <row r="39" spans="1:9" x14ac:dyDescent="0.25">
      <c r="H39" s="3" t="s">
        <v>25</v>
      </c>
    </row>
    <row r="42" spans="1:9" x14ac:dyDescent="0.25">
      <c r="G42" s="353" t="s">
        <v>24</v>
      </c>
      <c r="H42" s="353"/>
      <c r="I42" s="353"/>
    </row>
  </sheetData>
  <mergeCells count="8">
    <mergeCell ref="H35:I35"/>
    <mergeCell ref="G42:I42"/>
    <mergeCell ref="A10:I10"/>
    <mergeCell ref="G17:H17"/>
    <mergeCell ref="G18:H19"/>
    <mergeCell ref="I18:I19"/>
    <mergeCell ref="A20:H20"/>
    <mergeCell ref="A21:D21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2"/>
  <sheetViews>
    <sheetView topLeftCell="A7" workbookViewId="0">
      <selection activeCell="K17" sqref="K17"/>
    </sheetView>
  </sheetViews>
  <sheetFormatPr defaultRowHeight="15.75" x14ac:dyDescent="0.25"/>
  <cols>
    <col min="1" max="1" width="4.85546875" style="25" customWidth="1"/>
    <col min="2" max="2" width="11.7109375" style="25" customWidth="1"/>
    <col min="3" max="3" width="9.140625" style="25" customWidth="1"/>
    <col min="4" max="4" width="6.28515625" style="25" customWidth="1"/>
    <col min="5" max="5" width="25" style="25" customWidth="1"/>
    <col min="6" max="6" width="6" style="25" customWidth="1"/>
    <col min="7" max="7" width="15.42578125" style="38" customWidth="1"/>
    <col min="8" max="8" width="2.140625" style="38" customWidth="1"/>
    <col min="9" max="9" width="18.85546875" style="25" customWidth="1"/>
    <col min="10" max="16384" width="9.140625" style="25"/>
  </cols>
  <sheetData>
    <row r="2" spans="1:13" x14ac:dyDescent="0.25">
      <c r="A2" s="37" t="s">
        <v>0</v>
      </c>
    </row>
    <row r="3" spans="1:13" x14ac:dyDescent="0.25">
      <c r="A3" s="28" t="s">
        <v>31</v>
      </c>
    </row>
    <row r="4" spans="1:13" x14ac:dyDescent="0.25">
      <c r="A4" s="28" t="s">
        <v>1</v>
      </c>
    </row>
    <row r="5" spans="1:13" x14ac:dyDescent="0.25">
      <c r="A5" s="28" t="s">
        <v>2</v>
      </c>
    </row>
    <row r="6" spans="1:13" x14ac:dyDescent="0.25">
      <c r="A6" s="28" t="s">
        <v>3</v>
      </c>
    </row>
    <row r="7" spans="1:13" x14ac:dyDescent="0.25">
      <c r="A7" s="28" t="s">
        <v>4</v>
      </c>
    </row>
    <row r="9" spans="1:13" ht="16.5" thickBot="1" x14ac:dyDescent="0.3">
      <c r="A9" s="39"/>
      <c r="B9" s="39"/>
      <c r="C9" s="39"/>
      <c r="D9" s="39"/>
      <c r="E9" s="39"/>
      <c r="F9" s="39"/>
      <c r="G9" s="40"/>
      <c r="H9" s="40"/>
      <c r="I9" s="39"/>
    </row>
    <row r="10" spans="1:13" ht="25.5" customHeight="1" thickBot="1" x14ac:dyDescent="0.4">
      <c r="A10" s="354" t="s">
        <v>5</v>
      </c>
      <c r="B10" s="355"/>
      <c r="C10" s="355"/>
      <c r="D10" s="355"/>
      <c r="E10" s="355"/>
      <c r="F10" s="355"/>
      <c r="G10" s="355"/>
      <c r="H10" s="355"/>
      <c r="I10" s="356"/>
    </row>
    <row r="12" spans="1:13" x14ac:dyDescent="0.25">
      <c r="A12" s="25" t="s">
        <v>6</v>
      </c>
      <c r="B12" s="25" t="s">
        <v>69</v>
      </c>
      <c r="G12" s="38" t="s">
        <v>7</v>
      </c>
      <c r="H12" s="38" t="s">
        <v>8</v>
      </c>
      <c r="I12" s="25" t="s">
        <v>135</v>
      </c>
    </row>
    <row r="13" spans="1:13" x14ac:dyDescent="0.25">
      <c r="B13" s="25" t="s">
        <v>70</v>
      </c>
      <c r="G13" s="38" t="s">
        <v>9</v>
      </c>
      <c r="H13" s="38" t="s">
        <v>8</v>
      </c>
      <c r="I13" s="92" t="s">
        <v>128</v>
      </c>
    </row>
    <row r="14" spans="1:13" x14ac:dyDescent="0.25">
      <c r="B14" s="41" t="s">
        <v>71</v>
      </c>
      <c r="C14" s="41"/>
      <c r="D14" s="41"/>
      <c r="E14" s="41"/>
      <c r="G14" s="38" t="s">
        <v>10</v>
      </c>
      <c r="H14" s="38" t="s">
        <v>8</v>
      </c>
      <c r="M14" s="25" t="s">
        <v>25</v>
      </c>
    </row>
    <row r="15" spans="1:13" x14ac:dyDescent="0.25">
      <c r="B15" s="41"/>
      <c r="C15" s="41"/>
      <c r="D15" s="41"/>
      <c r="E15" s="41"/>
    </row>
    <row r="16" spans="1:13" x14ac:dyDescent="0.25">
      <c r="A16" s="25" t="s">
        <v>11</v>
      </c>
      <c r="B16" s="25" t="s">
        <v>37</v>
      </c>
    </row>
    <row r="17" spans="1:16" ht="16.5" thickBot="1" x14ac:dyDescent="0.3"/>
    <row r="18" spans="1:16" ht="31.5" x14ac:dyDescent="0.25">
      <c r="A18" s="80" t="s">
        <v>12</v>
      </c>
      <c r="B18" s="81" t="s">
        <v>13</v>
      </c>
      <c r="C18" s="82" t="s">
        <v>72</v>
      </c>
      <c r="D18" s="82" t="s">
        <v>73</v>
      </c>
      <c r="E18" s="83" t="s">
        <v>15</v>
      </c>
      <c r="F18" s="81" t="s">
        <v>66</v>
      </c>
      <c r="G18" s="357" t="s">
        <v>16</v>
      </c>
      <c r="H18" s="358"/>
      <c r="I18" s="84" t="s">
        <v>17</v>
      </c>
    </row>
    <row r="19" spans="1:16" ht="48" customHeight="1" x14ac:dyDescent="0.25">
      <c r="A19" s="42">
        <v>1</v>
      </c>
      <c r="B19" s="85">
        <v>44214</v>
      </c>
      <c r="C19" s="43">
        <v>534</v>
      </c>
      <c r="D19" s="43"/>
      <c r="E19" s="86" t="s">
        <v>136</v>
      </c>
      <c r="F19" s="87">
        <v>1</v>
      </c>
      <c r="G19" s="359">
        <v>12500000</v>
      </c>
      <c r="H19" s="360"/>
      <c r="I19" s="44">
        <f>+G19</f>
        <v>12500000</v>
      </c>
    </row>
    <row r="20" spans="1:16" ht="24" customHeight="1" thickBot="1" x14ac:dyDescent="0.3">
      <c r="A20" s="361" t="s">
        <v>18</v>
      </c>
      <c r="B20" s="362"/>
      <c r="C20" s="362"/>
      <c r="D20" s="362"/>
      <c r="E20" s="362"/>
      <c r="F20" s="362"/>
      <c r="G20" s="362"/>
      <c r="H20" s="363"/>
      <c r="I20" s="45">
        <f>+I19</f>
        <v>12500000</v>
      </c>
    </row>
    <row r="21" spans="1:16" x14ac:dyDescent="0.25">
      <c r="A21" s="364"/>
      <c r="B21" s="364"/>
      <c r="C21" s="364"/>
      <c r="D21" s="364"/>
      <c r="E21" s="364"/>
      <c r="F21" s="79"/>
      <c r="G21" s="46"/>
      <c r="H21" s="46"/>
      <c r="I21" s="47"/>
    </row>
    <row r="22" spans="1:16" x14ac:dyDescent="0.25">
      <c r="A22" s="79"/>
      <c r="B22" s="79"/>
      <c r="C22" s="79"/>
      <c r="D22" s="79"/>
      <c r="E22" s="79"/>
      <c r="F22" s="79"/>
      <c r="G22" s="48" t="s">
        <v>20</v>
      </c>
      <c r="H22" s="48"/>
      <c r="I22" s="47">
        <v>0</v>
      </c>
    </row>
    <row r="23" spans="1:16" ht="16.5" thickBot="1" x14ac:dyDescent="0.3">
      <c r="F23" s="37"/>
      <c r="G23" s="49" t="s">
        <v>33</v>
      </c>
      <c r="H23" s="49"/>
      <c r="I23" s="50">
        <v>0</v>
      </c>
      <c r="J23" s="88"/>
      <c r="P23" s="25" t="s">
        <v>25</v>
      </c>
    </row>
    <row r="24" spans="1:16" x14ac:dyDescent="0.25">
      <c r="F24" s="37"/>
      <c r="G24" s="51" t="s">
        <v>27</v>
      </c>
      <c r="H24" s="51"/>
      <c r="I24" s="52">
        <f>I20+I22-I23</f>
        <v>12500000</v>
      </c>
    </row>
    <row r="25" spans="1:16" x14ac:dyDescent="0.25">
      <c r="A25" s="37" t="s">
        <v>137</v>
      </c>
      <c r="F25" s="37"/>
      <c r="G25" s="51"/>
      <c r="H25" s="51"/>
      <c r="I25" s="52"/>
    </row>
    <row r="26" spans="1:16" x14ac:dyDescent="0.25">
      <c r="A26" s="2"/>
      <c r="F26" s="37"/>
      <c r="G26" s="51"/>
      <c r="H26" s="51"/>
      <c r="I26" s="52"/>
    </row>
    <row r="27" spans="1:16" x14ac:dyDescent="0.25">
      <c r="A27" s="26" t="s">
        <v>21</v>
      </c>
      <c r="B27" s="26"/>
      <c r="C27" s="26"/>
      <c r="D27" s="26"/>
      <c r="E27" s="26"/>
    </row>
    <row r="28" spans="1:16" x14ac:dyDescent="0.25">
      <c r="A28" s="20" t="s">
        <v>22</v>
      </c>
      <c r="B28" s="37"/>
      <c r="C28" s="37"/>
      <c r="D28" s="37"/>
      <c r="E28" s="37"/>
    </row>
    <row r="29" spans="1:16" x14ac:dyDescent="0.25">
      <c r="A29" s="20" t="s">
        <v>34</v>
      </c>
      <c r="B29" s="37"/>
      <c r="C29" s="37"/>
      <c r="D29" s="37"/>
    </row>
    <row r="30" spans="1:16" x14ac:dyDescent="0.25">
      <c r="A30" s="27" t="s">
        <v>35</v>
      </c>
      <c r="B30" s="54"/>
      <c r="C30" s="54"/>
      <c r="D30" s="54"/>
      <c r="E30" s="53"/>
    </row>
    <row r="31" spans="1:16" x14ac:dyDescent="0.25">
      <c r="A31" s="22" t="s">
        <v>36</v>
      </c>
      <c r="B31" s="55"/>
      <c r="C31" s="55"/>
      <c r="D31" s="55"/>
      <c r="E31" s="54"/>
    </row>
    <row r="32" spans="1:16" x14ac:dyDescent="0.25">
      <c r="A32" s="54"/>
      <c r="B32" s="54"/>
      <c r="C32" s="54"/>
      <c r="D32" s="54"/>
      <c r="E32" s="54"/>
    </row>
    <row r="33" spans="1:9" x14ac:dyDescent="0.25">
      <c r="A33" s="55"/>
      <c r="B33" s="55"/>
      <c r="C33" s="55"/>
      <c r="D33" s="55"/>
      <c r="E33" s="56"/>
    </row>
    <row r="34" spans="1:9" x14ac:dyDescent="0.25">
      <c r="G34" s="57" t="s">
        <v>23</v>
      </c>
      <c r="H34" s="365" t="str">
        <f>+I13</f>
        <v>01 Maret 2021</v>
      </c>
      <c r="I34" s="366"/>
    </row>
    <row r="42" spans="1:9" x14ac:dyDescent="0.25">
      <c r="G42" s="353" t="s">
        <v>24</v>
      </c>
      <c r="H42" s="353"/>
      <c r="I42" s="353"/>
    </row>
  </sheetData>
  <mergeCells count="7">
    <mergeCell ref="G42:I42"/>
    <mergeCell ref="A10:I10"/>
    <mergeCell ref="G18:H18"/>
    <mergeCell ref="G19:H19"/>
    <mergeCell ref="A20:H20"/>
    <mergeCell ref="A21:E21"/>
    <mergeCell ref="H34:I34"/>
  </mergeCells>
  <printOptions horizontalCentered="1"/>
  <pageMargins left="0.5" right="0" top="0.75" bottom="0.75" header="0.3" footer="0.3"/>
  <pageSetup paperSize="9" scale="90" orientation="portrait" horizontalDpi="4294967293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3"/>
  <sheetViews>
    <sheetView topLeftCell="A13" workbookViewId="0">
      <selection activeCell="K20" sqref="K20"/>
    </sheetView>
  </sheetViews>
  <sheetFormatPr defaultRowHeight="15.75" x14ac:dyDescent="0.25"/>
  <cols>
    <col min="1" max="1" width="4" style="2" customWidth="1"/>
    <col min="2" max="2" width="12.5703125" style="2" customWidth="1"/>
    <col min="3" max="3" width="9.5703125" style="2" customWidth="1"/>
    <col min="4" max="4" width="25.5703125" style="2" bestFit="1" customWidth="1"/>
    <col min="5" max="5" width="14.7109375" style="2" customWidth="1"/>
    <col min="6" max="6" width="9" style="2" customWidth="1"/>
    <col min="7" max="7" width="13.85546875" style="3" customWidth="1"/>
    <col min="8" max="8" width="1.42578125" style="3" customWidth="1"/>
    <col min="9" max="9" width="17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28" t="s">
        <v>31</v>
      </c>
    </row>
    <row r="4" spans="1:9" x14ac:dyDescent="0.25">
      <c r="A4" s="28" t="s">
        <v>1</v>
      </c>
    </row>
    <row r="5" spans="1:9" x14ac:dyDescent="0.25">
      <c r="A5" s="28" t="s">
        <v>2</v>
      </c>
    </row>
    <row r="6" spans="1:9" x14ac:dyDescent="0.25">
      <c r="A6" s="28" t="s">
        <v>3</v>
      </c>
    </row>
    <row r="7" spans="1:9" x14ac:dyDescent="0.25">
      <c r="A7" s="28" t="s">
        <v>4</v>
      </c>
    </row>
    <row r="9" spans="1:9" ht="16.5" thickBot="1" x14ac:dyDescent="0.3">
      <c r="A9" s="4"/>
      <c r="B9" s="4"/>
      <c r="C9" s="4"/>
      <c r="D9" s="4"/>
      <c r="E9" s="4"/>
      <c r="F9" s="4"/>
      <c r="G9" s="5"/>
      <c r="H9" s="5"/>
      <c r="I9" s="4"/>
    </row>
    <row r="10" spans="1:9" ht="23.25" customHeight="1" thickBot="1" x14ac:dyDescent="0.3">
      <c r="A10" s="453" t="s">
        <v>5</v>
      </c>
      <c r="B10" s="454"/>
      <c r="C10" s="454"/>
      <c r="D10" s="454"/>
      <c r="E10" s="454"/>
      <c r="F10" s="454"/>
      <c r="G10" s="454"/>
      <c r="H10" s="454"/>
      <c r="I10" s="455"/>
    </row>
    <row r="12" spans="1:9" x14ac:dyDescent="0.25">
      <c r="A12" s="2" t="s">
        <v>6</v>
      </c>
      <c r="B12" s="2" t="s">
        <v>418</v>
      </c>
      <c r="G12" s="3" t="s">
        <v>7</v>
      </c>
      <c r="H12" s="6" t="s">
        <v>8</v>
      </c>
      <c r="I12" s="25" t="s">
        <v>419</v>
      </c>
    </row>
    <row r="13" spans="1:9" x14ac:dyDescent="0.25">
      <c r="G13" s="3" t="s">
        <v>9</v>
      </c>
      <c r="H13" s="6" t="s">
        <v>8</v>
      </c>
      <c r="I13" s="92" t="s">
        <v>420</v>
      </c>
    </row>
    <row r="14" spans="1:9" x14ac:dyDescent="0.25">
      <c r="G14" s="3" t="s">
        <v>10</v>
      </c>
      <c r="H14" s="6" t="s">
        <v>8</v>
      </c>
      <c r="I14" s="62"/>
    </row>
    <row r="15" spans="1:9" x14ac:dyDescent="0.25">
      <c r="A15" s="2" t="s">
        <v>11</v>
      </c>
      <c r="B15" s="2" t="s">
        <v>37</v>
      </c>
    </row>
    <row r="16" spans="1:9" ht="16.5" thickBot="1" x14ac:dyDescent="0.3">
      <c r="F16" s="4"/>
    </row>
    <row r="17" spans="1:18" ht="20.100000000000001" customHeight="1" x14ac:dyDescent="0.25">
      <c r="A17" s="63" t="s">
        <v>12</v>
      </c>
      <c r="B17" s="64" t="s">
        <v>13</v>
      </c>
      <c r="C17" s="64" t="s">
        <v>26</v>
      </c>
      <c r="D17" s="64" t="s">
        <v>14</v>
      </c>
      <c r="E17" s="64" t="s">
        <v>15</v>
      </c>
      <c r="F17" s="64" t="s">
        <v>28</v>
      </c>
      <c r="G17" s="390" t="s">
        <v>16</v>
      </c>
      <c r="H17" s="391"/>
      <c r="I17" s="65" t="s">
        <v>17</v>
      </c>
    </row>
    <row r="18" spans="1:18" ht="55.5" customHeight="1" x14ac:dyDescent="0.25">
      <c r="A18" s="32">
        <v>1</v>
      </c>
      <c r="B18" s="30">
        <v>44252</v>
      </c>
      <c r="C18" s="282" t="s">
        <v>421</v>
      </c>
      <c r="D18" s="31" t="s">
        <v>424</v>
      </c>
      <c r="E18" s="60" t="s">
        <v>282</v>
      </c>
      <c r="F18" s="33">
        <v>20</v>
      </c>
      <c r="G18" s="389">
        <v>300000</v>
      </c>
      <c r="H18" s="389"/>
      <c r="I18" s="120">
        <f>+G18</f>
        <v>300000</v>
      </c>
    </row>
    <row r="19" spans="1:18" ht="39" customHeight="1" x14ac:dyDescent="0.25">
      <c r="A19" s="32">
        <v>2</v>
      </c>
      <c r="B19" s="30">
        <v>44282</v>
      </c>
      <c r="C19" s="282" t="s">
        <v>422</v>
      </c>
      <c r="D19" s="31" t="s">
        <v>425</v>
      </c>
      <c r="E19" s="31" t="s">
        <v>427</v>
      </c>
      <c r="F19" s="31">
        <v>1</v>
      </c>
      <c r="G19" s="389">
        <v>250000</v>
      </c>
      <c r="H19" s="389"/>
      <c r="I19" s="120">
        <f>G19</f>
        <v>250000</v>
      </c>
    </row>
    <row r="20" spans="1:18" ht="45" customHeight="1" x14ac:dyDescent="0.25">
      <c r="A20" s="32">
        <v>3</v>
      </c>
      <c r="B20" s="30">
        <v>44282</v>
      </c>
      <c r="C20" s="282" t="s">
        <v>423</v>
      </c>
      <c r="D20" s="31" t="s">
        <v>426</v>
      </c>
      <c r="E20" s="31" t="s">
        <v>280</v>
      </c>
      <c r="F20" s="31">
        <v>12</v>
      </c>
      <c r="G20" s="389">
        <v>250000</v>
      </c>
      <c r="H20" s="389"/>
      <c r="I20" s="120">
        <f>G20</f>
        <v>250000</v>
      </c>
    </row>
    <row r="21" spans="1:18" ht="25.5" customHeight="1" thickBot="1" x14ac:dyDescent="0.3">
      <c r="A21" s="348" t="s">
        <v>18</v>
      </c>
      <c r="B21" s="349"/>
      <c r="C21" s="349"/>
      <c r="D21" s="349"/>
      <c r="E21" s="349"/>
      <c r="F21" s="349"/>
      <c r="G21" s="349"/>
      <c r="H21" s="350"/>
      <c r="I21" s="11">
        <f>SUM(I18:I20)</f>
        <v>800000</v>
      </c>
    </row>
    <row r="22" spans="1:18" x14ac:dyDescent="0.25">
      <c r="A22" s="351"/>
      <c r="B22" s="351"/>
      <c r="C22" s="351"/>
      <c r="D22" s="351"/>
      <c r="E22" s="280"/>
      <c r="F22" s="280"/>
      <c r="G22" s="12"/>
      <c r="H22" s="12"/>
      <c r="I22" s="13"/>
    </row>
    <row r="23" spans="1:18" x14ac:dyDescent="0.25">
      <c r="E23" s="1"/>
      <c r="F23" s="1"/>
      <c r="G23" s="29" t="s">
        <v>20</v>
      </c>
      <c r="H23" s="29"/>
      <c r="I23" s="58">
        <v>0</v>
      </c>
      <c r="J23" s="16"/>
      <c r="R23" s="2" t="s">
        <v>25</v>
      </c>
    </row>
    <row r="24" spans="1:18" ht="16.5" thickBot="1" x14ac:dyDescent="0.3">
      <c r="E24" s="1"/>
      <c r="F24" s="1"/>
      <c r="G24" s="15" t="s">
        <v>33</v>
      </c>
      <c r="H24" s="15"/>
      <c r="I24" s="59">
        <v>0</v>
      </c>
      <c r="J24" s="16"/>
    </row>
    <row r="25" spans="1:18" ht="16.5" customHeight="1" x14ac:dyDescent="0.25">
      <c r="E25" s="1"/>
      <c r="F25" s="1"/>
      <c r="G25" s="17" t="s">
        <v>27</v>
      </c>
      <c r="H25" s="17"/>
      <c r="I25" s="18">
        <f>I21</f>
        <v>800000</v>
      </c>
    </row>
    <row r="26" spans="1:18" x14ac:dyDescent="0.25">
      <c r="A26" s="1" t="s">
        <v>81</v>
      </c>
      <c r="E26" s="1"/>
      <c r="F26" s="1"/>
      <c r="G26" s="17"/>
      <c r="H26" s="17"/>
      <c r="I26" s="18"/>
    </row>
    <row r="27" spans="1:18" x14ac:dyDescent="0.25">
      <c r="A27" s="19"/>
      <c r="E27" s="1"/>
      <c r="F27" s="1"/>
      <c r="G27" s="17"/>
      <c r="H27" s="17"/>
      <c r="I27" s="18"/>
    </row>
    <row r="28" spans="1:18" x14ac:dyDescent="0.25">
      <c r="E28" s="1"/>
      <c r="F28" s="1"/>
      <c r="G28" s="17"/>
      <c r="H28" s="17"/>
      <c r="I28" s="18"/>
    </row>
    <row r="29" spans="1:18" x14ac:dyDescent="0.25">
      <c r="A29" s="26" t="s">
        <v>21</v>
      </c>
    </row>
    <row r="30" spans="1:18" x14ac:dyDescent="0.25">
      <c r="A30" s="20" t="s">
        <v>22</v>
      </c>
      <c r="B30" s="20"/>
      <c r="C30" s="20"/>
      <c r="D30" s="20"/>
      <c r="E30" s="7"/>
    </row>
    <row r="31" spans="1:18" x14ac:dyDescent="0.25">
      <c r="A31" s="20" t="s">
        <v>34</v>
      </c>
      <c r="B31" s="20"/>
      <c r="C31" s="20"/>
      <c r="D31" s="7"/>
      <c r="E31" s="7"/>
    </row>
    <row r="32" spans="1:18" x14ac:dyDescent="0.25">
      <c r="A32" s="27" t="s">
        <v>35</v>
      </c>
      <c r="B32" s="21"/>
      <c r="C32" s="21"/>
      <c r="D32" s="27"/>
      <c r="E32" s="7"/>
    </row>
    <row r="33" spans="1:9" x14ac:dyDescent="0.25">
      <c r="A33" s="22" t="s">
        <v>36</v>
      </c>
      <c r="B33" s="22"/>
      <c r="C33" s="22"/>
      <c r="D33" s="21"/>
      <c r="E33" s="7"/>
    </row>
    <row r="34" spans="1:9" x14ac:dyDescent="0.25">
      <c r="A34" s="196"/>
      <c r="B34" s="196"/>
      <c r="C34" s="196"/>
      <c r="D34" s="196"/>
    </row>
    <row r="35" spans="1:9" x14ac:dyDescent="0.25">
      <c r="A35" s="24"/>
      <c r="B35" s="24"/>
      <c r="C35" s="24"/>
      <c r="D35" s="67"/>
    </row>
    <row r="36" spans="1:9" x14ac:dyDescent="0.25">
      <c r="G36" s="36" t="s">
        <v>41</v>
      </c>
      <c r="H36" s="334" t="str">
        <f>+I13</f>
        <v>25 Maret 2021</v>
      </c>
      <c r="I36" s="335"/>
    </row>
    <row r="40" spans="1:9" x14ac:dyDescent="0.25">
      <c r="H40" s="3" t="s">
        <v>25</v>
      </c>
    </row>
    <row r="43" spans="1:9" x14ac:dyDescent="0.25">
      <c r="G43" s="353" t="s">
        <v>24</v>
      </c>
      <c r="H43" s="353"/>
      <c r="I43" s="353"/>
    </row>
  </sheetData>
  <mergeCells count="9">
    <mergeCell ref="G43:I43"/>
    <mergeCell ref="G18:H18"/>
    <mergeCell ref="G19:H19"/>
    <mergeCell ref="G20:H20"/>
    <mergeCell ref="A10:I10"/>
    <mergeCell ref="G17:H17"/>
    <mergeCell ref="A21:H21"/>
    <mergeCell ref="A22:D22"/>
    <mergeCell ref="H36:I36"/>
  </mergeCells>
  <printOptions horizontalCentered="1"/>
  <pageMargins left="0.3" right="0.2" top="0.75" bottom="0.75" header="0.3" footer="0.3"/>
  <pageSetup paperSize="9" scale="90" orientation="portrait" horizontalDpi="4294967293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2"/>
  <sheetViews>
    <sheetView topLeftCell="A25" workbookViewId="0">
      <selection activeCell="H41" sqref="H41"/>
    </sheetView>
  </sheetViews>
  <sheetFormatPr defaultRowHeight="15" x14ac:dyDescent="0.25"/>
  <cols>
    <col min="1" max="1" width="4.85546875" style="212" customWidth="1"/>
    <col min="2" max="2" width="9.28515625" style="212" customWidth="1"/>
    <col min="3" max="3" width="28.28515625" style="212" customWidth="1"/>
    <col min="4" max="4" width="15" style="212" customWidth="1"/>
    <col min="5" max="5" width="7.42578125" style="212" customWidth="1"/>
    <col min="6" max="6" width="14.140625" style="286" bestFit="1" customWidth="1"/>
    <col min="7" max="7" width="1.7109375" style="286" customWidth="1"/>
    <col min="8" max="8" width="16.140625" style="212" customWidth="1"/>
    <col min="9" max="10" width="9.140625" style="212"/>
    <col min="11" max="11" width="10.5703125" style="212" bestFit="1" customWidth="1"/>
    <col min="12" max="16384" width="9.140625" style="212"/>
  </cols>
  <sheetData>
    <row r="2" spans="1:14" x14ac:dyDescent="0.25">
      <c r="A2" s="285" t="s">
        <v>0</v>
      </c>
    </row>
    <row r="3" spans="1:14" x14ac:dyDescent="0.25">
      <c r="A3" s="28" t="s">
        <v>31</v>
      </c>
    </row>
    <row r="4" spans="1:14" x14ac:dyDescent="0.25">
      <c r="A4" s="28" t="s">
        <v>1</v>
      </c>
    </row>
    <row r="5" spans="1:14" x14ac:dyDescent="0.25">
      <c r="A5" s="28" t="s">
        <v>2</v>
      </c>
    </row>
    <row r="6" spans="1:14" x14ac:dyDescent="0.25">
      <c r="A6" s="28" t="s">
        <v>3</v>
      </c>
      <c r="B6" s="28"/>
    </row>
    <row r="7" spans="1:14" x14ac:dyDescent="0.25">
      <c r="A7" s="28" t="s">
        <v>4</v>
      </c>
      <c r="B7" s="28"/>
    </row>
    <row r="9" spans="1:14" ht="15.75" thickBot="1" x14ac:dyDescent="0.3">
      <c r="A9" s="287"/>
      <c r="B9" s="287"/>
      <c r="C9" s="287"/>
      <c r="D9" s="287"/>
      <c r="E9" s="287"/>
      <c r="F9" s="288"/>
      <c r="G9" s="288"/>
      <c r="H9" s="287"/>
    </row>
    <row r="10" spans="1:14" ht="24" thickBot="1" x14ac:dyDescent="0.4">
      <c r="A10" s="458" t="s">
        <v>5</v>
      </c>
      <c r="B10" s="459"/>
      <c r="C10" s="459"/>
      <c r="D10" s="459"/>
      <c r="E10" s="459"/>
      <c r="F10" s="459"/>
      <c r="G10" s="459"/>
      <c r="H10" s="460"/>
    </row>
    <row r="12" spans="1:14" ht="15.75" x14ac:dyDescent="0.25">
      <c r="A12" s="212" t="s">
        <v>6</v>
      </c>
      <c r="B12" s="212" t="s">
        <v>428</v>
      </c>
      <c r="F12" s="286" t="s">
        <v>7</v>
      </c>
      <c r="G12" s="289" t="s">
        <v>8</v>
      </c>
      <c r="H12" s="25" t="s">
        <v>430</v>
      </c>
    </row>
    <row r="13" spans="1:14" ht="15.75" x14ac:dyDescent="0.25">
      <c r="B13" s="290"/>
      <c r="C13" s="290"/>
      <c r="F13" s="286" t="s">
        <v>9</v>
      </c>
      <c r="G13" s="289" t="s">
        <v>8</v>
      </c>
      <c r="H13" s="92" t="s">
        <v>431</v>
      </c>
      <c r="N13" s="212" t="s">
        <v>25</v>
      </c>
    </row>
    <row r="14" spans="1:14" x14ac:dyDescent="0.25">
      <c r="A14" s="212" t="s">
        <v>11</v>
      </c>
      <c r="B14" s="90" t="s">
        <v>37</v>
      </c>
      <c r="F14" s="286" t="s">
        <v>10</v>
      </c>
      <c r="G14" s="289" t="s">
        <v>8</v>
      </c>
      <c r="H14" s="212" t="s">
        <v>30</v>
      </c>
    </row>
    <row r="15" spans="1:14" ht="15.75" thickBot="1" x14ac:dyDescent="0.3"/>
    <row r="16" spans="1:14" x14ac:dyDescent="0.25">
      <c r="A16" s="291" t="s">
        <v>12</v>
      </c>
      <c r="B16" s="292" t="s">
        <v>13</v>
      </c>
      <c r="C16" s="292" t="s">
        <v>14</v>
      </c>
      <c r="D16" s="292" t="s">
        <v>15</v>
      </c>
      <c r="E16" s="292" t="s">
        <v>67</v>
      </c>
      <c r="F16" s="461" t="s">
        <v>16</v>
      </c>
      <c r="G16" s="462"/>
      <c r="H16" s="293" t="s">
        <v>17</v>
      </c>
    </row>
    <row r="17" spans="1:17" ht="40.5" customHeight="1" x14ac:dyDescent="0.25">
      <c r="A17" s="294">
        <v>1</v>
      </c>
      <c r="B17" s="295" t="s">
        <v>433</v>
      </c>
      <c r="C17" s="296" t="s">
        <v>432</v>
      </c>
      <c r="D17" s="297" t="s">
        <v>179</v>
      </c>
      <c r="E17" s="297">
        <v>1</v>
      </c>
      <c r="F17" s="456">
        <v>4500000</v>
      </c>
      <c r="G17" s="457"/>
      <c r="H17" s="298">
        <f>+F17</f>
        <v>4500000</v>
      </c>
      <c r="K17" s="286"/>
      <c r="M17" s="299"/>
    </row>
    <row r="18" spans="1:17" ht="39" customHeight="1" x14ac:dyDescent="0.25">
      <c r="A18" s="294">
        <v>2</v>
      </c>
      <c r="B18" s="295" t="s">
        <v>433</v>
      </c>
      <c r="C18" s="296" t="s">
        <v>434</v>
      </c>
      <c r="D18" s="297" t="s">
        <v>179</v>
      </c>
      <c r="E18" s="297">
        <v>1</v>
      </c>
      <c r="F18" s="456">
        <v>1000000</v>
      </c>
      <c r="G18" s="457"/>
      <c r="H18" s="298">
        <f>+F18</f>
        <v>1000000</v>
      </c>
      <c r="K18" s="286"/>
      <c r="M18" s="299"/>
    </row>
    <row r="19" spans="1:17" ht="39" customHeight="1" x14ac:dyDescent="0.25">
      <c r="A19" s="294">
        <v>3</v>
      </c>
      <c r="B19" s="295" t="s">
        <v>433</v>
      </c>
      <c r="C19" s="296" t="s">
        <v>435</v>
      </c>
      <c r="D19" s="297" t="s">
        <v>179</v>
      </c>
      <c r="E19" s="297">
        <v>1</v>
      </c>
      <c r="F19" s="456">
        <v>200000</v>
      </c>
      <c r="G19" s="457"/>
      <c r="H19" s="298">
        <f>+F19</f>
        <v>200000</v>
      </c>
      <c r="K19" s="286"/>
      <c r="M19" s="299"/>
    </row>
    <row r="20" spans="1:17" ht="21" customHeight="1" x14ac:dyDescent="0.25">
      <c r="A20" s="463" t="s">
        <v>18</v>
      </c>
      <c r="B20" s="464"/>
      <c r="C20" s="464"/>
      <c r="D20" s="464"/>
      <c r="E20" s="464"/>
      <c r="F20" s="464"/>
      <c r="G20" s="465"/>
      <c r="H20" s="300">
        <f>SUM(H17:H19)</f>
        <v>5700000</v>
      </c>
    </row>
    <row r="21" spans="1:17" x14ac:dyDescent="0.25">
      <c r="A21" s="466"/>
      <c r="B21" s="466"/>
      <c r="C21" s="466"/>
      <c r="D21" s="301"/>
      <c r="E21" s="301"/>
      <c r="F21" s="302"/>
      <c r="G21" s="302"/>
      <c r="H21" s="303"/>
    </row>
    <row r="22" spans="1:17" x14ac:dyDescent="0.25">
      <c r="A22" s="301"/>
      <c r="B22" s="301"/>
      <c r="C22" s="301"/>
      <c r="D22" s="301"/>
      <c r="E22" s="301"/>
      <c r="F22" s="304" t="s">
        <v>19</v>
      </c>
      <c r="G22" s="304"/>
      <c r="H22" s="303">
        <v>0</v>
      </c>
    </row>
    <row r="23" spans="1:17" x14ac:dyDescent="0.25">
      <c r="D23" s="285"/>
      <c r="E23" s="285"/>
      <c r="F23" s="305" t="s">
        <v>429</v>
      </c>
      <c r="G23" s="305"/>
      <c r="H23" s="306">
        <v>0</v>
      </c>
      <c r="I23" s="307"/>
      <c r="Q23" s="212" t="s">
        <v>25</v>
      </c>
    </row>
    <row r="24" spans="1:17" ht="15.75" thickBot="1" x14ac:dyDescent="0.3">
      <c r="D24" s="285"/>
      <c r="E24" s="285"/>
      <c r="F24" s="71" t="s">
        <v>33</v>
      </c>
      <c r="G24" s="71"/>
      <c r="H24" s="308">
        <v>0</v>
      </c>
      <c r="I24" s="307"/>
    </row>
    <row r="25" spans="1:17" x14ac:dyDescent="0.25">
      <c r="D25" s="285"/>
      <c r="E25" s="285"/>
      <c r="F25" s="309" t="s">
        <v>27</v>
      </c>
      <c r="G25" s="309"/>
      <c r="H25" s="310">
        <f>H20+H22-H23</f>
        <v>5700000</v>
      </c>
    </row>
    <row r="26" spans="1:17" x14ac:dyDescent="0.25">
      <c r="A26" s="285" t="s">
        <v>436</v>
      </c>
      <c r="D26" s="285"/>
      <c r="E26" s="285"/>
      <c r="F26" s="309"/>
      <c r="G26" s="309"/>
      <c r="H26" s="310"/>
    </row>
    <row r="27" spans="1:17" x14ac:dyDescent="0.25">
      <c r="D27" s="285"/>
      <c r="E27" s="285"/>
      <c r="F27" s="309"/>
      <c r="G27" s="309"/>
      <c r="H27" s="310"/>
    </row>
    <row r="28" spans="1:17" ht="15.75" x14ac:dyDescent="0.25">
      <c r="A28" s="26" t="s">
        <v>21</v>
      </c>
    </row>
    <row r="29" spans="1:17" ht="15.75" x14ac:dyDescent="0.25">
      <c r="A29" s="20" t="s">
        <v>22</v>
      </c>
      <c r="B29" s="285"/>
      <c r="C29" s="285"/>
    </row>
    <row r="30" spans="1:17" ht="15.75" x14ac:dyDescent="0.25">
      <c r="A30" s="20" t="s">
        <v>34</v>
      </c>
      <c r="B30" s="285"/>
    </row>
    <row r="31" spans="1:17" ht="15.75" x14ac:dyDescent="0.25">
      <c r="A31" s="27" t="s">
        <v>35</v>
      </c>
      <c r="B31" s="313"/>
      <c r="C31" s="311"/>
    </row>
    <row r="32" spans="1:17" ht="15.75" x14ac:dyDescent="0.25">
      <c r="A32" s="22" t="s">
        <v>36</v>
      </c>
      <c r="B32" s="312"/>
      <c r="C32" s="313"/>
    </row>
    <row r="33" spans="1:8" x14ac:dyDescent="0.25">
      <c r="A33" s="313"/>
      <c r="B33" s="313"/>
      <c r="C33" s="313"/>
    </row>
    <row r="34" spans="1:8" x14ac:dyDescent="0.25">
      <c r="A34" s="312"/>
      <c r="B34" s="312"/>
      <c r="C34" s="314"/>
    </row>
    <row r="35" spans="1:8" x14ac:dyDescent="0.25">
      <c r="F35" s="315" t="s">
        <v>41</v>
      </c>
      <c r="G35" s="467" t="str">
        <f>+H13</f>
        <v>26 Maret 2021</v>
      </c>
      <c r="H35" s="468"/>
    </row>
    <row r="42" spans="1:8" ht="15.75" x14ac:dyDescent="0.25">
      <c r="F42" s="336" t="s">
        <v>24</v>
      </c>
      <c r="G42" s="336"/>
      <c r="H42" s="336"/>
    </row>
  </sheetData>
  <mergeCells count="9">
    <mergeCell ref="F42:H42"/>
    <mergeCell ref="F19:G19"/>
    <mergeCell ref="F18:G18"/>
    <mergeCell ref="A10:H10"/>
    <mergeCell ref="F16:G16"/>
    <mergeCell ref="F17:G17"/>
    <mergeCell ref="A20:G20"/>
    <mergeCell ref="A21:C21"/>
    <mergeCell ref="G35:H35"/>
  </mergeCells>
  <printOptions horizontalCentered="1"/>
  <pageMargins left="0.45" right="0.45" top="0.75" bottom="0.75" header="0.3" footer="0.3"/>
  <pageSetup paperSize="9" scale="90" orientation="portrait" horizontalDpi="4294967293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2"/>
  <sheetViews>
    <sheetView topLeftCell="A7" workbookViewId="0">
      <selection activeCell="B19" sqref="B19"/>
    </sheetView>
  </sheetViews>
  <sheetFormatPr defaultRowHeight="15.75" x14ac:dyDescent="0.25"/>
  <cols>
    <col min="1" max="1" width="4.85546875" style="25" customWidth="1"/>
    <col min="2" max="2" width="11.7109375" style="25" customWidth="1"/>
    <col min="3" max="3" width="9.140625" style="25" customWidth="1"/>
    <col min="4" max="4" width="6.28515625" style="25" customWidth="1"/>
    <col min="5" max="5" width="25" style="25" customWidth="1"/>
    <col min="6" max="6" width="6" style="25" customWidth="1"/>
    <col min="7" max="7" width="15.42578125" style="38" customWidth="1"/>
    <col min="8" max="8" width="2.140625" style="38" customWidth="1"/>
    <col min="9" max="9" width="18.85546875" style="25" customWidth="1"/>
    <col min="10" max="16384" width="9.140625" style="25"/>
  </cols>
  <sheetData>
    <row r="2" spans="1:13" x14ac:dyDescent="0.25">
      <c r="A2" s="37" t="s">
        <v>0</v>
      </c>
    </row>
    <row r="3" spans="1:13" x14ac:dyDescent="0.25">
      <c r="A3" s="28" t="s">
        <v>31</v>
      </c>
    </row>
    <row r="4" spans="1:13" x14ac:dyDescent="0.25">
      <c r="A4" s="28" t="s">
        <v>1</v>
      </c>
    </row>
    <row r="5" spans="1:13" x14ac:dyDescent="0.25">
      <c r="A5" s="28" t="s">
        <v>2</v>
      </c>
    </row>
    <row r="6" spans="1:13" x14ac:dyDescent="0.25">
      <c r="A6" s="28" t="s">
        <v>3</v>
      </c>
    </row>
    <row r="7" spans="1:13" x14ac:dyDescent="0.25">
      <c r="A7" s="28" t="s">
        <v>4</v>
      </c>
    </row>
    <row r="9" spans="1:13" ht="16.5" thickBot="1" x14ac:dyDescent="0.3">
      <c r="A9" s="39"/>
      <c r="B9" s="39"/>
      <c r="C9" s="39"/>
      <c r="D9" s="39"/>
      <c r="E9" s="39"/>
      <c r="F9" s="39"/>
      <c r="G9" s="40"/>
      <c r="H9" s="40"/>
      <c r="I9" s="39"/>
    </row>
    <row r="10" spans="1:13" ht="25.5" customHeight="1" thickBot="1" x14ac:dyDescent="0.4">
      <c r="A10" s="354" t="s">
        <v>5</v>
      </c>
      <c r="B10" s="355"/>
      <c r="C10" s="355"/>
      <c r="D10" s="355"/>
      <c r="E10" s="355"/>
      <c r="F10" s="355"/>
      <c r="G10" s="355"/>
      <c r="H10" s="355"/>
      <c r="I10" s="356"/>
    </row>
    <row r="12" spans="1:13" x14ac:dyDescent="0.25">
      <c r="A12" s="25" t="s">
        <v>6</v>
      </c>
      <c r="B12" s="25" t="s">
        <v>69</v>
      </c>
      <c r="G12" s="38" t="s">
        <v>7</v>
      </c>
      <c r="H12" s="38" t="s">
        <v>8</v>
      </c>
      <c r="I12" s="25" t="s">
        <v>438</v>
      </c>
    </row>
    <row r="13" spans="1:13" x14ac:dyDescent="0.25">
      <c r="B13" s="25" t="s">
        <v>70</v>
      </c>
      <c r="G13" s="38" t="s">
        <v>9</v>
      </c>
      <c r="H13" s="38" t="s">
        <v>8</v>
      </c>
      <c r="I13" s="92" t="s">
        <v>441</v>
      </c>
    </row>
    <row r="14" spans="1:13" x14ac:dyDescent="0.25">
      <c r="B14" s="41" t="s">
        <v>71</v>
      </c>
      <c r="C14" s="41"/>
      <c r="D14" s="41"/>
      <c r="E14" s="41"/>
      <c r="G14" s="38" t="s">
        <v>10</v>
      </c>
      <c r="H14" s="38" t="s">
        <v>8</v>
      </c>
      <c r="M14" s="25" t="s">
        <v>25</v>
      </c>
    </row>
    <row r="15" spans="1:13" x14ac:dyDescent="0.25">
      <c r="B15" s="41"/>
      <c r="C15" s="41"/>
      <c r="D15" s="41"/>
      <c r="E15" s="41"/>
    </row>
    <row r="16" spans="1:13" x14ac:dyDescent="0.25">
      <c r="A16" s="25" t="s">
        <v>11</v>
      </c>
      <c r="B16" s="25" t="s">
        <v>37</v>
      </c>
    </row>
    <row r="17" spans="1:16" ht="16.5" thickBot="1" x14ac:dyDescent="0.3"/>
    <row r="18" spans="1:16" ht="31.5" x14ac:dyDescent="0.25">
      <c r="A18" s="80" t="s">
        <v>12</v>
      </c>
      <c r="B18" s="81" t="s">
        <v>13</v>
      </c>
      <c r="C18" s="82" t="s">
        <v>72</v>
      </c>
      <c r="D18" s="82" t="s">
        <v>73</v>
      </c>
      <c r="E18" s="83" t="s">
        <v>15</v>
      </c>
      <c r="F18" s="81" t="s">
        <v>66</v>
      </c>
      <c r="G18" s="357" t="s">
        <v>16</v>
      </c>
      <c r="H18" s="358"/>
      <c r="I18" s="84" t="s">
        <v>17</v>
      </c>
    </row>
    <row r="19" spans="1:16" ht="48" customHeight="1" x14ac:dyDescent="0.25">
      <c r="A19" s="42">
        <v>1</v>
      </c>
      <c r="B19" s="85">
        <v>44281</v>
      </c>
      <c r="C19" s="43">
        <v>600</v>
      </c>
      <c r="D19" s="43"/>
      <c r="E19" s="86" t="s">
        <v>439</v>
      </c>
      <c r="F19" s="87">
        <v>1</v>
      </c>
      <c r="G19" s="359">
        <v>600000</v>
      </c>
      <c r="H19" s="360"/>
      <c r="I19" s="44">
        <f>+G19</f>
        <v>600000</v>
      </c>
    </row>
    <row r="20" spans="1:16" ht="24" customHeight="1" thickBot="1" x14ac:dyDescent="0.3">
      <c r="A20" s="361" t="s">
        <v>18</v>
      </c>
      <c r="B20" s="362"/>
      <c r="C20" s="362"/>
      <c r="D20" s="362"/>
      <c r="E20" s="362"/>
      <c r="F20" s="362"/>
      <c r="G20" s="362"/>
      <c r="H20" s="363"/>
      <c r="I20" s="45">
        <f>I19</f>
        <v>600000</v>
      </c>
    </row>
    <row r="21" spans="1:16" x14ac:dyDescent="0.25">
      <c r="A21" s="364"/>
      <c r="B21" s="364"/>
      <c r="C21" s="364"/>
      <c r="D21" s="364"/>
      <c r="E21" s="364"/>
      <c r="F21" s="157"/>
      <c r="G21" s="46"/>
      <c r="H21" s="46"/>
      <c r="I21" s="47"/>
    </row>
    <row r="22" spans="1:16" x14ac:dyDescent="0.25">
      <c r="A22" s="157"/>
      <c r="B22" s="157"/>
      <c r="C22" s="157"/>
      <c r="D22" s="157"/>
      <c r="E22" s="157"/>
      <c r="F22" s="157"/>
      <c r="G22" s="48" t="s">
        <v>20</v>
      </c>
      <c r="H22" s="48"/>
      <c r="I22" s="47">
        <v>0</v>
      </c>
    </row>
    <row r="23" spans="1:16" ht="16.5" thickBot="1" x14ac:dyDescent="0.3">
      <c r="F23" s="37"/>
      <c r="G23" s="49" t="s">
        <v>33</v>
      </c>
      <c r="H23" s="49"/>
      <c r="I23" s="50">
        <v>0</v>
      </c>
      <c r="J23" s="88"/>
      <c r="P23" s="25" t="s">
        <v>25</v>
      </c>
    </row>
    <row r="24" spans="1:16" x14ac:dyDescent="0.25">
      <c r="F24" s="37"/>
      <c r="G24" s="51" t="s">
        <v>27</v>
      </c>
      <c r="H24" s="51"/>
      <c r="I24" s="52">
        <f>I20+I22-I23</f>
        <v>600000</v>
      </c>
    </row>
    <row r="25" spans="1:16" x14ac:dyDescent="0.25">
      <c r="A25" s="37" t="s">
        <v>440</v>
      </c>
      <c r="F25" s="37"/>
      <c r="G25" s="51"/>
      <c r="H25" s="51"/>
      <c r="I25" s="52"/>
    </row>
    <row r="26" spans="1:16" x14ac:dyDescent="0.25">
      <c r="A26" s="2"/>
      <c r="F26" s="37"/>
      <c r="G26" s="51"/>
      <c r="H26" s="51"/>
      <c r="I26" s="52"/>
    </row>
    <row r="27" spans="1:16" x14ac:dyDescent="0.25">
      <c r="A27" s="26" t="s">
        <v>21</v>
      </c>
      <c r="B27" s="26"/>
      <c r="C27" s="26"/>
      <c r="D27" s="26"/>
      <c r="E27" s="26"/>
    </row>
    <row r="28" spans="1:16" x14ac:dyDescent="0.25">
      <c r="A28" s="20" t="s">
        <v>22</v>
      </c>
      <c r="B28" s="37"/>
      <c r="C28" s="37"/>
      <c r="D28" s="37"/>
      <c r="E28" s="37"/>
    </row>
    <row r="29" spans="1:16" x14ac:dyDescent="0.25">
      <c r="A29" s="20" t="s">
        <v>34</v>
      </c>
      <c r="B29" s="37"/>
      <c r="C29" s="37"/>
      <c r="D29" s="37"/>
    </row>
    <row r="30" spans="1:16" x14ac:dyDescent="0.25">
      <c r="A30" s="27" t="s">
        <v>35</v>
      </c>
      <c r="B30" s="54"/>
      <c r="C30" s="54"/>
      <c r="D30" s="54"/>
      <c r="E30" s="53"/>
    </row>
    <row r="31" spans="1:16" x14ac:dyDescent="0.25">
      <c r="A31" s="22" t="s">
        <v>36</v>
      </c>
      <c r="B31" s="55"/>
      <c r="C31" s="55"/>
      <c r="D31" s="55"/>
      <c r="E31" s="54"/>
    </row>
    <row r="32" spans="1:16" x14ac:dyDescent="0.25">
      <c r="A32" s="54"/>
      <c r="B32" s="54"/>
      <c r="C32" s="54"/>
      <c r="D32" s="54"/>
      <c r="E32" s="54"/>
    </row>
    <row r="33" spans="1:9" x14ac:dyDescent="0.25">
      <c r="A33" s="55"/>
      <c r="B33" s="55"/>
      <c r="C33" s="55"/>
      <c r="D33" s="55"/>
      <c r="E33" s="56"/>
    </row>
    <row r="34" spans="1:9" x14ac:dyDescent="0.25">
      <c r="G34" s="57" t="s">
        <v>23</v>
      </c>
      <c r="H34" s="365" t="str">
        <f>+I13</f>
        <v>30 Maret 2021</v>
      </c>
      <c r="I34" s="366"/>
    </row>
    <row r="42" spans="1:9" x14ac:dyDescent="0.25">
      <c r="G42" s="353" t="s">
        <v>24</v>
      </c>
      <c r="H42" s="353"/>
      <c r="I42" s="353"/>
    </row>
  </sheetData>
  <mergeCells count="7">
    <mergeCell ref="G42:I42"/>
    <mergeCell ref="G19:H19"/>
    <mergeCell ref="A10:I10"/>
    <mergeCell ref="G18:H18"/>
    <mergeCell ref="A20:H20"/>
    <mergeCell ref="A21:E21"/>
    <mergeCell ref="H34:I34"/>
  </mergeCells>
  <printOptions horizontalCentered="1"/>
  <pageMargins left="0.5" right="0" top="0.75" bottom="0.75" header="0.3" footer="0.3"/>
  <pageSetup paperSize="9" scale="90" orientation="portrait" horizontalDpi="4294967293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1"/>
  <sheetViews>
    <sheetView topLeftCell="A10" workbookViewId="0">
      <selection activeCell="I13" sqref="I13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9.7109375" style="2" customWidth="1"/>
    <col min="4" max="4" width="28.5703125" style="2" customWidth="1"/>
    <col min="5" max="5" width="13.85546875" style="2" customWidth="1"/>
    <col min="6" max="6" width="6.140625" style="2" customWidth="1"/>
    <col min="7" max="7" width="14.140625" style="3" bestFit="1" customWidth="1"/>
    <col min="8" max="8" width="1.5703125" style="3" customWidth="1"/>
    <col min="9" max="9" width="17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28" t="s">
        <v>31</v>
      </c>
    </row>
    <row r="4" spans="1:9" x14ac:dyDescent="0.25">
      <c r="A4" s="28" t="s">
        <v>1</v>
      </c>
    </row>
    <row r="5" spans="1:9" x14ac:dyDescent="0.25">
      <c r="A5" s="28" t="s">
        <v>2</v>
      </c>
    </row>
    <row r="6" spans="1:9" x14ac:dyDescent="0.25">
      <c r="A6" s="28" t="s">
        <v>3</v>
      </c>
    </row>
    <row r="7" spans="1:9" x14ac:dyDescent="0.25">
      <c r="A7" s="28" t="s">
        <v>4</v>
      </c>
    </row>
    <row r="9" spans="1:9" ht="16.5" thickBot="1" x14ac:dyDescent="0.3">
      <c r="A9" s="4"/>
      <c r="B9" s="4"/>
      <c r="C9" s="4"/>
      <c r="D9" s="4"/>
      <c r="E9" s="4"/>
      <c r="F9" s="4"/>
      <c r="G9" s="5"/>
      <c r="H9" s="5"/>
      <c r="I9" s="4"/>
    </row>
    <row r="10" spans="1:9" ht="23.25" customHeight="1" thickBot="1" x14ac:dyDescent="0.3">
      <c r="A10" s="337" t="s">
        <v>5</v>
      </c>
      <c r="B10" s="338"/>
      <c r="C10" s="338"/>
      <c r="D10" s="338"/>
      <c r="E10" s="338"/>
      <c r="F10" s="338"/>
      <c r="G10" s="338"/>
      <c r="H10" s="338"/>
      <c r="I10" s="339"/>
    </row>
    <row r="12" spans="1:9" x14ac:dyDescent="0.25">
      <c r="A12" s="2" t="s">
        <v>6</v>
      </c>
      <c r="B12" s="2" t="s">
        <v>156</v>
      </c>
      <c r="G12" s="3" t="s">
        <v>7</v>
      </c>
      <c r="H12" s="6" t="s">
        <v>8</v>
      </c>
      <c r="I12" s="25" t="s">
        <v>442</v>
      </c>
    </row>
    <row r="13" spans="1:9" x14ac:dyDescent="0.25">
      <c r="G13" s="3" t="s">
        <v>9</v>
      </c>
      <c r="H13" s="6" t="s">
        <v>8</v>
      </c>
      <c r="I13" s="92" t="s">
        <v>443</v>
      </c>
    </row>
    <row r="14" spans="1:9" x14ac:dyDescent="0.25">
      <c r="G14" s="3" t="s">
        <v>10</v>
      </c>
      <c r="H14" s="6" t="s">
        <v>8</v>
      </c>
      <c r="I14" s="2" t="s">
        <v>30</v>
      </c>
    </row>
    <row r="15" spans="1:9" x14ac:dyDescent="0.25">
      <c r="A15" s="2" t="s">
        <v>11</v>
      </c>
      <c r="B15" s="25" t="s">
        <v>158</v>
      </c>
      <c r="C15" s="25"/>
      <c r="H15" s="6"/>
    </row>
    <row r="16" spans="1:9" ht="16.5" thickBot="1" x14ac:dyDescent="0.3"/>
    <row r="17" spans="1:18" ht="20.100000000000001" customHeight="1" x14ac:dyDescent="0.25">
      <c r="A17" s="8" t="s">
        <v>12</v>
      </c>
      <c r="B17" s="9" t="s">
        <v>13</v>
      </c>
      <c r="C17" s="9" t="s">
        <v>26</v>
      </c>
      <c r="D17" s="9" t="s">
        <v>14</v>
      </c>
      <c r="E17" s="9" t="s">
        <v>15</v>
      </c>
      <c r="F17" s="316" t="s">
        <v>29</v>
      </c>
      <c r="G17" s="340" t="s">
        <v>16</v>
      </c>
      <c r="H17" s="341"/>
      <c r="I17" s="10" t="s">
        <v>17</v>
      </c>
    </row>
    <row r="18" spans="1:18" ht="53.25" customHeight="1" x14ac:dyDescent="0.25">
      <c r="A18" s="32">
        <v>1</v>
      </c>
      <c r="B18" s="30">
        <v>44285</v>
      </c>
      <c r="C18" s="323" t="s">
        <v>444</v>
      </c>
      <c r="D18" s="34" t="s">
        <v>445</v>
      </c>
      <c r="E18" s="371" t="s">
        <v>161</v>
      </c>
      <c r="F18" s="324">
        <v>9</v>
      </c>
      <c r="G18" s="369">
        <v>2700000</v>
      </c>
      <c r="H18" s="370"/>
      <c r="I18" s="120">
        <f>G18</f>
        <v>2700000</v>
      </c>
    </row>
    <row r="19" spans="1:18" ht="53.25" customHeight="1" x14ac:dyDescent="0.25">
      <c r="A19" s="32">
        <v>2</v>
      </c>
      <c r="B19" s="30">
        <v>44285</v>
      </c>
      <c r="C19" s="30"/>
      <c r="D19" s="34" t="s">
        <v>162</v>
      </c>
      <c r="E19" s="372"/>
      <c r="F19" s="324">
        <v>1</v>
      </c>
      <c r="G19" s="367">
        <v>350000</v>
      </c>
      <c r="H19" s="368"/>
      <c r="I19" s="119">
        <f>G19</f>
        <v>350000</v>
      </c>
    </row>
    <row r="20" spans="1:18" ht="25.5" customHeight="1" thickBot="1" x14ac:dyDescent="0.3">
      <c r="A20" s="348" t="s">
        <v>18</v>
      </c>
      <c r="B20" s="349"/>
      <c r="C20" s="349"/>
      <c r="D20" s="349"/>
      <c r="E20" s="349"/>
      <c r="F20" s="349"/>
      <c r="G20" s="349"/>
      <c r="H20" s="350"/>
      <c r="I20" s="11">
        <f>I18+I19</f>
        <v>3050000</v>
      </c>
    </row>
    <row r="21" spans="1:18" x14ac:dyDescent="0.25">
      <c r="A21" s="351"/>
      <c r="B21" s="351"/>
      <c r="C21" s="317"/>
      <c r="D21" s="317"/>
      <c r="E21" s="317"/>
      <c r="F21" s="317"/>
      <c r="G21" s="12"/>
      <c r="H21" s="12"/>
      <c r="I21" s="13"/>
    </row>
    <row r="22" spans="1:18" x14ac:dyDescent="0.25">
      <c r="D22" s="1"/>
      <c r="E22" s="1"/>
      <c r="F22" s="1"/>
      <c r="G22" s="29" t="s">
        <v>38</v>
      </c>
      <c r="H22" s="29"/>
      <c r="I22" s="58">
        <v>0</v>
      </c>
      <c r="J22" s="16"/>
      <c r="R22" s="2" t="s">
        <v>25</v>
      </c>
    </row>
    <row r="23" spans="1:18" ht="16.5" thickBot="1" x14ac:dyDescent="0.3">
      <c r="D23" s="1"/>
      <c r="E23" s="1"/>
      <c r="F23" s="1"/>
      <c r="G23" s="15" t="s">
        <v>33</v>
      </c>
      <c r="H23" s="15"/>
      <c r="I23" s="59">
        <v>0</v>
      </c>
      <c r="J23" s="16"/>
    </row>
    <row r="24" spans="1:18" x14ac:dyDescent="0.25">
      <c r="D24" s="1"/>
      <c r="E24" s="1"/>
      <c r="F24" s="1"/>
      <c r="G24" s="17" t="s">
        <v>27</v>
      </c>
      <c r="H24" s="17"/>
      <c r="I24" s="18">
        <f>I20</f>
        <v>3050000</v>
      </c>
    </row>
    <row r="25" spans="1:18" x14ac:dyDescent="0.25">
      <c r="A25" s="1" t="s">
        <v>129</v>
      </c>
      <c r="D25" s="1"/>
      <c r="E25" s="1"/>
      <c r="F25" s="1"/>
      <c r="G25" s="17"/>
      <c r="H25" s="17"/>
      <c r="I25" s="18"/>
    </row>
    <row r="26" spans="1:18" x14ac:dyDescent="0.25">
      <c r="A26" s="19"/>
      <c r="D26" s="1"/>
      <c r="E26" s="1"/>
      <c r="F26" s="1"/>
      <c r="G26" s="17"/>
      <c r="H26" s="17"/>
      <c r="I26" s="18"/>
    </row>
    <row r="27" spans="1:18" x14ac:dyDescent="0.25">
      <c r="D27" s="1"/>
      <c r="E27" s="1"/>
      <c r="F27" s="1"/>
      <c r="G27" s="17"/>
      <c r="H27" s="17"/>
      <c r="I27" s="18"/>
    </row>
    <row r="28" spans="1:18" x14ac:dyDescent="0.25">
      <c r="A28" s="26" t="s">
        <v>21</v>
      </c>
    </row>
    <row r="29" spans="1:18" x14ac:dyDescent="0.25">
      <c r="A29" s="20" t="s">
        <v>22</v>
      </c>
      <c r="B29" s="20"/>
      <c r="C29" s="20"/>
      <c r="D29" s="7"/>
      <c r="E29" s="7"/>
      <c r="F29" s="7"/>
    </row>
    <row r="30" spans="1:18" x14ac:dyDescent="0.25">
      <c r="A30" s="20" t="s">
        <v>34</v>
      </c>
      <c r="B30" s="20"/>
      <c r="C30" s="20"/>
      <c r="D30" s="7"/>
      <c r="E30" s="7"/>
      <c r="F30" s="7"/>
    </row>
    <row r="31" spans="1:18" x14ac:dyDescent="0.25">
      <c r="A31" s="27" t="s">
        <v>35</v>
      </c>
      <c r="B31" s="21"/>
      <c r="C31" s="21"/>
      <c r="D31" s="7"/>
      <c r="E31" s="7"/>
      <c r="F31" s="7"/>
    </row>
    <row r="32" spans="1:18" x14ac:dyDescent="0.25">
      <c r="A32" s="22" t="s">
        <v>36</v>
      </c>
      <c r="B32" s="22"/>
      <c r="C32" s="22"/>
      <c r="D32" s="7"/>
      <c r="E32" s="7"/>
      <c r="F32" s="7"/>
    </row>
    <row r="33" spans="1:9" x14ac:dyDescent="0.25">
      <c r="A33" s="196"/>
      <c r="B33" s="196"/>
      <c r="C33" s="196"/>
    </row>
    <row r="34" spans="1:9" x14ac:dyDescent="0.25">
      <c r="A34" s="24"/>
      <c r="B34" s="24"/>
      <c r="C34" s="24"/>
    </row>
    <row r="35" spans="1:9" x14ac:dyDescent="0.25">
      <c r="G35" s="36" t="s">
        <v>23</v>
      </c>
      <c r="H35" s="334" t="str">
        <f>+I13</f>
        <v xml:space="preserve"> 30 Maret 2021</v>
      </c>
      <c r="I35" s="335"/>
    </row>
    <row r="38" spans="1:9" ht="18" customHeight="1" x14ac:dyDescent="0.25"/>
    <row r="39" spans="1:9" ht="17.25" customHeight="1" x14ac:dyDescent="0.25"/>
    <row r="41" spans="1:9" x14ac:dyDescent="0.25">
      <c r="G41" s="336" t="s">
        <v>24</v>
      </c>
      <c r="H41" s="336"/>
      <c r="I41" s="336"/>
    </row>
  </sheetData>
  <mergeCells count="9">
    <mergeCell ref="A21:B21"/>
    <mergeCell ref="H35:I35"/>
    <mergeCell ref="G41:I41"/>
    <mergeCell ref="A10:I10"/>
    <mergeCell ref="G17:H17"/>
    <mergeCell ref="E18:E19"/>
    <mergeCell ref="G18:H18"/>
    <mergeCell ref="G19:H19"/>
    <mergeCell ref="A20:H20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7"/>
  <sheetViews>
    <sheetView topLeftCell="A25" workbookViewId="0">
      <selection activeCell="L35" sqref="L35"/>
    </sheetView>
  </sheetViews>
  <sheetFormatPr defaultRowHeight="15.75" x14ac:dyDescent="0.25"/>
  <cols>
    <col min="1" max="1" width="5.7109375" style="2" customWidth="1"/>
    <col min="2" max="2" width="11.42578125" style="2" customWidth="1"/>
    <col min="3" max="3" width="8.7109375" style="2" customWidth="1"/>
    <col min="4" max="4" width="26.42578125" style="2" customWidth="1"/>
    <col min="5" max="5" width="13" style="2" customWidth="1"/>
    <col min="6" max="6" width="6.28515625" style="2" customWidth="1"/>
    <col min="7" max="7" width="14.28515625" style="3" customWidth="1"/>
    <col min="8" max="8" width="1.42578125" style="3" customWidth="1"/>
    <col min="9" max="9" width="16.710937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28" t="s">
        <v>31</v>
      </c>
    </row>
    <row r="4" spans="1:9" x14ac:dyDescent="0.25">
      <c r="A4" s="28" t="s">
        <v>1</v>
      </c>
    </row>
    <row r="5" spans="1:9" x14ac:dyDescent="0.25">
      <c r="A5" s="28" t="s">
        <v>2</v>
      </c>
    </row>
    <row r="6" spans="1:9" x14ac:dyDescent="0.25">
      <c r="A6" s="28" t="s">
        <v>3</v>
      </c>
    </row>
    <row r="7" spans="1:9" x14ac:dyDescent="0.25">
      <c r="A7" s="28" t="s">
        <v>4</v>
      </c>
    </row>
    <row r="9" spans="1:9" ht="16.5" thickBot="1" x14ac:dyDescent="0.3">
      <c r="A9" s="4"/>
      <c r="B9" s="4"/>
      <c r="C9" s="4"/>
      <c r="D9" s="4"/>
      <c r="E9" s="4"/>
      <c r="F9" s="4"/>
      <c r="G9" s="5"/>
      <c r="H9" s="5"/>
      <c r="I9" s="4"/>
    </row>
    <row r="10" spans="1:9" ht="16.5" thickBot="1" x14ac:dyDescent="0.3">
      <c r="A10" s="373" t="s">
        <v>5</v>
      </c>
      <c r="B10" s="374"/>
      <c r="C10" s="374"/>
      <c r="D10" s="374"/>
      <c r="E10" s="374"/>
      <c r="F10" s="374"/>
      <c r="G10" s="374"/>
      <c r="H10" s="374"/>
      <c r="I10" s="375"/>
    </row>
    <row r="12" spans="1:9" x14ac:dyDescent="0.25">
      <c r="A12" s="2" t="s">
        <v>6</v>
      </c>
      <c r="B12" s="2" t="s">
        <v>334</v>
      </c>
      <c r="G12" s="3" t="s">
        <v>7</v>
      </c>
      <c r="H12" s="6" t="s">
        <v>8</v>
      </c>
      <c r="I12" s="25" t="s">
        <v>446</v>
      </c>
    </row>
    <row r="13" spans="1:9" x14ac:dyDescent="0.25">
      <c r="G13" s="3" t="s">
        <v>9</v>
      </c>
      <c r="H13" s="6" t="s">
        <v>8</v>
      </c>
      <c r="I13" s="92" t="s">
        <v>443</v>
      </c>
    </row>
    <row r="14" spans="1:9" x14ac:dyDescent="0.25">
      <c r="G14" s="3" t="s">
        <v>10</v>
      </c>
      <c r="H14" s="6" t="s">
        <v>8</v>
      </c>
      <c r="I14" s="2" t="s">
        <v>44</v>
      </c>
    </row>
    <row r="15" spans="1:9" x14ac:dyDescent="0.25">
      <c r="A15" s="2" t="s">
        <v>11</v>
      </c>
      <c r="B15" s="2" t="s">
        <v>335</v>
      </c>
    </row>
    <row r="16" spans="1:9" ht="16.5" thickBot="1" x14ac:dyDescent="0.3">
      <c r="F16" s="7"/>
    </row>
    <row r="17" spans="1:10" ht="20.100000000000001" customHeight="1" x14ac:dyDescent="0.25">
      <c r="A17" s="8" t="s">
        <v>12</v>
      </c>
      <c r="B17" s="9" t="s">
        <v>13</v>
      </c>
      <c r="C17" s="9" t="s">
        <v>26</v>
      </c>
      <c r="D17" s="9" t="s">
        <v>14</v>
      </c>
      <c r="E17" s="9" t="s">
        <v>15</v>
      </c>
      <c r="F17" s="9" t="s">
        <v>67</v>
      </c>
      <c r="G17" s="376" t="s">
        <v>16</v>
      </c>
      <c r="H17" s="377"/>
      <c r="I17" s="10" t="s">
        <v>17</v>
      </c>
    </row>
    <row r="18" spans="1:10" ht="48.75" customHeight="1" x14ac:dyDescent="0.25">
      <c r="A18" s="32">
        <v>1</v>
      </c>
      <c r="B18" s="267" t="s">
        <v>465</v>
      </c>
      <c r="C18" s="155" t="s">
        <v>466</v>
      </c>
      <c r="D18" s="34" t="s">
        <v>467</v>
      </c>
      <c r="E18" s="320" t="s">
        <v>468</v>
      </c>
      <c r="F18" s="321">
        <v>1</v>
      </c>
      <c r="G18" s="369">
        <v>7500000</v>
      </c>
      <c r="H18" s="370"/>
      <c r="I18" s="94">
        <f>G18</f>
        <v>7500000</v>
      </c>
    </row>
    <row r="19" spans="1:10" ht="25.5" customHeight="1" thickBot="1" x14ac:dyDescent="0.3">
      <c r="A19" s="378" t="s">
        <v>18</v>
      </c>
      <c r="B19" s="379"/>
      <c r="C19" s="379"/>
      <c r="D19" s="379"/>
      <c r="E19" s="379"/>
      <c r="F19" s="379"/>
      <c r="G19" s="379"/>
      <c r="H19" s="381"/>
      <c r="I19" s="66">
        <f>SUM(I18:I18)</f>
        <v>7500000</v>
      </c>
    </row>
    <row r="20" spans="1:10" x14ac:dyDescent="0.25">
      <c r="A20" s="351"/>
      <c r="B20" s="351"/>
      <c r="C20" s="319"/>
      <c r="D20" s="319"/>
      <c r="E20" s="319"/>
      <c r="F20" s="319"/>
      <c r="G20" s="12"/>
      <c r="H20" s="12"/>
      <c r="I20" s="13"/>
    </row>
    <row r="21" spans="1:10" x14ac:dyDescent="0.25">
      <c r="A21" s="319"/>
      <c r="B21" s="319"/>
      <c r="C21" s="319"/>
      <c r="D21" s="319"/>
      <c r="E21" s="319"/>
      <c r="F21" s="319"/>
      <c r="G21" s="14" t="s">
        <v>46</v>
      </c>
      <c r="H21" s="14"/>
      <c r="I21" s="70">
        <v>0</v>
      </c>
    </row>
    <row r="22" spans="1:10" ht="16.5" thickBot="1" x14ac:dyDescent="0.3">
      <c r="D22" s="1"/>
      <c r="E22" s="1"/>
      <c r="F22" s="1"/>
      <c r="G22" s="15" t="s">
        <v>195</v>
      </c>
      <c r="H22" s="15"/>
      <c r="I22" s="59">
        <v>0</v>
      </c>
      <c r="J22" s="16"/>
    </row>
    <row r="23" spans="1:10" x14ac:dyDescent="0.25">
      <c r="D23" s="1"/>
      <c r="E23" s="1"/>
      <c r="F23" s="1"/>
      <c r="G23" s="17" t="s">
        <v>47</v>
      </c>
      <c r="H23" s="17"/>
      <c r="I23" s="18">
        <f>+I19</f>
        <v>7500000</v>
      </c>
    </row>
    <row r="24" spans="1:10" x14ac:dyDescent="0.25">
      <c r="A24" s="1" t="s">
        <v>393</v>
      </c>
      <c r="D24" s="1"/>
      <c r="E24" s="1"/>
      <c r="F24" s="1"/>
      <c r="G24" s="17"/>
      <c r="H24" s="17"/>
      <c r="I24" s="18"/>
    </row>
    <row r="25" spans="1:10" x14ac:dyDescent="0.25">
      <c r="A25" s="19"/>
      <c r="D25" s="1"/>
      <c r="E25" s="1"/>
      <c r="F25" s="1"/>
      <c r="G25" s="17"/>
      <c r="H25" s="17"/>
      <c r="I25" s="18"/>
    </row>
    <row r="26" spans="1:10" x14ac:dyDescent="0.25">
      <c r="D26" s="1"/>
      <c r="E26" s="1"/>
      <c r="F26" s="1"/>
      <c r="G26" s="17"/>
      <c r="H26" s="17"/>
      <c r="I26" s="18"/>
    </row>
    <row r="27" spans="1:10" x14ac:dyDescent="0.25">
      <c r="A27" s="26" t="s">
        <v>21</v>
      </c>
    </row>
    <row r="28" spans="1:10" x14ac:dyDescent="0.25">
      <c r="A28" s="20" t="s">
        <v>22</v>
      </c>
      <c r="B28" s="20"/>
      <c r="C28" s="20"/>
      <c r="D28" s="7"/>
      <c r="E28" s="7"/>
    </row>
    <row r="29" spans="1:10" x14ac:dyDescent="0.25">
      <c r="A29" s="20" t="s">
        <v>34</v>
      </c>
      <c r="B29" s="20"/>
      <c r="C29" s="20"/>
      <c r="D29" s="7"/>
      <c r="E29" s="7"/>
    </row>
    <row r="30" spans="1:10" x14ac:dyDescent="0.25">
      <c r="A30" s="27" t="s">
        <v>35</v>
      </c>
      <c r="B30" s="21"/>
      <c r="C30" s="21"/>
      <c r="D30" s="7"/>
      <c r="E30" s="7"/>
    </row>
    <row r="31" spans="1:10" x14ac:dyDescent="0.25">
      <c r="A31" s="22" t="s">
        <v>36</v>
      </c>
      <c r="B31" s="22"/>
      <c r="C31" s="22"/>
      <c r="D31" s="7"/>
      <c r="E31" s="7"/>
    </row>
    <row r="32" spans="1:10" x14ac:dyDescent="0.25">
      <c r="A32" s="196"/>
      <c r="B32" s="196"/>
      <c r="C32" s="196"/>
    </row>
    <row r="33" spans="1:9" x14ac:dyDescent="0.25">
      <c r="A33" s="24"/>
      <c r="B33" s="24"/>
      <c r="C33" s="24"/>
    </row>
    <row r="34" spans="1:9" x14ac:dyDescent="0.25">
      <c r="G34" s="36" t="s">
        <v>41</v>
      </c>
      <c r="H34" s="334" t="str">
        <f>I13</f>
        <v xml:space="preserve"> 30 Maret 2021</v>
      </c>
      <c r="I34" s="335"/>
    </row>
    <row r="38" spans="1:9" ht="24.75" customHeight="1" x14ac:dyDescent="0.25"/>
    <row r="40" spans="1:9" x14ac:dyDescent="0.25">
      <c r="G40" s="336" t="s">
        <v>24</v>
      </c>
      <c r="H40" s="336"/>
      <c r="I40" s="336"/>
    </row>
    <row r="45" spans="1:9" ht="16.5" thickBot="1" x14ac:dyDescent="0.3"/>
    <row r="46" spans="1:9" x14ac:dyDescent="0.25">
      <c r="D46" s="72"/>
      <c r="E46" s="73"/>
      <c r="F46" s="73"/>
    </row>
    <row r="47" spans="1:9" ht="18" x14ac:dyDescent="0.25">
      <c r="D47" s="74" t="s">
        <v>48</v>
      </c>
      <c r="E47" s="7"/>
      <c r="F47" s="7"/>
      <c r="G47" s="2"/>
      <c r="H47" s="2"/>
    </row>
    <row r="48" spans="1:9" ht="18" x14ac:dyDescent="0.25">
      <c r="D48" s="74" t="s">
        <v>49</v>
      </c>
      <c r="E48" s="7"/>
      <c r="F48" s="7"/>
      <c r="G48" s="2"/>
      <c r="H48" s="2"/>
    </row>
    <row r="49" spans="4:8" ht="18" x14ac:dyDescent="0.25">
      <c r="D49" s="74" t="s">
        <v>50</v>
      </c>
      <c r="E49" s="7"/>
      <c r="F49" s="7"/>
      <c r="G49" s="2"/>
      <c r="H49" s="2"/>
    </row>
    <row r="50" spans="4:8" ht="18" x14ac:dyDescent="0.25">
      <c r="D50" s="74" t="s">
        <v>51</v>
      </c>
      <c r="E50" s="7"/>
      <c r="F50" s="7"/>
      <c r="G50" s="2"/>
      <c r="H50" s="2"/>
    </row>
    <row r="51" spans="4:8" ht="18" x14ac:dyDescent="0.25">
      <c r="D51" s="74" t="s">
        <v>52</v>
      </c>
      <c r="E51" s="7"/>
      <c r="F51" s="7"/>
      <c r="G51" s="2"/>
      <c r="H51" s="2"/>
    </row>
    <row r="52" spans="4:8" ht="16.5" thickBot="1" x14ac:dyDescent="0.3">
      <c r="D52" s="75"/>
      <c r="E52" s="4"/>
      <c r="F52" s="4"/>
      <c r="G52" s="2"/>
      <c r="H52" s="2"/>
    </row>
    <row r="53" spans="4:8" x14ac:dyDescent="0.25">
      <c r="G53" s="2"/>
      <c r="H53" s="2"/>
    </row>
    <row r="54" spans="4:8" x14ac:dyDescent="0.25">
      <c r="G54" s="2"/>
      <c r="H54" s="2"/>
    </row>
    <row r="55" spans="4:8" ht="16.5" thickBot="1" x14ac:dyDescent="0.3">
      <c r="G55" s="2"/>
      <c r="H55" s="2"/>
    </row>
    <row r="56" spans="4:8" x14ac:dyDescent="0.25">
      <c r="D56" s="72"/>
      <c r="E56" s="73"/>
      <c r="F56" s="151"/>
      <c r="G56" s="2"/>
      <c r="H56" s="2"/>
    </row>
    <row r="57" spans="4:8" ht="18" x14ac:dyDescent="0.25">
      <c r="D57" s="74" t="s">
        <v>53</v>
      </c>
      <c r="E57" s="7"/>
      <c r="F57" s="152"/>
      <c r="G57" s="2"/>
      <c r="H57" s="2"/>
    </row>
    <row r="58" spans="4:8" ht="18" x14ac:dyDescent="0.25">
      <c r="D58" s="74" t="s">
        <v>54</v>
      </c>
      <c r="E58" s="7"/>
      <c r="F58" s="152"/>
      <c r="G58" s="2"/>
      <c r="H58" s="2"/>
    </row>
    <row r="59" spans="4:8" ht="18" x14ac:dyDescent="0.25">
      <c r="D59" s="74" t="s">
        <v>55</v>
      </c>
      <c r="E59" s="7"/>
      <c r="F59" s="152"/>
      <c r="G59" s="2"/>
      <c r="H59" s="2"/>
    </row>
    <row r="60" spans="4:8" ht="18" x14ac:dyDescent="0.25">
      <c r="D60" s="74" t="s">
        <v>42</v>
      </c>
      <c r="E60" s="7"/>
      <c r="F60" s="152"/>
      <c r="G60" s="2"/>
      <c r="H60" s="2"/>
    </row>
    <row r="61" spans="4:8" ht="18" x14ac:dyDescent="0.25">
      <c r="D61" s="76" t="s">
        <v>56</v>
      </c>
      <c r="E61" s="7"/>
      <c r="F61" s="152"/>
      <c r="G61" s="2"/>
      <c r="H61" s="2"/>
    </row>
    <row r="62" spans="4:8" ht="16.5" thickBot="1" x14ac:dyDescent="0.3">
      <c r="D62" s="75"/>
      <c r="E62" s="4"/>
      <c r="F62" s="153"/>
      <c r="G62" s="2"/>
      <c r="H62" s="2"/>
    </row>
    <row r="63" spans="4:8" x14ac:dyDescent="0.25">
      <c r="G63" s="2"/>
      <c r="H63" s="2"/>
    </row>
    <row r="64" spans="4:8" x14ac:dyDescent="0.25">
      <c r="G64" s="2"/>
      <c r="H64" s="2"/>
    </row>
    <row r="65" spans="4:8" x14ac:dyDescent="0.25">
      <c r="G65" s="2"/>
      <c r="H65" s="2"/>
    </row>
    <row r="66" spans="4:8" ht="16.5" thickBot="1" x14ac:dyDescent="0.3">
      <c r="G66" s="2"/>
      <c r="H66" s="2"/>
    </row>
    <row r="67" spans="4:8" x14ac:dyDescent="0.25">
      <c r="D67" s="72"/>
      <c r="E67" s="73"/>
      <c r="F67" s="73"/>
      <c r="G67" s="2"/>
      <c r="H67" s="2"/>
    </row>
    <row r="68" spans="4:8" ht="18" x14ac:dyDescent="0.25">
      <c r="D68" s="74" t="s">
        <v>48</v>
      </c>
      <c r="E68" s="7"/>
      <c r="F68" s="7"/>
      <c r="G68" s="2"/>
      <c r="H68" s="2"/>
    </row>
    <row r="69" spans="4:8" ht="18" x14ac:dyDescent="0.25">
      <c r="D69" s="74" t="s">
        <v>57</v>
      </c>
      <c r="E69" s="7"/>
      <c r="F69" s="7"/>
      <c r="G69" s="2"/>
      <c r="H69" s="2"/>
    </row>
    <row r="70" spans="4:8" ht="18" x14ac:dyDescent="0.25">
      <c r="D70" s="74" t="s">
        <v>58</v>
      </c>
      <c r="E70" s="7"/>
      <c r="F70" s="7"/>
      <c r="G70" s="2"/>
      <c r="H70" s="2"/>
    </row>
    <row r="71" spans="4:8" ht="18" x14ac:dyDescent="0.25">
      <c r="D71" s="74" t="s">
        <v>59</v>
      </c>
      <c r="E71" s="7"/>
      <c r="F71" s="7"/>
      <c r="G71" s="2"/>
      <c r="H71" s="2"/>
    </row>
    <row r="72" spans="4:8" ht="18" x14ac:dyDescent="0.25">
      <c r="D72" s="74" t="s">
        <v>60</v>
      </c>
      <c r="E72" s="7"/>
      <c r="F72" s="7"/>
      <c r="G72" s="2"/>
      <c r="H72" s="2"/>
    </row>
    <row r="73" spans="4:8" ht="16.5" thickBot="1" x14ac:dyDescent="0.3">
      <c r="D73" s="75"/>
      <c r="E73" s="4"/>
      <c r="F73" s="4"/>
      <c r="G73" s="2"/>
      <c r="H73" s="2"/>
    </row>
    <row r="74" spans="4:8" ht="16.5" thickBot="1" x14ac:dyDescent="0.3">
      <c r="G74" s="2"/>
      <c r="H74" s="2"/>
    </row>
    <row r="75" spans="4:8" x14ac:dyDescent="0.25">
      <c r="D75" s="72"/>
      <c r="E75" s="73"/>
      <c r="F75" s="73"/>
      <c r="G75" s="2"/>
      <c r="H75" s="2"/>
    </row>
    <row r="76" spans="4:8" ht="18" x14ac:dyDescent="0.25">
      <c r="D76" s="77" t="s">
        <v>61</v>
      </c>
      <c r="E76" s="7"/>
      <c r="F76" s="7"/>
    </row>
    <row r="77" spans="4:8" ht="18" x14ac:dyDescent="0.25">
      <c r="D77" s="77" t="s">
        <v>62</v>
      </c>
      <c r="E77" s="7"/>
      <c r="F77" s="7"/>
    </row>
    <row r="78" spans="4:8" ht="18" x14ac:dyDescent="0.25">
      <c r="D78" s="77" t="s">
        <v>63</v>
      </c>
      <c r="E78" s="7"/>
      <c r="F78" s="7"/>
    </row>
    <row r="79" spans="4:8" ht="18" x14ac:dyDescent="0.25">
      <c r="D79" s="77" t="s">
        <v>64</v>
      </c>
      <c r="E79" s="7"/>
      <c r="F79" s="7"/>
    </row>
    <row r="80" spans="4:8" ht="18" x14ac:dyDescent="0.25">
      <c r="D80" s="78" t="s">
        <v>65</v>
      </c>
      <c r="E80" s="7"/>
      <c r="F80" s="7"/>
    </row>
    <row r="81" spans="1:11" ht="16.5" thickBot="1" x14ac:dyDescent="0.3">
      <c r="D81" s="75"/>
      <c r="E81" s="4"/>
      <c r="F81" s="4"/>
      <c r="G81" s="2"/>
      <c r="H81" s="2"/>
    </row>
    <row r="82" spans="1:11" ht="16.5" thickBot="1" x14ac:dyDescent="0.3"/>
    <row r="83" spans="1:11" x14ac:dyDescent="0.25">
      <c r="D83" s="72"/>
      <c r="E83" s="73"/>
      <c r="F83" s="151"/>
    </row>
    <row r="84" spans="1:11" ht="18" x14ac:dyDescent="0.25">
      <c r="D84" s="74" t="s">
        <v>53</v>
      </c>
      <c r="E84" s="7"/>
      <c r="F84" s="152"/>
    </row>
    <row r="85" spans="1:11" ht="18" x14ac:dyDescent="0.25">
      <c r="D85" s="74" t="s">
        <v>54</v>
      </c>
      <c r="E85" s="7"/>
      <c r="F85" s="152"/>
    </row>
    <row r="86" spans="1:11" ht="18" x14ac:dyDescent="0.25">
      <c r="D86" s="74" t="s">
        <v>55</v>
      </c>
      <c r="E86" s="7"/>
      <c r="F86" s="152"/>
    </row>
    <row r="87" spans="1:11" ht="18" x14ac:dyDescent="0.25">
      <c r="D87" s="74" t="s">
        <v>42</v>
      </c>
      <c r="E87" s="7"/>
      <c r="F87" s="152"/>
    </row>
    <row r="88" spans="1:11" ht="18" x14ac:dyDescent="0.25">
      <c r="D88" s="76" t="s">
        <v>56</v>
      </c>
      <c r="E88" s="7"/>
      <c r="F88" s="152"/>
    </row>
    <row r="89" spans="1:11" ht="16.5" thickBot="1" x14ac:dyDescent="0.3">
      <c r="D89" s="75"/>
      <c r="E89" s="4"/>
      <c r="F89" s="153"/>
    </row>
    <row r="90" spans="1:11" ht="16.5" thickBot="1" x14ac:dyDescent="0.3"/>
    <row r="91" spans="1:11" x14ac:dyDescent="0.25">
      <c r="D91" s="72"/>
      <c r="E91" s="73"/>
      <c r="F91" s="151"/>
    </row>
    <row r="92" spans="1:11" ht="18" x14ac:dyDescent="0.25">
      <c r="D92" s="74" t="s">
        <v>53</v>
      </c>
      <c r="E92" s="7"/>
      <c r="F92" s="152"/>
    </row>
    <row r="93" spans="1:11" ht="18" x14ac:dyDescent="0.25">
      <c r="D93" s="74" t="s">
        <v>54</v>
      </c>
      <c r="E93" s="7"/>
      <c r="F93" s="152"/>
    </row>
    <row r="94" spans="1:11" ht="18" x14ac:dyDescent="0.25">
      <c r="D94" s="74" t="s">
        <v>55</v>
      </c>
      <c r="E94" s="7"/>
      <c r="F94" s="152"/>
    </row>
    <row r="95" spans="1:11" ht="18" x14ac:dyDescent="0.25">
      <c r="D95" s="74" t="s">
        <v>42</v>
      </c>
      <c r="E95" s="7"/>
      <c r="F95" s="152"/>
    </row>
    <row r="96" spans="1:11" s="3" customFormat="1" ht="18" x14ac:dyDescent="0.25">
      <c r="A96" s="2"/>
      <c r="B96" s="2"/>
      <c r="C96" s="2"/>
      <c r="D96" s="76" t="s">
        <v>56</v>
      </c>
      <c r="E96" s="7"/>
      <c r="F96" s="152"/>
      <c r="I96" s="2"/>
      <c r="J96" s="2"/>
      <c r="K96" s="2"/>
    </row>
    <row r="97" spans="1:11" s="3" customFormat="1" ht="16.5" thickBot="1" x14ac:dyDescent="0.3">
      <c r="A97" s="2"/>
      <c r="B97" s="2"/>
      <c r="C97" s="2"/>
      <c r="D97" s="75"/>
      <c r="E97" s="4"/>
      <c r="F97" s="153"/>
      <c r="I97" s="2"/>
      <c r="J97" s="2"/>
      <c r="K97" s="2"/>
    </row>
  </sheetData>
  <mergeCells count="7">
    <mergeCell ref="G40:I40"/>
    <mergeCell ref="A10:I10"/>
    <mergeCell ref="G17:H17"/>
    <mergeCell ref="G18:H18"/>
    <mergeCell ref="A19:H19"/>
    <mergeCell ref="A20:B20"/>
    <mergeCell ref="H34:I34"/>
  </mergeCells>
  <printOptions horizontalCentered="1"/>
  <pageMargins left="0.2" right="0.2" top="0.75" bottom="0.75" header="0.3" footer="0.3"/>
  <pageSetup paperSize="9" scale="90" orientation="portrait" horizontalDpi="4294967293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1"/>
  <sheetViews>
    <sheetView topLeftCell="A8" workbookViewId="0">
      <selection activeCell="K20" sqref="K20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9.7109375" style="2" customWidth="1"/>
    <col min="4" max="4" width="28.5703125" style="2" customWidth="1"/>
    <col min="5" max="5" width="13.85546875" style="2" customWidth="1"/>
    <col min="6" max="6" width="6.140625" style="2" customWidth="1"/>
    <col min="7" max="7" width="14.140625" style="3" bestFit="1" customWidth="1"/>
    <col min="8" max="8" width="1.5703125" style="3" customWidth="1"/>
    <col min="9" max="9" width="17.140625" style="2" customWidth="1"/>
    <col min="10" max="16384" width="9.140625" style="2"/>
  </cols>
  <sheetData>
    <row r="2" spans="1:13" x14ac:dyDescent="0.25">
      <c r="A2" s="1" t="s">
        <v>0</v>
      </c>
    </row>
    <row r="3" spans="1:13" x14ac:dyDescent="0.25">
      <c r="A3" s="28" t="s">
        <v>31</v>
      </c>
    </row>
    <row r="4" spans="1:13" x14ac:dyDescent="0.25">
      <c r="A4" s="28" t="s">
        <v>1</v>
      </c>
    </row>
    <row r="5" spans="1:13" x14ac:dyDescent="0.25">
      <c r="A5" s="28" t="s">
        <v>2</v>
      </c>
    </row>
    <row r="6" spans="1:13" x14ac:dyDescent="0.25">
      <c r="A6" s="28" t="s">
        <v>3</v>
      </c>
      <c r="M6" s="2" t="s">
        <v>447</v>
      </c>
    </row>
    <row r="7" spans="1:13" x14ac:dyDescent="0.25">
      <c r="A7" s="28" t="s">
        <v>4</v>
      </c>
      <c r="M7" s="2" t="s">
        <v>448</v>
      </c>
    </row>
    <row r="8" spans="1:13" x14ac:dyDescent="0.25">
      <c r="M8" s="2" t="s">
        <v>449</v>
      </c>
    </row>
    <row r="9" spans="1:13" ht="16.5" thickBot="1" x14ac:dyDescent="0.3">
      <c r="A9" s="4"/>
      <c r="B9" s="4"/>
      <c r="C9" s="4"/>
      <c r="D9" s="4"/>
      <c r="E9" s="4"/>
      <c r="F9" s="4"/>
      <c r="G9" s="5"/>
      <c r="H9" s="5"/>
      <c r="I9" s="4"/>
      <c r="M9" s="2" t="s">
        <v>450</v>
      </c>
    </row>
    <row r="10" spans="1:13" ht="23.25" customHeight="1" thickBot="1" x14ac:dyDescent="0.3">
      <c r="A10" s="337" t="s">
        <v>5</v>
      </c>
      <c r="B10" s="338"/>
      <c r="C10" s="338"/>
      <c r="D10" s="338"/>
      <c r="E10" s="338"/>
      <c r="F10" s="338"/>
      <c r="G10" s="338"/>
      <c r="H10" s="338"/>
      <c r="I10" s="339"/>
      <c r="M10" s="2" t="s">
        <v>451</v>
      </c>
    </row>
    <row r="11" spans="1:13" x14ac:dyDescent="0.25">
      <c r="M11" s="2" t="s">
        <v>452</v>
      </c>
    </row>
    <row r="12" spans="1:13" x14ac:dyDescent="0.25">
      <c r="A12" s="2" t="s">
        <v>6</v>
      </c>
      <c r="B12" s="2" t="s">
        <v>454</v>
      </c>
      <c r="G12" s="3" t="s">
        <v>7</v>
      </c>
      <c r="H12" s="6" t="s">
        <v>8</v>
      </c>
      <c r="I12" s="25" t="s">
        <v>455</v>
      </c>
      <c r="M12" s="2" t="s">
        <v>453</v>
      </c>
    </row>
    <row r="13" spans="1:13" x14ac:dyDescent="0.25">
      <c r="G13" s="3" t="s">
        <v>9</v>
      </c>
      <c r="H13" s="6" t="s">
        <v>8</v>
      </c>
      <c r="I13" s="92" t="s">
        <v>443</v>
      </c>
    </row>
    <row r="14" spans="1:13" x14ac:dyDescent="0.25">
      <c r="G14" s="3" t="s">
        <v>10</v>
      </c>
      <c r="H14" s="6" t="s">
        <v>8</v>
      </c>
      <c r="I14" s="2" t="s">
        <v>30</v>
      </c>
    </row>
    <row r="15" spans="1:13" x14ac:dyDescent="0.25">
      <c r="A15" s="2" t="s">
        <v>11</v>
      </c>
      <c r="B15" s="2" t="s">
        <v>454</v>
      </c>
      <c r="C15" s="25"/>
      <c r="H15" s="6"/>
    </row>
    <row r="16" spans="1:13" ht="16.5" thickBot="1" x14ac:dyDescent="0.3"/>
    <row r="17" spans="1:18" ht="20.100000000000001" customHeight="1" x14ac:dyDescent="0.25">
      <c r="A17" s="8" t="s">
        <v>12</v>
      </c>
      <c r="B17" s="9" t="s">
        <v>13</v>
      </c>
      <c r="C17" s="9" t="s">
        <v>26</v>
      </c>
      <c r="D17" s="9" t="s">
        <v>14</v>
      </c>
      <c r="E17" s="9" t="s">
        <v>15</v>
      </c>
      <c r="F17" s="316" t="s">
        <v>29</v>
      </c>
      <c r="G17" s="340" t="s">
        <v>16</v>
      </c>
      <c r="H17" s="341"/>
      <c r="I17" s="10" t="s">
        <v>17</v>
      </c>
    </row>
    <row r="18" spans="1:18" ht="53.25" customHeight="1" x14ac:dyDescent="0.25">
      <c r="A18" s="32">
        <v>1</v>
      </c>
      <c r="B18" s="30">
        <v>44285</v>
      </c>
      <c r="C18" s="323"/>
      <c r="D18" s="34" t="s">
        <v>456</v>
      </c>
      <c r="E18" s="371" t="s">
        <v>68</v>
      </c>
      <c r="F18" s="324">
        <v>1</v>
      </c>
      <c r="G18" s="369">
        <v>1100000</v>
      </c>
      <c r="H18" s="370"/>
      <c r="I18" s="120">
        <v>1100000</v>
      </c>
      <c r="J18" s="2" t="s">
        <v>458</v>
      </c>
    </row>
    <row r="19" spans="1:18" ht="53.25" customHeight="1" x14ac:dyDescent="0.25">
      <c r="A19" s="32">
        <v>2</v>
      </c>
      <c r="B19" s="30">
        <v>44285</v>
      </c>
      <c r="C19" s="30"/>
      <c r="D19" s="34" t="s">
        <v>457</v>
      </c>
      <c r="E19" s="372"/>
      <c r="F19" s="324">
        <v>1</v>
      </c>
      <c r="G19" s="367">
        <v>200000</v>
      </c>
      <c r="H19" s="368"/>
      <c r="I19" s="119">
        <f>G19</f>
        <v>200000</v>
      </c>
    </row>
    <row r="20" spans="1:18" ht="25.5" customHeight="1" thickBot="1" x14ac:dyDescent="0.3">
      <c r="A20" s="348" t="s">
        <v>18</v>
      </c>
      <c r="B20" s="349"/>
      <c r="C20" s="349"/>
      <c r="D20" s="349"/>
      <c r="E20" s="349"/>
      <c r="F20" s="349"/>
      <c r="G20" s="349"/>
      <c r="H20" s="350"/>
      <c r="I20" s="11">
        <f>I18+I19</f>
        <v>1300000</v>
      </c>
    </row>
    <row r="21" spans="1:18" x14ac:dyDescent="0.25">
      <c r="A21" s="351"/>
      <c r="B21" s="351"/>
      <c r="C21" s="317"/>
      <c r="D21" s="317"/>
      <c r="E21" s="317"/>
      <c r="F21" s="317"/>
      <c r="G21" s="12"/>
      <c r="H21" s="12"/>
      <c r="I21" s="13"/>
    </row>
    <row r="22" spans="1:18" x14ac:dyDescent="0.25">
      <c r="D22" s="1"/>
      <c r="E22" s="1"/>
      <c r="F22" s="1"/>
      <c r="G22" s="29" t="s">
        <v>38</v>
      </c>
      <c r="H22" s="29"/>
      <c r="I22" s="58">
        <v>0</v>
      </c>
      <c r="J22" s="16"/>
      <c r="R22" s="2" t="s">
        <v>25</v>
      </c>
    </row>
    <row r="23" spans="1:18" ht="16.5" thickBot="1" x14ac:dyDescent="0.3">
      <c r="D23" s="1"/>
      <c r="E23" s="1"/>
      <c r="F23" s="1"/>
      <c r="G23" s="15" t="s">
        <v>33</v>
      </c>
      <c r="H23" s="15"/>
      <c r="I23" s="59">
        <v>0</v>
      </c>
      <c r="J23" s="16"/>
    </row>
    <row r="24" spans="1:18" x14ac:dyDescent="0.25">
      <c r="D24" s="1"/>
      <c r="E24" s="1"/>
      <c r="F24" s="1"/>
      <c r="G24" s="17" t="s">
        <v>27</v>
      </c>
      <c r="H24" s="17"/>
      <c r="I24" s="18">
        <f>I20</f>
        <v>1300000</v>
      </c>
    </row>
    <row r="25" spans="1:18" x14ac:dyDescent="0.25">
      <c r="A25" s="1" t="s">
        <v>203</v>
      </c>
      <c r="D25" s="1"/>
      <c r="E25" s="1"/>
      <c r="F25" s="1"/>
      <c r="G25" s="17"/>
      <c r="H25" s="17"/>
      <c r="I25" s="18"/>
    </row>
    <row r="26" spans="1:18" x14ac:dyDescent="0.25">
      <c r="A26" s="19"/>
      <c r="D26" s="1"/>
      <c r="E26" s="1"/>
      <c r="F26" s="1"/>
      <c r="G26" s="17"/>
      <c r="H26" s="17"/>
      <c r="I26" s="18"/>
    </row>
    <row r="27" spans="1:18" x14ac:dyDescent="0.25">
      <c r="D27" s="1"/>
      <c r="E27" s="1"/>
      <c r="F27" s="1"/>
      <c r="G27" s="17"/>
      <c r="H27" s="17"/>
      <c r="I27" s="18"/>
    </row>
    <row r="28" spans="1:18" x14ac:dyDescent="0.25">
      <c r="A28" s="26" t="s">
        <v>21</v>
      </c>
    </row>
    <row r="29" spans="1:18" x14ac:dyDescent="0.25">
      <c r="A29" s="20" t="s">
        <v>22</v>
      </c>
      <c r="B29" s="20"/>
      <c r="C29" s="20"/>
      <c r="D29" s="7"/>
      <c r="E29" s="7"/>
      <c r="F29" s="7"/>
    </row>
    <row r="30" spans="1:18" x14ac:dyDescent="0.25">
      <c r="A30" s="20" t="s">
        <v>34</v>
      </c>
      <c r="B30" s="20"/>
      <c r="C30" s="20"/>
      <c r="D30" s="7"/>
      <c r="E30" s="7"/>
      <c r="F30" s="7"/>
    </row>
    <row r="31" spans="1:18" x14ac:dyDescent="0.25">
      <c r="A31" s="27" t="s">
        <v>35</v>
      </c>
      <c r="B31" s="21"/>
      <c r="C31" s="21"/>
      <c r="D31" s="7"/>
      <c r="E31" s="7"/>
      <c r="F31" s="7"/>
    </row>
    <row r="32" spans="1:18" x14ac:dyDescent="0.25">
      <c r="A32" s="22" t="s">
        <v>36</v>
      </c>
      <c r="B32" s="22"/>
      <c r="C32" s="22"/>
      <c r="D32" s="7"/>
      <c r="E32" s="7"/>
      <c r="F32" s="7"/>
    </row>
    <row r="33" spans="1:9" x14ac:dyDescent="0.25">
      <c r="A33" s="196"/>
      <c r="B33" s="196"/>
      <c r="C33" s="196"/>
    </row>
    <row r="34" spans="1:9" x14ac:dyDescent="0.25">
      <c r="A34" s="24"/>
      <c r="B34" s="24"/>
      <c r="C34" s="24"/>
    </row>
    <row r="35" spans="1:9" x14ac:dyDescent="0.25">
      <c r="G35" s="36" t="s">
        <v>23</v>
      </c>
      <c r="H35" s="334" t="str">
        <f>+I13</f>
        <v xml:space="preserve"> 30 Maret 2021</v>
      </c>
      <c r="I35" s="335"/>
    </row>
    <row r="38" spans="1:9" ht="18" customHeight="1" x14ac:dyDescent="0.25"/>
    <row r="39" spans="1:9" ht="17.25" customHeight="1" x14ac:dyDescent="0.25"/>
    <row r="41" spans="1:9" x14ac:dyDescent="0.25">
      <c r="G41" s="336" t="s">
        <v>24</v>
      </c>
      <c r="H41" s="336"/>
      <c r="I41" s="336"/>
    </row>
  </sheetData>
  <mergeCells count="9">
    <mergeCell ref="A21:B21"/>
    <mergeCell ref="H35:I35"/>
    <mergeCell ref="G41:I41"/>
    <mergeCell ref="A10:I10"/>
    <mergeCell ref="G17:H17"/>
    <mergeCell ref="E18:E19"/>
    <mergeCell ref="G18:H18"/>
    <mergeCell ref="G19:H19"/>
    <mergeCell ref="A20:H20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0"/>
  <sheetViews>
    <sheetView topLeftCell="A7" workbookViewId="0">
      <selection activeCell="K23" sqref="K23"/>
    </sheetView>
  </sheetViews>
  <sheetFormatPr defaultRowHeight="15.75" x14ac:dyDescent="0.25"/>
  <cols>
    <col min="1" max="1" width="5.5703125" style="2" customWidth="1"/>
    <col min="2" max="2" width="11.5703125" style="2" customWidth="1"/>
    <col min="3" max="3" width="7.85546875" style="2" customWidth="1"/>
    <col min="4" max="4" width="28.5703125" style="2" customWidth="1"/>
    <col min="5" max="5" width="13.85546875" style="2" customWidth="1"/>
    <col min="6" max="7" width="6.140625" style="2" customWidth="1"/>
    <col min="8" max="8" width="14.140625" style="3" bestFit="1" customWidth="1"/>
    <col min="9" max="9" width="1.5703125" style="3" customWidth="1"/>
    <col min="10" max="10" width="17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28" t="s">
        <v>31</v>
      </c>
    </row>
    <row r="4" spans="1:10" x14ac:dyDescent="0.25">
      <c r="A4" s="28" t="s">
        <v>1</v>
      </c>
    </row>
    <row r="5" spans="1:10" x14ac:dyDescent="0.25">
      <c r="A5" s="28" t="s">
        <v>2</v>
      </c>
    </row>
    <row r="6" spans="1:10" x14ac:dyDescent="0.25">
      <c r="A6" s="28" t="s">
        <v>3</v>
      </c>
    </row>
    <row r="7" spans="1:10" x14ac:dyDescent="0.25">
      <c r="A7" s="28" t="s">
        <v>4</v>
      </c>
    </row>
    <row r="9" spans="1:10" ht="16.5" thickBot="1" x14ac:dyDescent="0.3">
      <c r="A9" s="4"/>
      <c r="B9" s="4"/>
      <c r="C9" s="4"/>
      <c r="D9" s="4"/>
      <c r="E9" s="4"/>
      <c r="F9" s="4"/>
      <c r="G9" s="4"/>
      <c r="H9" s="5"/>
      <c r="I9" s="5"/>
      <c r="J9" s="4"/>
    </row>
    <row r="10" spans="1:10" ht="23.25" customHeight="1" thickBot="1" x14ac:dyDescent="0.3">
      <c r="A10" s="337" t="s">
        <v>5</v>
      </c>
      <c r="B10" s="338"/>
      <c r="C10" s="338"/>
      <c r="D10" s="338"/>
      <c r="E10" s="338"/>
      <c r="F10" s="338"/>
      <c r="G10" s="338"/>
      <c r="H10" s="338"/>
      <c r="I10" s="338"/>
      <c r="J10" s="339"/>
    </row>
    <row r="12" spans="1:10" x14ac:dyDescent="0.25">
      <c r="A12" s="2" t="s">
        <v>6</v>
      </c>
      <c r="B12" s="2" t="s">
        <v>459</v>
      </c>
      <c r="H12" s="3" t="s">
        <v>7</v>
      </c>
      <c r="I12" s="6" t="s">
        <v>8</v>
      </c>
      <c r="J12" s="25" t="s">
        <v>460</v>
      </c>
    </row>
    <row r="13" spans="1:10" x14ac:dyDescent="0.25">
      <c r="H13" s="3" t="s">
        <v>9</v>
      </c>
      <c r="I13" s="6" t="s">
        <v>8</v>
      </c>
      <c r="J13" s="92" t="s">
        <v>443</v>
      </c>
    </row>
    <row r="14" spans="1:10" x14ac:dyDescent="0.25">
      <c r="H14" s="3" t="s">
        <v>10</v>
      </c>
      <c r="I14" s="6" t="s">
        <v>8</v>
      </c>
      <c r="J14" s="2" t="s">
        <v>30</v>
      </c>
    </row>
    <row r="15" spans="1:10" x14ac:dyDescent="0.25">
      <c r="A15" s="2" t="s">
        <v>11</v>
      </c>
      <c r="B15" s="2" t="s">
        <v>459</v>
      </c>
      <c r="C15" s="25"/>
      <c r="I15" s="6"/>
    </row>
    <row r="16" spans="1:10" ht="16.5" thickBot="1" x14ac:dyDescent="0.3"/>
    <row r="17" spans="1:19" ht="20.100000000000001" customHeight="1" x14ac:dyDescent="0.25">
      <c r="A17" s="8" t="s">
        <v>12</v>
      </c>
      <c r="B17" s="9" t="s">
        <v>13</v>
      </c>
      <c r="C17" s="9" t="s">
        <v>26</v>
      </c>
      <c r="D17" s="9" t="s">
        <v>14</v>
      </c>
      <c r="E17" s="9" t="s">
        <v>15</v>
      </c>
      <c r="F17" s="316" t="s">
        <v>28</v>
      </c>
      <c r="G17" s="316" t="s">
        <v>29</v>
      </c>
      <c r="H17" s="340" t="s">
        <v>16</v>
      </c>
      <c r="I17" s="341"/>
      <c r="J17" s="10" t="s">
        <v>17</v>
      </c>
    </row>
    <row r="18" spans="1:19" ht="53.25" customHeight="1" x14ac:dyDescent="0.25">
      <c r="A18" s="32">
        <v>1</v>
      </c>
      <c r="B18" s="30">
        <v>44279</v>
      </c>
      <c r="C18" s="30" t="s">
        <v>461</v>
      </c>
      <c r="D18" s="34" t="s">
        <v>462</v>
      </c>
      <c r="E18" s="318" t="s">
        <v>463</v>
      </c>
      <c r="F18" s="324">
        <v>2</v>
      </c>
      <c r="G18" s="325">
        <v>231</v>
      </c>
      <c r="H18" s="369">
        <v>650000</v>
      </c>
      <c r="I18" s="370"/>
      <c r="J18" s="120">
        <v>650000</v>
      </c>
    </row>
    <row r="19" spans="1:19" ht="25.5" customHeight="1" thickBot="1" x14ac:dyDescent="0.3">
      <c r="A19" s="348" t="s">
        <v>18</v>
      </c>
      <c r="B19" s="349"/>
      <c r="C19" s="349"/>
      <c r="D19" s="349"/>
      <c r="E19" s="349"/>
      <c r="F19" s="349"/>
      <c r="G19" s="349"/>
      <c r="H19" s="349"/>
      <c r="I19" s="350"/>
      <c r="J19" s="11">
        <f>J18</f>
        <v>650000</v>
      </c>
    </row>
    <row r="20" spans="1:19" x14ac:dyDescent="0.25">
      <c r="A20" s="351"/>
      <c r="B20" s="351"/>
      <c r="C20" s="317"/>
      <c r="D20" s="317"/>
      <c r="E20" s="317"/>
      <c r="F20" s="317"/>
      <c r="G20" s="317"/>
      <c r="H20" s="12"/>
      <c r="I20" s="12"/>
      <c r="J20" s="13"/>
    </row>
    <row r="21" spans="1:19" x14ac:dyDescent="0.25">
      <c r="D21" s="1"/>
      <c r="E21" s="1"/>
      <c r="F21" s="1"/>
      <c r="G21" s="1"/>
      <c r="H21" s="29" t="s">
        <v>38</v>
      </c>
      <c r="I21" s="29"/>
      <c r="J21" s="58">
        <v>0</v>
      </c>
      <c r="K21" s="16"/>
      <c r="S21" s="2" t="s">
        <v>25</v>
      </c>
    </row>
    <row r="22" spans="1:19" ht="16.5" thickBot="1" x14ac:dyDescent="0.3">
      <c r="D22" s="1"/>
      <c r="E22" s="1"/>
      <c r="F22" s="1"/>
      <c r="G22" s="1"/>
      <c r="H22" s="15" t="s">
        <v>33</v>
      </c>
      <c r="I22" s="15"/>
      <c r="J22" s="59">
        <v>0</v>
      </c>
      <c r="K22" s="16"/>
    </row>
    <row r="23" spans="1:19" x14ac:dyDescent="0.25">
      <c r="D23" s="1"/>
      <c r="E23" s="1"/>
      <c r="F23" s="1"/>
      <c r="G23" s="1"/>
      <c r="H23" s="17" t="s">
        <v>27</v>
      </c>
      <c r="I23" s="17"/>
      <c r="J23" s="18">
        <f>J19</f>
        <v>650000</v>
      </c>
    </row>
    <row r="24" spans="1:19" x14ac:dyDescent="0.25">
      <c r="A24" s="1" t="s">
        <v>464</v>
      </c>
      <c r="D24" s="1"/>
      <c r="E24" s="1"/>
      <c r="F24" s="1"/>
      <c r="G24" s="1"/>
      <c r="H24" s="17"/>
      <c r="I24" s="17"/>
      <c r="J24" s="18"/>
    </row>
    <row r="25" spans="1:19" x14ac:dyDescent="0.25">
      <c r="A25" s="19"/>
      <c r="D25" s="1"/>
      <c r="E25" s="1"/>
      <c r="F25" s="1"/>
      <c r="G25" s="1"/>
      <c r="H25" s="17"/>
      <c r="I25" s="17"/>
      <c r="J25" s="18"/>
    </row>
    <row r="26" spans="1:19" x14ac:dyDescent="0.25">
      <c r="D26" s="1"/>
      <c r="E26" s="1"/>
      <c r="F26" s="1"/>
      <c r="G26" s="1"/>
      <c r="H26" s="17"/>
      <c r="I26" s="17"/>
      <c r="J26" s="18"/>
    </row>
    <row r="27" spans="1:19" x14ac:dyDescent="0.25">
      <c r="A27" s="26" t="s">
        <v>21</v>
      </c>
    </row>
    <row r="28" spans="1:19" x14ac:dyDescent="0.25">
      <c r="A28" s="20" t="s">
        <v>22</v>
      </c>
      <c r="B28" s="20"/>
      <c r="C28" s="20"/>
      <c r="D28" s="7"/>
      <c r="E28" s="7"/>
      <c r="F28" s="7"/>
      <c r="G28" s="7"/>
    </row>
    <row r="29" spans="1:19" x14ac:dyDescent="0.25">
      <c r="A29" s="20" t="s">
        <v>34</v>
      </c>
      <c r="B29" s="20"/>
      <c r="C29" s="20"/>
      <c r="D29" s="7"/>
      <c r="E29" s="7"/>
      <c r="F29" s="7"/>
      <c r="G29" s="7"/>
    </row>
    <row r="30" spans="1:19" x14ac:dyDescent="0.25">
      <c r="A30" s="27" t="s">
        <v>35</v>
      </c>
      <c r="B30" s="21"/>
      <c r="C30" s="21"/>
      <c r="D30" s="7"/>
      <c r="E30" s="7"/>
      <c r="F30" s="7"/>
      <c r="G30" s="7"/>
    </row>
    <row r="31" spans="1:19" x14ac:dyDescent="0.25">
      <c r="A31" s="22" t="s">
        <v>36</v>
      </c>
      <c r="B31" s="22"/>
      <c r="C31" s="22"/>
      <c r="D31" s="7"/>
      <c r="E31" s="7"/>
      <c r="F31" s="7"/>
      <c r="G31" s="7"/>
    </row>
    <row r="32" spans="1:19" x14ac:dyDescent="0.25">
      <c r="A32" s="196"/>
      <c r="B32" s="196"/>
      <c r="C32" s="196"/>
    </row>
    <row r="33" spans="1:10" x14ac:dyDescent="0.25">
      <c r="A33" s="24"/>
      <c r="B33" s="24"/>
      <c r="C33" s="24"/>
    </row>
    <row r="34" spans="1:10" x14ac:dyDescent="0.25">
      <c r="H34" s="36" t="s">
        <v>23</v>
      </c>
      <c r="I34" s="334" t="str">
        <f>+J13</f>
        <v xml:space="preserve"> 30 Maret 2021</v>
      </c>
      <c r="J34" s="335"/>
    </row>
    <row r="37" spans="1:10" ht="18" customHeight="1" x14ac:dyDescent="0.25"/>
    <row r="38" spans="1:10" ht="17.25" customHeight="1" x14ac:dyDescent="0.25"/>
    <row r="40" spans="1:10" x14ac:dyDescent="0.25">
      <c r="H40" s="336" t="s">
        <v>24</v>
      </c>
      <c r="I40" s="336"/>
      <c r="J40" s="336"/>
    </row>
  </sheetData>
  <mergeCells count="7">
    <mergeCell ref="A20:B20"/>
    <mergeCell ref="I34:J34"/>
    <mergeCell ref="H40:J40"/>
    <mergeCell ref="A10:J10"/>
    <mergeCell ref="H17:I17"/>
    <mergeCell ref="H18:I18"/>
    <mergeCell ref="A19:I19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98"/>
  <sheetViews>
    <sheetView topLeftCell="A4" workbookViewId="0">
      <selection activeCell="J13" sqref="J13"/>
    </sheetView>
  </sheetViews>
  <sheetFormatPr defaultRowHeight="15.75" x14ac:dyDescent="0.25"/>
  <cols>
    <col min="1" max="1" width="4.85546875" style="2" customWidth="1"/>
    <col min="2" max="2" width="10.5703125" style="2" customWidth="1"/>
    <col min="3" max="3" width="8.42578125" style="2" customWidth="1"/>
    <col min="4" max="4" width="29.42578125" style="2" customWidth="1"/>
    <col min="5" max="5" width="13.7109375" style="2" customWidth="1"/>
    <col min="6" max="6" width="6.7109375" style="2" customWidth="1"/>
    <col min="7" max="7" width="13.140625" style="3" customWidth="1"/>
    <col min="8" max="8" width="1.42578125" style="3" customWidth="1"/>
    <col min="9" max="9" width="17.85546875" style="2" customWidth="1"/>
    <col min="10" max="14" width="9.140625" style="2"/>
    <col min="15" max="15" width="25" style="2" customWidth="1"/>
    <col min="16" max="17" width="9.140625" style="2"/>
    <col min="18" max="18" width="11.7109375" style="2" customWidth="1"/>
    <col min="19" max="16384" width="9.140625" style="2"/>
  </cols>
  <sheetData>
    <row r="2" spans="1:9" x14ac:dyDescent="0.25">
      <c r="A2" s="1" t="s">
        <v>0</v>
      </c>
    </row>
    <row r="3" spans="1:9" x14ac:dyDescent="0.25">
      <c r="A3" s="28" t="s">
        <v>31</v>
      </c>
    </row>
    <row r="4" spans="1:9" x14ac:dyDescent="0.25">
      <c r="A4" s="28" t="s">
        <v>1</v>
      </c>
    </row>
    <row r="5" spans="1:9" x14ac:dyDescent="0.25">
      <c r="A5" s="28" t="s">
        <v>2</v>
      </c>
    </row>
    <row r="6" spans="1:9" x14ac:dyDescent="0.25">
      <c r="A6" s="28" t="s">
        <v>3</v>
      </c>
    </row>
    <row r="7" spans="1:9" x14ac:dyDescent="0.25">
      <c r="A7" s="28" t="s">
        <v>4</v>
      </c>
    </row>
    <row r="9" spans="1:9" ht="16.5" thickBot="1" x14ac:dyDescent="0.3">
      <c r="A9" s="4"/>
      <c r="B9" s="4"/>
      <c r="C9" s="4"/>
      <c r="D9" s="4"/>
      <c r="E9" s="4"/>
      <c r="F9" s="4"/>
      <c r="G9" s="5"/>
      <c r="H9" s="5"/>
      <c r="I9" s="4"/>
    </row>
    <row r="10" spans="1:9" ht="16.5" thickBot="1" x14ac:dyDescent="0.3">
      <c r="A10" s="373" t="s">
        <v>5</v>
      </c>
      <c r="B10" s="374"/>
      <c r="C10" s="374"/>
      <c r="D10" s="374"/>
      <c r="E10" s="374"/>
      <c r="F10" s="374"/>
      <c r="G10" s="374"/>
      <c r="H10" s="374"/>
      <c r="I10" s="375"/>
    </row>
    <row r="12" spans="1:9" x14ac:dyDescent="0.25">
      <c r="A12" s="2" t="s">
        <v>6</v>
      </c>
      <c r="B12" s="2" t="s">
        <v>43</v>
      </c>
      <c r="G12" s="3" t="s">
        <v>7</v>
      </c>
      <c r="H12" s="6" t="s">
        <v>8</v>
      </c>
      <c r="I12" s="25" t="s">
        <v>469</v>
      </c>
    </row>
    <row r="13" spans="1:9" x14ac:dyDescent="0.25">
      <c r="G13" s="3" t="s">
        <v>9</v>
      </c>
      <c r="H13" s="6" t="s">
        <v>8</v>
      </c>
      <c r="I13" s="92" t="s">
        <v>474</v>
      </c>
    </row>
    <row r="14" spans="1:9" x14ac:dyDescent="0.25">
      <c r="G14" s="3" t="s">
        <v>10</v>
      </c>
      <c r="H14" s="6" t="s">
        <v>8</v>
      </c>
      <c r="I14" s="2" t="s">
        <v>44</v>
      </c>
    </row>
    <row r="15" spans="1:9" x14ac:dyDescent="0.25">
      <c r="A15" s="2" t="s">
        <v>11</v>
      </c>
      <c r="B15" s="2" t="s">
        <v>45</v>
      </c>
    </row>
    <row r="16" spans="1:9" ht="16.5" thickBot="1" x14ac:dyDescent="0.3"/>
    <row r="17" spans="1:23" ht="20.100000000000001" customHeight="1" x14ac:dyDescent="0.25">
      <c r="A17" s="8" t="s">
        <v>12</v>
      </c>
      <c r="B17" s="9" t="s">
        <v>13</v>
      </c>
      <c r="C17" s="9" t="s">
        <v>26</v>
      </c>
      <c r="D17" s="9" t="s">
        <v>14</v>
      </c>
      <c r="E17" s="9" t="s">
        <v>15</v>
      </c>
      <c r="F17" s="9" t="s">
        <v>67</v>
      </c>
      <c r="G17" s="376" t="s">
        <v>16</v>
      </c>
      <c r="H17" s="377"/>
      <c r="I17" s="10" t="s">
        <v>17</v>
      </c>
    </row>
    <row r="18" spans="1:23" ht="33.75" customHeight="1" x14ac:dyDescent="0.25">
      <c r="A18" s="32">
        <v>1</v>
      </c>
      <c r="B18" s="68">
        <v>44273</v>
      </c>
      <c r="C18" s="469" t="s">
        <v>470</v>
      </c>
      <c r="D18" s="34" t="s">
        <v>471</v>
      </c>
      <c r="E18" s="34" t="s">
        <v>472</v>
      </c>
      <c r="F18" s="34" t="s">
        <v>125</v>
      </c>
      <c r="G18" s="471">
        <v>6300000</v>
      </c>
      <c r="H18" s="472"/>
      <c r="I18" s="330">
        <f>G18</f>
        <v>6300000</v>
      </c>
      <c r="L18" s="158" t="s">
        <v>231</v>
      </c>
    </row>
    <row r="19" spans="1:23" ht="33.75" customHeight="1" x14ac:dyDescent="0.25">
      <c r="A19" s="32">
        <v>2</v>
      </c>
      <c r="B19" s="68">
        <v>44281</v>
      </c>
      <c r="C19" s="470"/>
      <c r="D19" s="34" t="s">
        <v>473</v>
      </c>
      <c r="E19" s="34" t="s">
        <v>472</v>
      </c>
      <c r="F19" s="34" t="s">
        <v>125</v>
      </c>
      <c r="G19" s="399">
        <v>850000</v>
      </c>
      <c r="H19" s="400"/>
      <c r="I19" s="329">
        <f>G19</f>
        <v>850000</v>
      </c>
      <c r="L19" s="158" t="s">
        <v>231</v>
      </c>
    </row>
    <row r="20" spans="1:23" ht="25.5" customHeight="1" thickBot="1" x14ac:dyDescent="0.3">
      <c r="A20" s="378" t="s">
        <v>18</v>
      </c>
      <c r="B20" s="379"/>
      <c r="C20" s="380"/>
      <c r="D20" s="380"/>
      <c r="E20" s="379"/>
      <c r="F20" s="379"/>
      <c r="G20" s="379"/>
      <c r="H20" s="381"/>
      <c r="I20" s="66">
        <f>SUM(I18:I19)</f>
        <v>7150000</v>
      </c>
    </row>
    <row r="21" spans="1:23" x14ac:dyDescent="0.25">
      <c r="A21" s="351"/>
      <c r="B21" s="351"/>
      <c r="C21" s="326"/>
      <c r="D21" s="326"/>
      <c r="E21" s="326"/>
      <c r="F21" s="326"/>
      <c r="G21" s="12"/>
      <c r="H21" s="12"/>
      <c r="I21" s="13"/>
      <c r="R21" s="61"/>
      <c r="S21" s="69"/>
      <c r="T21" s="328"/>
      <c r="V21" s="328"/>
      <c r="W21" s="328">
        <v>298</v>
      </c>
    </row>
    <row r="22" spans="1:23" ht="21.75" customHeight="1" x14ac:dyDescent="0.25">
      <c r="A22" s="326"/>
      <c r="B22" s="326"/>
      <c r="C22" s="326"/>
      <c r="D22" s="326"/>
      <c r="E22" s="326"/>
      <c r="F22" s="326"/>
      <c r="G22" s="14" t="s">
        <v>46</v>
      </c>
      <c r="H22" s="14"/>
      <c r="I22" s="70">
        <v>4400000</v>
      </c>
      <c r="R22" s="61"/>
      <c r="S22" s="69"/>
      <c r="T22" s="328"/>
      <c r="V22" s="328"/>
      <c r="W22" s="328">
        <v>66</v>
      </c>
    </row>
    <row r="23" spans="1:23" ht="21.75" customHeight="1" thickBot="1" x14ac:dyDescent="0.3">
      <c r="D23" s="1"/>
      <c r="E23" s="1"/>
      <c r="F23" s="1"/>
      <c r="G23" s="15" t="s">
        <v>33</v>
      </c>
      <c r="H23" s="15"/>
      <c r="I23" s="59">
        <f>I20-I22</f>
        <v>2750000</v>
      </c>
      <c r="J23" s="16"/>
      <c r="R23" s="61"/>
      <c r="S23" s="69"/>
      <c r="T23" s="328"/>
      <c r="V23" s="328"/>
      <c r="W23" s="328">
        <v>5</v>
      </c>
    </row>
    <row r="24" spans="1:23" x14ac:dyDescent="0.25">
      <c r="D24" s="1"/>
      <c r="E24" s="1"/>
      <c r="F24" s="1"/>
      <c r="G24" s="17" t="s">
        <v>47</v>
      </c>
      <c r="H24" s="17"/>
      <c r="I24" s="18">
        <f>I23</f>
        <v>2750000</v>
      </c>
      <c r="R24" s="61"/>
      <c r="S24" s="69"/>
    </row>
    <row r="25" spans="1:23" x14ac:dyDescent="0.25">
      <c r="A25" s="1" t="s">
        <v>498</v>
      </c>
      <c r="D25" s="1"/>
      <c r="E25" s="1"/>
      <c r="F25" s="1"/>
      <c r="G25" s="17"/>
      <c r="H25" s="17"/>
      <c r="I25" s="18"/>
    </row>
    <row r="26" spans="1:23" x14ac:dyDescent="0.25">
      <c r="A26" s="19"/>
      <c r="D26" s="1"/>
      <c r="E26" s="1"/>
      <c r="F26" s="1"/>
      <c r="G26" s="17"/>
      <c r="H26" s="17"/>
      <c r="I26" s="18"/>
    </row>
    <row r="27" spans="1:23" x14ac:dyDescent="0.25">
      <c r="D27" s="1"/>
      <c r="E27" s="1"/>
      <c r="F27" s="1"/>
      <c r="G27" s="17"/>
      <c r="H27" s="17"/>
      <c r="I27" s="18"/>
    </row>
    <row r="28" spans="1:23" x14ac:dyDescent="0.25">
      <c r="A28" s="26" t="s">
        <v>21</v>
      </c>
    </row>
    <row r="29" spans="1:23" x14ac:dyDescent="0.25">
      <c r="A29" s="20" t="s">
        <v>22</v>
      </c>
      <c r="B29" s="20"/>
      <c r="C29" s="20"/>
      <c r="D29" s="7"/>
      <c r="E29" s="7"/>
      <c r="F29" s="7"/>
    </row>
    <row r="30" spans="1:23" x14ac:dyDescent="0.25">
      <c r="A30" s="20" t="s">
        <v>34</v>
      </c>
      <c r="B30" s="20"/>
      <c r="C30" s="20"/>
      <c r="D30" s="7"/>
      <c r="E30" s="7"/>
      <c r="F30" s="7"/>
    </row>
    <row r="31" spans="1:23" x14ac:dyDescent="0.25">
      <c r="A31" s="27" t="s">
        <v>35</v>
      </c>
      <c r="B31" s="21"/>
      <c r="C31" s="21"/>
      <c r="D31" s="7"/>
      <c r="E31" s="7"/>
      <c r="F31" s="7"/>
    </row>
    <row r="32" spans="1:23" x14ac:dyDescent="0.25">
      <c r="A32" s="22" t="s">
        <v>36</v>
      </c>
      <c r="B32" s="22"/>
      <c r="C32" s="22"/>
      <c r="D32" s="7"/>
      <c r="E32" s="7"/>
      <c r="F32" s="7"/>
    </row>
    <row r="33" spans="1:9" x14ac:dyDescent="0.25">
      <c r="A33" s="196"/>
      <c r="B33" s="196"/>
      <c r="C33" s="196"/>
    </row>
    <row r="34" spans="1:9" x14ac:dyDescent="0.25">
      <c r="A34" s="24"/>
      <c r="B34" s="24"/>
      <c r="C34" s="24"/>
    </row>
    <row r="35" spans="1:9" x14ac:dyDescent="0.25">
      <c r="G35" s="36" t="s">
        <v>41</v>
      </c>
      <c r="H35" s="334" t="str">
        <f>I13</f>
        <v xml:space="preserve"> 31 Maret 2021</v>
      </c>
      <c r="I35" s="335"/>
    </row>
    <row r="39" spans="1:9" ht="24.75" customHeight="1" x14ac:dyDescent="0.25"/>
    <row r="41" spans="1:9" x14ac:dyDescent="0.25">
      <c r="G41" s="336" t="s">
        <v>24</v>
      </c>
      <c r="H41" s="336"/>
      <c r="I41" s="336"/>
    </row>
    <row r="46" spans="1:9" ht="16.5" thickBot="1" x14ac:dyDescent="0.3"/>
    <row r="47" spans="1:9" x14ac:dyDescent="0.25">
      <c r="D47" s="72"/>
      <c r="E47" s="73"/>
      <c r="F47" s="73"/>
    </row>
    <row r="48" spans="1:9" ht="18" x14ac:dyDescent="0.25">
      <c r="D48" s="74" t="s">
        <v>48</v>
      </c>
      <c r="E48" s="7"/>
      <c r="F48" s="7"/>
      <c r="G48" s="2"/>
      <c r="H48" s="2"/>
    </row>
    <row r="49" spans="4:8" ht="18" x14ac:dyDescent="0.25">
      <c r="D49" s="74" t="s">
        <v>49</v>
      </c>
      <c r="E49" s="7"/>
      <c r="F49" s="7"/>
      <c r="G49" s="2"/>
      <c r="H49" s="2"/>
    </row>
    <row r="50" spans="4:8" ht="18" x14ac:dyDescent="0.25">
      <c r="D50" s="74" t="s">
        <v>50</v>
      </c>
      <c r="E50" s="7"/>
      <c r="F50" s="7"/>
      <c r="G50" s="2"/>
      <c r="H50" s="2"/>
    </row>
    <row r="51" spans="4:8" ht="18" x14ac:dyDescent="0.25">
      <c r="D51" s="74" t="s">
        <v>51</v>
      </c>
      <c r="E51" s="7"/>
      <c r="F51" s="7"/>
      <c r="G51" s="2"/>
      <c r="H51" s="2"/>
    </row>
    <row r="52" spans="4:8" ht="18" x14ac:dyDescent="0.25">
      <c r="D52" s="74" t="s">
        <v>52</v>
      </c>
      <c r="E52" s="7"/>
      <c r="F52" s="7"/>
      <c r="G52" s="2"/>
      <c r="H52" s="2"/>
    </row>
    <row r="53" spans="4:8" ht="16.5" thickBot="1" x14ac:dyDescent="0.3">
      <c r="D53" s="75"/>
      <c r="E53" s="4"/>
      <c r="F53" s="4"/>
      <c r="G53" s="2"/>
      <c r="H53" s="2"/>
    </row>
    <row r="54" spans="4:8" x14ac:dyDescent="0.25">
      <c r="G54" s="2"/>
      <c r="H54" s="2"/>
    </row>
    <row r="55" spans="4:8" x14ac:dyDescent="0.25">
      <c r="G55" s="2"/>
      <c r="H55" s="2"/>
    </row>
    <row r="56" spans="4:8" ht="16.5" thickBot="1" x14ac:dyDescent="0.3">
      <c r="G56" s="2"/>
      <c r="H56" s="2"/>
    </row>
    <row r="57" spans="4:8" x14ac:dyDescent="0.25">
      <c r="D57" s="72"/>
      <c r="E57" s="73"/>
      <c r="F57" s="73"/>
      <c r="G57" s="2"/>
      <c r="H57" s="2"/>
    </row>
    <row r="58" spans="4:8" ht="18" x14ac:dyDescent="0.25">
      <c r="D58" s="74" t="s">
        <v>53</v>
      </c>
      <c r="E58" s="7"/>
      <c r="F58" s="7"/>
      <c r="G58" s="2"/>
      <c r="H58" s="2"/>
    </row>
    <row r="59" spans="4:8" ht="18" x14ac:dyDescent="0.25">
      <c r="D59" s="74" t="s">
        <v>54</v>
      </c>
      <c r="E59" s="7"/>
      <c r="F59" s="7"/>
      <c r="G59" s="2"/>
      <c r="H59" s="2"/>
    </row>
    <row r="60" spans="4:8" ht="18" x14ac:dyDescent="0.25">
      <c r="D60" s="74" t="s">
        <v>55</v>
      </c>
      <c r="E60" s="7"/>
      <c r="F60" s="7"/>
      <c r="G60" s="2"/>
      <c r="H60" s="2"/>
    </row>
    <row r="61" spans="4:8" ht="18" x14ac:dyDescent="0.25">
      <c r="D61" s="74" t="s">
        <v>42</v>
      </c>
      <c r="E61" s="7"/>
      <c r="F61" s="7"/>
      <c r="G61" s="2"/>
      <c r="H61" s="2"/>
    </row>
    <row r="62" spans="4:8" ht="18" x14ac:dyDescent="0.25">
      <c r="D62" s="76" t="s">
        <v>56</v>
      </c>
      <c r="E62" s="7"/>
      <c r="F62" s="7"/>
      <c r="G62" s="2"/>
      <c r="H62" s="2"/>
    </row>
    <row r="63" spans="4:8" ht="16.5" thickBot="1" x14ac:dyDescent="0.3">
      <c r="D63" s="75"/>
      <c r="E63" s="4"/>
      <c r="F63" s="4"/>
      <c r="G63" s="2"/>
      <c r="H63" s="2"/>
    </row>
    <row r="64" spans="4:8" x14ac:dyDescent="0.25">
      <c r="G64" s="2"/>
      <c r="H64" s="2"/>
    </row>
    <row r="65" spans="4:8" x14ac:dyDescent="0.25">
      <c r="G65" s="2"/>
      <c r="H65" s="2"/>
    </row>
    <row r="66" spans="4:8" x14ac:dyDescent="0.25">
      <c r="G66" s="2"/>
      <c r="H66" s="2"/>
    </row>
    <row r="67" spans="4:8" ht="16.5" thickBot="1" x14ac:dyDescent="0.3">
      <c r="G67" s="2"/>
      <c r="H67" s="2"/>
    </row>
    <row r="68" spans="4:8" x14ac:dyDescent="0.25">
      <c r="D68" s="72"/>
      <c r="E68" s="73"/>
      <c r="F68" s="73"/>
      <c r="G68" s="2"/>
      <c r="H68" s="2"/>
    </row>
    <row r="69" spans="4:8" ht="18" x14ac:dyDescent="0.25">
      <c r="D69" s="74" t="s">
        <v>48</v>
      </c>
      <c r="E69" s="7"/>
      <c r="F69" s="7"/>
      <c r="G69" s="2"/>
      <c r="H69" s="2"/>
    </row>
    <row r="70" spans="4:8" ht="18" x14ac:dyDescent="0.25">
      <c r="D70" s="74" t="s">
        <v>57</v>
      </c>
      <c r="E70" s="7"/>
      <c r="F70" s="7"/>
      <c r="G70" s="2"/>
      <c r="H70" s="2"/>
    </row>
    <row r="71" spans="4:8" ht="18" x14ac:dyDescent="0.25">
      <c r="D71" s="74" t="s">
        <v>58</v>
      </c>
      <c r="E71" s="7"/>
      <c r="F71" s="7"/>
      <c r="G71" s="2"/>
      <c r="H71" s="2"/>
    </row>
    <row r="72" spans="4:8" ht="18" x14ac:dyDescent="0.25">
      <c r="D72" s="74" t="s">
        <v>59</v>
      </c>
      <c r="E72" s="7"/>
      <c r="F72" s="7"/>
      <c r="G72" s="2"/>
      <c r="H72" s="2"/>
    </row>
    <row r="73" spans="4:8" ht="18" x14ac:dyDescent="0.25">
      <c r="D73" s="74" t="s">
        <v>60</v>
      </c>
      <c r="E73" s="7"/>
      <c r="F73" s="7"/>
      <c r="G73" s="2"/>
      <c r="H73" s="2"/>
    </row>
    <row r="74" spans="4:8" ht="16.5" thickBot="1" x14ac:dyDescent="0.3">
      <c r="D74" s="75"/>
      <c r="E74" s="4"/>
      <c r="F74" s="4"/>
      <c r="G74" s="2"/>
      <c r="H74" s="2"/>
    </row>
    <row r="75" spans="4:8" ht="16.5" thickBot="1" x14ac:dyDescent="0.3">
      <c r="G75" s="2"/>
      <c r="H75" s="2"/>
    </row>
    <row r="76" spans="4:8" x14ac:dyDescent="0.25">
      <c r="D76" s="72"/>
      <c r="E76" s="73"/>
      <c r="F76" s="73"/>
      <c r="G76" s="2"/>
      <c r="H76" s="2"/>
    </row>
    <row r="77" spans="4:8" ht="18" x14ac:dyDescent="0.25">
      <c r="D77" s="77" t="s">
        <v>61</v>
      </c>
      <c r="E77" s="7"/>
      <c r="F77" s="7"/>
    </row>
    <row r="78" spans="4:8" ht="18" x14ac:dyDescent="0.25">
      <c r="D78" s="77" t="s">
        <v>62</v>
      </c>
      <c r="E78" s="7"/>
      <c r="F78" s="7"/>
    </row>
    <row r="79" spans="4:8" ht="18" x14ac:dyDescent="0.25">
      <c r="D79" s="77" t="s">
        <v>63</v>
      </c>
      <c r="E79" s="7"/>
      <c r="F79" s="7"/>
    </row>
    <row r="80" spans="4:8" ht="18" x14ac:dyDescent="0.25">
      <c r="D80" s="77" t="s">
        <v>64</v>
      </c>
      <c r="E80" s="7"/>
      <c r="F80" s="7"/>
    </row>
    <row r="81" spans="4:8" ht="18" x14ac:dyDescent="0.25">
      <c r="D81" s="78" t="s">
        <v>65</v>
      </c>
      <c r="E81" s="7"/>
      <c r="F81" s="7"/>
    </row>
    <row r="82" spans="4:8" ht="16.5" thickBot="1" x14ac:dyDescent="0.3">
      <c r="D82" s="75"/>
      <c r="E82" s="4"/>
      <c r="F82" s="4"/>
      <c r="G82" s="2"/>
      <c r="H82" s="2"/>
    </row>
    <row r="83" spans="4:8" ht="16.5" thickBot="1" x14ac:dyDescent="0.3"/>
    <row r="84" spans="4:8" x14ac:dyDescent="0.25">
      <c r="D84" s="72"/>
      <c r="E84" s="73"/>
      <c r="F84" s="73"/>
    </row>
    <row r="85" spans="4:8" ht="18" x14ac:dyDescent="0.25">
      <c r="D85" s="74" t="s">
        <v>53</v>
      </c>
      <c r="E85" s="7"/>
      <c r="F85" s="7"/>
    </row>
    <row r="86" spans="4:8" ht="18" x14ac:dyDescent="0.25">
      <c r="D86" s="74" t="s">
        <v>54</v>
      </c>
      <c r="E86" s="7"/>
      <c r="F86" s="7"/>
    </row>
    <row r="87" spans="4:8" ht="18" x14ac:dyDescent="0.25">
      <c r="D87" s="74" t="s">
        <v>55</v>
      </c>
      <c r="E87" s="7"/>
      <c r="F87" s="7"/>
    </row>
    <row r="88" spans="4:8" ht="18" x14ac:dyDescent="0.25">
      <c r="D88" s="74" t="s">
        <v>42</v>
      </c>
      <c r="E88" s="7"/>
      <c r="F88" s="7"/>
    </row>
    <row r="89" spans="4:8" ht="18" x14ac:dyDescent="0.25">
      <c r="D89" s="76" t="s">
        <v>56</v>
      </c>
      <c r="E89" s="7"/>
      <c r="F89" s="7"/>
    </row>
    <row r="90" spans="4:8" ht="16.5" thickBot="1" x14ac:dyDescent="0.3">
      <c r="D90" s="75"/>
      <c r="E90" s="4"/>
      <c r="F90" s="4"/>
    </row>
    <row r="91" spans="4:8" ht="16.5" thickBot="1" x14ac:dyDescent="0.3"/>
    <row r="92" spans="4:8" x14ac:dyDescent="0.25">
      <c r="D92" s="72"/>
      <c r="E92" s="73"/>
      <c r="F92" s="73"/>
    </row>
    <row r="93" spans="4:8" ht="18" x14ac:dyDescent="0.25">
      <c r="D93" s="74" t="s">
        <v>53</v>
      </c>
      <c r="E93" s="7"/>
      <c r="F93" s="7"/>
    </row>
    <row r="94" spans="4:8" ht="18" x14ac:dyDescent="0.25">
      <c r="D94" s="74" t="s">
        <v>54</v>
      </c>
      <c r="E94" s="7"/>
      <c r="F94" s="7"/>
    </row>
    <row r="95" spans="4:8" ht="18" x14ac:dyDescent="0.25">
      <c r="D95" s="74" t="s">
        <v>55</v>
      </c>
      <c r="E95" s="7"/>
      <c r="F95" s="7"/>
    </row>
    <row r="96" spans="4:8" ht="18" x14ac:dyDescent="0.25">
      <c r="D96" s="74" t="s">
        <v>42</v>
      </c>
      <c r="E96" s="7"/>
      <c r="F96" s="7"/>
    </row>
    <row r="97" spans="1:11" s="3" customFormat="1" ht="18" x14ac:dyDescent="0.25">
      <c r="A97" s="2"/>
      <c r="B97" s="2"/>
      <c r="C97" s="2"/>
      <c r="D97" s="76" t="s">
        <v>56</v>
      </c>
      <c r="E97" s="7"/>
      <c r="F97" s="7"/>
      <c r="I97" s="2"/>
      <c r="J97" s="2"/>
      <c r="K97" s="2"/>
    </row>
    <row r="98" spans="1:11" s="3" customFormat="1" ht="16.5" thickBot="1" x14ac:dyDescent="0.3">
      <c r="A98" s="2"/>
      <c r="B98" s="2"/>
      <c r="C98" s="2"/>
      <c r="D98" s="75"/>
      <c r="E98" s="4"/>
      <c r="F98" s="4"/>
      <c r="I98" s="2"/>
      <c r="J98" s="2"/>
      <c r="K98" s="2"/>
    </row>
  </sheetData>
  <mergeCells count="9">
    <mergeCell ref="A21:B21"/>
    <mergeCell ref="H35:I35"/>
    <mergeCell ref="G41:I41"/>
    <mergeCell ref="A10:I10"/>
    <mergeCell ref="G17:H17"/>
    <mergeCell ref="C18:C19"/>
    <mergeCell ref="G18:H18"/>
    <mergeCell ref="G19:H19"/>
    <mergeCell ref="A20:H20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02"/>
  <sheetViews>
    <sheetView topLeftCell="A16" workbookViewId="0">
      <selection activeCell="I26" sqref="I26"/>
    </sheetView>
  </sheetViews>
  <sheetFormatPr defaultRowHeight="15.75" x14ac:dyDescent="0.25"/>
  <cols>
    <col min="1" max="1" width="4.85546875" style="2" customWidth="1"/>
    <col min="2" max="2" width="10.5703125" style="2" customWidth="1"/>
    <col min="3" max="3" width="10" style="2" customWidth="1"/>
    <col min="4" max="4" width="30.5703125" style="2" customWidth="1"/>
    <col min="5" max="5" width="14.140625" style="2" customWidth="1"/>
    <col min="6" max="6" width="7.42578125" style="2" customWidth="1"/>
    <col min="7" max="7" width="13.140625" style="3" customWidth="1"/>
    <col min="8" max="8" width="1.42578125" style="3" customWidth="1"/>
    <col min="9" max="9" width="17.85546875" style="2" customWidth="1"/>
    <col min="10" max="14" width="9.140625" style="2"/>
    <col min="15" max="15" width="25" style="2" customWidth="1"/>
    <col min="16" max="17" width="9.140625" style="2"/>
    <col min="18" max="18" width="11.7109375" style="2" customWidth="1"/>
    <col min="19" max="16384" width="9.140625" style="2"/>
  </cols>
  <sheetData>
    <row r="2" spans="1:9" x14ac:dyDescent="0.25">
      <c r="A2" s="1" t="s">
        <v>0</v>
      </c>
    </row>
    <row r="3" spans="1:9" x14ac:dyDescent="0.25">
      <c r="A3" s="28" t="s">
        <v>31</v>
      </c>
    </row>
    <row r="4" spans="1:9" x14ac:dyDescent="0.25">
      <c r="A4" s="28" t="s">
        <v>1</v>
      </c>
    </row>
    <row r="5" spans="1:9" x14ac:dyDescent="0.25">
      <c r="A5" s="28" t="s">
        <v>2</v>
      </c>
    </row>
    <row r="6" spans="1:9" x14ac:dyDescent="0.25">
      <c r="A6" s="28" t="s">
        <v>3</v>
      </c>
    </row>
    <row r="7" spans="1:9" x14ac:dyDescent="0.25">
      <c r="A7" s="28" t="s">
        <v>4</v>
      </c>
    </row>
    <row r="9" spans="1:9" ht="16.5" thickBot="1" x14ac:dyDescent="0.3">
      <c r="A9" s="4"/>
      <c r="B9" s="4"/>
      <c r="C9" s="4"/>
      <c r="D9" s="4"/>
      <c r="E9" s="4"/>
      <c r="F9" s="4"/>
      <c r="G9" s="5"/>
      <c r="H9" s="5"/>
      <c r="I9" s="4"/>
    </row>
    <row r="10" spans="1:9" ht="16.5" thickBot="1" x14ac:dyDescent="0.3">
      <c r="A10" s="373" t="s">
        <v>5</v>
      </c>
      <c r="B10" s="374"/>
      <c r="C10" s="374"/>
      <c r="D10" s="374"/>
      <c r="E10" s="374"/>
      <c r="F10" s="374"/>
      <c r="G10" s="374"/>
      <c r="H10" s="374"/>
      <c r="I10" s="375"/>
    </row>
    <row r="12" spans="1:9" x14ac:dyDescent="0.25">
      <c r="A12" s="2" t="s">
        <v>6</v>
      </c>
      <c r="B12" s="2" t="s">
        <v>43</v>
      </c>
      <c r="G12" s="3" t="s">
        <v>7</v>
      </c>
      <c r="H12" s="6" t="s">
        <v>8</v>
      </c>
      <c r="I12" s="25" t="s">
        <v>475</v>
      </c>
    </row>
    <row r="13" spans="1:9" x14ac:dyDescent="0.25">
      <c r="G13" s="3" t="s">
        <v>9</v>
      </c>
      <c r="H13" s="6" t="s">
        <v>8</v>
      </c>
      <c r="I13" s="92" t="s">
        <v>474</v>
      </c>
    </row>
    <row r="14" spans="1:9" x14ac:dyDescent="0.25">
      <c r="G14" s="3" t="s">
        <v>10</v>
      </c>
      <c r="H14" s="6" t="s">
        <v>8</v>
      </c>
      <c r="I14" s="2" t="s">
        <v>44</v>
      </c>
    </row>
    <row r="15" spans="1:9" x14ac:dyDescent="0.25">
      <c r="A15" s="2" t="s">
        <v>11</v>
      </c>
      <c r="B15" s="2" t="s">
        <v>45</v>
      </c>
    </row>
    <row r="16" spans="1:9" ht="16.5" thickBot="1" x14ac:dyDescent="0.3"/>
    <row r="17" spans="1:23" ht="20.100000000000001" customHeight="1" x14ac:dyDescent="0.25">
      <c r="A17" s="8" t="s">
        <v>12</v>
      </c>
      <c r="B17" s="9" t="s">
        <v>13</v>
      </c>
      <c r="C17" s="9" t="s">
        <v>26</v>
      </c>
      <c r="D17" s="9" t="s">
        <v>14</v>
      </c>
      <c r="E17" s="9" t="s">
        <v>15</v>
      </c>
      <c r="F17" s="9" t="s">
        <v>67</v>
      </c>
      <c r="G17" s="376" t="s">
        <v>16</v>
      </c>
      <c r="H17" s="377"/>
      <c r="I17" s="10" t="s">
        <v>17</v>
      </c>
    </row>
    <row r="18" spans="1:23" ht="46.5" customHeight="1" x14ac:dyDescent="0.25">
      <c r="A18" s="32">
        <v>1</v>
      </c>
      <c r="B18" s="68">
        <v>44274</v>
      </c>
      <c r="C18" s="68" t="s">
        <v>476</v>
      </c>
      <c r="D18" s="34" t="s">
        <v>479</v>
      </c>
      <c r="E18" s="34" t="s">
        <v>282</v>
      </c>
      <c r="F18" s="34" t="s">
        <v>480</v>
      </c>
      <c r="G18" s="395">
        <v>15500000</v>
      </c>
      <c r="H18" s="396"/>
      <c r="I18" s="392">
        <f>G18</f>
        <v>15500000</v>
      </c>
      <c r="L18" s="158" t="s">
        <v>231</v>
      </c>
    </row>
    <row r="19" spans="1:23" ht="48" customHeight="1" x14ac:dyDescent="0.25">
      <c r="A19" s="32">
        <v>2</v>
      </c>
      <c r="B19" s="68">
        <v>44274</v>
      </c>
      <c r="C19" s="68" t="s">
        <v>477</v>
      </c>
      <c r="D19" s="34" t="s">
        <v>481</v>
      </c>
      <c r="E19" s="34" t="s">
        <v>482</v>
      </c>
      <c r="F19" s="34" t="s">
        <v>125</v>
      </c>
      <c r="G19" s="397"/>
      <c r="H19" s="398"/>
      <c r="I19" s="393"/>
      <c r="L19" s="158" t="s">
        <v>231</v>
      </c>
    </row>
    <row r="20" spans="1:23" ht="43.5" customHeight="1" x14ac:dyDescent="0.25">
      <c r="A20" s="32">
        <v>3</v>
      </c>
      <c r="B20" s="68">
        <v>44274</v>
      </c>
      <c r="C20" s="68" t="s">
        <v>478</v>
      </c>
      <c r="D20" s="34" t="s">
        <v>483</v>
      </c>
      <c r="E20" s="34" t="s">
        <v>281</v>
      </c>
      <c r="F20" s="34" t="s">
        <v>480</v>
      </c>
      <c r="G20" s="399"/>
      <c r="H20" s="400"/>
      <c r="I20" s="394"/>
      <c r="L20" s="158" t="s">
        <v>231</v>
      </c>
    </row>
    <row r="21" spans="1:23" ht="32.25" customHeight="1" x14ac:dyDescent="0.25">
      <c r="A21" s="32">
        <v>4</v>
      </c>
      <c r="B21" s="68">
        <v>44281</v>
      </c>
      <c r="C21" s="68" t="s">
        <v>476</v>
      </c>
      <c r="D21" s="34" t="s">
        <v>501</v>
      </c>
      <c r="E21" s="34" t="s">
        <v>282</v>
      </c>
      <c r="F21" s="34" t="s">
        <v>480</v>
      </c>
      <c r="G21" s="471">
        <v>600000</v>
      </c>
      <c r="H21" s="472"/>
      <c r="I21" s="333">
        <f>G21</f>
        <v>600000</v>
      </c>
      <c r="L21" s="158" t="s">
        <v>231</v>
      </c>
    </row>
    <row r="22" spans="1:23" ht="32.25" customHeight="1" x14ac:dyDescent="0.25">
      <c r="A22" s="32">
        <v>5</v>
      </c>
      <c r="B22" s="68">
        <v>44281</v>
      </c>
      <c r="C22" s="68" t="s">
        <v>477</v>
      </c>
      <c r="D22" s="34" t="s">
        <v>484</v>
      </c>
      <c r="E22" s="34" t="s">
        <v>482</v>
      </c>
      <c r="F22" s="34" t="s">
        <v>125</v>
      </c>
      <c r="G22" s="399">
        <v>600000</v>
      </c>
      <c r="H22" s="400"/>
      <c r="I22" s="330">
        <f>G22</f>
        <v>600000</v>
      </c>
      <c r="L22" s="158" t="s">
        <v>231</v>
      </c>
    </row>
    <row r="23" spans="1:23" ht="32.25" customHeight="1" x14ac:dyDescent="0.25">
      <c r="A23" s="32">
        <v>6</v>
      </c>
      <c r="B23" s="68">
        <v>44281</v>
      </c>
      <c r="C23" s="68" t="s">
        <v>478</v>
      </c>
      <c r="D23" s="34" t="s">
        <v>485</v>
      </c>
      <c r="E23" s="34" t="s">
        <v>281</v>
      </c>
      <c r="F23" s="34" t="s">
        <v>480</v>
      </c>
      <c r="G23" s="399">
        <v>1500000</v>
      </c>
      <c r="H23" s="400"/>
      <c r="I23" s="330">
        <f>G23</f>
        <v>1500000</v>
      </c>
      <c r="L23" s="158" t="s">
        <v>231</v>
      </c>
    </row>
    <row r="24" spans="1:23" ht="25.5" customHeight="1" thickBot="1" x14ac:dyDescent="0.3">
      <c r="A24" s="378" t="s">
        <v>18</v>
      </c>
      <c r="B24" s="379"/>
      <c r="C24" s="380"/>
      <c r="D24" s="380"/>
      <c r="E24" s="379"/>
      <c r="F24" s="379"/>
      <c r="G24" s="379"/>
      <c r="H24" s="381"/>
      <c r="I24" s="66">
        <f>SUM(I18:I23)</f>
        <v>18200000</v>
      </c>
    </row>
    <row r="25" spans="1:23" x14ac:dyDescent="0.25">
      <c r="A25" s="351"/>
      <c r="B25" s="351"/>
      <c r="C25" s="319"/>
      <c r="D25" s="319"/>
      <c r="E25" s="319"/>
      <c r="F25" s="319"/>
      <c r="G25" s="12"/>
      <c r="H25" s="12"/>
      <c r="I25" s="13"/>
      <c r="R25" s="61"/>
      <c r="S25" s="69"/>
      <c r="T25" s="322"/>
      <c r="V25" s="322"/>
      <c r="W25" s="322">
        <v>298</v>
      </c>
    </row>
    <row r="26" spans="1:23" ht="21.75" customHeight="1" x14ac:dyDescent="0.25">
      <c r="A26" s="319"/>
      <c r="B26" s="319"/>
      <c r="C26" s="319"/>
      <c r="D26" s="319"/>
      <c r="E26" s="319"/>
      <c r="F26" s="319"/>
      <c r="G26" s="14" t="s">
        <v>46</v>
      </c>
      <c r="H26" s="14"/>
      <c r="I26" s="70">
        <v>9500000</v>
      </c>
      <c r="R26" s="61"/>
      <c r="S26" s="69"/>
      <c r="T26" s="322"/>
      <c r="V26" s="322"/>
      <c r="W26" s="322">
        <v>66</v>
      </c>
    </row>
    <row r="27" spans="1:23" ht="21.75" customHeight="1" thickBot="1" x14ac:dyDescent="0.3">
      <c r="D27" s="1"/>
      <c r="E27" s="1"/>
      <c r="F27" s="1"/>
      <c r="G27" s="15" t="s">
        <v>33</v>
      </c>
      <c r="H27" s="15"/>
      <c r="I27" s="59">
        <f>I24-I26</f>
        <v>8700000</v>
      </c>
      <c r="J27" s="16"/>
      <c r="R27" s="61"/>
      <c r="S27" s="69"/>
      <c r="T27" s="322"/>
      <c r="V27" s="322"/>
      <c r="W27" s="322">
        <v>5</v>
      </c>
    </row>
    <row r="28" spans="1:23" x14ac:dyDescent="0.25">
      <c r="D28" s="1"/>
      <c r="E28" s="1"/>
      <c r="F28" s="1"/>
      <c r="G28" s="17" t="s">
        <v>47</v>
      </c>
      <c r="H28" s="17"/>
      <c r="I28" s="18">
        <f>I27</f>
        <v>8700000</v>
      </c>
      <c r="R28" s="61"/>
      <c r="S28" s="69"/>
    </row>
    <row r="29" spans="1:23" x14ac:dyDescent="0.25">
      <c r="A29" s="1" t="s">
        <v>499</v>
      </c>
      <c r="D29" s="1"/>
      <c r="E29" s="1"/>
      <c r="F29" s="1"/>
      <c r="G29" s="17"/>
      <c r="H29" s="17"/>
      <c r="I29" s="18"/>
    </row>
    <row r="30" spans="1:23" x14ac:dyDescent="0.25">
      <c r="A30" s="19"/>
      <c r="D30" s="1"/>
      <c r="E30" s="1"/>
      <c r="F30" s="1"/>
      <c r="G30" s="17"/>
      <c r="H30" s="17"/>
      <c r="I30" s="18"/>
    </row>
    <row r="31" spans="1:23" x14ac:dyDescent="0.25">
      <c r="D31" s="1"/>
      <c r="E31" s="1"/>
      <c r="F31" s="1"/>
      <c r="G31" s="17"/>
      <c r="H31" s="17"/>
      <c r="I31" s="18"/>
    </row>
    <row r="32" spans="1:23" x14ac:dyDescent="0.25">
      <c r="A32" s="26" t="s">
        <v>21</v>
      </c>
    </row>
    <row r="33" spans="1:9" x14ac:dyDescent="0.25">
      <c r="A33" s="20" t="s">
        <v>22</v>
      </c>
      <c r="B33" s="20"/>
      <c r="C33" s="20"/>
      <c r="D33" s="7"/>
      <c r="E33" s="7"/>
      <c r="F33" s="7"/>
    </row>
    <row r="34" spans="1:9" x14ac:dyDescent="0.25">
      <c r="A34" s="20" t="s">
        <v>34</v>
      </c>
      <c r="B34" s="20"/>
      <c r="C34" s="20"/>
      <c r="D34" s="7"/>
      <c r="E34" s="7"/>
      <c r="F34" s="7"/>
    </row>
    <row r="35" spans="1:9" x14ac:dyDescent="0.25">
      <c r="A35" s="27" t="s">
        <v>35</v>
      </c>
      <c r="B35" s="21"/>
      <c r="C35" s="21"/>
      <c r="D35" s="7"/>
      <c r="E35" s="7"/>
      <c r="F35" s="7"/>
    </row>
    <row r="36" spans="1:9" x14ac:dyDescent="0.25">
      <c r="A36" s="22" t="s">
        <v>36</v>
      </c>
      <c r="B36" s="22"/>
      <c r="C36" s="22"/>
      <c r="D36" s="7"/>
      <c r="E36" s="7"/>
      <c r="F36" s="7"/>
    </row>
    <row r="37" spans="1:9" x14ac:dyDescent="0.25">
      <c r="A37" s="196"/>
      <c r="B37" s="196"/>
      <c r="C37" s="196"/>
    </row>
    <row r="38" spans="1:9" x14ac:dyDescent="0.25">
      <c r="A38" s="24"/>
      <c r="B38" s="24"/>
      <c r="C38" s="24"/>
    </row>
    <row r="39" spans="1:9" x14ac:dyDescent="0.25">
      <c r="G39" s="36" t="s">
        <v>41</v>
      </c>
      <c r="H39" s="334" t="str">
        <f>I13</f>
        <v xml:space="preserve"> 31 Maret 2021</v>
      </c>
      <c r="I39" s="335"/>
    </row>
    <row r="43" spans="1:9" ht="24.75" customHeight="1" x14ac:dyDescent="0.25"/>
    <row r="45" spans="1:9" x14ac:dyDescent="0.25">
      <c r="G45" s="336" t="s">
        <v>24</v>
      </c>
      <c r="H45" s="336"/>
      <c r="I45" s="336"/>
    </row>
    <row r="50" spans="4:8" ht="16.5" thickBot="1" x14ac:dyDescent="0.3"/>
    <row r="51" spans="4:8" x14ac:dyDescent="0.25">
      <c r="D51" s="72"/>
      <c r="E51" s="73"/>
      <c r="F51" s="73"/>
    </row>
    <row r="52" spans="4:8" ht="18" x14ac:dyDescent="0.25">
      <c r="D52" s="74" t="s">
        <v>48</v>
      </c>
      <c r="E52" s="7"/>
      <c r="F52" s="7"/>
      <c r="G52" s="2"/>
      <c r="H52" s="2"/>
    </row>
    <row r="53" spans="4:8" ht="18" x14ac:dyDescent="0.25">
      <c r="D53" s="74" t="s">
        <v>49</v>
      </c>
      <c r="E53" s="7"/>
      <c r="F53" s="7"/>
      <c r="G53" s="2"/>
      <c r="H53" s="2"/>
    </row>
    <row r="54" spans="4:8" ht="18" x14ac:dyDescent="0.25">
      <c r="D54" s="74" t="s">
        <v>50</v>
      </c>
      <c r="E54" s="7"/>
      <c r="F54" s="7"/>
      <c r="G54" s="2"/>
      <c r="H54" s="2"/>
    </row>
    <row r="55" spans="4:8" ht="18" x14ac:dyDescent="0.25">
      <c r="D55" s="74" t="s">
        <v>51</v>
      </c>
      <c r="E55" s="7"/>
      <c r="F55" s="7"/>
      <c r="G55" s="2"/>
      <c r="H55" s="2"/>
    </row>
    <row r="56" spans="4:8" ht="18" x14ac:dyDescent="0.25">
      <c r="D56" s="74" t="s">
        <v>52</v>
      </c>
      <c r="E56" s="7"/>
      <c r="F56" s="7"/>
      <c r="G56" s="2"/>
      <c r="H56" s="2"/>
    </row>
    <row r="57" spans="4:8" ht="16.5" thickBot="1" x14ac:dyDescent="0.3">
      <c r="D57" s="75"/>
      <c r="E57" s="4"/>
      <c r="F57" s="4"/>
      <c r="G57" s="2"/>
      <c r="H57" s="2"/>
    </row>
    <row r="58" spans="4:8" x14ac:dyDescent="0.25">
      <c r="G58" s="2"/>
      <c r="H58" s="2"/>
    </row>
    <row r="59" spans="4:8" x14ac:dyDescent="0.25">
      <c r="G59" s="2"/>
      <c r="H59" s="2"/>
    </row>
    <row r="60" spans="4:8" ht="16.5" thickBot="1" x14ac:dyDescent="0.3">
      <c r="G60" s="2"/>
      <c r="H60" s="2"/>
    </row>
    <row r="61" spans="4:8" x14ac:dyDescent="0.25">
      <c r="D61" s="72"/>
      <c r="E61" s="73"/>
      <c r="F61" s="73"/>
      <c r="G61" s="2"/>
      <c r="H61" s="2"/>
    </row>
    <row r="62" spans="4:8" ht="18" x14ac:dyDescent="0.25">
      <c r="D62" s="74" t="s">
        <v>53</v>
      </c>
      <c r="E62" s="7"/>
      <c r="F62" s="7"/>
      <c r="G62" s="2"/>
      <c r="H62" s="2"/>
    </row>
    <row r="63" spans="4:8" ht="18" x14ac:dyDescent="0.25">
      <c r="D63" s="74" t="s">
        <v>54</v>
      </c>
      <c r="E63" s="7"/>
      <c r="F63" s="7"/>
      <c r="G63" s="2"/>
      <c r="H63" s="2"/>
    </row>
    <row r="64" spans="4:8" ht="18" x14ac:dyDescent="0.25">
      <c r="D64" s="74" t="s">
        <v>55</v>
      </c>
      <c r="E64" s="7"/>
      <c r="F64" s="7"/>
      <c r="G64" s="2"/>
      <c r="H64" s="2"/>
    </row>
    <row r="65" spans="4:8" ht="18" x14ac:dyDescent="0.25">
      <c r="D65" s="74" t="s">
        <v>42</v>
      </c>
      <c r="E65" s="7"/>
      <c r="F65" s="7"/>
      <c r="G65" s="2"/>
      <c r="H65" s="2"/>
    </row>
    <row r="66" spans="4:8" ht="18" x14ac:dyDescent="0.25">
      <c r="D66" s="76" t="s">
        <v>56</v>
      </c>
      <c r="E66" s="7"/>
      <c r="F66" s="7"/>
      <c r="G66" s="2"/>
      <c r="H66" s="2"/>
    </row>
    <row r="67" spans="4:8" ht="16.5" thickBot="1" x14ac:dyDescent="0.3">
      <c r="D67" s="75"/>
      <c r="E67" s="4"/>
      <c r="F67" s="4"/>
      <c r="G67" s="2"/>
      <c r="H67" s="2"/>
    </row>
    <row r="68" spans="4:8" x14ac:dyDescent="0.25">
      <c r="G68" s="2"/>
      <c r="H68" s="2"/>
    </row>
    <row r="69" spans="4:8" x14ac:dyDescent="0.25">
      <c r="G69" s="2"/>
      <c r="H69" s="2"/>
    </row>
    <row r="70" spans="4:8" x14ac:dyDescent="0.25">
      <c r="G70" s="2"/>
      <c r="H70" s="2"/>
    </row>
    <row r="71" spans="4:8" ht="16.5" thickBot="1" x14ac:dyDescent="0.3">
      <c r="G71" s="2"/>
      <c r="H71" s="2"/>
    </row>
    <row r="72" spans="4:8" x14ac:dyDescent="0.25">
      <c r="D72" s="72"/>
      <c r="E72" s="73"/>
      <c r="F72" s="73"/>
      <c r="G72" s="2"/>
      <c r="H72" s="2"/>
    </row>
    <row r="73" spans="4:8" ht="18" x14ac:dyDescent="0.25">
      <c r="D73" s="74" t="s">
        <v>48</v>
      </c>
      <c r="E73" s="7"/>
      <c r="F73" s="7"/>
      <c r="G73" s="2"/>
      <c r="H73" s="2"/>
    </row>
    <row r="74" spans="4:8" ht="18" x14ac:dyDescent="0.25">
      <c r="D74" s="74" t="s">
        <v>57</v>
      </c>
      <c r="E74" s="7"/>
      <c r="F74" s="7"/>
      <c r="G74" s="2"/>
      <c r="H74" s="2"/>
    </row>
    <row r="75" spans="4:8" ht="18" x14ac:dyDescent="0.25">
      <c r="D75" s="74" t="s">
        <v>58</v>
      </c>
      <c r="E75" s="7"/>
      <c r="F75" s="7"/>
      <c r="G75" s="2"/>
      <c r="H75" s="2"/>
    </row>
    <row r="76" spans="4:8" ht="18" x14ac:dyDescent="0.25">
      <c r="D76" s="74" t="s">
        <v>59</v>
      </c>
      <c r="E76" s="7"/>
      <c r="F76" s="7"/>
      <c r="G76" s="2"/>
      <c r="H76" s="2"/>
    </row>
    <row r="77" spans="4:8" ht="18" x14ac:dyDescent="0.25">
      <c r="D77" s="74" t="s">
        <v>60</v>
      </c>
      <c r="E77" s="7"/>
      <c r="F77" s="7"/>
      <c r="G77" s="2"/>
      <c r="H77" s="2"/>
    </row>
    <row r="78" spans="4:8" ht="16.5" thickBot="1" x14ac:dyDescent="0.3">
      <c r="D78" s="75"/>
      <c r="E78" s="4"/>
      <c r="F78" s="4"/>
      <c r="G78" s="2"/>
      <c r="H78" s="2"/>
    </row>
    <row r="79" spans="4:8" ht="16.5" thickBot="1" x14ac:dyDescent="0.3">
      <c r="G79" s="2"/>
      <c r="H79" s="2"/>
    </row>
    <row r="80" spans="4:8" x14ac:dyDescent="0.25">
      <c r="D80" s="72"/>
      <c r="E80" s="73"/>
      <c r="F80" s="73"/>
      <c r="G80" s="2"/>
      <c r="H80" s="2"/>
    </row>
    <row r="81" spans="4:8" ht="18" x14ac:dyDescent="0.25">
      <c r="D81" s="77" t="s">
        <v>61</v>
      </c>
      <c r="E81" s="7"/>
      <c r="F81" s="7"/>
    </row>
    <row r="82" spans="4:8" ht="18" x14ac:dyDescent="0.25">
      <c r="D82" s="77" t="s">
        <v>62</v>
      </c>
      <c r="E82" s="7"/>
      <c r="F82" s="7"/>
    </row>
    <row r="83" spans="4:8" ht="18" x14ac:dyDescent="0.25">
      <c r="D83" s="77" t="s">
        <v>63</v>
      </c>
      <c r="E83" s="7"/>
      <c r="F83" s="7"/>
    </row>
    <row r="84" spans="4:8" ht="18" x14ac:dyDescent="0.25">
      <c r="D84" s="77" t="s">
        <v>64</v>
      </c>
      <c r="E84" s="7"/>
      <c r="F84" s="7"/>
    </row>
    <row r="85" spans="4:8" ht="18" x14ac:dyDescent="0.25">
      <c r="D85" s="78" t="s">
        <v>65</v>
      </c>
      <c r="E85" s="7"/>
      <c r="F85" s="7"/>
    </row>
    <row r="86" spans="4:8" ht="16.5" thickBot="1" x14ac:dyDescent="0.3">
      <c r="D86" s="75"/>
      <c r="E86" s="4"/>
      <c r="F86" s="4"/>
      <c r="G86" s="2"/>
      <c r="H86" s="2"/>
    </row>
    <row r="87" spans="4:8" ht="16.5" thickBot="1" x14ac:dyDescent="0.3"/>
    <row r="88" spans="4:8" x14ac:dyDescent="0.25">
      <c r="D88" s="72"/>
      <c r="E88" s="73"/>
      <c r="F88" s="73"/>
    </row>
    <row r="89" spans="4:8" ht="18" x14ac:dyDescent="0.25">
      <c r="D89" s="74" t="s">
        <v>53</v>
      </c>
      <c r="E89" s="7"/>
      <c r="F89" s="7"/>
    </row>
    <row r="90" spans="4:8" ht="18" x14ac:dyDescent="0.25">
      <c r="D90" s="74" t="s">
        <v>54</v>
      </c>
      <c r="E90" s="7"/>
      <c r="F90" s="7"/>
    </row>
    <row r="91" spans="4:8" ht="18" x14ac:dyDescent="0.25">
      <c r="D91" s="74" t="s">
        <v>55</v>
      </c>
      <c r="E91" s="7"/>
      <c r="F91" s="7"/>
    </row>
    <row r="92" spans="4:8" ht="18" x14ac:dyDescent="0.25">
      <c r="D92" s="74" t="s">
        <v>42</v>
      </c>
      <c r="E92" s="7"/>
      <c r="F92" s="7"/>
    </row>
    <row r="93" spans="4:8" ht="18" x14ac:dyDescent="0.25">
      <c r="D93" s="76" t="s">
        <v>56</v>
      </c>
      <c r="E93" s="7"/>
      <c r="F93" s="7"/>
    </row>
    <row r="94" spans="4:8" ht="16.5" thickBot="1" x14ac:dyDescent="0.3">
      <c r="D94" s="75"/>
      <c r="E94" s="4"/>
      <c r="F94" s="4"/>
    </row>
    <row r="95" spans="4:8" ht="16.5" thickBot="1" x14ac:dyDescent="0.3"/>
    <row r="96" spans="4:8" x14ac:dyDescent="0.25">
      <c r="D96" s="72"/>
      <c r="E96" s="73"/>
      <c r="F96" s="73"/>
    </row>
    <row r="97" spans="1:11" ht="18" x14ac:dyDescent="0.25">
      <c r="D97" s="74" t="s">
        <v>53</v>
      </c>
      <c r="E97" s="7"/>
      <c r="F97" s="7"/>
    </row>
    <row r="98" spans="1:11" ht="18" x14ac:dyDescent="0.25">
      <c r="D98" s="74" t="s">
        <v>54</v>
      </c>
      <c r="E98" s="7"/>
      <c r="F98" s="7"/>
    </row>
    <row r="99" spans="1:11" ht="18" x14ac:dyDescent="0.25">
      <c r="D99" s="74" t="s">
        <v>55</v>
      </c>
      <c r="E99" s="7"/>
      <c r="F99" s="7"/>
    </row>
    <row r="100" spans="1:11" ht="18" x14ac:dyDescent="0.25">
      <c r="D100" s="74" t="s">
        <v>42</v>
      </c>
      <c r="E100" s="7"/>
      <c r="F100" s="7"/>
    </row>
    <row r="101" spans="1:11" s="3" customFormat="1" ht="18" x14ac:dyDescent="0.25">
      <c r="A101" s="2"/>
      <c r="B101" s="2"/>
      <c r="C101" s="2"/>
      <c r="D101" s="76" t="s">
        <v>56</v>
      </c>
      <c r="E101" s="7"/>
      <c r="F101" s="7"/>
      <c r="I101" s="2"/>
      <c r="J101" s="2"/>
      <c r="K101" s="2"/>
    </row>
    <row r="102" spans="1:11" s="3" customFormat="1" ht="16.5" thickBot="1" x14ac:dyDescent="0.3">
      <c r="A102" s="2"/>
      <c r="B102" s="2"/>
      <c r="C102" s="2"/>
      <c r="D102" s="75"/>
      <c r="E102" s="4"/>
      <c r="F102" s="4"/>
      <c r="I102" s="2"/>
      <c r="J102" s="2"/>
      <c r="K102" s="2"/>
    </row>
  </sheetData>
  <mergeCells count="11">
    <mergeCell ref="H39:I39"/>
    <mergeCell ref="G45:I45"/>
    <mergeCell ref="G22:H22"/>
    <mergeCell ref="I18:I20"/>
    <mergeCell ref="G18:H20"/>
    <mergeCell ref="G21:H21"/>
    <mergeCell ref="A10:I10"/>
    <mergeCell ref="G17:H17"/>
    <mergeCell ref="A24:H24"/>
    <mergeCell ref="G23:H23"/>
    <mergeCell ref="A25:B25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00"/>
  <sheetViews>
    <sheetView topLeftCell="A29" workbookViewId="0">
      <selection activeCell="I29" sqref="I29"/>
    </sheetView>
  </sheetViews>
  <sheetFormatPr defaultRowHeight="15.75" x14ac:dyDescent="0.25"/>
  <cols>
    <col min="1" max="1" width="4.85546875" style="2" customWidth="1"/>
    <col min="2" max="2" width="10.5703125" style="2" customWidth="1"/>
    <col min="3" max="3" width="10" style="2" customWidth="1"/>
    <col min="4" max="4" width="30.5703125" style="2" customWidth="1"/>
    <col min="5" max="5" width="14.140625" style="2" customWidth="1"/>
    <col min="6" max="6" width="7.42578125" style="2" customWidth="1"/>
    <col min="7" max="7" width="13.140625" style="3" customWidth="1"/>
    <col min="8" max="8" width="1.42578125" style="3" customWidth="1"/>
    <col min="9" max="9" width="17.85546875" style="2" customWidth="1"/>
    <col min="10" max="14" width="9.140625" style="2"/>
    <col min="15" max="15" width="25" style="2" customWidth="1"/>
    <col min="16" max="17" width="9.140625" style="2"/>
    <col min="18" max="18" width="11.7109375" style="2" customWidth="1"/>
    <col min="19" max="16384" width="9.140625" style="2"/>
  </cols>
  <sheetData>
    <row r="2" spans="1:9" x14ac:dyDescent="0.25">
      <c r="A2" s="1" t="s">
        <v>0</v>
      </c>
    </row>
    <row r="3" spans="1:9" x14ac:dyDescent="0.25">
      <c r="A3" s="28" t="s">
        <v>31</v>
      </c>
    </row>
    <row r="4" spans="1:9" x14ac:dyDescent="0.25">
      <c r="A4" s="28" t="s">
        <v>1</v>
      </c>
    </row>
    <row r="5" spans="1:9" x14ac:dyDescent="0.25">
      <c r="A5" s="28" t="s">
        <v>2</v>
      </c>
    </row>
    <row r="6" spans="1:9" x14ac:dyDescent="0.25">
      <c r="A6" s="28" t="s">
        <v>3</v>
      </c>
    </row>
    <row r="7" spans="1:9" x14ac:dyDescent="0.25">
      <c r="A7" s="28" t="s">
        <v>4</v>
      </c>
    </row>
    <row r="9" spans="1:9" ht="16.5" thickBot="1" x14ac:dyDescent="0.3">
      <c r="A9" s="4"/>
      <c r="B9" s="4"/>
      <c r="C9" s="4"/>
      <c r="D9" s="4"/>
      <c r="E9" s="4"/>
      <c r="F9" s="4"/>
      <c r="G9" s="5"/>
      <c r="H9" s="5"/>
      <c r="I9" s="4"/>
    </row>
    <row r="10" spans="1:9" ht="16.5" thickBot="1" x14ac:dyDescent="0.3">
      <c r="A10" s="373" t="s">
        <v>5</v>
      </c>
      <c r="B10" s="374"/>
      <c r="C10" s="374"/>
      <c r="D10" s="374"/>
      <c r="E10" s="374"/>
      <c r="F10" s="374"/>
      <c r="G10" s="374"/>
      <c r="H10" s="374"/>
      <c r="I10" s="375"/>
    </row>
    <row r="12" spans="1:9" x14ac:dyDescent="0.25">
      <c r="A12" s="2" t="s">
        <v>6</v>
      </c>
      <c r="B12" s="2" t="s">
        <v>43</v>
      </c>
      <c r="G12" s="3" t="s">
        <v>7</v>
      </c>
      <c r="H12" s="6" t="s">
        <v>8</v>
      </c>
      <c r="I12" s="25" t="s">
        <v>486</v>
      </c>
    </row>
    <row r="13" spans="1:9" x14ac:dyDescent="0.25">
      <c r="G13" s="3" t="s">
        <v>9</v>
      </c>
      <c r="H13" s="6" t="s">
        <v>8</v>
      </c>
      <c r="I13" s="92" t="s">
        <v>474</v>
      </c>
    </row>
    <row r="14" spans="1:9" x14ac:dyDescent="0.25">
      <c r="G14" s="3" t="s">
        <v>10</v>
      </c>
      <c r="H14" s="6" t="s">
        <v>8</v>
      </c>
      <c r="I14" s="2" t="s">
        <v>44</v>
      </c>
    </row>
    <row r="15" spans="1:9" x14ac:dyDescent="0.25">
      <c r="A15" s="2" t="s">
        <v>11</v>
      </c>
      <c r="B15" s="2" t="s">
        <v>45</v>
      </c>
    </row>
    <row r="16" spans="1:9" ht="16.5" thickBot="1" x14ac:dyDescent="0.3"/>
    <row r="17" spans="1:23" ht="20.100000000000001" customHeight="1" x14ac:dyDescent="0.25">
      <c r="A17" s="8" t="s">
        <v>12</v>
      </c>
      <c r="B17" s="9" t="s">
        <v>13</v>
      </c>
      <c r="C17" s="9" t="s">
        <v>26</v>
      </c>
      <c r="D17" s="9" t="s">
        <v>14</v>
      </c>
      <c r="E17" s="9" t="s">
        <v>15</v>
      </c>
      <c r="F17" s="9" t="s">
        <v>67</v>
      </c>
      <c r="G17" s="376" t="s">
        <v>16</v>
      </c>
      <c r="H17" s="377"/>
      <c r="I17" s="10" t="s">
        <v>17</v>
      </c>
    </row>
    <row r="18" spans="1:23" ht="46.5" customHeight="1" x14ac:dyDescent="0.25">
      <c r="A18" s="32">
        <v>1</v>
      </c>
      <c r="B18" s="68">
        <v>44273</v>
      </c>
      <c r="C18" s="68" t="s">
        <v>487</v>
      </c>
      <c r="D18" s="34" t="s">
        <v>488</v>
      </c>
      <c r="E18" s="34" t="s">
        <v>119</v>
      </c>
      <c r="F18" s="34" t="s">
        <v>489</v>
      </c>
      <c r="G18" s="395">
        <v>15600000</v>
      </c>
      <c r="H18" s="396"/>
      <c r="I18" s="392">
        <f>G18</f>
        <v>15600000</v>
      </c>
      <c r="L18" s="158" t="s">
        <v>231</v>
      </c>
    </row>
    <row r="19" spans="1:23" ht="48" customHeight="1" x14ac:dyDescent="0.25">
      <c r="A19" s="32">
        <v>2</v>
      </c>
      <c r="B19" s="68">
        <v>44273</v>
      </c>
      <c r="C19" s="68" t="s">
        <v>491</v>
      </c>
      <c r="D19" s="34" t="s">
        <v>492</v>
      </c>
      <c r="E19" s="34" t="s">
        <v>117</v>
      </c>
      <c r="F19" s="34" t="s">
        <v>125</v>
      </c>
      <c r="G19" s="399"/>
      <c r="H19" s="400"/>
      <c r="I19" s="394"/>
      <c r="L19" s="158" t="s">
        <v>231</v>
      </c>
    </row>
    <row r="20" spans="1:23" ht="43.5" customHeight="1" x14ac:dyDescent="0.25">
      <c r="A20" s="32">
        <v>3</v>
      </c>
      <c r="B20" s="68">
        <v>44278</v>
      </c>
      <c r="C20" s="68" t="s">
        <v>487</v>
      </c>
      <c r="D20" s="34" t="s">
        <v>490</v>
      </c>
      <c r="E20" s="34" t="s">
        <v>119</v>
      </c>
      <c r="F20" s="34" t="s">
        <v>489</v>
      </c>
      <c r="G20" s="471">
        <v>2300000</v>
      </c>
      <c r="H20" s="472"/>
      <c r="I20" s="332">
        <f>G20</f>
        <v>2300000</v>
      </c>
      <c r="L20" s="158" t="s">
        <v>231</v>
      </c>
    </row>
    <row r="21" spans="1:23" ht="33.75" customHeight="1" x14ac:dyDescent="0.25">
      <c r="A21" s="32">
        <v>4</v>
      </c>
      <c r="B21" s="68">
        <v>44278</v>
      </c>
      <c r="C21" s="68" t="s">
        <v>491</v>
      </c>
      <c r="D21" s="34" t="s">
        <v>493</v>
      </c>
      <c r="E21" s="34" t="s">
        <v>117</v>
      </c>
      <c r="F21" s="34" t="s">
        <v>125</v>
      </c>
      <c r="G21" s="399">
        <v>1500000</v>
      </c>
      <c r="H21" s="400"/>
      <c r="I21" s="329">
        <f>G21</f>
        <v>1500000</v>
      </c>
      <c r="L21" s="158" t="s">
        <v>231</v>
      </c>
    </row>
    <row r="22" spans="1:23" ht="25.5" customHeight="1" thickBot="1" x14ac:dyDescent="0.3">
      <c r="A22" s="378" t="s">
        <v>18</v>
      </c>
      <c r="B22" s="379"/>
      <c r="C22" s="380"/>
      <c r="D22" s="380"/>
      <c r="E22" s="379"/>
      <c r="F22" s="379"/>
      <c r="G22" s="379"/>
      <c r="H22" s="381"/>
      <c r="I22" s="66">
        <f>SUM(I18:I21)</f>
        <v>19400000</v>
      </c>
    </row>
    <row r="23" spans="1:23" x14ac:dyDescent="0.25">
      <c r="A23" s="351"/>
      <c r="B23" s="351"/>
      <c r="C23" s="326"/>
      <c r="D23" s="326"/>
      <c r="E23" s="326"/>
      <c r="F23" s="326"/>
      <c r="G23" s="12"/>
      <c r="H23" s="12"/>
      <c r="I23" s="13"/>
      <c r="R23" s="61"/>
      <c r="S23" s="69"/>
      <c r="T23" s="328"/>
      <c r="V23" s="328"/>
      <c r="W23" s="328">
        <v>298</v>
      </c>
    </row>
    <row r="24" spans="1:23" ht="21.75" customHeight="1" x14ac:dyDescent="0.25">
      <c r="A24" s="326"/>
      <c r="B24" s="326"/>
      <c r="C24" s="326"/>
      <c r="D24" s="326"/>
      <c r="E24" s="326"/>
      <c r="F24" s="326"/>
      <c r="G24" s="14" t="s">
        <v>46</v>
      </c>
      <c r="H24" s="14"/>
      <c r="I24" s="70">
        <v>10000000</v>
      </c>
      <c r="R24" s="61"/>
      <c r="S24" s="69"/>
      <c r="T24" s="328"/>
      <c r="V24" s="328"/>
      <c r="W24" s="328">
        <v>66</v>
      </c>
    </row>
    <row r="25" spans="1:23" ht="21.75" customHeight="1" thickBot="1" x14ac:dyDescent="0.3">
      <c r="D25" s="1"/>
      <c r="E25" s="1"/>
      <c r="F25" s="1"/>
      <c r="G25" s="15" t="s">
        <v>33</v>
      </c>
      <c r="H25" s="15"/>
      <c r="I25" s="59">
        <f>I22-I24</f>
        <v>9400000</v>
      </c>
      <c r="J25" s="16"/>
      <c r="R25" s="61"/>
      <c r="S25" s="69"/>
      <c r="T25" s="328"/>
      <c r="V25" s="328"/>
      <c r="W25" s="328">
        <v>5</v>
      </c>
    </row>
    <row r="26" spans="1:23" x14ac:dyDescent="0.25">
      <c r="D26" s="1"/>
      <c r="E26" s="1"/>
      <c r="F26" s="1"/>
      <c r="G26" s="17" t="s">
        <v>47</v>
      </c>
      <c r="H26" s="17"/>
      <c r="I26" s="18">
        <f>I25</f>
        <v>9400000</v>
      </c>
      <c r="R26" s="61"/>
      <c r="S26" s="69"/>
    </row>
    <row r="27" spans="1:23" x14ac:dyDescent="0.25">
      <c r="A27" s="1" t="s">
        <v>500</v>
      </c>
      <c r="D27" s="1"/>
      <c r="E27" s="1"/>
      <c r="F27" s="1"/>
      <c r="G27" s="17"/>
      <c r="H27" s="17"/>
      <c r="I27" s="18"/>
    </row>
    <row r="28" spans="1:23" x14ac:dyDescent="0.25">
      <c r="A28" s="19"/>
      <c r="D28" s="1"/>
      <c r="E28" s="1"/>
      <c r="F28" s="1"/>
      <c r="G28" s="17"/>
      <c r="H28" s="17"/>
      <c r="I28" s="18"/>
    </row>
    <row r="29" spans="1:23" x14ac:dyDescent="0.25">
      <c r="D29" s="1"/>
      <c r="E29" s="1"/>
      <c r="F29" s="1"/>
      <c r="G29" s="17"/>
      <c r="H29" s="17"/>
      <c r="I29" s="18"/>
    </row>
    <row r="30" spans="1:23" x14ac:dyDescent="0.25">
      <c r="A30" s="26" t="s">
        <v>21</v>
      </c>
    </row>
    <row r="31" spans="1:23" x14ac:dyDescent="0.25">
      <c r="A31" s="20" t="s">
        <v>22</v>
      </c>
      <c r="B31" s="20"/>
      <c r="C31" s="20"/>
      <c r="D31" s="7"/>
      <c r="E31" s="7"/>
      <c r="F31" s="7"/>
    </row>
    <row r="32" spans="1:23" x14ac:dyDescent="0.25">
      <c r="A32" s="20" t="s">
        <v>34</v>
      </c>
      <c r="B32" s="20"/>
      <c r="C32" s="20"/>
      <c r="D32" s="7"/>
      <c r="E32" s="7"/>
      <c r="F32" s="7"/>
    </row>
    <row r="33" spans="1:9" x14ac:dyDescent="0.25">
      <c r="A33" s="27" t="s">
        <v>35</v>
      </c>
      <c r="B33" s="21"/>
      <c r="C33" s="21"/>
      <c r="D33" s="7"/>
      <c r="E33" s="7"/>
      <c r="F33" s="7"/>
    </row>
    <row r="34" spans="1:9" x14ac:dyDescent="0.25">
      <c r="A34" s="22" t="s">
        <v>36</v>
      </c>
      <c r="B34" s="22"/>
      <c r="C34" s="22"/>
      <c r="D34" s="7"/>
      <c r="E34" s="7"/>
      <c r="F34" s="7"/>
    </row>
    <row r="35" spans="1:9" x14ac:dyDescent="0.25">
      <c r="A35" s="196"/>
      <c r="B35" s="196"/>
      <c r="C35" s="196"/>
    </row>
    <row r="36" spans="1:9" x14ac:dyDescent="0.25">
      <c r="A36" s="24"/>
      <c r="B36" s="24"/>
      <c r="C36" s="24"/>
    </row>
    <row r="37" spans="1:9" x14ac:dyDescent="0.25">
      <c r="G37" s="36" t="s">
        <v>41</v>
      </c>
      <c r="H37" s="334" t="str">
        <f>I13</f>
        <v xml:space="preserve"> 31 Maret 2021</v>
      </c>
      <c r="I37" s="335"/>
    </row>
    <row r="41" spans="1:9" ht="24.75" customHeight="1" x14ac:dyDescent="0.25"/>
    <row r="43" spans="1:9" x14ac:dyDescent="0.25">
      <c r="G43" s="336" t="s">
        <v>24</v>
      </c>
      <c r="H43" s="336"/>
      <c r="I43" s="336"/>
    </row>
    <row r="48" spans="1:9" ht="16.5" thickBot="1" x14ac:dyDescent="0.3"/>
    <row r="49" spans="4:8" x14ac:dyDescent="0.25">
      <c r="D49" s="72"/>
      <c r="E49" s="73"/>
      <c r="F49" s="73"/>
    </row>
    <row r="50" spans="4:8" ht="18" x14ac:dyDescent="0.25">
      <c r="D50" s="74" t="s">
        <v>48</v>
      </c>
      <c r="E50" s="7"/>
      <c r="F50" s="7"/>
      <c r="G50" s="2"/>
      <c r="H50" s="2"/>
    </row>
    <row r="51" spans="4:8" ht="18" x14ac:dyDescent="0.25">
      <c r="D51" s="74" t="s">
        <v>49</v>
      </c>
      <c r="E51" s="7"/>
      <c r="F51" s="7"/>
      <c r="G51" s="2"/>
      <c r="H51" s="2"/>
    </row>
    <row r="52" spans="4:8" ht="18" x14ac:dyDescent="0.25">
      <c r="D52" s="74" t="s">
        <v>50</v>
      </c>
      <c r="E52" s="7"/>
      <c r="F52" s="7"/>
      <c r="G52" s="2"/>
      <c r="H52" s="2"/>
    </row>
    <row r="53" spans="4:8" ht="18" x14ac:dyDescent="0.25">
      <c r="D53" s="74" t="s">
        <v>51</v>
      </c>
      <c r="E53" s="7"/>
      <c r="F53" s="7"/>
      <c r="G53" s="2"/>
      <c r="H53" s="2"/>
    </row>
    <row r="54" spans="4:8" ht="18" x14ac:dyDescent="0.25">
      <c r="D54" s="74" t="s">
        <v>52</v>
      </c>
      <c r="E54" s="7"/>
      <c r="F54" s="7"/>
      <c r="G54" s="2"/>
      <c r="H54" s="2"/>
    </row>
    <row r="55" spans="4:8" ht="16.5" thickBot="1" x14ac:dyDescent="0.3">
      <c r="D55" s="75"/>
      <c r="E55" s="4"/>
      <c r="F55" s="4"/>
      <c r="G55" s="2"/>
      <c r="H55" s="2"/>
    </row>
    <row r="56" spans="4:8" x14ac:dyDescent="0.25">
      <c r="G56" s="2"/>
      <c r="H56" s="2"/>
    </row>
    <row r="57" spans="4:8" x14ac:dyDescent="0.25">
      <c r="G57" s="2"/>
      <c r="H57" s="2"/>
    </row>
    <row r="58" spans="4:8" ht="16.5" thickBot="1" x14ac:dyDescent="0.3">
      <c r="G58" s="2"/>
      <c r="H58" s="2"/>
    </row>
    <row r="59" spans="4:8" x14ac:dyDescent="0.25">
      <c r="D59" s="72"/>
      <c r="E59" s="73"/>
      <c r="F59" s="73"/>
      <c r="G59" s="2"/>
      <c r="H59" s="2"/>
    </row>
    <row r="60" spans="4:8" ht="18" x14ac:dyDescent="0.25">
      <c r="D60" s="74" t="s">
        <v>53</v>
      </c>
      <c r="E60" s="7"/>
      <c r="F60" s="7"/>
      <c r="G60" s="2"/>
      <c r="H60" s="2"/>
    </row>
    <row r="61" spans="4:8" ht="18" x14ac:dyDescent="0.25">
      <c r="D61" s="74" t="s">
        <v>54</v>
      </c>
      <c r="E61" s="7"/>
      <c r="F61" s="7"/>
      <c r="G61" s="2"/>
      <c r="H61" s="2"/>
    </row>
    <row r="62" spans="4:8" ht="18" x14ac:dyDescent="0.25">
      <c r="D62" s="74" t="s">
        <v>55</v>
      </c>
      <c r="E62" s="7"/>
      <c r="F62" s="7"/>
      <c r="G62" s="2"/>
      <c r="H62" s="2"/>
    </row>
    <row r="63" spans="4:8" ht="18" x14ac:dyDescent="0.25">
      <c r="D63" s="74" t="s">
        <v>42</v>
      </c>
      <c r="E63" s="7"/>
      <c r="F63" s="7"/>
      <c r="G63" s="2"/>
      <c r="H63" s="2"/>
    </row>
    <row r="64" spans="4:8" ht="18" x14ac:dyDescent="0.25">
      <c r="D64" s="76" t="s">
        <v>56</v>
      </c>
      <c r="E64" s="7"/>
      <c r="F64" s="7"/>
      <c r="G64" s="2"/>
      <c r="H64" s="2"/>
    </row>
    <row r="65" spans="4:8" ht="16.5" thickBot="1" x14ac:dyDescent="0.3">
      <c r="D65" s="75"/>
      <c r="E65" s="4"/>
      <c r="F65" s="4"/>
      <c r="G65" s="2"/>
      <c r="H65" s="2"/>
    </row>
    <row r="66" spans="4:8" x14ac:dyDescent="0.25">
      <c r="G66" s="2"/>
      <c r="H66" s="2"/>
    </row>
    <row r="67" spans="4:8" x14ac:dyDescent="0.25">
      <c r="G67" s="2"/>
      <c r="H67" s="2"/>
    </row>
    <row r="68" spans="4:8" x14ac:dyDescent="0.25">
      <c r="G68" s="2"/>
      <c r="H68" s="2"/>
    </row>
    <row r="69" spans="4:8" ht="16.5" thickBot="1" x14ac:dyDescent="0.3">
      <c r="G69" s="2"/>
      <c r="H69" s="2"/>
    </row>
    <row r="70" spans="4:8" x14ac:dyDescent="0.25">
      <c r="D70" s="72"/>
      <c r="E70" s="73"/>
      <c r="F70" s="73"/>
      <c r="G70" s="2"/>
      <c r="H70" s="2"/>
    </row>
    <row r="71" spans="4:8" ht="18" x14ac:dyDescent="0.25">
      <c r="D71" s="74" t="s">
        <v>48</v>
      </c>
      <c r="E71" s="7"/>
      <c r="F71" s="7"/>
      <c r="G71" s="2"/>
      <c r="H71" s="2"/>
    </row>
    <row r="72" spans="4:8" ht="18" x14ac:dyDescent="0.25">
      <c r="D72" s="74" t="s">
        <v>57</v>
      </c>
      <c r="E72" s="7"/>
      <c r="F72" s="7"/>
      <c r="G72" s="2"/>
      <c r="H72" s="2"/>
    </row>
    <row r="73" spans="4:8" ht="18" x14ac:dyDescent="0.25">
      <c r="D73" s="74" t="s">
        <v>58</v>
      </c>
      <c r="E73" s="7"/>
      <c r="F73" s="7"/>
      <c r="G73" s="2"/>
      <c r="H73" s="2"/>
    </row>
    <row r="74" spans="4:8" ht="18" x14ac:dyDescent="0.25">
      <c r="D74" s="74" t="s">
        <v>59</v>
      </c>
      <c r="E74" s="7"/>
      <c r="F74" s="7"/>
      <c r="G74" s="2"/>
      <c r="H74" s="2"/>
    </row>
    <row r="75" spans="4:8" ht="18" x14ac:dyDescent="0.25">
      <c r="D75" s="74" t="s">
        <v>60</v>
      </c>
      <c r="E75" s="7"/>
      <c r="F75" s="7"/>
      <c r="G75" s="2"/>
      <c r="H75" s="2"/>
    </row>
    <row r="76" spans="4:8" ht="16.5" thickBot="1" x14ac:dyDescent="0.3">
      <c r="D76" s="75"/>
      <c r="E76" s="4"/>
      <c r="F76" s="4"/>
      <c r="G76" s="2"/>
      <c r="H76" s="2"/>
    </row>
    <row r="77" spans="4:8" ht="16.5" thickBot="1" x14ac:dyDescent="0.3">
      <c r="G77" s="2"/>
      <c r="H77" s="2"/>
    </row>
    <row r="78" spans="4:8" x14ac:dyDescent="0.25">
      <c r="D78" s="72"/>
      <c r="E78" s="73"/>
      <c r="F78" s="73"/>
      <c r="G78" s="2"/>
      <c r="H78" s="2"/>
    </row>
    <row r="79" spans="4:8" ht="18" x14ac:dyDescent="0.25">
      <c r="D79" s="77" t="s">
        <v>61</v>
      </c>
      <c r="E79" s="7"/>
      <c r="F79" s="7"/>
    </row>
    <row r="80" spans="4:8" ht="18" x14ac:dyDescent="0.25">
      <c r="D80" s="77" t="s">
        <v>62</v>
      </c>
      <c r="E80" s="7"/>
      <c r="F80" s="7"/>
    </row>
    <row r="81" spans="4:8" ht="18" x14ac:dyDescent="0.25">
      <c r="D81" s="77" t="s">
        <v>63</v>
      </c>
      <c r="E81" s="7"/>
      <c r="F81" s="7"/>
    </row>
    <row r="82" spans="4:8" ht="18" x14ac:dyDescent="0.25">
      <c r="D82" s="77" t="s">
        <v>64</v>
      </c>
      <c r="E82" s="7"/>
      <c r="F82" s="7"/>
    </row>
    <row r="83" spans="4:8" ht="18" x14ac:dyDescent="0.25">
      <c r="D83" s="78" t="s">
        <v>65</v>
      </c>
      <c r="E83" s="7"/>
      <c r="F83" s="7"/>
    </row>
    <row r="84" spans="4:8" ht="16.5" thickBot="1" x14ac:dyDescent="0.3">
      <c r="D84" s="75"/>
      <c r="E84" s="4"/>
      <c r="F84" s="4"/>
      <c r="G84" s="2"/>
      <c r="H84" s="2"/>
    </row>
    <row r="85" spans="4:8" ht="16.5" thickBot="1" x14ac:dyDescent="0.3"/>
    <row r="86" spans="4:8" x14ac:dyDescent="0.25">
      <c r="D86" s="72"/>
      <c r="E86" s="73"/>
      <c r="F86" s="73"/>
    </row>
    <row r="87" spans="4:8" ht="18" x14ac:dyDescent="0.25">
      <c r="D87" s="74" t="s">
        <v>53</v>
      </c>
      <c r="E87" s="7"/>
      <c r="F87" s="7"/>
    </row>
    <row r="88" spans="4:8" ht="18" x14ac:dyDescent="0.25">
      <c r="D88" s="74" t="s">
        <v>54</v>
      </c>
      <c r="E88" s="7"/>
      <c r="F88" s="7"/>
    </row>
    <row r="89" spans="4:8" ht="18" x14ac:dyDescent="0.25">
      <c r="D89" s="74" t="s">
        <v>55</v>
      </c>
      <c r="E89" s="7"/>
      <c r="F89" s="7"/>
    </row>
    <row r="90" spans="4:8" ht="18" x14ac:dyDescent="0.25">
      <c r="D90" s="74" t="s">
        <v>42</v>
      </c>
      <c r="E90" s="7"/>
      <c r="F90" s="7"/>
    </row>
    <row r="91" spans="4:8" ht="18" x14ac:dyDescent="0.25">
      <c r="D91" s="76" t="s">
        <v>56</v>
      </c>
      <c r="E91" s="7"/>
      <c r="F91" s="7"/>
    </row>
    <row r="92" spans="4:8" ht="16.5" thickBot="1" x14ac:dyDescent="0.3">
      <c r="D92" s="75"/>
      <c r="E92" s="4"/>
      <c r="F92" s="4"/>
    </row>
    <row r="93" spans="4:8" ht="16.5" thickBot="1" x14ac:dyDescent="0.3"/>
    <row r="94" spans="4:8" x14ac:dyDescent="0.25">
      <c r="D94" s="72"/>
      <c r="E94" s="73"/>
      <c r="F94" s="73"/>
    </row>
    <row r="95" spans="4:8" ht="18" x14ac:dyDescent="0.25">
      <c r="D95" s="74" t="s">
        <v>53</v>
      </c>
      <c r="E95" s="7"/>
      <c r="F95" s="7"/>
    </row>
    <row r="96" spans="4:8" ht="18" x14ac:dyDescent="0.25">
      <c r="D96" s="74" t="s">
        <v>54</v>
      </c>
      <c r="E96" s="7"/>
      <c r="F96" s="7"/>
    </row>
    <row r="97" spans="1:11" ht="18" x14ac:dyDescent="0.25">
      <c r="D97" s="74" t="s">
        <v>55</v>
      </c>
      <c r="E97" s="7"/>
      <c r="F97" s="7"/>
    </row>
    <row r="98" spans="1:11" ht="18" x14ac:dyDescent="0.25">
      <c r="D98" s="74" t="s">
        <v>42</v>
      </c>
      <c r="E98" s="7"/>
      <c r="F98" s="7"/>
    </row>
    <row r="99" spans="1:11" s="3" customFormat="1" ht="18" x14ac:dyDescent="0.25">
      <c r="A99" s="2"/>
      <c r="B99" s="2"/>
      <c r="C99" s="2"/>
      <c r="D99" s="76" t="s">
        <v>56</v>
      </c>
      <c r="E99" s="7"/>
      <c r="F99" s="7"/>
      <c r="I99" s="2"/>
      <c r="J99" s="2"/>
      <c r="K99" s="2"/>
    </row>
    <row r="100" spans="1:11" s="3" customFormat="1" ht="16.5" thickBot="1" x14ac:dyDescent="0.3">
      <c r="A100" s="2"/>
      <c r="B100" s="2"/>
      <c r="C100" s="2"/>
      <c r="D100" s="75"/>
      <c r="E100" s="4"/>
      <c r="F100" s="4"/>
      <c r="I100" s="2"/>
      <c r="J100" s="2"/>
      <c r="K100" s="2"/>
    </row>
  </sheetData>
  <mergeCells count="10">
    <mergeCell ref="A10:I10"/>
    <mergeCell ref="G17:H17"/>
    <mergeCell ref="G21:H21"/>
    <mergeCell ref="A22:H22"/>
    <mergeCell ref="A23:B23"/>
    <mergeCell ref="H37:I37"/>
    <mergeCell ref="G43:I43"/>
    <mergeCell ref="G18:H19"/>
    <mergeCell ref="I18:I19"/>
    <mergeCell ref="G20:H20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0"/>
  <sheetViews>
    <sheetView topLeftCell="A10" workbookViewId="0">
      <selection activeCell="E23" sqref="E23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7.85546875" style="2" customWidth="1"/>
    <col min="4" max="4" width="28.5703125" style="2" customWidth="1"/>
    <col min="5" max="5" width="13.85546875" style="2" customWidth="1"/>
    <col min="6" max="6" width="6.140625" style="2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7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28" t="s">
        <v>31</v>
      </c>
    </row>
    <row r="4" spans="1:10" x14ac:dyDescent="0.25">
      <c r="A4" s="28" t="s">
        <v>1</v>
      </c>
    </row>
    <row r="5" spans="1:10" x14ac:dyDescent="0.25">
      <c r="A5" s="28" t="s">
        <v>2</v>
      </c>
    </row>
    <row r="6" spans="1:10" x14ac:dyDescent="0.25">
      <c r="A6" s="28" t="s">
        <v>3</v>
      </c>
    </row>
    <row r="7" spans="1:10" x14ac:dyDescent="0.25">
      <c r="A7" s="28" t="s">
        <v>4</v>
      </c>
    </row>
    <row r="9" spans="1:10" ht="16.5" thickBot="1" x14ac:dyDescent="0.3">
      <c r="A9" s="4"/>
      <c r="B9" s="4"/>
      <c r="C9" s="4"/>
      <c r="D9" s="4"/>
      <c r="E9" s="4"/>
      <c r="F9" s="4"/>
      <c r="G9" s="4"/>
      <c r="H9" s="5"/>
      <c r="I9" s="5"/>
      <c r="J9" s="4"/>
    </row>
    <row r="10" spans="1:10" ht="23.25" customHeight="1" thickBot="1" x14ac:dyDescent="0.3">
      <c r="A10" s="337" t="s">
        <v>5</v>
      </c>
      <c r="B10" s="338"/>
      <c r="C10" s="338"/>
      <c r="D10" s="338"/>
      <c r="E10" s="338"/>
      <c r="F10" s="338"/>
      <c r="G10" s="338"/>
      <c r="H10" s="338"/>
      <c r="I10" s="338"/>
      <c r="J10" s="339"/>
    </row>
    <row r="12" spans="1:10" x14ac:dyDescent="0.25">
      <c r="A12" s="2" t="s">
        <v>6</v>
      </c>
      <c r="B12" s="2" t="s">
        <v>196</v>
      </c>
      <c r="H12" s="3" t="s">
        <v>7</v>
      </c>
      <c r="I12" s="6" t="s">
        <v>8</v>
      </c>
      <c r="J12" s="25" t="s">
        <v>140</v>
      </c>
    </row>
    <row r="13" spans="1:10" x14ac:dyDescent="0.25">
      <c r="H13" s="3" t="s">
        <v>9</v>
      </c>
      <c r="I13" s="6" t="s">
        <v>8</v>
      </c>
      <c r="J13" s="92" t="s">
        <v>128</v>
      </c>
    </row>
    <row r="14" spans="1:10" x14ac:dyDescent="0.25">
      <c r="H14" s="3" t="s">
        <v>10</v>
      </c>
      <c r="I14" s="6" t="s">
        <v>8</v>
      </c>
      <c r="J14" s="2" t="s">
        <v>30</v>
      </c>
    </row>
    <row r="15" spans="1:10" x14ac:dyDescent="0.25">
      <c r="A15" s="2" t="s">
        <v>11</v>
      </c>
      <c r="B15" s="25" t="s">
        <v>37</v>
      </c>
      <c r="C15" s="25"/>
      <c r="I15" s="6"/>
    </row>
    <row r="16" spans="1:10" ht="16.5" thickBot="1" x14ac:dyDescent="0.3">
      <c r="G16" s="7"/>
    </row>
    <row r="17" spans="1:19" ht="20.100000000000001" customHeight="1" x14ac:dyDescent="0.25">
      <c r="A17" s="8" t="s">
        <v>12</v>
      </c>
      <c r="B17" s="9" t="s">
        <v>13</v>
      </c>
      <c r="C17" s="9" t="s">
        <v>26</v>
      </c>
      <c r="D17" s="9" t="s">
        <v>14</v>
      </c>
      <c r="E17" s="9" t="s">
        <v>15</v>
      </c>
      <c r="F17" s="105" t="s">
        <v>28</v>
      </c>
      <c r="G17" s="105" t="s">
        <v>29</v>
      </c>
      <c r="H17" s="340" t="s">
        <v>16</v>
      </c>
      <c r="I17" s="341"/>
      <c r="J17" s="10" t="s">
        <v>17</v>
      </c>
    </row>
    <row r="18" spans="1:19" ht="53.25" customHeight="1" x14ac:dyDescent="0.25">
      <c r="A18" s="32">
        <v>1</v>
      </c>
      <c r="B18" s="30">
        <v>44255</v>
      </c>
      <c r="C18" s="30"/>
      <c r="D18" s="34" t="s">
        <v>138</v>
      </c>
      <c r="E18" s="34" t="s">
        <v>139</v>
      </c>
      <c r="F18" s="91">
        <v>10</v>
      </c>
      <c r="G18" s="108">
        <v>52</v>
      </c>
      <c r="H18" s="342">
        <v>8000</v>
      </c>
      <c r="I18" s="343"/>
      <c r="J18" s="106">
        <f>G18*H18</f>
        <v>416000</v>
      </c>
    </row>
    <row r="19" spans="1:19" ht="25.5" customHeight="1" thickBot="1" x14ac:dyDescent="0.3">
      <c r="A19" s="348" t="s">
        <v>18</v>
      </c>
      <c r="B19" s="349"/>
      <c r="C19" s="349"/>
      <c r="D19" s="349"/>
      <c r="E19" s="349"/>
      <c r="F19" s="349"/>
      <c r="G19" s="349"/>
      <c r="H19" s="349"/>
      <c r="I19" s="350"/>
      <c r="J19" s="11">
        <f>SUM(J18:J18)</f>
        <v>416000</v>
      </c>
    </row>
    <row r="20" spans="1:19" x14ac:dyDescent="0.25">
      <c r="A20" s="351"/>
      <c r="B20" s="351"/>
      <c r="C20" s="104"/>
      <c r="D20" s="104"/>
      <c r="E20" s="104"/>
      <c r="F20" s="104"/>
      <c r="G20" s="104"/>
      <c r="H20" s="12"/>
      <c r="I20" s="12"/>
      <c r="J20" s="13"/>
    </row>
    <row r="21" spans="1:19" x14ac:dyDescent="0.25">
      <c r="D21" s="1"/>
      <c r="E21" s="1"/>
      <c r="F21" s="1"/>
      <c r="G21" s="1"/>
      <c r="H21" s="29" t="s">
        <v>38</v>
      </c>
      <c r="I21" s="29"/>
      <c r="J21" s="58">
        <v>0</v>
      </c>
      <c r="K21" s="16"/>
      <c r="S21" s="2" t="s">
        <v>25</v>
      </c>
    </row>
    <row r="22" spans="1:19" ht="16.5" thickBot="1" x14ac:dyDescent="0.3">
      <c r="D22" s="1"/>
      <c r="E22" s="1"/>
      <c r="F22" s="1"/>
      <c r="G22" s="1"/>
      <c r="H22" s="15" t="s">
        <v>33</v>
      </c>
      <c r="I22" s="15"/>
      <c r="J22" s="59">
        <v>0</v>
      </c>
      <c r="K22" s="16"/>
    </row>
    <row r="23" spans="1:19" x14ac:dyDescent="0.25">
      <c r="D23" s="1"/>
      <c r="E23" s="1"/>
      <c r="F23" s="1"/>
      <c r="G23" s="1"/>
      <c r="H23" s="17" t="s">
        <v>27</v>
      </c>
      <c r="I23" s="17"/>
      <c r="J23" s="18">
        <f>+J19</f>
        <v>416000</v>
      </c>
    </row>
    <row r="24" spans="1:19" x14ac:dyDescent="0.25">
      <c r="A24" s="1" t="s">
        <v>141</v>
      </c>
      <c r="D24" s="1"/>
      <c r="E24" s="1"/>
      <c r="F24" s="1"/>
      <c r="G24" s="1"/>
      <c r="H24" s="17"/>
      <c r="I24" s="17"/>
      <c r="J24" s="18"/>
    </row>
    <row r="25" spans="1:19" x14ac:dyDescent="0.25">
      <c r="A25" s="19"/>
      <c r="D25" s="1"/>
      <c r="E25" s="1"/>
      <c r="F25" s="1"/>
      <c r="G25" s="1"/>
      <c r="H25" s="17"/>
      <c r="I25" s="17"/>
      <c r="J25" s="18"/>
    </row>
    <row r="26" spans="1:19" x14ac:dyDescent="0.25">
      <c r="D26" s="1"/>
      <c r="E26" s="1"/>
      <c r="F26" s="1"/>
      <c r="G26" s="1"/>
      <c r="H26" s="17"/>
      <c r="I26" s="17"/>
      <c r="J26" s="18"/>
    </row>
    <row r="27" spans="1:19" x14ac:dyDescent="0.25">
      <c r="A27" s="26" t="s">
        <v>21</v>
      </c>
    </row>
    <row r="28" spans="1:19" x14ac:dyDescent="0.25">
      <c r="A28" s="20" t="s">
        <v>22</v>
      </c>
      <c r="B28" s="20"/>
      <c r="C28" s="20"/>
      <c r="D28" s="7"/>
      <c r="E28" s="7"/>
      <c r="F28" s="7"/>
    </row>
    <row r="29" spans="1:19" x14ac:dyDescent="0.25">
      <c r="A29" s="20" t="s">
        <v>34</v>
      </c>
      <c r="B29" s="20"/>
      <c r="C29" s="20"/>
      <c r="D29" s="7"/>
      <c r="E29" s="7"/>
      <c r="F29" s="7"/>
    </row>
    <row r="30" spans="1:19" x14ac:dyDescent="0.25">
      <c r="A30" s="27" t="s">
        <v>35</v>
      </c>
      <c r="B30" s="21"/>
      <c r="C30" s="21"/>
      <c r="D30" s="7"/>
      <c r="E30" s="7"/>
      <c r="F30" s="7"/>
    </row>
    <row r="31" spans="1:19" x14ac:dyDescent="0.25">
      <c r="A31" s="22" t="s">
        <v>36</v>
      </c>
      <c r="B31" s="22"/>
      <c r="C31" s="22"/>
      <c r="D31" s="7"/>
      <c r="E31" s="7"/>
      <c r="F31" s="7"/>
    </row>
    <row r="32" spans="1:19" x14ac:dyDescent="0.25">
      <c r="A32" s="107"/>
      <c r="B32" s="107"/>
      <c r="C32" s="107"/>
    </row>
    <row r="33" spans="1:10" x14ac:dyDescent="0.25">
      <c r="A33" s="24"/>
      <c r="B33" s="24"/>
      <c r="C33" s="24"/>
    </row>
    <row r="34" spans="1:10" x14ac:dyDescent="0.25">
      <c r="H34" s="36" t="s">
        <v>23</v>
      </c>
      <c r="I34" s="334" t="str">
        <f>+J13</f>
        <v>01 Maret 2021</v>
      </c>
      <c r="J34" s="335"/>
    </row>
    <row r="37" spans="1:10" ht="18" customHeight="1" x14ac:dyDescent="0.25"/>
    <row r="38" spans="1:10" ht="17.25" customHeight="1" x14ac:dyDescent="0.25"/>
    <row r="40" spans="1:10" x14ac:dyDescent="0.25">
      <c r="H40" s="336" t="s">
        <v>24</v>
      </c>
      <c r="I40" s="336"/>
      <c r="J40" s="336"/>
    </row>
  </sheetData>
  <mergeCells count="7">
    <mergeCell ref="H40:J40"/>
    <mergeCell ref="A10:J10"/>
    <mergeCell ref="H17:I17"/>
    <mergeCell ref="H18:I18"/>
    <mergeCell ref="A19:I19"/>
    <mergeCell ref="A20:B20"/>
    <mergeCell ref="I34:J34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98"/>
  <sheetViews>
    <sheetView topLeftCell="A9" workbookViewId="0">
      <selection activeCell="K23" sqref="K23"/>
    </sheetView>
  </sheetViews>
  <sheetFormatPr defaultRowHeight="15.75" x14ac:dyDescent="0.25"/>
  <cols>
    <col min="1" max="1" width="4.85546875" style="2" customWidth="1"/>
    <col min="2" max="2" width="10.5703125" style="2" customWidth="1"/>
    <col min="3" max="3" width="10" style="2" customWidth="1"/>
    <col min="4" max="4" width="30.5703125" style="2" customWidth="1"/>
    <col min="5" max="5" width="13.7109375" style="2" customWidth="1"/>
    <col min="6" max="6" width="7.42578125" style="2" customWidth="1"/>
    <col min="7" max="7" width="13.140625" style="3" customWidth="1"/>
    <col min="8" max="8" width="1.42578125" style="3" customWidth="1"/>
    <col min="9" max="9" width="16.7109375" style="2" customWidth="1"/>
    <col min="10" max="13" width="9.140625" style="2"/>
    <col min="14" max="14" width="25" style="2" customWidth="1"/>
    <col min="15" max="16" width="9.140625" style="2"/>
    <col min="17" max="17" width="11.7109375" style="2" customWidth="1"/>
    <col min="18" max="16384" width="9.140625" style="2"/>
  </cols>
  <sheetData>
    <row r="2" spans="1:9" x14ac:dyDescent="0.25">
      <c r="A2" s="1" t="s">
        <v>0</v>
      </c>
    </row>
    <row r="3" spans="1:9" x14ac:dyDescent="0.25">
      <c r="A3" s="28" t="s">
        <v>31</v>
      </c>
    </row>
    <row r="4" spans="1:9" x14ac:dyDescent="0.25">
      <c r="A4" s="28" t="s">
        <v>1</v>
      </c>
    </row>
    <row r="5" spans="1:9" x14ac:dyDescent="0.25">
      <c r="A5" s="28" t="s">
        <v>2</v>
      </c>
    </row>
    <row r="6" spans="1:9" x14ac:dyDescent="0.25">
      <c r="A6" s="28" t="s">
        <v>3</v>
      </c>
    </row>
    <row r="7" spans="1:9" x14ac:dyDescent="0.25">
      <c r="A7" s="28" t="s">
        <v>4</v>
      </c>
    </row>
    <row r="9" spans="1:9" ht="16.5" thickBot="1" x14ac:dyDescent="0.3">
      <c r="A9" s="4"/>
      <c r="B9" s="4"/>
      <c r="C9" s="4"/>
      <c r="D9" s="4"/>
      <c r="E9" s="4"/>
      <c r="F9" s="4"/>
      <c r="G9" s="5"/>
      <c r="H9" s="5"/>
      <c r="I9" s="4"/>
    </row>
    <row r="10" spans="1:9" ht="16.5" thickBot="1" x14ac:dyDescent="0.3">
      <c r="A10" s="373" t="s">
        <v>5</v>
      </c>
      <c r="B10" s="374"/>
      <c r="C10" s="374"/>
      <c r="D10" s="374"/>
      <c r="E10" s="374"/>
      <c r="F10" s="374"/>
      <c r="G10" s="374"/>
      <c r="H10" s="374"/>
      <c r="I10" s="375"/>
    </row>
    <row r="12" spans="1:9" x14ac:dyDescent="0.25">
      <c r="A12" s="2" t="s">
        <v>6</v>
      </c>
      <c r="B12" s="2" t="s">
        <v>43</v>
      </c>
      <c r="G12" s="3" t="s">
        <v>7</v>
      </c>
      <c r="H12" s="6" t="s">
        <v>8</v>
      </c>
      <c r="I12" s="90" t="s">
        <v>494</v>
      </c>
    </row>
    <row r="13" spans="1:9" x14ac:dyDescent="0.25">
      <c r="G13" s="3" t="s">
        <v>9</v>
      </c>
      <c r="H13" s="6" t="s">
        <v>8</v>
      </c>
      <c r="I13" s="92" t="s">
        <v>474</v>
      </c>
    </row>
    <row r="14" spans="1:9" x14ac:dyDescent="0.25">
      <c r="G14" s="3" t="s">
        <v>10</v>
      </c>
      <c r="H14" s="6" t="s">
        <v>8</v>
      </c>
      <c r="I14" s="2" t="s">
        <v>44</v>
      </c>
    </row>
    <row r="15" spans="1:9" x14ac:dyDescent="0.25">
      <c r="A15" s="2" t="s">
        <v>11</v>
      </c>
      <c r="B15" s="2" t="s">
        <v>45</v>
      </c>
    </row>
    <row r="16" spans="1:9" ht="16.5" thickBot="1" x14ac:dyDescent="0.3"/>
    <row r="17" spans="1:22" ht="20.100000000000001" customHeight="1" x14ac:dyDescent="0.25">
      <c r="A17" s="8" t="s">
        <v>12</v>
      </c>
      <c r="B17" s="9" t="s">
        <v>13</v>
      </c>
      <c r="C17" s="9" t="s">
        <v>26</v>
      </c>
      <c r="D17" s="9" t="s">
        <v>14</v>
      </c>
      <c r="E17" s="9" t="s">
        <v>15</v>
      </c>
      <c r="F17" s="9" t="s">
        <v>67</v>
      </c>
      <c r="G17" s="376" t="s">
        <v>16</v>
      </c>
      <c r="H17" s="377"/>
      <c r="I17" s="10" t="s">
        <v>17</v>
      </c>
    </row>
    <row r="18" spans="1:22" ht="40.5" customHeight="1" x14ac:dyDescent="0.25">
      <c r="A18" s="32">
        <v>1</v>
      </c>
      <c r="B18" s="68">
        <v>44275</v>
      </c>
      <c r="C18" s="68" t="s">
        <v>495</v>
      </c>
      <c r="D18" s="34" t="s">
        <v>496</v>
      </c>
      <c r="E18" s="34" t="s">
        <v>236</v>
      </c>
      <c r="F18" s="34" t="s">
        <v>125</v>
      </c>
      <c r="G18" s="395">
        <v>3000000</v>
      </c>
      <c r="H18" s="396"/>
      <c r="I18" s="327">
        <f>G18</f>
        <v>3000000</v>
      </c>
    </row>
    <row r="19" spans="1:22" ht="40.5" customHeight="1" x14ac:dyDescent="0.25">
      <c r="A19" s="32">
        <v>2</v>
      </c>
      <c r="B19" s="68">
        <v>11407</v>
      </c>
      <c r="C19" s="68" t="s">
        <v>495</v>
      </c>
      <c r="D19" s="34" t="s">
        <v>186</v>
      </c>
      <c r="E19" s="34" t="s">
        <v>236</v>
      </c>
      <c r="F19" s="34" t="s">
        <v>125</v>
      </c>
      <c r="G19" s="395">
        <v>800000</v>
      </c>
      <c r="H19" s="396"/>
      <c r="I19" s="327">
        <f>G19</f>
        <v>800000</v>
      </c>
    </row>
    <row r="20" spans="1:22" ht="25.5" customHeight="1" thickBot="1" x14ac:dyDescent="0.3">
      <c r="A20" s="378" t="s">
        <v>18</v>
      </c>
      <c r="B20" s="379"/>
      <c r="C20" s="380"/>
      <c r="D20" s="380"/>
      <c r="E20" s="379"/>
      <c r="F20" s="379"/>
      <c r="G20" s="379"/>
      <c r="H20" s="381"/>
      <c r="I20" s="66">
        <f>SUM(I18:I19)</f>
        <v>3800000</v>
      </c>
    </row>
    <row r="21" spans="1:22" x14ac:dyDescent="0.25">
      <c r="A21" s="351"/>
      <c r="B21" s="351"/>
      <c r="C21" s="326"/>
      <c r="D21" s="326"/>
      <c r="E21" s="326"/>
      <c r="F21" s="326"/>
      <c r="G21" s="12"/>
      <c r="H21" s="12"/>
      <c r="I21" s="13"/>
      <c r="Q21" s="61"/>
      <c r="R21" s="69"/>
      <c r="S21" s="328"/>
      <c r="U21" s="328"/>
      <c r="V21" s="328">
        <v>298</v>
      </c>
    </row>
    <row r="22" spans="1:22" ht="21.75" customHeight="1" x14ac:dyDescent="0.25">
      <c r="A22" s="326"/>
      <c r="B22" s="326"/>
      <c r="C22" s="326"/>
      <c r="D22" s="326"/>
      <c r="E22" s="326"/>
      <c r="F22" s="326"/>
      <c r="G22" s="14" t="s">
        <v>46</v>
      </c>
      <c r="H22" s="14"/>
      <c r="I22" s="70">
        <v>2500000</v>
      </c>
      <c r="Q22" s="61"/>
      <c r="R22" s="69"/>
      <c r="S22" s="328"/>
      <c r="U22" s="328"/>
      <c r="V22" s="328">
        <v>66</v>
      </c>
    </row>
    <row r="23" spans="1:22" ht="21.75" customHeight="1" thickBot="1" x14ac:dyDescent="0.3">
      <c r="D23" s="1"/>
      <c r="E23" s="1"/>
      <c r="F23" s="1"/>
      <c r="G23" s="15" t="s">
        <v>33</v>
      </c>
      <c r="H23" s="15"/>
      <c r="I23" s="59">
        <f>I20-I22</f>
        <v>1300000</v>
      </c>
      <c r="J23" s="16"/>
      <c r="Q23" s="61"/>
      <c r="R23" s="69"/>
      <c r="S23" s="328"/>
      <c r="U23" s="328"/>
      <c r="V23" s="328">
        <v>5</v>
      </c>
    </row>
    <row r="24" spans="1:22" x14ac:dyDescent="0.25">
      <c r="D24" s="1"/>
      <c r="E24" s="1"/>
      <c r="F24" s="1"/>
      <c r="G24" s="17" t="s">
        <v>47</v>
      </c>
      <c r="H24" s="17"/>
      <c r="I24" s="18">
        <f>I23</f>
        <v>1300000</v>
      </c>
      <c r="Q24" s="61"/>
      <c r="R24" s="69"/>
    </row>
    <row r="25" spans="1:22" x14ac:dyDescent="0.25">
      <c r="A25" s="1" t="s">
        <v>203</v>
      </c>
      <c r="D25" s="1"/>
      <c r="E25" s="1"/>
      <c r="F25" s="1"/>
      <c r="G25" s="17"/>
      <c r="H25" s="17"/>
      <c r="I25" s="18"/>
    </row>
    <row r="26" spans="1:22" x14ac:dyDescent="0.25">
      <c r="A26" s="19"/>
      <c r="D26" s="1"/>
      <c r="E26" s="1"/>
      <c r="F26" s="1"/>
      <c r="G26" s="17"/>
      <c r="H26" s="17"/>
      <c r="I26" s="18"/>
    </row>
    <row r="27" spans="1:22" x14ac:dyDescent="0.25">
      <c r="D27" s="1"/>
      <c r="E27" s="1"/>
      <c r="F27" s="1"/>
      <c r="G27" s="17"/>
      <c r="H27" s="17"/>
      <c r="I27" s="18"/>
    </row>
    <row r="28" spans="1:22" x14ac:dyDescent="0.25">
      <c r="A28" s="26" t="s">
        <v>21</v>
      </c>
    </row>
    <row r="29" spans="1:22" x14ac:dyDescent="0.25">
      <c r="A29" s="20" t="s">
        <v>22</v>
      </c>
      <c r="B29" s="20"/>
      <c r="C29" s="20"/>
      <c r="D29" s="7"/>
      <c r="E29" s="7"/>
      <c r="F29" s="7"/>
    </row>
    <row r="30" spans="1:22" x14ac:dyDescent="0.25">
      <c r="A30" s="20" t="s">
        <v>34</v>
      </c>
      <c r="B30" s="20"/>
      <c r="C30" s="20"/>
      <c r="D30" s="7"/>
      <c r="E30" s="7"/>
      <c r="F30" s="7"/>
    </row>
    <row r="31" spans="1:22" x14ac:dyDescent="0.25">
      <c r="A31" s="27" t="s">
        <v>35</v>
      </c>
      <c r="B31" s="21"/>
      <c r="C31" s="21"/>
      <c r="D31" s="7"/>
      <c r="E31" s="7"/>
      <c r="F31" s="7"/>
    </row>
    <row r="32" spans="1:22" x14ac:dyDescent="0.25">
      <c r="A32" s="22" t="s">
        <v>36</v>
      </c>
      <c r="B32" s="22"/>
      <c r="C32" s="22"/>
      <c r="D32" s="7"/>
      <c r="E32" s="7"/>
      <c r="F32" s="7"/>
    </row>
    <row r="33" spans="1:9" x14ac:dyDescent="0.25">
      <c r="A33" s="196"/>
      <c r="B33" s="196"/>
      <c r="C33" s="196"/>
    </row>
    <row r="34" spans="1:9" x14ac:dyDescent="0.25">
      <c r="A34" s="24"/>
      <c r="B34" s="24"/>
      <c r="C34" s="24"/>
    </row>
    <row r="35" spans="1:9" x14ac:dyDescent="0.25">
      <c r="G35" s="36" t="s">
        <v>41</v>
      </c>
      <c r="H35" s="334" t="str">
        <f>I13</f>
        <v xml:space="preserve"> 31 Maret 2021</v>
      </c>
      <c r="I35" s="335"/>
    </row>
    <row r="39" spans="1:9" ht="24.75" customHeight="1" x14ac:dyDescent="0.25"/>
    <row r="41" spans="1:9" x14ac:dyDescent="0.25">
      <c r="G41" s="336" t="s">
        <v>24</v>
      </c>
      <c r="H41" s="336"/>
      <c r="I41" s="336"/>
    </row>
    <row r="46" spans="1:9" ht="16.5" thickBot="1" x14ac:dyDescent="0.3"/>
    <row r="47" spans="1:9" x14ac:dyDescent="0.25">
      <c r="D47" s="72"/>
      <c r="E47" s="73"/>
      <c r="F47" s="73"/>
    </row>
    <row r="48" spans="1:9" ht="18" x14ac:dyDescent="0.25">
      <c r="D48" s="74" t="s">
        <v>48</v>
      </c>
      <c r="E48" s="7"/>
      <c r="F48" s="7"/>
      <c r="G48" s="2"/>
      <c r="H48" s="2"/>
    </row>
    <row r="49" spans="4:8" ht="18" x14ac:dyDescent="0.25">
      <c r="D49" s="74" t="s">
        <v>49</v>
      </c>
      <c r="E49" s="7"/>
      <c r="F49" s="7"/>
      <c r="G49" s="2"/>
      <c r="H49" s="2"/>
    </row>
    <row r="50" spans="4:8" ht="18" x14ac:dyDescent="0.25">
      <c r="D50" s="74" t="s">
        <v>50</v>
      </c>
      <c r="E50" s="7"/>
      <c r="F50" s="7"/>
      <c r="G50" s="2"/>
      <c r="H50" s="2"/>
    </row>
    <row r="51" spans="4:8" ht="18" x14ac:dyDescent="0.25">
      <c r="D51" s="74" t="s">
        <v>51</v>
      </c>
      <c r="E51" s="7"/>
      <c r="F51" s="7"/>
      <c r="G51" s="2"/>
      <c r="H51" s="2"/>
    </row>
    <row r="52" spans="4:8" ht="18" x14ac:dyDescent="0.25">
      <c r="D52" s="74" t="s">
        <v>52</v>
      </c>
      <c r="E52" s="7"/>
      <c r="F52" s="7"/>
      <c r="G52" s="2"/>
      <c r="H52" s="2"/>
    </row>
    <row r="53" spans="4:8" ht="16.5" thickBot="1" x14ac:dyDescent="0.3">
      <c r="D53" s="75"/>
      <c r="E53" s="4"/>
      <c r="F53" s="4"/>
      <c r="G53" s="2"/>
      <c r="H53" s="2"/>
    </row>
    <row r="54" spans="4:8" x14ac:dyDescent="0.25">
      <c r="G54" s="2"/>
      <c r="H54" s="2"/>
    </row>
    <row r="55" spans="4:8" x14ac:dyDescent="0.25">
      <c r="G55" s="2"/>
      <c r="H55" s="2"/>
    </row>
    <row r="56" spans="4:8" ht="16.5" thickBot="1" x14ac:dyDescent="0.3">
      <c r="G56" s="2"/>
      <c r="H56" s="2"/>
    </row>
    <row r="57" spans="4:8" x14ac:dyDescent="0.25">
      <c r="D57" s="72"/>
      <c r="E57" s="73"/>
      <c r="F57" s="73"/>
      <c r="G57" s="2"/>
      <c r="H57" s="2"/>
    </row>
    <row r="58" spans="4:8" ht="18" x14ac:dyDescent="0.25">
      <c r="D58" s="74" t="s">
        <v>53</v>
      </c>
      <c r="E58" s="7"/>
      <c r="F58" s="7"/>
      <c r="G58" s="2"/>
      <c r="H58" s="2"/>
    </row>
    <row r="59" spans="4:8" ht="18" x14ac:dyDescent="0.25">
      <c r="D59" s="74" t="s">
        <v>54</v>
      </c>
      <c r="E59" s="7"/>
      <c r="F59" s="7"/>
      <c r="G59" s="2"/>
      <c r="H59" s="2"/>
    </row>
    <row r="60" spans="4:8" ht="18" x14ac:dyDescent="0.25">
      <c r="D60" s="74" t="s">
        <v>55</v>
      </c>
      <c r="E60" s="7"/>
      <c r="F60" s="7"/>
      <c r="G60" s="2"/>
      <c r="H60" s="2"/>
    </row>
    <row r="61" spans="4:8" ht="18" x14ac:dyDescent="0.25">
      <c r="D61" s="74" t="s">
        <v>42</v>
      </c>
      <c r="E61" s="7"/>
      <c r="F61" s="7"/>
      <c r="G61" s="2"/>
      <c r="H61" s="2"/>
    </row>
    <row r="62" spans="4:8" ht="18" x14ac:dyDescent="0.25">
      <c r="D62" s="76" t="s">
        <v>56</v>
      </c>
      <c r="E62" s="7"/>
      <c r="F62" s="7"/>
      <c r="G62" s="2"/>
      <c r="H62" s="2"/>
    </row>
    <row r="63" spans="4:8" ht="16.5" thickBot="1" x14ac:dyDescent="0.3">
      <c r="D63" s="75"/>
      <c r="E63" s="4"/>
      <c r="F63" s="4"/>
      <c r="G63" s="2"/>
      <c r="H63" s="2"/>
    </row>
    <row r="64" spans="4:8" x14ac:dyDescent="0.25">
      <c r="G64" s="2"/>
      <c r="H64" s="2"/>
    </row>
    <row r="65" spans="4:8" x14ac:dyDescent="0.25">
      <c r="G65" s="2"/>
      <c r="H65" s="2"/>
    </row>
    <row r="66" spans="4:8" x14ac:dyDescent="0.25">
      <c r="G66" s="2"/>
      <c r="H66" s="2"/>
    </row>
    <row r="67" spans="4:8" ht="16.5" thickBot="1" x14ac:dyDescent="0.3">
      <c r="G67" s="2"/>
      <c r="H67" s="2"/>
    </row>
    <row r="68" spans="4:8" x14ac:dyDescent="0.25">
      <c r="D68" s="72"/>
      <c r="E68" s="73"/>
      <c r="F68" s="73"/>
      <c r="G68" s="2"/>
      <c r="H68" s="2"/>
    </row>
    <row r="69" spans="4:8" ht="18" x14ac:dyDescent="0.25">
      <c r="D69" s="74" t="s">
        <v>48</v>
      </c>
      <c r="E69" s="7"/>
      <c r="F69" s="7"/>
      <c r="G69" s="2"/>
      <c r="H69" s="2"/>
    </row>
    <row r="70" spans="4:8" ht="18" x14ac:dyDescent="0.25">
      <c r="D70" s="74" t="s">
        <v>57</v>
      </c>
      <c r="E70" s="7"/>
      <c r="F70" s="7"/>
      <c r="G70" s="2"/>
      <c r="H70" s="2"/>
    </row>
    <row r="71" spans="4:8" ht="18" x14ac:dyDescent="0.25">
      <c r="D71" s="74" t="s">
        <v>58</v>
      </c>
      <c r="E71" s="7"/>
      <c r="F71" s="7"/>
      <c r="G71" s="2"/>
      <c r="H71" s="2"/>
    </row>
    <row r="72" spans="4:8" ht="18" x14ac:dyDescent="0.25">
      <c r="D72" s="74" t="s">
        <v>59</v>
      </c>
      <c r="E72" s="7"/>
      <c r="F72" s="7"/>
      <c r="G72" s="2"/>
      <c r="H72" s="2"/>
    </row>
    <row r="73" spans="4:8" ht="18" x14ac:dyDescent="0.25">
      <c r="D73" s="74" t="s">
        <v>60</v>
      </c>
      <c r="E73" s="7"/>
      <c r="F73" s="7"/>
      <c r="G73" s="2"/>
      <c r="H73" s="2"/>
    </row>
    <row r="74" spans="4:8" ht="16.5" thickBot="1" x14ac:dyDescent="0.3">
      <c r="D74" s="75"/>
      <c r="E74" s="4"/>
      <c r="F74" s="4"/>
      <c r="G74" s="2"/>
      <c r="H74" s="2"/>
    </row>
    <row r="75" spans="4:8" ht="16.5" thickBot="1" x14ac:dyDescent="0.3">
      <c r="G75" s="2"/>
      <c r="H75" s="2"/>
    </row>
    <row r="76" spans="4:8" x14ac:dyDescent="0.25">
      <c r="D76" s="72"/>
      <c r="E76" s="73"/>
      <c r="F76" s="73"/>
      <c r="G76" s="2"/>
      <c r="H76" s="2"/>
    </row>
    <row r="77" spans="4:8" ht="18" x14ac:dyDescent="0.25">
      <c r="D77" s="77" t="s">
        <v>61</v>
      </c>
      <c r="E77" s="7"/>
      <c r="F77" s="7"/>
    </row>
    <row r="78" spans="4:8" ht="18" x14ac:dyDescent="0.25">
      <c r="D78" s="77" t="s">
        <v>62</v>
      </c>
      <c r="E78" s="7"/>
      <c r="F78" s="7"/>
    </row>
    <row r="79" spans="4:8" ht="18" x14ac:dyDescent="0.25">
      <c r="D79" s="77" t="s">
        <v>63</v>
      </c>
      <c r="E79" s="7"/>
      <c r="F79" s="7"/>
    </row>
    <row r="80" spans="4:8" ht="18" x14ac:dyDescent="0.25">
      <c r="D80" s="77" t="s">
        <v>64</v>
      </c>
      <c r="E80" s="7"/>
      <c r="F80" s="7"/>
    </row>
    <row r="81" spans="4:8" ht="18" x14ac:dyDescent="0.25">
      <c r="D81" s="78" t="s">
        <v>65</v>
      </c>
      <c r="E81" s="7"/>
      <c r="F81" s="7"/>
    </row>
    <row r="82" spans="4:8" ht="16.5" thickBot="1" x14ac:dyDescent="0.3">
      <c r="D82" s="75"/>
      <c r="E82" s="4"/>
      <c r="F82" s="4"/>
      <c r="G82" s="2"/>
      <c r="H82" s="2"/>
    </row>
    <row r="83" spans="4:8" ht="16.5" thickBot="1" x14ac:dyDescent="0.3"/>
    <row r="84" spans="4:8" x14ac:dyDescent="0.25">
      <c r="D84" s="72"/>
      <c r="E84" s="73"/>
      <c r="F84" s="73"/>
    </row>
    <row r="85" spans="4:8" ht="18" x14ac:dyDescent="0.25">
      <c r="D85" s="74" t="s">
        <v>53</v>
      </c>
      <c r="E85" s="7"/>
      <c r="F85" s="7"/>
    </row>
    <row r="86" spans="4:8" ht="18" x14ac:dyDescent="0.25">
      <c r="D86" s="74" t="s">
        <v>54</v>
      </c>
      <c r="E86" s="7"/>
      <c r="F86" s="7"/>
    </row>
    <row r="87" spans="4:8" ht="18" x14ac:dyDescent="0.25">
      <c r="D87" s="74" t="s">
        <v>55</v>
      </c>
      <c r="E87" s="7"/>
      <c r="F87" s="7"/>
    </row>
    <row r="88" spans="4:8" ht="18" x14ac:dyDescent="0.25">
      <c r="D88" s="74" t="s">
        <v>42</v>
      </c>
      <c r="E88" s="7"/>
      <c r="F88" s="7"/>
    </row>
    <row r="89" spans="4:8" ht="18" x14ac:dyDescent="0.25">
      <c r="D89" s="76" t="s">
        <v>56</v>
      </c>
      <c r="E89" s="7"/>
      <c r="F89" s="7"/>
    </row>
    <row r="90" spans="4:8" ht="16.5" thickBot="1" x14ac:dyDescent="0.3">
      <c r="D90" s="75"/>
      <c r="E90" s="4"/>
      <c r="F90" s="4"/>
    </row>
    <row r="91" spans="4:8" ht="16.5" thickBot="1" x14ac:dyDescent="0.3"/>
    <row r="92" spans="4:8" x14ac:dyDescent="0.25">
      <c r="D92" s="72"/>
      <c r="E92" s="73"/>
      <c r="F92" s="73"/>
    </row>
    <row r="93" spans="4:8" ht="18" x14ac:dyDescent="0.25">
      <c r="D93" s="74" t="s">
        <v>53</v>
      </c>
      <c r="E93" s="7"/>
      <c r="F93" s="7"/>
    </row>
    <row r="94" spans="4:8" ht="18" x14ac:dyDescent="0.25">
      <c r="D94" s="74" t="s">
        <v>54</v>
      </c>
      <c r="E94" s="7"/>
      <c r="F94" s="7"/>
    </row>
    <row r="95" spans="4:8" ht="18" x14ac:dyDescent="0.25">
      <c r="D95" s="74" t="s">
        <v>55</v>
      </c>
      <c r="E95" s="7"/>
      <c r="F95" s="7"/>
    </row>
    <row r="96" spans="4:8" ht="18" x14ac:dyDescent="0.25">
      <c r="D96" s="74" t="s">
        <v>42</v>
      </c>
      <c r="E96" s="7"/>
      <c r="F96" s="7"/>
    </row>
    <row r="97" spans="1:11" s="3" customFormat="1" ht="18" x14ac:dyDescent="0.25">
      <c r="A97" s="2"/>
      <c r="B97" s="2"/>
      <c r="C97" s="2"/>
      <c r="D97" s="76" t="s">
        <v>56</v>
      </c>
      <c r="E97" s="7"/>
      <c r="F97" s="7"/>
      <c r="I97" s="2"/>
      <c r="J97" s="2"/>
      <c r="K97" s="2"/>
    </row>
    <row r="98" spans="1:11" s="3" customFormat="1" ht="16.5" thickBot="1" x14ac:dyDescent="0.3">
      <c r="A98" s="2"/>
      <c r="B98" s="2"/>
      <c r="C98" s="2"/>
      <c r="D98" s="75"/>
      <c r="E98" s="4"/>
      <c r="F98" s="4"/>
      <c r="I98" s="2"/>
      <c r="J98" s="2"/>
      <c r="K98" s="2"/>
    </row>
  </sheetData>
  <mergeCells count="8">
    <mergeCell ref="H35:I35"/>
    <mergeCell ref="G41:I41"/>
    <mergeCell ref="A10:I10"/>
    <mergeCell ref="G17:H17"/>
    <mergeCell ref="G18:H18"/>
    <mergeCell ref="G19:H19"/>
    <mergeCell ref="A20:H20"/>
    <mergeCell ref="A21:B21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>
      <selection activeCell="Q11" sqref="Q11"/>
    </sheetView>
  </sheetViews>
  <sheetFormatPr defaultRowHeight="15" x14ac:dyDescent="0.25"/>
  <sheetData/>
  <pageMargins left="0.7" right="0.7" top="0.75" bottom="0.75" header="0.3" footer="0.3"/>
  <pageSetup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0"/>
  <sheetViews>
    <sheetView topLeftCell="A16" workbookViewId="0">
      <selection activeCell="I19" sqref="I19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7.85546875" style="2" customWidth="1"/>
    <col min="4" max="4" width="28.5703125" style="2" customWidth="1"/>
    <col min="5" max="5" width="13.85546875" style="2" customWidth="1"/>
    <col min="6" max="6" width="6.140625" style="2" customWidth="1"/>
    <col min="7" max="7" width="14.140625" style="3" bestFit="1" customWidth="1"/>
    <col min="8" max="8" width="1.5703125" style="3" customWidth="1"/>
    <col min="9" max="9" width="17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28" t="s">
        <v>31</v>
      </c>
    </row>
    <row r="4" spans="1:9" x14ac:dyDescent="0.25">
      <c r="A4" s="28" t="s">
        <v>1</v>
      </c>
    </row>
    <row r="5" spans="1:9" x14ac:dyDescent="0.25">
      <c r="A5" s="28" t="s">
        <v>2</v>
      </c>
    </row>
    <row r="6" spans="1:9" x14ac:dyDescent="0.25">
      <c r="A6" s="28" t="s">
        <v>3</v>
      </c>
    </row>
    <row r="7" spans="1:9" x14ac:dyDescent="0.25">
      <c r="A7" s="28" t="s">
        <v>4</v>
      </c>
    </row>
    <row r="9" spans="1:9" ht="16.5" thickBot="1" x14ac:dyDescent="0.3">
      <c r="A9" s="4"/>
      <c r="B9" s="4"/>
      <c r="C9" s="4"/>
      <c r="D9" s="4"/>
      <c r="E9" s="4"/>
      <c r="F9" s="4"/>
      <c r="G9" s="5"/>
      <c r="H9" s="5"/>
      <c r="I9" s="4"/>
    </row>
    <row r="10" spans="1:9" ht="23.25" customHeight="1" thickBot="1" x14ac:dyDescent="0.3">
      <c r="A10" s="337" t="s">
        <v>5</v>
      </c>
      <c r="B10" s="338"/>
      <c r="C10" s="338"/>
      <c r="D10" s="338"/>
      <c r="E10" s="338"/>
      <c r="F10" s="338"/>
      <c r="G10" s="338"/>
      <c r="H10" s="338"/>
      <c r="I10" s="339"/>
    </row>
    <row r="12" spans="1:9" x14ac:dyDescent="0.25">
      <c r="A12" s="2" t="s">
        <v>6</v>
      </c>
      <c r="B12" s="2" t="s">
        <v>142</v>
      </c>
      <c r="G12" s="3" t="s">
        <v>7</v>
      </c>
      <c r="H12" s="6" t="s">
        <v>8</v>
      </c>
      <c r="I12" s="25" t="s">
        <v>143</v>
      </c>
    </row>
    <row r="13" spans="1:9" x14ac:dyDescent="0.25">
      <c r="G13" s="3" t="s">
        <v>9</v>
      </c>
      <c r="H13" s="6" t="s">
        <v>8</v>
      </c>
      <c r="I13" s="92" t="s">
        <v>128</v>
      </c>
    </row>
    <row r="14" spans="1:9" x14ac:dyDescent="0.25">
      <c r="G14" s="3" t="s">
        <v>10</v>
      </c>
      <c r="H14" s="6" t="s">
        <v>8</v>
      </c>
      <c r="I14" s="2" t="s">
        <v>30</v>
      </c>
    </row>
    <row r="15" spans="1:9" x14ac:dyDescent="0.25">
      <c r="A15" s="2" t="s">
        <v>11</v>
      </c>
      <c r="B15" s="25" t="s">
        <v>37</v>
      </c>
      <c r="C15" s="25"/>
      <c r="H15" s="6"/>
    </row>
    <row r="16" spans="1:9" ht="16.5" thickBot="1" x14ac:dyDescent="0.3"/>
    <row r="17" spans="1:18" ht="20.100000000000001" customHeight="1" x14ac:dyDescent="0.25">
      <c r="A17" s="8" t="s">
        <v>12</v>
      </c>
      <c r="B17" s="9" t="s">
        <v>13</v>
      </c>
      <c r="C17" s="9" t="s">
        <v>26</v>
      </c>
      <c r="D17" s="9" t="s">
        <v>14</v>
      </c>
      <c r="E17" s="9" t="s">
        <v>15</v>
      </c>
      <c r="F17" s="105" t="s">
        <v>32</v>
      </c>
      <c r="G17" s="340" t="s">
        <v>16</v>
      </c>
      <c r="H17" s="341"/>
      <c r="I17" s="10" t="s">
        <v>17</v>
      </c>
    </row>
    <row r="18" spans="1:18" ht="53.25" customHeight="1" x14ac:dyDescent="0.25">
      <c r="A18" s="32">
        <v>1</v>
      </c>
      <c r="B18" s="30">
        <v>44256</v>
      </c>
      <c r="C18" s="30"/>
      <c r="D18" s="34" t="s">
        <v>144</v>
      </c>
      <c r="E18" s="34" t="s">
        <v>145</v>
      </c>
      <c r="F18" s="145">
        <v>3</v>
      </c>
      <c r="G18" s="342">
        <v>800000</v>
      </c>
      <c r="H18" s="343"/>
      <c r="I18" s="106">
        <f>F18*G18</f>
        <v>2400000</v>
      </c>
    </row>
    <row r="19" spans="1:18" ht="25.5" customHeight="1" thickBot="1" x14ac:dyDescent="0.3">
      <c r="A19" s="348" t="s">
        <v>18</v>
      </c>
      <c r="B19" s="349"/>
      <c r="C19" s="349"/>
      <c r="D19" s="349"/>
      <c r="E19" s="349"/>
      <c r="F19" s="349"/>
      <c r="G19" s="349"/>
      <c r="H19" s="350"/>
      <c r="I19" s="11">
        <f>SUM(I18:I18)</f>
        <v>2400000</v>
      </c>
    </row>
    <row r="20" spans="1:18" x14ac:dyDescent="0.25">
      <c r="A20" s="351"/>
      <c r="B20" s="351"/>
      <c r="C20" s="104"/>
      <c r="D20" s="104"/>
      <c r="E20" s="104"/>
      <c r="F20" s="104"/>
      <c r="G20" s="12"/>
      <c r="H20" s="12"/>
      <c r="I20" s="13"/>
    </row>
    <row r="21" spans="1:18" x14ac:dyDescent="0.25">
      <c r="D21" s="1"/>
      <c r="E21" s="1"/>
      <c r="F21" s="1"/>
      <c r="G21" s="29" t="s">
        <v>38</v>
      </c>
      <c r="H21" s="29"/>
      <c r="I21" s="58">
        <v>0</v>
      </c>
      <c r="J21" s="16"/>
      <c r="R21" s="2" t="s">
        <v>25</v>
      </c>
    </row>
    <row r="22" spans="1:18" ht="16.5" thickBot="1" x14ac:dyDescent="0.3">
      <c r="D22" s="1"/>
      <c r="E22" s="1"/>
      <c r="F22" s="1"/>
      <c r="G22" s="15" t="s">
        <v>33</v>
      </c>
      <c r="H22" s="15"/>
      <c r="I22" s="59">
        <v>0</v>
      </c>
      <c r="J22" s="16"/>
    </row>
    <row r="23" spans="1:18" x14ac:dyDescent="0.25">
      <c r="D23" s="1"/>
      <c r="E23" s="1"/>
      <c r="F23" s="1"/>
      <c r="G23" s="17" t="s">
        <v>27</v>
      </c>
      <c r="H23" s="17"/>
      <c r="I23" s="18">
        <f>+I19</f>
        <v>2400000</v>
      </c>
    </row>
    <row r="24" spans="1:18" x14ac:dyDescent="0.25">
      <c r="A24" s="1" t="s">
        <v>163</v>
      </c>
      <c r="D24" s="1"/>
      <c r="E24" s="1"/>
      <c r="F24" s="1"/>
      <c r="G24" s="17"/>
      <c r="H24" s="17"/>
      <c r="I24" s="18"/>
    </row>
    <row r="25" spans="1:18" x14ac:dyDescent="0.25">
      <c r="A25" s="19"/>
      <c r="D25" s="1"/>
      <c r="E25" s="1"/>
      <c r="F25" s="1"/>
      <c r="G25" s="17"/>
      <c r="H25" s="17"/>
      <c r="I25" s="18"/>
    </row>
    <row r="26" spans="1:18" x14ac:dyDescent="0.25">
      <c r="D26" s="1"/>
      <c r="E26" s="1"/>
      <c r="F26" s="1"/>
      <c r="G26" s="17"/>
      <c r="H26" s="17"/>
      <c r="I26" s="18"/>
    </row>
    <row r="27" spans="1:18" x14ac:dyDescent="0.25">
      <c r="A27" s="26" t="s">
        <v>21</v>
      </c>
    </row>
    <row r="28" spans="1:18" x14ac:dyDescent="0.25">
      <c r="A28" s="20" t="s">
        <v>22</v>
      </c>
      <c r="B28" s="20"/>
      <c r="C28" s="20"/>
      <c r="D28" s="7"/>
      <c r="E28" s="7"/>
      <c r="F28" s="7"/>
    </row>
    <row r="29" spans="1:18" x14ac:dyDescent="0.25">
      <c r="A29" s="20" t="s">
        <v>34</v>
      </c>
      <c r="B29" s="20"/>
      <c r="C29" s="20"/>
      <c r="D29" s="7"/>
      <c r="E29" s="7"/>
      <c r="F29" s="7"/>
    </row>
    <row r="30" spans="1:18" x14ac:dyDescent="0.25">
      <c r="A30" s="27" t="s">
        <v>35</v>
      </c>
      <c r="B30" s="21"/>
      <c r="C30" s="21"/>
      <c r="D30" s="7"/>
      <c r="E30" s="7"/>
      <c r="F30" s="7"/>
    </row>
    <row r="31" spans="1:18" x14ac:dyDescent="0.25">
      <c r="A31" s="22" t="s">
        <v>36</v>
      </c>
      <c r="B31" s="22"/>
      <c r="C31" s="22"/>
      <c r="D31" s="7"/>
      <c r="E31" s="7"/>
      <c r="F31" s="7"/>
    </row>
    <row r="32" spans="1:18" x14ac:dyDescent="0.25">
      <c r="A32" s="107"/>
      <c r="B32" s="107"/>
      <c r="C32" s="107"/>
    </row>
    <row r="33" spans="1:9" x14ac:dyDescent="0.25">
      <c r="A33" s="24"/>
      <c r="B33" s="24"/>
      <c r="C33" s="24"/>
    </row>
    <row r="34" spans="1:9" x14ac:dyDescent="0.25">
      <c r="G34" s="36" t="s">
        <v>23</v>
      </c>
      <c r="H34" s="334" t="str">
        <f>+I13</f>
        <v>01 Maret 2021</v>
      </c>
      <c r="I34" s="335"/>
    </row>
    <row r="37" spans="1:9" ht="18" customHeight="1" x14ac:dyDescent="0.25"/>
    <row r="38" spans="1:9" ht="17.25" customHeight="1" x14ac:dyDescent="0.25"/>
    <row r="40" spans="1:9" x14ac:dyDescent="0.25">
      <c r="G40" s="336" t="s">
        <v>24</v>
      </c>
      <c r="H40" s="336"/>
      <c r="I40" s="336"/>
    </row>
  </sheetData>
  <mergeCells count="7">
    <mergeCell ref="G40:I40"/>
    <mergeCell ref="A10:I10"/>
    <mergeCell ref="G17:H17"/>
    <mergeCell ref="G18:H18"/>
    <mergeCell ref="A19:H19"/>
    <mergeCell ref="A20:B20"/>
    <mergeCell ref="H34:I34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2"/>
  <sheetViews>
    <sheetView topLeftCell="A15" workbookViewId="0">
      <selection activeCell="E20" sqref="E20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9.7109375" style="2" customWidth="1"/>
    <col min="4" max="4" width="28.5703125" style="2" customWidth="1"/>
    <col min="5" max="5" width="13.85546875" style="2" customWidth="1"/>
    <col min="6" max="6" width="6.140625" style="2" customWidth="1"/>
    <col min="7" max="7" width="14.140625" style="3" bestFit="1" customWidth="1"/>
    <col min="8" max="8" width="1.5703125" style="3" customWidth="1"/>
    <col min="9" max="9" width="17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28" t="s">
        <v>31</v>
      </c>
    </row>
    <row r="4" spans="1:9" x14ac:dyDescent="0.25">
      <c r="A4" s="28" t="s">
        <v>1</v>
      </c>
    </row>
    <row r="5" spans="1:9" x14ac:dyDescent="0.25">
      <c r="A5" s="28" t="s">
        <v>2</v>
      </c>
    </row>
    <row r="6" spans="1:9" x14ac:dyDescent="0.25">
      <c r="A6" s="28" t="s">
        <v>3</v>
      </c>
    </row>
    <row r="7" spans="1:9" x14ac:dyDescent="0.25">
      <c r="A7" s="28" t="s">
        <v>4</v>
      </c>
    </row>
    <row r="9" spans="1:9" ht="16.5" thickBot="1" x14ac:dyDescent="0.3">
      <c r="A9" s="4"/>
      <c r="B9" s="4"/>
      <c r="C9" s="4"/>
      <c r="D9" s="4"/>
      <c r="E9" s="4"/>
      <c r="F9" s="4"/>
      <c r="G9" s="5"/>
      <c r="H9" s="5"/>
      <c r="I9" s="4"/>
    </row>
    <row r="10" spans="1:9" ht="23.25" customHeight="1" thickBot="1" x14ac:dyDescent="0.3">
      <c r="A10" s="337" t="s">
        <v>5</v>
      </c>
      <c r="B10" s="338"/>
      <c r="C10" s="338"/>
      <c r="D10" s="338"/>
      <c r="E10" s="338"/>
      <c r="F10" s="338"/>
      <c r="G10" s="338"/>
      <c r="H10" s="338"/>
      <c r="I10" s="339"/>
    </row>
    <row r="12" spans="1:9" x14ac:dyDescent="0.25">
      <c r="A12" s="2" t="s">
        <v>6</v>
      </c>
      <c r="B12" s="2" t="s">
        <v>146</v>
      </c>
      <c r="G12" s="3" t="s">
        <v>7</v>
      </c>
      <c r="H12" s="6" t="s">
        <v>8</v>
      </c>
      <c r="I12" s="25" t="s">
        <v>147</v>
      </c>
    </row>
    <row r="13" spans="1:9" x14ac:dyDescent="0.25">
      <c r="G13" s="3" t="s">
        <v>9</v>
      </c>
      <c r="H13" s="6" t="s">
        <v>8</v>
      </c>
      <c r="I13" s="92" t="s">
        <v>128</v>
      </c>
    </row>
    <row r="14" spans="1:9" x14ac:dyDescent="0.25">
      <c r="G14" s="3" t="s">
        <v>10</v>
      </c>
      <c r="H14" s="6" t="s">
        <v>8</v>
      </c>
      <c r="I14" s="2" t="s">
        <v>30</v>
      </c>
    </row>
    <row r="15" spans="1:9" x14ac:dyDescent="0.25">
      <c r="A15" s="2" t="s">
        <v>11</v>
      </c>
      <c r="B15" s="25" t="s">
        <v>37</v>
      </c>
      <c r="C15" s="25"/>
      <c r="H15" s="6"/>
    </row>
    <row r="16" spans="1:9" ht="16.5" thickBot="1" x14ac:dyDescent="0.3"/>
    <row r="17" spans="1:18" ht="20.100000000000001" customHeight="1" x14ac:dyDescent="0.25">
      <c r="A17" s="8" t="s">
        <v>12</v>
      </c>
      <c r="B17" s="9" t="s">
        <v>13</v>
      </c>
      <c r="C17" s="9" t="s">
        <v>26</v>
      </c>
      <c r="D17" s="9" t="s">
        <v>14</v>
      </c>
      <c r="E17" s="9" t="s">
        <v>15</v>
      </c>
      <c r="F17" s="110" t="s">
        <v>32</v>
      </c>
      <c r="G17" s="340" t="s">
        <v>16</v>
      </c>
      <c r="H17" s="341"/>
      <c r="I17" s="10" t="s">
        <v>17</v>
      </c>
    </row>
    <row r="18" spans="1:18" ht="53.25" customHeight="1" x14ac:dyDescent="0.25">
      <c r="A18" s="32">
        <v>1</v>
      </c>
      <c r="B18" s="30">
        <v>44239</v>
      </c>
      <c r="C18" s="30" t="s">
        <v>148</v>
      </c>
      <c r="D18" s="34" t="s">
        <v>149</v>
      </c>
      <c r="E18" s="34" t="s">
        <v>150</v>
      </c>
      <c r="F18" s="91">
        <v>1</v>
      </c>
      <c r="G18" s="342">
        <v>1500000</v>
      </c>
      <c r="H18" s="343"/>
      <c r="I18" s="346">
        <f>G18</f>
        <v>1500000</v>
      </c>
    </row>
    <row r="19" spans="1:18" ht="53.25" customHeight="1" x14ac:dyDescent="0.25">
      <c r="A19" s="32">
        <v>2</v>
      </c>
      <c r="B19" s="30">
        <v>44239</v>
      </c>
      <c r="C19" s="30" t="s">
        <v>151</v>
      </c>
      <c r="D19" s="34" t="s">
        <v>152</v>
      </c>
      <c r="E19" s="34" t="s">
        <v>150</v>
      </c>
      <c r="F19" s="91">
        <v>1</v>
      </c>
      <c r="G19" s="344"/>
      <c r="H19" s="345"/>
      <c r="I19" s="347"/>
    </row>
    <row r="20" spans="1:18" ht="53.25" customHeight="1" x14ac:dyDescent="0.25">
      <c r="A20" s="32">
        <v>3</v>
      </c>
      <c r="B20" s="30">
        <v>44242</v>
      </c>
      <c r="C20" s="30" t="s">
        <v>153</v>
      </c>
      <c r="D20" s="34" t="s">
        <v>154</v>
      </c>
      <c r="E20" s="34" t="s">
        <v>155</v>
      </c>
      <c r="F20" s="91">
        <v>1</v>
      </c>
      <c r="G20" s="367"/>
      <c r="H20" s="368"/>
      <c r="I20" s="352"/>
    </row>
    <row r="21" spans="1:18" ht="25.5" customHeight="1" thickBot="1" x14ac:dyDescent="0.3">
      <c r="A21" s="348" t="s">
        <v>18</v>
      </c>
      <c r="B21" s="349"/>
      <c r="C21" s="349"/>
      <c r="D21" s="349"/>
      <c r="E21" s="349"/>
      <c r="F21" s="349"/>
      <c r="G21" s="349"/>
      <c r="H21" s="350"/>
      <c r="I21" s="11">
        <f>I18</f>
        <v>1500000</v>
      </c>
    </row>
    <row r="22" spans="1:18" x14ac:dyDescent="0.25">
      <c r="A22" s="351"/>
      <c r="B22" s="351"/>
      <c r="C22" s="109"/>
      <c r="D22" s="109"/>
      <c r="E22" s="109"/>
      <c r="F22" s="109"/>
      <c r="G22" s="12"/>
      <c r="H22" s="12"/>
      <c r="I22" s="13"/>
    </row>
    <row r="23" spans="1:18" x14ac:dyDescent="0.25">
      <c r="D23" s="1"/>
      <c r="E23" s="1"/>
      <c r="F23" s="1"/>
      <c r="G23" s="29" t="s">
        <v>38</v>
      </c>
      <c r="H23" s="29"/>
      <c r="I23" s="58">
        <v>0</v>
      </c>
      <c r="J23" s="16"/>
      <c r="R23" s="2" t="s">
        <v>25</v>
      </c>
    </row>
    <row r="24" spans="1:18" ht="16.5" thickBot="1" x14ac:dyDescent="0.3">
      <c r="D24" s="1"/>
      <c r="E24" s="1"/>
      <c r="F24" s="1"/>
      <c r="G24" s="15" t="s">
        <v>33</v>
      </c>
      <c r="H24" s="15"/>
      <c r="I24" s="59">
        <v>0</v>
      </c>
      <c r="J24" s="16"/>
    </row>
    <row r="25" spans="1:18" x14ac:dyDescent="0.25">
      <c r="D25" s="1"/>
      <c r="E25" s="1"/>
      <c r="F25" s="1"/>
      <c r="G25" s="17" t="s">
        <v>27</v>
      </c>
      <c r="H25" s="17"/>
      <c r="I25" s="18">
        <f>I21</f>
        <v>1500000</v>
      </c>
    </row>
    <row r="26" spans="1:18" x14ac:dyDescent="0.25">
      <c r="A26" s="1" t="s">
        <v>164</v>
      </c>
      <c r="D26" s="1"/>
      <c r="E26" s="1"/>
      <c r="F26" s="1"/>
      <c r="G26" s="17"/>
      <c r="H26" s="17"/>
      <c r="I26" s="18"/>
    </row>
    <row r="27" spans="1:18" x14ac:dyDescent="0.25">
      <c r="A27" s="19"/>
      <c r="D27" s="1"/>
      <c r="E27" s="1"/>
      <c r="F27" s="1"/>
      <c r="G27" s="17"/>
      <c r="H27" s="17"/>
      <c r="I27" s="18"/>
    </row>
    <row r="28" spans="1:18" x14ac:dyDescent="0.25">
      <c r="D28" s="1"/>
      <c r="E28" s="1"/>
      <c r="F28" s="1"/>
      <c r="G28" s="17"/>
      <c r="H28" s="17"/>
      <c r="I28" s="18"/>
    </row>
    <row r="29" spans="1:18" x14ac:dyDescent="0.25">
      <c r="A29" s="26" t="s">
        <v>21</v>
      </c>
    </row>
    <row r="30" spans="1:18" x14ac:dyDescent="0.25">
      <c r="A30" s="20" t="s">
        <v>22</v>
      </c>
      <c r="B30" s="20"/>
      <c r="C30" s="20"/>
      <c r="D30" s="7"/>
      <c r="E30" s="7"/>
      <c r="F30" s="7"/>
    </row>
    <row r="31" spans="1:18" x14ac:dyDescent="0.25">
      <c r="A31" s="20" t="s">
        <v>34</v>
      </c>
      <c r="B31" s="20"/>
      <c r="C31" s="20"/>
      <c r="D31" s="7"/>
      <c r="E31" s="7"/>
      <c r="F31" s="7"/>
    </row>
    <row r="32" spans="1:18" x14ac:dyDescent="0.25">
      <c r="A32" s="27" t="s">
        <v>35</v>
      </c>
      <c r="B32" s="21"/>
      <c r="C32" s="21"/>
      <c r="D32" s="7"/>
      <c r="E32" s="7"/>
      <c r="F32" s="7"/>
    </row>
    <row r="33" spans="1:9" x14ac:dyDescent="0.25">
      <c r="A33" s="22" t="s">
        <v>36</v>
      </c>
      <c r="B33" s="22"/>
      <c r="C33" s="22"/>
      <c r="D33" s="7"/>
      <c r="E33" s="7"/>
      <c r="F33" s="7"/>
    </row>
    <row r="34" spans="1:9" x14ac:dyDescent="0.25">
      <c r="A34" s="111"/>
      <c r="B34" s="111"/>
      <c r="C34" s="111"/>
    </row>
    <row r="35" spans="1:9" x14ac:dyDescent="0.25">
      <c r="A35" s="24"/>
      <c r="B35" s="24"/>
      <c r="C35" s="24"/>
    </row>
    <row r="36" spans="1:9" x14ac:dyDescent="0.25">
      <c r="G36" s="36" t="s">
        <v>23</v>
      </c>
      <c r="H36" s="334" t="str">
        <f>+I13</f>
        <v>01 Maret 2021</v>
      </c>
      <c r="I36" s="335"/>
    </row>
    <row r="39" spans="1:9" ht="18" customHeight="1" x14ac:dyDescent="0.25"/>
    <row r="40" spans="1:9" ht="17.25" customHeight="1" x14ac:dyDescent="0.25"/>
    <row r="42" spans="1:9" x14ac:dyDescent="0.25">
      <c r="G42" s="336" t="s">
        <v>24</v>
      </c>
      <c r="H42" s="336"/>
      <c r="I42" s="336"/>
    </row>
  </sheetData>
  <mergeCells count="8">
    <mergeCell ref="G42:I42"/>
    <mergeCell ref="I18:I20"/>
    <mergeCell ref="G18:H20"/>
    <mergeCell ref="A10:I10"/>
    <mergeCell ref="G17:H17"/>
    <mergeCell ref="A21:H21"/>
    <mergeCell ref="A22:B22"/>
    <mergeCell ref="H36:I36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1"/>
  <sheetViews>
    <sheetView topLeftCell="A8" workbookViewId="0">
      <selection activeCell="K18" sqref="K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9.7109375" style="2" customWidth="1"/>
    <col min="4" max="4" width="28.5703125" style="2" customWidth="1"/>
    <col min="5" max="5" width="13.85546875" style="2" customWidth="1"/>
    <col min="6" max="6" width="6.140625" style="2" customWidth="1"/>
    <col min="7" max="7" width="14.140625" style="3" bestFit="1" customWidth="1"/>
    <col min="8" max="8" width="1.5703125" style="3" customWidth="1"/>
    <col min="9" max="9" width="17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28" t="s">
        <v>31</v>
      </c>
    </row>
    <row r="4" spans="1:9" x14ac:dyDescent="0.25">
      <c r="A4" s="28" t="s">
        <v>1</v>
      </c>
    </row>
    <row r="5" spans="1:9" x14ac:dyDescent="0.25">
      <c r="A5" s="28" t="s">
        <v>2</v>
      </c>
    </row>
    <row r="6" spans="1:9" x14ac:dyDescent="0.25">
      <c r="A6" s="28" t="s">
        <v>3</v>
      </c>
    </row>
    <row r="7" spans="1:9" x14ac:dyDescent="0.25">
      <c r="A7" s="28" t="s">
        <v>4</v>
      </c>
    </row>
    <row r="9" spans="1:9" ht="16.5" thickBot="1" x14ac:dyDescent="0.3">
      <c r="A9" s="4"/>
      <c r="B9" s="4"/>
      <c r="C9" s="4"/>
      <c r="D9" s="4"/>
      <c r="E9" s="4"/>
      <c r="F9" s="4"/>
      <c r="G9" s="5"/>
      <c r="H9" s="5"/>
      <c r="I9" s="4"/>
    </row>
    <row r="10" spans="1:9" ht="23.25" customHeight="1" thickBot="1" x14ac:dyDescent="0.3">
      <c r="A10" s="337" t="s">
        <v>5</v>
      </c>
      <c r="B10" s="338"/>
      <c r="C10" s="338"/>
      <c r="D10" s="338"/>
      <c r="E10" s="338"/>
      <c r="F10" s="338"/>
      <c r="G10" s="338"/>
      <c r="H10" s="338"/>
      <c r="I10" s="339"/>
    </row>
    <row r="12" spans="1:9" x14ac:dyDescent="0.25">
      <c r="A12" s="2" t="s">
        <v>6</v>
      </c>
      <c r="B12" s="2" t="s">
        <v>156</v>
      </c>
      <c r="G12" s="3" t="s">
        <v>7</v>
      </c>
      <c r="H12" s="6" t="s">
        <v>8</v>
      </c>
      <c r="I12" s="25" t="s">
        <v>157</v>
      </c>
    </row>
    <row r="13" spans="1:9" x14ac:dyDescent="0.25">
      <c r="G13" s="3" t="s">
        <v>9</v>
      </c>
      <c r="H13" s="6" t="s">
        <v>8</v>
      </c>
      <c r="I13" s="92" t="s">
        <v>159</v>
      </c>
    </row>
    <row r="14" spans="1:9" x14ac:dyDescent="0.25">
      <c r="G14" s="3" t="s">
        <v>10</v>
      </c>
      <c r="H14" s="6" t="s">
        <v>8</v>
      </c>
      <c r="I14" s="2" t="s">
        <v>30</v>
      </c>
    </row>
    <row r="15" spans="1:9" x14ac:dyDescent="0.25">
      <c r="A15" s="2" t="s">
        <v>11</v>
      </c>
      <c r="B15" s="25" t="s">
        <v>158</v>
      </c>
      <c r="C15" s="25"/>
      <c r="H15" s="6"/>
    </row>
    <row r="16" spans="1:9" ht="16.5" thickBot="1" x14ac:dyDescent="0.3"/>
    <row r="17" spans="1:18" ht="20.100000000000001" customHeight="1" x14ac:dyDescent="0.25">
      <c r="A17" s="8" t="s">
        <v>12</v>
      </c>
      <c r="B17" s="9" t="s">
        <v>13</v>
      </c>
      <c r="C17" s="9" t="s">
        <v>26</v>
      </c>
      <c r="D17" s="9" t="s">
        <v>14</v>
      </c>
      <c r="E17" s="9" t="s">
        <v>15</v>
      </c>
      <c r="F17" s="112" t="s">
        <v>29</v>
      </c>
      <c r="G17" s="340" t="s">
        <v>16</v>
      </c>
      <c r="H17" s="341"/>
      <c r="I17" s="10" t="s">
        <v>17</v>
      </c>
    </row>
    <row r="18" spans="1:18" ht="53.25" customHeight="1" x14ac:dyDescent="0.25">
      <c r="A18" s="32">
        <v>1</v>
      </c>
      <c r="B18" s="30">
        <v>44252</v>
      </c>
      <c r="C18" s="30"/>
      <c r="D18" s="34" t="s">
        <v>160</v>
      </c>
      <c r="E18" s="371" t="s">
        <v>161</v>
      </c>
      <c r="F18" s="118">
        <v>7.5</v>
      </c>
      <c r="G18" s="369">
        <v>2200000</v>
      </c>
      <c r="H18" s="370"/>
      <c r="I18" s="120">
        <f>G18</f>
        <v>2200000</v>
      </c>
    </row>
    <row r="19" spans="1:18" ht="53.25" customHeight="1" x14ac:dyDescent="0.25">
      <c r="A19" s="32">
        <v>2</v>
      </c>
      <c r="B19" s="30">
        <v>44252</v>
      </c>
      <c r="C19" s="30"/>
      <c r="D19" s="34" t="s">
        <v>162</v>
      </c>
      <c r="E19" s="372"/>
      <c r="F19" s="91">
        <v>1</v>
      </c>
      <c r="G19" s="367">
        <v>200000</v>
      </c>
      <c r="H19" s="368"/>
      <c r="I19" s="119">
        <f>G19</f>
        <v>200000</v>
      </c>
    </row>
    <row r="20" spans="1:18" ht="25.5" customHeight="1" thickBot="1" x14ac:dyDescent="0.3">
      <c r="A20" s="348" t="s">
        <v>18</v>
      </c>
      <c r="B20" s="349"/>
      <c r="C20" s="349"/>
      <c r="D20" s="349"/>
      <c r="E20" s="349"/>
      <c r="F20" s="349"/>
      <c r="G20" s="349"/>
      <c r="H20" s="350"/>
      <c r="I20" s="11">
        <f>I18+I19</f>
        <v>2400000</v>
      </c>
    </row>
    <row r="21" spans="1:18" x14ac:dyDescent="0.25">
      <c r="A21" s="351"/>
      <c r="B21" s="351"/>
      <c r="C21" s="113"/>
      <c r="D21" s="113"/>
      <c r="E21" s="113"/>
      <c r="F21" s="113"/>
      <c r="G21" s="12"/>
      <c r="H21" s="12"/>
      <c r="I21" s="13"/>
    </row>
    <row r="22" spans="1:18" x14ac:dyDescent="0.25">
      <c r="D22" s="1"/>
      <c r="E22" s="1"/>
      <c r="F22" s="1"/>
      <c r="G22" s="29" t="s">
        <v>38</v>
      </c>
      <c r="H22" s="29"/>
      <c r="I22" s="58">
        <v>0</v>
      </c>
      <c r="J22" s="16"/>
      <c r="R22" s="2" t="s">
        <v>25</v>
      </c>
    </row>
    <row r="23" spans="1:18" ht="16.5" thickBot="1" x14ac:dyDescent="0.3">
      <c r="D23" s="1"/>
      <c r="E23" s="1"/>
      <c r="F23" s="1"/>
      <c r="G23" s="15" t="s">
        <v>33</v>
      </c>
      <c r="H23" s="15"/>
      <c r="I23" s="59">
        <v>0</v>
      </c>
      <c r="J23" s="16"/>
    </row>
    <row r="24" spans="1:18" x14ac:dyDescent="0.25">
      <c r="D24" s="1"/>
      <c r="E24" s="1"/>
      <c r="F24" s="1"/>
      <c r="G24" s="17" t="s">
        <v>27</v>
      </c>
      <c r="H24" s="17"/>
      <c r="I24" s="18">
        <f>I20</f>
        <v>2400000</v>
      </c>
    </row>
    <row r="25" spans="1:18" x14ac:dyDescent="0.25">
      <c r="A25" s="1" t="s">
        <v>163</v>
      </c>
      <c r="D25" s="1"/>
      <c r="E25" s="1"/>
      <c r="F25" s="1"/>
      <c r="G25" s="17"/>
      <c r="H25" s="17"/>
      <c r="I25" s="18"/>
    </row>
    <row r="26" spans="1:18" x14ac:dyDescent="0.25">
      <c r="A26" s="19"/>
      <c r="D26" s="1"/>
      <c r="E26" s="1"/>
      <c r="F26" s="1"/>
      <c r="G26" s="17"/>
      <c r="H26" s="17"/>
      <c r="I26" s="18"/>
    </row>
    <row r="27" spans="1:18" x14ac:dyDescent="0.25">
      <c r="D27" s="1"/>
      <c r="E27" s="1"/>
      <c r="F27" s="1"/>
      <c r="G27" s="17"/>
      <c r="H27" s="17"/>
      <c r="I27" s="18"/>
    </row>
    <row r="28" spans="1:18" x14ac:dyDescent="0.25">
      <c r="A28" s="26" t="s">
        <v>21</v>
      </c>
    </row>
    <row r="29" spans="1:18" x14ac:dyDescent="0.25">
      <c r="A29" s="20" t="s">
        <v>22</v>
      </c>
      <c r="B29" s="20"/>
      <c r="C29" s="20"/>
      <c r="D29" s="7"/>
      <c r="E29" s="7"/>
      <c r="F29" s="7"/>
    </row>
    <row r="30" spans="1:18" x14ac:dyDescent="0.25">
      <c r="A30" s="20" t="s">
        <v>34</v>
      </c>
      <c r="B30" s="20"/>
      <c r="C30" s="20"/>
      <c r="D30" s="7"/>
      <c r="E30" s="7"/>
      <c r="F30" s="7"/>
    </row>
    <row r="31" spans="1:18" x14ac:dyDescent="0.25">
      <c r="A31" s="27" t="s">
        <v>35</v>
      </c>
      <c r="B31" s="21"/>
      <c r="C31" s="21"/>
      <c r="D31" s="7"/>
      <c r="E31" s="7"/>
      <c r="F31" s="7"/>
    </row>
    <row r="32" spans="1:18" x14ac:dyDescent="0.25">
      <c r="A32" s="22" t="s">
        <v>36</v>
      </c>
      <c r="B32" s="22"/>
      <c r="C32" s="22"/>
      <c r="D32" s="7"/>
      <c r="E32" s="7"/>
      <c r="F32" s="7"/>
    </row>
    <row r="33" spans="1:9" x14ac:dyDescent="0.25">
      <c r="A33" s="114"/>
      <c r="B33" s="114"/>
      <c r="C33" s="114"/>
    </row>
    <row r="34" spans="1:9" x14ac:dyDescent="0.25">
      <c r="A34" s="24"/>
      <c r="B34" s="24"/>
      <c r="C34" s="24"/>
    </row>
    <row r="35" spans="1:9" x14ac:dyDescent="0.25">
      <c r="G35" s="36" t="s">
        <v>23</v>
      </c>
      <c r="H35" s="334" t="str">
        <f>+I13</f>
        <v xml:space="preserve"> 02 Maret 2021</v>
      </c>
      <c r="I35" s="335"/>
    </row>
    <row r="38" spans="1:9" ht="18" customHeight="1" x14ac:dyDescent="0.25"/>
    <row r="39" spans="1:9" ht="17.25" customHeight="1" x14ac:dyDescent="0.25"/>
    <row r="41" spans="1:9" x14ac:dyDescent="0.25">
      <c r="G41" s="336" t="s">
        <v>24</v>
      </c>
      <c r="H41" s="336"/>
      <c r="I41" s="336"/>
    </row>
  </sheetData>
  <mergeCells count="9">
    <mergeCell ref="G41:I41"/>
    <mergeCell ref="G19:H19"/>
    <mergeCell ref="G18:H18"/>
    <mergeCell ref="E18:E19"/>
    <mergeCell ref="A10:I10"/>
    <mergeCell ref="G17:H17"/>
    <mergeCell ref="A20:H20"/>
    <mergeCell ref="A21:B21"/>
    <mergeCell ref="H35:I35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01"/>
  <sheetViews>
    <sheetView topLeftCell="A19" workbookViewId="0">
      <selection activeCell="F31" sqref="F31"/>
    </sheetView>
  </sheetViews>
  <sheetFormatPr defaultRowHeight="15.75" x14ac:dyDescent="0.25"/>
  <cols>
    <col min="1" max="1" width="4.85546875" style="2" customWidth="1"/>
    <col min="2" max="2" width="10.5703125" style="2" customWidth="1"/>
    <col min="3" max="3" width="10" style="2" customWidth="1"/>
    <col min="4" max="4" width="32.140625" style="2" customWidth="1"/>
    <col min="5" max="5" width="13.7109375" style="2" customWidth="1"/>
    <col min="6" max="6" width="7.42578125" style="2" customWidth="1"/>
    <col min="7" max="7" width="13.140625" style="3" customWidth="1"/>
    <col min="8" max="8" width="1.42578125" style="3" customWidth="1"/>
    <col min="9" max="9" width="16.7109375" style="2" customWidth="1"/>
    <col min="10" max="10" width="15.7109375" style="2" bestFit="1" customWidth="1"/>
    <col min="11" max="14" width="9.140625" style="2"/>
    <col min="15" max="15" width="25" style="2" customWidth="1"/>
    <col min="16" max="17" width="9.140625" style="2"/>
    <col min="18" max="18" width="11.7109375" style="2" customWidth="1"/>
    <col min="19" max="16384" width="9.140625" style="2"/>
  </cols>
  <sheetData>
    <row r="2" spans="1:9" x14ac:dyDescent="0.25">
      <c r="A2" s="1" t="s">
        <v>0</v>
      </c>
    </row>
    <row r="3" spans="1:9" x14ac:dyDescent="0.25">
      <c r="A3" s="28" t="s">
        <v>31</v>
      </c>
    </row>
    <row r="4" spans="1:9" x14ac:dyDescent="0.25">
      <c r="A4" s="28" t="s">
        <v>1</v>
      </c>
    </row>
    <row r="5" spans="1:9" x14ac:dyDescent="0.25">
      <c r="A5" s="28" t="s">
        <v>2</v>
      </c>
    </row>
    <row r="6" spans="1:9" x14ac:dyDescent="0.25">
      <c r="A6" s="28" t="s">
        <v>3</v>
      </c>
    </row>
    <row r="7" spans="1:9" x14ac:dyDescent="0.25">
      <c r="A7" s="28" t="s">
        <v>4</v>
      </c>
    </row>
    <row r="9" spans="1:9" ht="16.5" thickBot="1" x14ac:dyDescent="0.3">
      <c r="A9" s="4"/>
      <c r="B9" s="4"/>
      <c r="C9" s="4"/>
      <c r="D9" s="4"/>
      <c r="E9" s="4"/>
      <c r="F9" s="4"/>
      <c r="G9" s="5"/>
      <c r="H9" s="5"/>
      <c r="I9" s="4"/>
    </row>
    <row r="10" spans="1:9" ht="16.5" thickBot="1" x14ac:dyDescent="0.3">
      <c r="A10" s="373" t="s">
        <v>5</v>
      </c>
      <c r="B10" s="374"/>
      <c r="C10" s="374"/>
      <c r="D10" s="374"/>
      <c r="E10" s="374"/>
      <c r="F10" s="374"/>
      <c r="G10" s="374"/>
      <c r="H10" s="374"/>
      <c r="I10" s="375"/>
    </row>
    <row r="12" spans="1:9" x14ac:dyDescent="0.25">
      <c r="A12" s="2" t="s">
        <v>6</v>
      </c>
      <c r="B12" s="2" t="s">
        <v>43</v>
      </c>
      <c r="G12" s="3" t="s">
        <v>7</v>
      </c>
      <c r="H12" s="6" t="s">
        <v>8</v>
      </c>
      <c r="I12" s="90" t="s">
        <v>167</v>
      </c>
    </row>
    <row r="13" spans="1:9" x14ac:dyDescent="0.25">
      <c r="G13" s="3" t="s">
        <v>9</v>
      </c>
      <c r="H13" s="6" t="s">
        <v>8</v>
      </c>
      <c r="I13" s="122" t="s">
        <v>166</v>
      </c>
    </row>
    <row r="14" spans="1:9" x14ac:dyDescent="0.25">
      <c r="G14" s="3" t="s">
        <v>10</v>
      </c>
      <c r="H14" s="6" t="s">
        <v>8</v>
      </c>
      <c r="I14" s="2" t="s">
        <v>44</v>
      </c>
    </row>
    <row r="15" spans="1:9" x14ac:dyDescent="0.25">
      <c r="A15" s="2" t="s">
        <v>11</v>
      </c>
      <c r="B15" s="2" t="s">
        <v>45</v>
      </c>
    </row>
    <row r="16" spans="1:9" ht="16.5" thickBot="1" x14ac:dyDescent="0.3"/>
    <row r="17" spans="1:23" ht="20.100000000000001" customHeight="1" x14ac:dyDescent="0.25">
      <c r="A17" s="8" t="s">
        <v>12</v>
      </c>
      <c r="B17" s="9" t="s">
        <v>13</v>
      </c>
      <c r="C17" s="9" t="s">
        <v>26</v>
      </c>
      <c r="D17" s="9" t="s">
        <v>14</v>
      </c>
      <c r="E17" s="9" t="s">
        <v>15</v>
      </c>
      <c r="F17" s="9" t="s">
        <v>67</v>
      </c>
      <c r="G17" s="376" t="s">
        <v>16</v>
      </c>
      <c r="H17" s="377"/>
      <c r="I17" s="10" t="s">
        <v>17</v>
      </c>
      <c r="M17" s="2" t="s">
        <v>89</v>
      </c>
    </row>
    <row r="18" spans="1:23" ht="33.75" customHeight="1" x14ac:dyDescent="0.25">
      <c r="A18" s="32">
        <v>1</v>
      </c>
      <c r="B18" s="68">
        <v>44246</v>
      </c>
      <c r="C18" s="68"/>
      <c r="D18" s="34" t="s">
        <v>116</v>
      </c>
      <c r="E18" s="34" t="s">
        <v>117</v>
      </c>
      <c r="F18" s="34" t="s">
        <v>120</v>
      </c>
      <c r="G18" s="342">
        <v>14500000</v>
      </c>
      <c r="H18" s="343"/>
      <c r="I18" s="97">
        <f>+G18</f>
        <v>14500000</v>
      </c>
      <c r="J18" s="3">
        <v>9000000</v>
      </c>
      <c r="M18" s="2" t="s">
        <v>90</v>
      </c>
    </row>
    <row r="19" spans="1:23" ht="33.75" customHeight="1" x14ac:dyDescent="0.25">
      <c r="A19" s="32">
        <v>2</v>
      </c>
      <c r="B19" s="68">
        <v>44246</v>
      </c>
      <c r="C19" s="68"/>
      <c r="D19" s="34" t="s">
        <v>118</v>
      </c>
      <c r="E19" s="34" t="s">
        <v>119</v>
      </c>
      <c r="F19" s="34" t="s">
        <v>120</v>
      </c>
      <c r="G19" s="342">
        <v>14500000</v>
      </c>
      <c r="H19" s="343"/>
      <c r="I19" s="97">
        <f>+G19</f>
        <v>14500000</v>
      </c>
      <c r="J19" s="3">
        <v>9000000</v>
      </c>
      <c r="M19" s="2" t="s">
        <v>91</v>
      </c>
    </row>
    <row r="20" spans="1:23" ht="33.75" customHeight="1" x14ac:dyDescent="0.25">
      <c r="A20" s="32">
        <v>3</v>
      </c>
      <c r="B20" s="68">
        <v>44201</v>
      </c>
      <c r="C20" s="68"/>
      <c r="D20" s="34" t="s">
        <v>124</v>
      </c>
      <c r="E20" s="34" t="s">
        <v>119</v>
      </c>
      <c r="F20" s="34" t="s">
        <v>125</v>
      </c>
      <c r="G20" s="342">
        <v>9000000</v>
      </c>
      <c r="H20" s="343"/>
      <c r="I20" s="97">
        <f>+G20</f>
        <v>9000000</v>
      </c>
      <c r="J20" s="3">
        <v>6000000</v>
      </c>
      <c r="M20" s="2" t="s">
        <v>94</v>
      </c>
      <c r="O20" s="2" t="s">
        <v>95</v>
      </c>
    </row>
    <row r="21" spans="1:23" ht="33.75" customHeight="1" x14ac:dyDescent="0.25">
      <c r="A21" s="32">
        <v>4</v>
      </c>
      <c r="B21" s="68">
        <v>44252</v>
      </c>
      <c r="C21" s="68"/>
      <c r="D21" s="34" t="s">
        <v>165</v>
      </c>
      <c r="E21" s="34" t="s">
        <v>117</v>
      </c>
      <c r="F21" s="34" t="s">
        <v>120</v>
      </c>
      <c r="G21" s="342">
        <v>2800000</v>
      </c>
      <c r="H21" s="343"/>
      <c r="I21" s="115">
        <f>+G21</f>
        <v>2800000</v>
      </c>
      <c r="J21" s="3"/>
      <c r="M21" s="2" t="s">
        <v>94</v>
      </c>
      <c r="O21" s="2" t="s">
        <v>95</v>
      </c>
    </row>
    <row r="22" spans="1:23" ht="33.75" customHeight="1" x14ac:dyDescent="0.25">
      <c r="A22" s="32">
        <v>5</v>
      </c>
      <c r="B22" s="68">
        <v>44252</v>
      </c>
      <c r="C22" s="68"/>
      <c r="D22" s="34" t="s">
        <v>168</v>
      </c>
      <c r="E22" s="34" t="s">
        <v>119</v>
      </c>
      <c r="F22" s="34" t="s">
        <v>120</v>
      </c>
      <c r="G22" s="342">
        <v>2000000</v>
      </c>
      <c r="H22" s="343"/>
      <c r="I22" s="121">
        <f>+G22</f>
        <v>2000000</v>
      </c>
      <c r="J22" s="3"/>
      <c r="M22" s="2" t="s">
        <v>94</v>
      </c>
      <c r="O22" s="2" t="s">
        <v>95</v>
      </c>
    </row>
    <row r="23" spans="1:23" ht="25.5" customHeight="1" thickBot="1" x14ac:dyDescent="0.3">
      <c r="A23" s="378" t="s">
        <v>18</v>
      </c>
      <c r="B23" s="379"/>
      <c r="C23" s="380"/>
      <c r="D23" s="380"/>
      <c r="E23" s="379"/>
      <c r="F23" s="379"/>
      <c r="G23" s="379"/>
      <c r="H23" s="381"/>
      <c r="I23" s="66">
        <f>SUM(I18:I22)</f>
        <v>42800000</v>
      </c>
      <c r="J23" s="3"/>
      <c r="M23" s="2" t="s">
        <v>96</v>
      </c>
    </row>
    <row r="24" spans="1:23" x14ac:dyDescent="0.25">
      <c r="A24" s="351"/>
      <c r="B24" s="351"/>
      <c r="C24" s="96"/>
      <c r="D24" s="96"/>
      <c r="E24" s="96"/>
      <c r="F24" s="96"/>
      <c r="G24" s="12"/>
      <c r="H24" s="12"/>
      <c r="I24" s="13"/>
      <c r="M24" s="2" t="s">
        <v>90</v>
      </c>
      <c r="R24" s="61"/>
      <c r="S24" s="69"/>
      <c r="T24" s="99"/>
      <c r="V24" s="99"/>
      <c r="W24" s="99">
        <v>298</v>
      </c>
    </row>
    <row r="25" spans="1:23" ht="21.75" customHeight="1" x14ac:dyDescent="0.25">
      <c r="A25" s="96"/>
      <c r="B25" s="96"/>
      <c r="C25" s="96"/>
      <c r="D25" s="96"/>
      <c r="E25" s="96"/>
      <c r="F25" s="96"/>
      <c r="G25" s="14" t="s">
        <v>46</v>
      </c>
      <c r="H25" s="14"/>
      <c r="I25" s="70">
        <v>24000000</v>
      </c>
      <c r="M25" s="2" t="s">
        <v>97</v>
      </c>
      <c r="R25" s="61"/>
      <c r="S25" s="69"/>
      <c r="T25" s="99"/>
      <c r="V25" s="99"/>
      <c r="W25" s="99">
        <v>66</v>
      </c>
    </row>
    <row r="26" spans="1:23" ht="21.75" customHeight="1" thickBot="1" x14ac:dyDescent="0.3">
      <c r="D26" s="1"/>
      <c r="E26" s="1"/>
      <c r="F26" s="1"/>
      <c r="G26" s="71" t="s">
        <v>33</v>
      </c>
      <c r="H26" s="15"/>
      <c r="I26" s="59">
        <f>I23-I25</f>
        <v>18800000</v>
      </c>
      <c r="J26" s="16"/>
      <c r="M26" s="2" t="s">
        <v>98</v>
      </c>
      <c r="R26" s="61"/>
      <c r="S26" s="69"/>
      <c r="T26" s="99"/>
      <c r="V26" s="99"/>
      <c r="W26" s="99">
        <v>5</v>
      </c>
    </row>
    <row r="27" spans="1:23" x14ac:dyDescent="0.25">
      <c r="D27" s="1"/>
      <c r="E27" s="1"/>
      <c r="F27" s="1"/>
      <c r="G27" s="17" t="s">
        <v>47</v>
      </c>
      <c r="H27" s="17"/>
      <c r="I27" s="18">
        <f>I26</f>
        <v>18800000</v>
      </c>
      <c r="M27" s="2" t="s">
        <v>99</v>
      </c>
      <c r="R27" s="61"/>
      <c r="S27" s="69"/>
    </row>
    <row r="28" spans="1:23" x14ac:dyDescent="0.25">
      <c r="A28" s="1" t="s">
        <v>169</v>
      </c>
      <c r="D28" s="1"/>
      <c r="E28" s="1"/>
      <c r="F28" s="1"/>
      <c r="G28" s="17"/>
      <c r="H28" s="17"/>
      <c r="I28" s="18"/>
      <c r="M28" s="2" t="s">
        <v>94</v>
      </c>
    </row>
    <row r="29" spans="1:23" x14ac:dyDescent="0.25">
      <c r="A29" s="19"/>
      <c r="D29" s="1"/>
      <c r="E29" s="1"/>
      <c r="F29" s="1"/>
      <c r="G29" s="17"/>
      <c r="H29" s="17"/>
      <c r="I29" s="18"/>
      <c r="M29" s="2" t="s">
        <v>95</v>
      </c>
    </row>
    <row r="30" spans="1:23" x14ac:dyDescent="0.25">
      <c r="D30" s="1"/>
      <c r="E30" s="1"/>
      <c r="F30" s="1"/>
      <c r="G30" s="17"/>
      <c r="H30" s="17"/>
      <c r="I30" s="18"/>
    </row>
    <row r="31" spans="1:23" x14ac:dyDescent="0.25">
      <c r="A31" s="26" t="s">
        <v>21</v>
      </c>
      <c r="M31" s="2" t="s">
        <v>100</v>
      </c>
    </row>
    <row r="32" spans="1:23" x14ac:dyDescent="0.25">
      <c r="A32" s="20" t="s">
        <v>22</v>
      </c>
      <c r="B32" s="20"/>
      <c r="C32" s="20"/>
      <c r="D32" s="7"/>
      <c r="E32" s="7"/>
      <c r="F32" s="7"/>
      <c r="M32" s="2" t="s">
        <v>90</v>
      </c>
    </row>
    <row r="33" spans="1:13" x14ac:dyDescent="0.25">
      <c r="A33" s="20" t="s">
        <v>34</v>
      </c>
      <c r="B33" s="20"/>
      <c r="C33" s="20"/>
      <c r="D33" s="7"/>
      <c r="E33" s="7"/>
      <c r="F33" s="7"/>
      <c r="M33" s="2" t="s">
        <v>101</v>
      </c>
    </row>
    <row r="34" spans="1:13" x14ac:dyDescent="0.25">
      <c r="A34" s="27" t="s">
        <v>35</v>
      </c>
      <c r="B34" s="21"/>
      <c r="C34" s="21"/>
      <c r="D34" s="7"/>
      <c r="E34" s="7"/>
      <c r="F34" s="7"/>
      <c r="M34" s="2" t="s">
        <v>102</v>
      </c>
    </row>
    <row r="35" spans="1:13" x14ac:dyDescent="0.25">
      <c r="A35" s="22" t="s">
        <v>36</v>
      </c>
      <c r="B35" s="22"/>
      <c r="C35" s="22"/>
      <c r="D35" s="7"/>
      <c r="E35" s="7"/>
      <c r="F35" s="7"/>
      <c r="M35" s="2" t="s">
        <v>103</v>
      </c>
    </row>
    <row r="36" spans="1:13" x14ac:dyDescent="0.25">
      <c r="A36" s="98"/>
      <c r="B36" s="98"/>
      <c r="C36" s="98"/>
      <c r="M36" s="2" t="s">
        <v>94</v>
      </c>
    </row>
    <row r="37" spans="1:13" x14ac:dyDescent="0.25">
      <c r="A37" s="24"/>
      <c r="B37" s="24"/>
      <c r="C37" s="24"/>
      <c r="M37" s="2" t="s">
        <v>95</v>
      </c>
    </row>
    <row r="38" spans="1:13" x14ac:dyDescent="0.25">
      <c r="G38" s="36" t="s">
        <v>41</v>
      </c>
      <c r="H38" s="334" t="str">
        <f>I13</f>
        <v>02 Maret 2021</v>
      </c>
      <c r="I38" s="335"/>
    </row>
    <row r="40" spans="1:13" x14ac:dyDescent="0.25">
      <c r="M40" s="2" t="s">
        <v>104</v>
      </c>
    </row>
    <row r="41" spans="1:13" x14ac:dyDescent="0.25">
      <c r="M41" s="2" t="s">
        <v>105</v>
      </c>
    </row>
    <row r="42" spans="1:13" ht="24.75" customHeight="1" x14ac:dyDescent="0.25">
      <c r="M42" s="2" t="s">
        <v>101</v>
      </c>
    </row>
    <row r="43" spans="1:13" x14ac:dyDescent="0.25">
      <c r="M43" s="2" t="s">
        <v>106</v>
      </c>
    </row>
    <row r="44" spans="1:13" x14ac:dyDescent="0.25">
      <c r="G44" s="336" t="s">
        <v>24</v>
      </c>
      <c r="H44" s="336"/>
      <c r="I44" s="336"/>
      <c r="M44" s="2" t="s">
        <v>107</v>
      </c>
    </row>
    <row r="45" spans="1:13" x14ac:dyDescent="0.25">
      <c r="M45" s="2" t="s">
        <v>108</v>
      </c>
    </row>
    <row r="46" spans="1:13" x14ac:dyDescent="0.25">
      <c r="M46" s="2" t="s">
        <v>109</v>
      </c>
    </row>
    <row r="48" spans="1:13" x14ac:dyDescent="0.25">
      <c r="M48" s="2" t="s">
        <v>110</v>
      </c>
    </row>
    <row r="49" spans="4:13" ht="16.5" thickBot="1" x14ac:dyDescent="0.3">
      <c r="M49" s="2" t="s">
        <v>111</v>
      </c>
    </row>
    <row r="50" spans="4:13" x14ac:dyDescent="0.25">
      <c r="D50" s="72"/>
      <c r="E50" s="73"/>
      <c r="F50" s="73"/>
      <c r="M50" s="2" t="s">
        <v>97</v>
      </c>
    </row>
    <row r="51" spans="4:13" ht="18" x14ac:dyDescent="0.25">
      <c r="D51" s="74" t="s">
        <v>48</v>
      </c>
      <c r="E51" s="7"/>
      <c r="F51" s="7"/>
      <c r="G51" s="2"/>
      <c r="H51" s="2"/>
      <c r="M51" s="2" t="s">
        <v>112</v>
      </c>
    </row>
    <row r="52" spans="4:13" ht="18" x14ac:dyDescent="0.25">
      <c r="D52" s="74" t="s">
        <v>49</v>
      </c>
      <c r="E52" s="7"/>
      <c r="F52" s="7"/>
      <c r="G52" s="2"/>
      <c r="H52" s="2"/>
      <c r="M52" s="2" t="s">
        <v>113</v>
      </c>
    </row>
    <row r="53" spans="4:13" ht="18" x14ac:dyDescent="0.25">
      <c r="D53" s="74" t="s">
        <v>50</v>
      </c>
      <c r="E53" s="7"/>
      <c r="F53" s="7"/>
      <c r="G53" s="2"/>
      <c r="H53" s="2"/>
      <c r="M53" s="2" t="s">
        <v>114</v>
      </c>
    </row>
    <row r="54" spans="4:13" ht="18" x14ac:dyDescent="0.25">
      <c r="D54" s="74" t="s">
        <v>51</v>
      </c>
      <c r="E54" s="7"/>
      <c r="F54" s="7"/>
      <c r="G54" s="2"/>
      <c r="H54" s="2"/>
      <c r="M54" s="2" t="s">
        <v>115</v>
      </c>
    </row>
    <row r="55" spans="4:13" ht="18" x14ac:dyDescent="0.25">
      <c r="D55" s="74" t="s">
        <v>52</v>
      </c>
      <c r="E55" s="7"/>
      <c r="F55" s="7"/>
      <c r="G55" s="2"/>
      <c r="H55" s="2"/>
    </row>
    <row r="56" spans="4:13" ht="16.5" thickBot="1" x14ac:dyDescent="0.3">
      <c r="D56" s="75"/>
      <c r="E56" s="4"/>
      <c r="F56" s="4"/>
      <c r="G56" s="2"/>
      <c r="H56" s="2"/>
    </row>
    <row r="57" spans="4:13" x14ac:dyDescent="0.25">
      <c r="G57" s="2"/>
      <c r="H57" s="2"/>
    </row>
    <row r="58" spans="4:13" x14ac:dyDescent="0.25">
      <c r="G58" s="2"/>
      <c r="H58" s="2"/>
    </row>
    <row r="59" spans="4:13" ht="16.5" thickBot="1" x14ac:dyDescent="0.3">
      <c r="G59" s="2"/>
      <c r="H59" s="2"/>
    </row>
    <row r="60" spans="4:13" x14ac:dyDescent="0.25">
      <c r="D60" s="72"/>
      <c r="E60" s="73"/>
      <c r="F60" s="73"/>
      <c r="G60" s="2"/>
      <c r="H60" s="2"/>
    </row>
    <row r="61" spans="4:13" ht="18" x14ac:dyDescent="0.25">
      <c r="D61" s="74" t="s">
        <v>53</v>
      </c>
      <c r="E61" s="7"/>
      <c r="F61" s="7"/>
      <c r="G61" s="2"/>
      <c r="H61" s="2"/>
    </row>
    <row r="62" spans="4:13" ht="18" x14ac:dyDescent="0.25">
      <c r="D62" s="74" t="s">
        <v>54</v>
      </c>
      <c r="E62" s="7"/>
      <c r="F62" s="7"/>
      <c r="G62" s="2"/>
      <c r="H62" s="2"/>
    </row>
    <row r="63" spans="4:13" ht="18" x14ac:dyDescent="0.25">
      <c r="D63" s="74" t="s">
        <v>55</v>
      </c>
      <c r="E63" s="7"/>
      <c r="F63" s="7"/>
      <c r="G63" s="2"/>
      <c r="H63" s="2"/>
    </row>
    <row r="64" spans="4:13" ht="18" x14ac:dyDescent="0.25">
      <c r="D64" s="74" t="s">
        <v>42</v>
      </c>
      <c r="E64" s="7"/>
      <c r="F64" s="7"/>
      <c r="G64" s="2"/>
      <c r="H64" s="2"/>
    </row>
    <row r="65" spans="4:8" ht="18" x14ac:dyDescent="0.25">
      <c r="D65" s="76" t="s">
        <v>56</v>
      </c>
      <c r="E65" s="7"/>
      <c r="F65" s="7"/>
      <c r="G65" s="2"/>
      <c r="H65" s="2"/>
    </row>
    <row r="66" spans="4:8" ht="16.5" thickBot="1" x14ac:dyDescent="0.3">
      <c r="D66" s="75"/>
      <c r="E66" s="4"/>
      <c r="F66" s="4"/>
      <c r="G66" s="2"/>
      <c r="H66" s="2"/>
    </row>
    <row r="67" spans="4:8" x14ac:dyDescent="0.25">
      <c r="G67" s="2"/>
      <c r="H67" s="2"/>
    </row>
    <row r="68" spans="4:8" x14ac:dyDescent="0.25">
      <c r="G68" s="2"/>
      <c r="H68" s="2"/>
    </row>
    <row r="69" spans="4:8" x14ac:dyDescent="0.25">
      <c r="G69" s="2"/>
      <c r="H69" s="2"/>
    </row>
    <row r="70" spans="4:8" ht="16.5" thickBot="1" x14ac:dyDescent="0.3">
      <c r="G70" s="2"/>
      <c r="H70" s="2"/>
    </row>
    <row r="71" spans="4:8" x14ac:dyDescent="0.25">
      <c r="D71" s="72"/>
      <c r="E71" s="73"/>
      <c r="F71" s="73"/>
      <c r="G71" s="2"/>
      <c r="H71" s="2"/>
    </row>
    <row r="72" spans="4:8" ht="18" x14ac:dyDescent="0.25">
      <c r="D72" s="74" t="s">
        <v>48</v>
      </c>
      <c r="E72" s="7"/>
      <c r="F72" s="7"/>
      <c r="G72" s="2"/>
      <c r="H72" s="2"/>
    </row>
    <row r="73" spans="4:8" ht="18" x14ac:dyDescent="0.25">
      <c r="D73" s="74" t="s">
        <v>57</v>
      </c>
      <c r="E73" s="7"/>
      <c r="F73" s="7"/>
      <c r="G73" s="2"/>
      <c r="H73" s="2"/>
    </row>
    <row r="74" spans="4:8" ht="18" x14ac:dyDescent="0.25">
      <c r="D74" s="74" t="s">
        <v>58</v>
      </c>
      <c r="E74" s="7"/>
      <c r="F74" s="7"/>
      <c r="G74" s="2"/>
      <c r="H74" s="2"/>
    </row>
    <row r="75" spans="4:8" ht="18" x14ac:dyDescent="0.25">
      <c r="D75" s="74" t="s">
        <v>59</v>
      </c>
      <c r="E75" s="7"/>
      <c r="F75" s="7"/>
      <c r="G75" s="2"/>
      <c r="H75" s="2"/>
    </row>
    <row r="76" spans="4:8" ht="18" x14ac:dyDescent="0.25">
      <c r="D76" s="74" t="s">
        <v>60</v>
      </c>
      <c r="E76" s="7"/>
      <c r="F76" s="7"/>
      <c r="G76" s="2"/>
      <c r="H76" s="2"/>
    </row>
    <row r="77" spans="4:8" ht="16.5" thickBot="1" x14ac:dyDescent="0.3">
      <c r="D77" s="75"/>
      <c r="E77" s="4"/>
      <c r="F77" s="4"/>
      <c r="G77" s="2"/>
      <c r="H77" s="2"/>
    </row>
    <row r="78" spans="4:8" ht="16.5" thickBot="1" x14ac:dyDescent="0.3">
      <c r="G78" s="2"/>
      <c r="H78" s="2"/>
    </row>
    <row r="79" spans="4:8" x14ac:dyDescent="0.25">
      <c r="D79" s="72"/>
      <c r="E79" s="73"/>
      <c r="F79" s="73"/>
      <c r="G79" s="2"/>
      <c r="H79" s="2"/>
    </row>
    <row r="80" spans="4:8" ht="18" x14ac:dyDescent="0.25">
      <c r="D80" s="77" t="s">
        <v>61</v>
      </c>
      <c r="E80" s="7"/>
      <c r="F80" s="7"/>
    </row>
    <row r="81" spans="4:8" ht="18" x14ac:dyDescent="0.25">
      <c r="D81" s="77" t="s">
        <v>62</v>
      </c>
      <c r="E81" s="7"/>
      <c r="F81" s="7"/>
    </row>
    <row r="82" spans="4:8" ht="18" x14ac:dyDescent="0.25">
      <c r="D82" s="77" t="s">
        <v>63</v>
      </c>
      <c r="E82" s="7"/>
      <c r="F82" s="7"/>
    </row>
    <row r="83" spans="4:8" ht="18" x14ac:dyDescent="0.25">
      <c r="D83" s="77" t="s">
        <v>64</v>
      </c>
      <c r="E83" s="7"/>
      <c r="F83" s="7"/>
    </row>
    <row r="84" spans="4:8" ht="18" x14ac:dyDescent="0.25">
      <c r="D84" s="78" t="s">
        <v>65</v>
      </c>
      <c r="E84" s="7"/>
      <c r="F84" s="7"/>
    </row>
    <row r="85" spans="4:8" ht="16.5" thickBot="1" x14ac:dyDescent="0.3">
      <c r="D85" s="75"/>
      <c r="E85" s="4"/>
      <c r="F85" s="4"/>
      <c r="G85" s="2"/>
      <c r="H85" s="2"/>
    </row>
    <row r="86" spans="4:8" ht="16.5" thickBot="1" x14ac:dyDescent="0.3"/>
    <row r="87" spans="4:8" x14ac:dyDescent="0.25">
      <c r="D87" s="72"/>
      <c r="E87" s="73"/>
      <c r="F87" s="73"/>
    </row>
    <row r="88" spans="4:8" ht="18" x14ac:dyDescent="0.25">
      <c r="D88" s="74" t="s">
        <v>53</v>
      </c>
      <c r="E88" s="7"/>
      <c r="F88" s="7"/>
    </row>
    <row r="89" spans="4:8" ht="18" x14ac:dyDescent="0.25">
      <c r="D89" s="74" t="s">
        <v>54</v>
      </c>
      <c r="E89" s="7"/>
      <c r="F89" s="7"/>
    </row>
    <row r="90" spans="4:8" ht="18" x14ac:dyDescent="0.25">
      <c r="D90" s="74" t="s">
        <v>55</v>
      </c>
      <c r="E90" s="7"/>
      <c r="F90" s="7"/>
    </row>
    <row r="91" spans="4:8" ht="18" x14ac:dyDescent="0.25">
      <c r="D91" s="74" t="s">
        <v>42</v>
      </c>
      <c r="E91" s="7"/>
      <c r="F91" s="7"/>
    </row>
    <row r="92" spans="4:8" ht="18" x14ac:dyDescent="0.25">
      <c r="D92" s="76" t="s">
        <v>56</v>
      </c>
      <c r="E92" s="7"/>
      <c r="F92" s="7"/>
    </row>
    <row r="93" spans="4:8" ht="16.5" thickBot="1" x14ac:dyDescent="0.3">
      <c r="D93" s="75"/>
      <c r="E93" s="4"/>
      <c r="F93" s="4"/>
    </row>
    <row r="94" spans="4:8" ht="16.5" thickBot="1" x14ac:dyDescent="0.3"/>
    <row r="95" spans="4:8" x14ac:dyDescent="0.25">
      <c r="D95" s="72"/>
      <c r="E95" s="73"/>
      <c r="F95" s="73"/>
    </row>
    <row r="96" spans="4:8" ht="18" x14ac:dyDescent="0.25">
      <c r="D96" s="74" t="s">
        <v>53</v>
      </c>
      <c r="E96" s="7"/>
      <c r="F96" s="7"/>
    </row>
    <row r="97" spans="1:11" ht="18" x14ac:dyDescent="0.25">
      <c r="D97" s="74" t="s">
        <v>54</v>
      </c>
      <c r="E97" s="7"/>
      <c r="F97" s="7"/>
    </row>
    <row r="98" spans="1:11" ht="18" x14ac:dyDescent="0.25">
      <c r="D98" s="74" t="s">
        <v>55</v>
      </c>
      <c r="E98" s="7"/>
      <c r="F98" s="7"/>
    </row>
    <row r="99" spans="1:11" ht="18" x14ac:dyDescent="0.25">
      <c r="D99" s="74" t="s">
        <v>42</v>
      </c>
      <c r="E99" s="7"/>
      <c r="F99" s="7"/>
    </row>
    <row r="100" spans="1:11" s="3" customFormat="1" ht="18" x14ac:dyDescent="0.25">
      <c r="A100" s="2"/>
      <c r="B100" s="2"/>
      <c r="C100" s="2"/>
      <c r="D100" s="76" t="s">
        <v>56</v>
      </c>
      <c r="E100" s="7"/>
      <c r="F100" s="7"/>
      <c r="I100" s="2"/>
      <c r="J100" s="2"/>
      <c r="K100" s="2"/>
    </row>
    <row r="101" spans="1:11" s="3" customFormat="1" ht="16.5" thickBot="1" x14ac:dyDescent="0.3">
      <c r="A101" s="2"/>
      <c r="B101" s="2"/>
      <c r="C101" s="2"/>
      <c r="D101" s="75"/>
      <c r="E101" s="4"/>
      <c r="F101" s="4"/>
      <c r="I101" s="2"/>
      <c r="J101" s="2"/>
      <c r="K101" s="2"/>
    </row>
  </sheetData>
  <mergeCells count="11">
    <mergeCell ref="A23:H23"/>
    <mergeCell ref="A24:B24"/>
    <mergeCell ref="H38:I38"/>
    <mergeCell ref="G44:I44"/>
    <mergeCell ref="G21:H21"/>
    <mergeCell ref="A10:I10"/>
    <mergeCell ref="G17:H17"/>
    <mergeCell ref="G18:H18"/>
    <mergeCell ref="G19:H19"/>
    <mergeCell ref="G22:H22"/>
    <mergeCell ref="G20:H20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51</vt:i4>
      </vt:variant>
      <vt:variant>
        <vt:lpstr>Named Ranges</vt:lpstr>
      </vt:variant>
      <vt:variant>
        <vt:i4>25</vt:i4>
      </vt:variant>
    </vt:vector>
  </HeadingPairs>
  <TitlesOfParts>
    <vt:vector size="76" baseType="lpstr">
      <vt:lpstr>75_Marugame_Semarang</vt:lpstr>
      <vt:lpstr>76_Marugame_Jogja</vt:lpstr>
      <vt:lpstr>77_Marugame_Batam</vt:lpstr>
      <vt:lpstr>78_Tensindo_Karawang</vt:lpstr>
      <vt:lpstr>79_SeleraHarum_Balikpapan</vt:lpstr>
      <vt:lpstr>80_Inconcept_Kelapa Gading</vt:lpstr>
      <vt:lpstr>81_Mega Duta_Kudus&amp;subang</vt:lpstr>
      <vt:lpstr>82_PT. Serogo_Singapore</vt:lpstr>
      <vt:lpstr>062A_UJP_Mix _pel</vt:lpstr>
      <vt:lpstr>062B_UJP_Mix _pel </vt:lpstr>
      <vt:lpstr>83_Dwirantau_Baturaja_DP</vt:lpstr>
      <vt:lpstr>83A_Dwirantau_Baturaja_Pel</vt:lpstr>
      <vt:lpstr>84_Gratia_Sumbawa</vt:lpstr>
      <vt:lpstr>064A_UJP_Palembang_Pel</vt:lpstr>
      <vt:lpstr>85_MAS_Bandung</vt:lpstr>
      <vt:lpstr>050A_Adidaya_Perawang Pel</vt:lpstr>
      <vt:lpstr>86_Marugame_Bogor</vt:lpstr>
      <vt:lpstr>87_Marugame_Bandung</vt:lpstr>
      <vt:lpstr>88_Marugame_Semarang</vt:lpstr>
      <vt:lpstr>89_Marugame_Bandung</vt:lpstr>
      <vt:lpstr>90_UJP_Mix</vt:lpstr>
      <vt:lpstr>92_Link pasifik_Mix</vt:lpstr>
      <vt:lpstr>93_GPL_Gersik&amp;Kediri</vt:lpstr>
      <vt:lpstr>94_KGP_Kupang_DP</vt:lpstr>
      <vt:lpstr>94A_KGP_Kupang_Pel</vt:lpstr>
      <vt:lpstr>95_Menara Warna_Sticker</vt:lpstr>
      <vt:lpstr>96_Fastindo_Tanggerang</vt:lpstr>
      <vt:lpstr>97_Fastindo_Bandung</vt:lpstr>
      <vt:lpstr>98_Link pasifik_Mix </vt:lpstr>
      <vt:lpstr>99_Gratia_palembang</vt:lpstr>
      <vt:lpstr>100_Bpk. Erwin_sidoarjo</vt:lpstr>
      <vt:lpstr>101_MKC _Jakarta</vt:lpstr>
      <vt:lpstr>102_Bpk_juanda</vt:lpstr>
      <vt:lpstr>103_Fastindo_palembang</vt:lpstr>
      <vt:lpstr>104_Mega duta_</vt:lpstr>
      <vt:lpstr>105_BST_Claim</vt:lpstr>
      <vt:lpstr>106_Mega duta</vt:lpstr>
      <vt:lpstr>107_Mega duta_Kebumen </vt:lpstr>
      <vt:lpstr>108_BBI_Jepara</vt:lpstr>
      <vt:lpstr>109_PCS_Cargo</vt:lpstr>
      <vt:lpstr>110_MTEK_Sumatera </vt:lpstr>
      <vt:lpstr>111_Tensindo_Cirasas</vt:lpstr>
      <vt:lpstr>112_PT. Segoro_Singapore </vt:lpstr>
      <vt:lpstr>113_Fastindo_Bali</vt:lpstr>
      <vt:lpstr>114_Bpk Asep_Pekanbaru</vt:lpstr>
      <vt:lpstr>115_Ibu Yuni_pontianak</vt:lpstr>
      <vt:lpstr>116_UJP_Tanah Karo </vt:lpstr>
      <vt:lpstr>117_UJP_PKU PLMNG 1&amp;2</vt:lpstr>
      <vt:lpstr>118_UJP_Pdng&amp;b.tinggi</vt:lpstr>
      <vt:lpstr>119_UJP_Bengkulu</vt:lpstr>
      <vt:lpstr>Sheet5</vt:lpstr>
      <vt:lpstr>'050A_Adidaya_Perawang Pel'!Print_Area</vt:lpstr>
      <vt:lpstr>'062A_UJP_Mix _pel'!Print_Area</vt:lpstr>
      <vt:lpstr>'062B_UJP_Mix _pel '!Print_Area</vt:lpstr>
      <vt:lpstr>'064A_UJP_Palembang_Pel'!Print_Area</vt:lpstr>
      <vt:lpstr>'101_MKC _Jakarta'!Print_Area</vt:lpstr>
      <vt:lpstr>'102_Bpk_juanda'!Print_Area</vt:lpstr>
      <vt:lpstr>'103_Fastindo_palembang'!Print_Area</vt:lpstr>
      <vt:lpstr>'108_BBI_Jepara'!Print_Area</vt:lpstr>
      <vt:lpstr>'109_PCS_Cargo'!Print_Area</vt:lpstr>
      <vt:lpstr>'110_MTEK_Sumatera '!Print_Area</vt:lpstr>
      <vt:lpstr>'113_Fastindo_Bali'!Print_Area</vt:lpstr>
      <vt:lpstr>'116_UJP_Tanah Karo '!Print_Area</vt:lpstr>
      <vt:lpstr>'117_UJP_PKU PLMNG 1&amp;2'!Print_Area</vt:lpstr>
      <vt:lpstr>'118_UJP_Pdng&amp;b.tinggi'!Print_Area</vt:lpstr>
      <vt:lpstr>'119_UJP_Bengkulu'!Print_Area</vt:lpstr>
      <vt:lpstr>'85_MAS_Bandung'!Print_Area</vt:lpstr>
      <vt:lpstr>'90_UJP_Mix'!Print_Area</vt:lpstr>
      <vt:lpstr>'92_Link pasifik_Mix'!Print_Area</vt:lpstr>
      <vt:lpstr>'93_GPL_Gersik&amp;Kediri'!Print_Area</vt:lpstr>
      <vt:lpstr>'94_KGP_Kupang_DP'!Print_Area</vt:lpstr>
      <vt:lpstr>'94A_KGP_Kupang_Pel'!Print_Area</vt:lpstr>
      <vt:lpstr>'96_Fastindo_Tanggerang'!Print_Area</vt:lpstr>
      <vt:lpstr>'97_Fastindo_Bandung'!Print_Area</vt:lpstr>
      <vt:lpstr>'98_Link pasifik_Mix '!Print_Area</vt:lpstr>
      <vt:lpstr>'95_Menara Warna_Sticker'!Print_Titles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2021-12-17T10:32:13Z</dcterms:modified>
</cp:coreProperties>
</file>