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-120" yWindow="-120" windowWidth="29040" windowHeight="15840" firstSheet="62" activeTab="65"/>
  </bookViews>
  <sheets>
    <sheet name="192_Menara Warna_Dancow" sheetId="2" r:id="rId1"/>
    <sheet name="193_Lautan_Gorontalo" sheetId="3" r:id="rId2"/>
    <sheet name="194_Menara Warna_Jawa_DSB " sheetId="4" r:id="rId3"/>
    <sheet name="195_Menara Warna_Sumatera_DSB" sheetId="5" r:id="rId4"/>
    <sheet name="195_Menara Warna_Sumatera_D (2" sheetId="67" r:id="rId5"/>
    <sheet name="196_Menara Warna_BaliNT_DSB" sheetId="6" r:id="rId6"/>
    <sheet name="197_Menara Warna_Kalimantan_DSB" sheetId="7" r:id="rId7"/>
    <sheet name="198_Menara Warna_Sulawesi_DSB" sheetId="8" r:id="rId8"/>
    <sheet name="199_Menara Warna_zigi_all" sheetId="9" r:id="rId9"/>
    <sheet name="200_Menara Warna_Kacamata" sheetId="10" r:id="rId10"/>
    <sheet name="201_W6_Bekasi" sheetId="11" r:id="rId11"/>
    <sheet name="202_W6_Magelang" sheetId="12" r:id="rId12"/>
    <sheet name="203_W6_Magelang" sheetId="13" r:id="rId13"/>
    <sheet name="204_W6_Pekanbaru" sheetId="14" r:id="rId14"/>
    <sheet name="205_W6_Cilacap" sheetId="15" r:id="rId15"/>
    <sheet name="206_W6_Denpasar" sheetId="16" r:id="rId16"/>
    <sheet name="207_W6_Sleman" sheetId="17" r:id="rId17"/>
    <sheet name="208_W6_Jakarta Barat" sheetId="18" r:id="rId18"/>
    <sheet name="209_W6_Lampung" sheetId="19" r:id="rId19"/>
    <sheet name="210_UJP_Pekanbaru" sheetId="20" r:id="rId20"/>
    <sheet name="211_Fastindo_Jogja" sheetId="25" r:id="rId21"/>
    <sheet name="212_Tensindo_Banjarmasin" sheetId="22" r:id="rId22"/>
    <sheet name="213_Tensindo_Cakung" sheetId="23" r:id="rId23"/>
    <sheet name="214_Fastindo_Banten" sheetId="21" r:id="rId24"/>
    <sheet name="215_Bpk. Herman_Mojokerto_Motor" sheetId="24" r:id="rId25"/>
    <sheet name="216_Multisarana_Semarang" sheetId="26" r:id="rId26"/>
    <sheet name="217_Multisarana_Sunter" sheetId="27" r:id="rId27"/>
    <sheet name="218_Multisarana_Pekangbaru" sheetId="28" r:id="rId28"/>
    <sheet name="219_Ace_mix" sheetId="29" r:id="rId29"/>
    <sheet name="220_W6_Mix" sheetId="31" r:id="rId30"/>
    <sheet name="221_PT.Eqraa_Jambi" sheetId="32" r:id="rId31"/>
    <sheet name="222_Pelni_Jakarta" sheetId="33" r:id="rId32"/>
    <sheet name="223_Fastindo_Kapuk" sheetId="34" r:id="rId33"/>
    <sheet name="224_Menara_Sidoarjo" sheetId="35" r:id="rId34"/>
    <sheet name="225_Mega Duta_Lampung" sheetId="36" r:id="rId35"/>
    <sheet name="226_Albert_Palembang" sheetId="37" r:id="rId36"/>
    <sheet name="227_Bona_Lampung" sheetId="38" r:id="rId37"/>
    <sheet name="228_Yogi_Surabaya" sheetId="39" r:id="rId38"/>
    <sheet name="229_Pelni_Jakarta " sheetId="40" r:id="rId39"/>
    <sheet name="230_W6_Tanggerang" sheetId="41" r:id="rId40"/>
    <sheet name="231_Fastindo_Mix" sheetId="42" r:id="rId41"/>
    <sheet name="232_AGM_Palembang" sheetId="43" r:id="rId42"/>
    <sheet name="233_Ibu Feriyanti(PCP)_Mix" sheetId="44" r:id="rId43"/>
    <sheet name="234_Grantika_Denpasar" sheetId="45" r:id="rId44"/>
    <sheet name="235_Grantika_Mix" sheetId="46" r:id="rId45"/>
    <sheet name="236_Bayu_Vario" sheetId="47" r:id="rId46"/>
    <sheet name="237_BBI_Mix" sheetId="48" r:id="rId47"/>
    <sheet name="238_Johan_Samarinda" sheetId="49" r:id="rId48"/>
    <sheet name="239_W6_Tanggerang" sheetId="50" r:id="rId49"/>
    <sheet name="240_W6_Surabaya" sheetId="51" r:id="rId50"/>
    <sheet name="241_W6_Semarang" sheetId="52" r:id="rId51"/>
    <sheet name="242_Menara_Sidoarjo " sheetId="53" r:id="rId52"/>
    <sheet name="243_Moita_Kabanjahe" sheetId="54" r:id="rId53"/>
    <sheet name="244_Megajaya_Medan" sheetId="55" r:id="rId54"/>
    <sheet name="245_Grantika_Denpasar" sheetId="56" r:id="rId55"/>
    <sheet name="247_Fastindo_Mix " sheetId="57" r:id="rId56"/>
    <sheet name="247A_Fastindo_Biaya Claim" sheetId="66" r:id="rId57"/>
    <sheet name="248_Adidaya_Palembang" sheetId="58" r:id="rId58"/>
    <sheet name="249_Lunar_Lampung" sheetId="59" r:id="rId59"/>
    <sheet name="250_Pelni_Jakarta" sheetId="63" r:id="rId60"/>
    <sheet name="250A_Pelni_Biaya Inap" sheetId="68" r:id="rId61"/>
    <sheet name="251_Fastindo_Jakarta" sheetId="61" r:id="rId62"/>
    <sheet name="252_Ibu Fitri_Jogja" sheetId="60" r:id="rId63"/>
    <sheet name="253_UJP_Mix" sheetId="62" r:id="rId64"/>
    <sheet name="254_Pos Logistik_Cengkareng" sheetId="64" r:id="rId65"/>
    <sheet name="255_Fastindo_Bandung" sheetId="65" r:id="rId66"/>
    <sheet name="Sheet1" sheetId="1" r:id="rId67"/>
  </sheets>
  <definedNames>
    <definedName name="_xlnm._FilterDatabase" localSheetId="0" hidden="1">'192_Menara Warna_Dancow'!$A$16:$I$18</definedName>
    <definedName name="_xlnm._FilterDatabase" localSheetId="1" hidden="1">'193_Lautan_Gorontalo'!$A$16:$J$19</definedName>
    <definedName name="_xlnm._FilterDatabase" localSheetId="2" hidden="1">'194_Menara Warna_Jawa_DSB '!$A$16:$J$59</definedName>
    <definedName name="_xlnm._FilterDatabase" localSheetId="4" hidden="1">'195_Menara Warna_Sumatera_D (2'!$A$16:$J$61</definedName>
    <definedName name="_xlnm._FilterDatabase" localSheetId="3" hidden="1">'195_Menara Warna_Sumatera_DSB'!$A$16:$J$61</definedName>
    <definedName name="_xlnm._FilterDatabase" localSheetId="5" hidden="1">'196_Menara Warna_BaliNT_DSB'!$A$16:$J$26</definedName>
    <definedName name="_xlnm._FilterDatabase" localSheetId="6" hidden="1">'197_Menara Warna_Kalimantan_DSB'!$A$15:$J$30</definedName>
    <definedName name="_xlnm._FilterDatabase" localSheetId="7" hidden="1">'198_Menara Warna_Sulawesi_DSB'!$A$16:$J$38</definedName>
    <definedName name="_xlnm._FilterDatabase" localSheetId="8" hidden="1">'199_Menara Warna_zigi_all'!$A$16:$J$41</definedName>
    <definedName name="_xlnm._FilterDatabase" localSheetId="9" hidden="1">'200_Menara Warna_Kacamata'!$A$16:$I$18</definedName>
    <definedName name="_xlnm._FilterDatabase" localSheetId="10" hidden="1">'201_W6_Bekasi'!$A$16:$I$18</definedName>
    <definedName name="_xlnm._FilterDatabase" localSheetId="11" hidden="1">'202_W6_Magelang'!$A$16:$I$18</definedName>
    <definedName name="_xlnm._FilterDatabase" localSheetId="12" hidden="1">'203_W6_Magelang'!$A$16:$I$18</definedName>
    <definedName name="_xlnm._FilterDatabase" localSheetId="13" hidden="1">'204_W6_Pekanbaru'!$A$16:$I$18</definedName>
    <definedName name="_xlnm._FilterDatabase" localSheetId="14" hidden="1">'205_W6_Cilacap'!$A$16:$I$18</definedName>
    <definedName name="_xlnm._FilterDatabase" localSheetId="15" hidden="1">'206_W6_Denpasar'!$A$16:$I$18</definedName>
    <definedName name="_xlnm._FilterDatabase" localSheetId="16" hidden="1">'207_W6_Sleman'!$A$16:$I$18</definedName>
    <definedName name="_xlnm._FilterDatabase" localSheetId="17" hidden="1">'208_W6_Jakarta Barat'!$A$16:$I$18</definedName>
    <definedName name="_xlnm._FilterDatabase" localSheetId="18" hidden="1">'209_W6_Lampung'!$A$16:$I$18</definedName>
    <definedName name="_xlnm._FilterDatabase" localSheetId="29" hidden="1">'220_W6_Mix'!$A$16:$I$18</definedName>
    <definedName name="_xlnm._FilterDatabase" localSheetId="30" hidden="1">'221_PT.Eqraa_Jambi'!$A$16:$I$18</definedName>
    <definedName name="_xlnm._FilterDatabase" localSheetId="31" hidden="1">'222_Pelni_Jakarta'!$A$16:$I$18</definedName>
    <definedName name="_xlnm._FilterDatabase" localSheetId="33" hidden="1">'224_Menara_Sidoarjo'!$A$16:$I$18</definedName>
    <definedName name="_xlnm._FilterDatabase" localSheetId="38" hidden="1">'229_Pelni_Jakarta '!$A$16:$I$18</definedName>
    <definedName name="_xlnm._FilterDatabase" localSheetId="39" hidden="1">'230_W6_Tanggerang'!$A$16:$I$18</definedName>
    <definedName name="_xlnm._FilterDatabase" localSheetId="48" hidden="1">'239_W6_Tanggerang'!$A$16:$I$18</definedName>
    <definedName name="_xlnm._FilterDatabase" localSheetId="49" hidden="1">'240_W6_Surabaya'!$A$16:$I$18</definedName>
    <definedName name="_xlnm._FilterDatabase" localSheetId="50" hidden="1">'241_W6_Semarang'!$A$16:$I$18</definedName>
    <definedName name="_xlnm._FilterDatabase" localSheetId="51" hidden="1">'242_Menara_Sidoarjo '!$A$16:$I$18</definedName>
    <definedName name="_xlnm._FilterDatabase" localSheetId="62" hidden="1">'252_Ibu Fitri_Jogja'!$A$16:$I$18</definedName>
    <definedName name="_xlnm._FilterDatabase" localSheetId="64" hidden="1">'254_Pos Logistik_Cengkareng'!$A$16:$I$18</definedName>
    <definedName name="_xlnm.Print_Area" localSheetId="19">'210_UJP_Pekanbaru'!$A$1:$I$41</definedName>
    <definedName name="_xlnm.Print_Area" localSheetId="20">'211_Fastindo_Jogja'!$A$1:$I$42</definedName>
    <definedName name="_xlnm.Print_Area" localSheetId="23">'214_Fastindo_Banten'!$A$1:$I$41</definedName>
    <definedName name="_xlnm.Print_Area" localSheetId="24">'215_Bpk. Herman_Mojokerto_Motor'!$A$1:$I$41</definedName>
    <definedName name="_xlnm.Print_Area" localSheetId="25">'216_Multisarana_Semarang'!$A$1:$I$41</definedName>
    <definedName name="_xlnm.Print_Area" localSheetId="26">'217_Multisarana_Sunter'!$A$1:$I$41</definedName>
    <definedName name="_xlnm.Print_Area" localSheetId="27">'218_Multisarana_Pekangbaru'!$A$1:$I$41</definedName>
    <definedName name="_xlnm.Print_Area" localSheetId="32">'223_Fastindo_Kapuk'!$A$1:$I$41</definedName>
    <definedName name="_xlnm.Print_Area" localSheetId="36">'227_Bona_Lampung'!$A$1:$I$42</definedName>
    <definedName name="_xlnm.Print_Area" localSheetId="37">'228_Yogi_Surabaya'!$A$1:$I$42</definedName>
    <definedName name="_xlnm.Print_Area" localSheetId="40">'231_Fastindo_Mix'!$A$1:$I$46</definedName>
    <definedName name="_xlnm.Print_Area" localSheetId="41">'232_AGM_Palembang'!$A$1:$I$40</definedName>
    <definedName name="_xlnm.Print_Area" localSheetId="42">'233_Ibu Feriyanti(PCP)_Mix'!$A$2:$J$45</definedName>
    <definedName name="_xlnm.Print_Area" localSheetId="43">'234_Grantika_Denpasar'!$A$2:$J$41</definedName>
    <definedName name="_xlnm.Print_Area" localSheetId="44">'235_Grantika_Mix'!$A$2:$J$44</definedName>
    <definedName name="_xlnm.Print_Area" localSheetId="45">'236_Bayu_Vario'!$A$2:$H$39</definedName>
    <definedName name="_xlnm.Print_Area" localSheetId="46">'237_BBI_Mix'!$A$2:$I$43</definedName>
    <definedName name="_xlnm.Print_Area" localSheetId="47">'238_Johan_Samarinda'!$A$2:$I$39</definedName>
    <definedName name="_xlnm.Print_Area" localSheetId="52">'243_Moita_Kabanjahe'!$A$2:$I$39</definedName>
    <definedName name="_xlnm.Print_Area" localSheetId="53">'244_Megajaya_Medan'!$A$2:$I$41</definedName>
    <definedName name="_xlnm.Print_Area" localSheetId="54">'245_Grantika_Denpasar'!$A$2:$J$41</definedName>
    <definedName name="_xlnm.Print_Area" localSheetId="55">'247_Fastindo_Mix '!$A$1:$I$43</definedName>
    <definedName name="_xlnm.Print_Area" localSheetId="56">'247A_Fastindo_Biaya Claim'!$A$1:$I$38</definedName>
    <definedName name="_xlnm.Print_Area" localSheetId="57">'248_Adidaya_Palembang'!$A$2:$I$40</definedName>
    <definedName name="_xlnm.Print_Area" localSheetId="58">'249_Lunar_Lampung'!$A$2:$I$40</definedName>
    <definedName name="_xlnm.Print_Area" localSheetId="59">'250_Pelni_Jakarta'!$A$2:$I$39</definedName>
    <definedName name="_xlnm.Print_Area" localSheetId="60">'250A_Pelni_Biaya Inap'!$A$2:$I$39</definedName>
    <definedName name="_xlnm.Print_Area" localSheetId="61">'251_Fastindo_Jakarta'!$A$1:$I$39</definedName>
    <definedName name="_xlnm.Print_Area" localSheetId="63">'253_UJP_Mix'!$A$1:$I$45</definedName>
    <definedName name="_xlnm.Print_Area" localSheetId="65">'255_Fastindo_Bandung'!$A$1:$I$38</definedName>
    <definedName name="_xlnm.Print_Titles" localSheetId="0">'192_Menara Warna_Dancow'!$1:$16</definedName>
    <definedName name="_xlnm.Print_Titles" localSheetId="1">'193_Lautan_Gorontalo'!$1:$16</definedName>
    <definedName name="_xlnm.Print_Titles" localSheetId="2">'194_Menara Warna_Jawa_DSB '!$1:$16</definedName>
    <definedName name="_xlnm.Print_Titles" localSheetId="4">'195_Menara Warna_Sumatera_D (2'!$1:$16</definedName>
    <definedName name="_xlnm.Print_Titles" localSheetId="3">'195_Menara Warna_Sumatera_DSB'!$1:$16</definedName>
    <definedName name="_xlnm.Print_Titles" localSheetId="5">'196_Menara Warna_BaliNT_DSB'!$1:$16</definedName>
    <definedName name="_xlnm.Print_Titles" localSheetId="6">'197_Menara Warna_Kalimantan_DSB'!$1:$15</definedName>
    <definedName name="_xlnm.Print_Titles" localSheetId="7">'198_Menara Warna_Sulawesi_DSB'!$1:$16</definedName>
    <definedName name="_xlnm.Print_Titles" localSheetId="8">'199_Menara Warna_zigi_all'!$1:$16</definedName>
    <definedName name="_xlnm.Print_Titles" localSheetId="9">'200_Menara Warna_Kacamata'!$1:$16</definedName>
    <definedName name="_xlnm.Print_Titles" localSheetId="10">'201_W6_Bekasi'!$1:$16</definedName>
    <definedName name="_xlnm.Print_Titles" localSheetId="11">'202_W6_Magelang'!$1:$16</definedName>
    <definedName name="_xlnm.Print_Titles" localSheetId="12">'203_W6_Magelang'!$1:$16</definedName>
    <definedName name="_xlnm.Print_Titles" localSheetId="13">'204_W6_Pekanbaru'!$1:$16</definedName>
    <definedName name="_xlnm.Print_Titles" localSheetId="14">'205_W6_Cilacap'!$1:$16</definedName>
    <definedName name="_xlnm.Print_Titles" localSheetId="15">'206_W6_Denpasar'!$1:$16</definedName>
    <definedName name="_xlnm.Print_Titles" localSheetId="16">'207_W6_Sleman'!$1:$16</definedName>
    <definedName name="_xlnm.Print_Titles" localSheetId="17">'208_W6_Jakarta Barat'!$1:$16</definedName>
    <definedName name="_xlnm.Print_Titles" localSheetId="18">'209_W6_Lampung'!$1:$16</definedName>
    <definedName name="_xlnm.Print_Titles" localSheetId="29">'220_W6_Mix'!$1:$16</definedName>
    <definedName name="_xlnm.Print_Titles" localSheetId="30">'221_PT.Eqraa_Jambi'!$1:$16</definedName>
    <definedName name="_xlnm.Print_Titles" localSheetId="31">'222_Pelni_Jakarta'!$1:$16</definedName>
    <definedName name="_xlnm.Print_Titles" localSheetId="33">'224_Menara_Sidoarjo'!$1:$16</definedName>
    <definedName name="_xlnm.Print_Titles" localSheetId="38">'229_Pelni_Jakarta '!$1:$16</definedName>
    <definedName name="_xlnm.Print_Titles" localSheetId="39">'230_W6_Tanggerang'!$1:$16</definedName>
    <definedName name="_xlnm.Print_Titles" localSheetId="48">'239_W6_Tanggerang'!$1:$16</definedName>
    <definedName name="_xlnm.Print_Titles" localSheetId="49">'240_W6_Surabaya'!$1:$16</definedName>
    <definedName name="_xlnm.Print_Titles" localSheetId="50">'241_W6_Semarang'!$1:$16</definedName>
    <definedName name="_xlnm.Print_Titles" localSheetId="51">'242_Menara_Sidoarjo '!$1:$16</definedName>
    <definedName name="_xlnm.Print_Titles" localSheetId="62">'252_Ibu Fitri_Jogja'!$1:$16</definedName>
    <definedName name="_xlnm.Print_Titles" localSheetId="64">'254_Pos Logistik_Cengkareng'!$1:$16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68" l="1"/>
  <c r="I22" i="68" s="1"/>
  <c r="H32" i="68"/>
  <c r="I17" i="68"/>
  <c r="I75" i="67" l="1"/>
  <c r="J60" i="67"/>
  <c r="J59" i="67"/>
  <c r="J58" i="67"/>
  <c r="J57" i="67"/>
  <c r="J56" i="67"/>
  <c r="J55" i="67"/>
  <c r="J54" i="67"/>
  <c r="J53" i="67"/>
  <c r="J52" i="67"/>
  <c r="J51" i="67"/>
  <c r="J50" i="67"/>
  <c r="J49" i="67"/>
  <c r="J48" i="67"/>
  <c r="J47" i="67"/>
  <c r="J46" i="67"/>
  <c r="J45" i="67"/>
  <c r="J44" i="67"/>
  <c r="J43" i="67"/>
  <c r="J42" i="67"/>
  <c r="J41" i="67"/>
  <c r="J40" i="67"/>
  <c r="J39" i="67"/>
  <c r="J38" i="67"/>
  <c r="J37" i="67"/>
  <c r="J36" i="67"/>
  <c r="J35" i="67"/>
  <c r="J34" i="67"/>
  <c r="J33" i="67"/>
  <c r="J32" i="67"/>
  <c r="J31" i="67"/>
  <c r="J30" i="67"/>
  <c r="J29" i="67"/>
  <c r="J28" i="67"/>
  <c r="J27" i="67"/>
  <c r="J26" i="67"/>
  <c r="J25" i="67"/>
  <c r="J24" i="67"/>
  <c r="J23" i="67"/>
  <c r="J22" i="67"/>
  <c r="J21" i="67"/>
  <c r="J20" i="67"/>
  <c r="J19" i="67"/>
  <c r="J18" i="67"/>
  <c r="A18" i="67"/>
  <c r="A19" i="67" s="1"/>
  <c r="A20" i="67" s="1"/>
  <c r="A21" i="67" s="1"/>
  <c r="A22" i="67" s="1"/>
  <c r="A23" i="67" s="1"/>
  <c r="A24" i="67" s="1"/>
  <c r="A25" i="67" s="1"/>
  <c r="A26" i="67" s="1"/>
  <c r="A27" i="67" s="1"/>
  <c r="A28" i="67" s="1"/>
  <c r="A29" i="67" s="1"/>
  <c r="A30" i="67" s="1"/>
  <c r="A31" i="67" s="1"/>
  <c r="A32" i="67" s="1"/>
  <c r="A33" i="67" s="1"/>
  <c r="A34" i="67" s="1"/>
  <c r="A35" i="67" s="1"/>
  <c r="A36" i="67" s="1"/>
  <c r="A37" i="67" s="1"/>
  <c r="A38" i="67" s="1"/>
  <c r="A39" i="67" s="1"/>
  <c r="A40" i="67" s="1"/>
  <c r="A41" i="67" s="1"/>
  <c r="A42" i="67" s="1"/>
  <c r="A43" i="67" s="1"/>
  <c r="A44" i="67" s="1"/>
  <c r="A45" i="67" s="1"/>
  <c r="A46" i="67" s="1"/>
  <c r="A47" i="67" s="1"/>
  <c r="A48" i="67" s="1"/>
  <c r="A49" i="67" s="1"/>
  <c r="A50" i="67" s="1"/>
  <c r="A51" i="67" s="1"/>
  <c r="A52" i="67" s="1"/>
  <c r="A53" i="67" s="1"/>
  <c r="A54" i="67" s="1"/>
  <c r="A55" i="67" s="1"/>
  <c r="A56" i="67" s="1"/>
  <c r="A57" i="67" s="1"/>
  <c r="A58" i="67" s="1"/>
  <c r="A59" i="67" s="1"/>
  <c r="A60" i="67" s="1"/>
  <c r="J17" i="67"/>
  <c r="J61" i="67" l="1"/>
  <c r="J65" i="67" s="1"/>
  <c r="A18" i="57" l="1"/>
  <c r="A19" i="57" s="1"/>
  <c r="A20" i="57" s="1"/>
  <c r="A21" i="57" s="1"/>
  <c r="A22" i="57" s="1"/>
  <c r="H31" i="66"/>
  <c r="I17" i="66"/>
  <c r="I18" i="66" s="1"/>
  <c r="I22" i="66" s="1"/>
  <c r="J22" i="44" l="1"/>
  <c r="H31" i="65" l="1"/>
  <c r="I17" i="65"/>
  <c r="I18" i="65" s="1"/>
  <c r="I22" i="65" s="1"/>
  <c r="H32" i="64" l="1"/>
  <c r="I17" i="64"/>
  <c r="I18" i="64" s="1"/>
  <c r="I22" i="64" s="1"/>
  <c r="H32" i="63"/>
  <c r="I17" i="63"/>
  <c r="I18" i="63" s="1"/>
  <c r="I22" i="63" l="1"/>
  <c r="H38" i="62"/>
  <c r="I18" i="62"/>
  <c r="I23" i="62" s="1"/>
  <c r="I26" i="62" s="1"/>
  <c r="I27" i="62" s="1"/>
  <c r="H32" i="61" l="1"/>
  <c r="I17" i="61"/>
  <c r="I19" i="61" s="1"/>
  <c r="I23" i="61" s="1"/>
  <c r="H32" i="60" l="1"/>
  <c r="I17" i="60"/>
  <c r="I18" i="60" s="1"/>
  <c r="I22" i="60" s="1"/>
  <c r="I18" i="59"/>
  <c r="H33" i="59"/>
  <c r="I17" i="59"/>
  <c r="I19" i="59" s="1"/>
  <c r="I23" i="59" l="1"/>
  <c r="I21" i="57" l="1"/>
  <c r="I17" i="57"/>
  <c r="H33" i="58" l="1"/>
  <c r="I17" i="58"/>
  <c r="I19" i="58" l="1"/>
  <c r="I23" i="58" s="1"/>
  <c r="H36" i="57"/>
  <c r="I20" i="57"/>
  <c r="I18" i="57"/>
  <c r="I23" i="57" l="1"/>
  <c r="I27" i="57" s="1"/>
  <c r="J18" i="56"/>
  <c r="I33" i="56"/>
  <c r="J19" i="56" l="1"/>
  <c r="J23" i="56" s="1"/>
  <c r="I18" i="55"/>
  <c r="I17" i="55"/>
  <c r="I20" i="55" s="1"/>
  <c r="I19" i="55"/>
  <c r="H34" i="55"/>
  <c r="I24" i="55" l="1"/>
  <c r="H32" i="54"/>
  <c r="I17" i="54"/>
  <c r="I18" i="54" s="1"/>
  <c r="I22" i="54" s="1"/>
  <c r="H32" i="53"/>
  <c r="I17" i="53"/>
  <c r="I18" i="53" s="1"/>
  <c r="I22" i="53" s="1"/>
  <c r="H32" i="52" l="1"/>
  <c r="I17" i="52"/>
  <c r="I18" i="52" s="1"/>
  <c r="I22" i="52" s="1"/>
  <c r="H32" i="51"/>
  <c r="I17" i="51"/>
  <c r="I18" i="51" s="1"/>
  <c r="I22" i="51" s="1"/>
  <c r="H32" i="50" l="1"/>
  <c r="I17" i="50"/>
  <c r="I18" i="50" s="1"/>
  <c r="I22" i="50" s="1"/>
  <c r="H32" i="49" l="1"/>
  <c r="I17" i="49"/>
  <c r="I18" i="49" s="1"/>
  <c r="I22" i="49" s="1"/>
  <c r="I18" i="48" l="1"/>
  <c r="I20" i="48" s="1"/>
  <c r="I23" i="48" s="1"/>
  <c r="I24" i="48" s="1"/>
  <c r="H35" i="48"/>
  <c r="G32" i="47" l="1"/>
  <c r="H17" i="47"/>
  <c r="H18" i="47" s="1"/>
  <c r="H22" i="47" s="1"/>
  <c r="J21" i="46" l="1"/>
  <c r="J20" i="46"/>
  <c r="J19" i="46"/>
  <c r="J18" i="46"/>
  <c r="J22" i="46" s="1"/>
  <c r="J26" i="46" s="1"/>
  <c r="I36" i="46"/>
  <c r="I33" i="45" l="1"/>
  <c r="J18" i="45"/>
  <c r="J19" i="45" s="1"/>
  <c r="J23" i="45" s="1"/>
  <c r="J25" i="44"/>
  <c r="J20" i="44"/>
  <c r="J18" i="44"/>
  <c r="I37" i="44"/>
  <c r="J23" i="44" l="1"/>
  <c r="J26" i="44" s="1"/>
  <c r="J27" i="44" s="1"/>
  <c r="H33" i="43"/>
  <c r="I18" i="43"/>
  <c r="I19" i="43" l="1"/>
  <c r="I23" i="43" s="1"/>
  <c r="I22" i="42"/>
  <c r="I20" i="42"/>
  <c r="I18" i="42"/>
  <c r="I25" i="42" s="1"/>
  <c r="H39" i="42"/>
  <c r="H32" i="41" l="1"/>
  <c r="I17" i="41"/>
  <c r="I18" i="41" s="1"/>
  <c r="I22" i="41" s="1"/>
  <c r="H32" i="40" l="1"/>
  <c r="I17" i="40"/>
  <c r="I18" i="40" s="1"/>
  <c r="I22" i="40" s="1"/>
  <c r="H35" i="39"/>
  <c r="I19" i="39"/>
  <c r="I20" i="39" s="1"/>
  <c r="I24" i="39" s="1"/>
  <c r="H35" i="38" l="1"/>
  <c r="I19" i="38"/>
  <c r="I23" i="38" s="1"/>
  <c r="I24" i="38" s="1"/>
  <c r="I19" i="37" l="1"/>
  <c r="I23" i="37" s="1"/>
  <c r="I18" i="37"/>
  <c r="H34" i="37"/>
  <c r="J19" i="37"/>
  <c r="I19" i="36" l="1"/>
  <c r="H35" i="36"/>
  <c r="J20" i="36"/>
  <c r="I18" i="36"/>
  <c r="I20" i="36" s="1"/>
  <c r="I24" i="36" s="1"/>
  <c r="H32" i="35" l="1"/>
  <c r="I17" i="35"/>
  <c r="I18" i="35" s="1"/>
  <c r="I22" i="35" s="1"/>
  <c r="H34" i="34" l="1"/>
  <c r="I18" i="34"/>
  <c r="I19" i="34" s="1"/>
  <c r="I23" i="34" s="1"/>
  <c r="H32" i="33" l="1"/>
  <c r="I17" i="33"/>
  <c r="I18" i="33" s="1"/>
  <c r="I22" i="33" s="1"/>
  <c r="H32" i="32" l="1"/>
  <c r="I17" i="32"/>
  <c r="I18" i="32" s="1"/>
  <c r="I22" i="32" s="1"/>
  <c r="G17" i="31" l="1"/>
  <c r="I17" i="31" s="1"/>
  <c r="I18" i="31" s="1"/>
  <c r="I22" i="31" s="1"/>
  <c r="H32" i="31"/>
  <c r="I19" i="29" l="1"/>
  <c r="I21" i="29"/>
  <c r="I20" i="29"/>
  <c r="I18" i="29"/>
  <c r="H37" i="29"/>
  <c r="I22" i="29"/>
  <c r="I23" i="29" l="1"/>
  <c r="I27" i="29" s="1"/>
  <c r="I23" i="28"/>
  <c r="H34" i="28"/>
  <c r="I18" i="28"/>
  <c r="I19" i="28" s="1"/>
  <c r="I22" i="28" s="1"/>
  <c r="H34" i="27"/>
  <c r="I18" i="27"/>
  <c r="I19" i="27" s="1"/>
  <c r="I23" i="27" s="1"/>
  <c r="H34" i="26"/>
  <c r="I18" i="26"/>
  <c r="I19" i="26" s="1"/>
  <c r="I22" i="26" s="1"/>
  <c r="I23" i="26" s="1"/>
  <c r="I18" i="25" l="1"/>
  <c r="I20" i="25" s="1"/>
  <c r="I24" i="25" s="1"/>
  <c r="H35" i="25"/>
  <c r="H34" i="24"/>
  <c r="I18" i="24"/>
  <c r="I19" i="24" s="1"/>
  <c r="I23" i="24" s="1"/>
  <c r="I19" i="21" l="1"/>
  <c r="I18" i="21"/>
  <c r="H34" i="23"/>
  <c r="I19" i="23"/>
  <c r="I20" i="23" s="1"/>
  <c r="I24" i="23" s="1"/>
  <c r="H34" i="22"/>
  <c r="I19" i="22"/>
  <c r="I20" i="22" s="1"/>
  <c r="I24" i="22" s="1"/>
  <c r="H34" i="21" l="1"/>
  <c r="I23" i="21"/>
  <c r="H34" i="20"/>
  <c r="I18" i="20"/>
  <c r="I19" i="20" s="1"/>
  <c r="I22" i="20" l="1"/>
  <c r="I23" i="20" s="1"/>
  <c r="H32" i="19"/>
  <c r="I17" i="19"/>
  <c r="I18" i="19" s="1"/>
  <c r="I22" i="19" s="1"/>
  <c r="J17" i="9" l="1"/>
  <c r="H32" i="18"/>
  <c r="I17" i="18"/>
  <c r="I18" i="18" s="1"/>
  <c r="I22" i="18" s="1"/>
  <c r="H32" i="17" l="1"/>
  <c r="I17" i="17"/>
  <c r="I18" i="17" s="1"/>
  <c r="I22" i="17" s="1"/>
  <c r="H32" i="16"/>
  <c r="I17" i="16"/>
  <c r="I18" i="16" s="1"/>
  <c r="I22" i="16" s="1"/>
  <c r="H32" i="15"/>
  <c r="I17" i="15"/>
  <c r="I18" i="15" s="1"/>
  <c r="I22" i="15" s="1"/>
  <c r="H32" i="14"/>
  <c r="I17" i="14"/>
  <c r="I18" i="14" s="1"/>
  <c r="I22" i="14" s="1"/>
  <c r="H32" i="13" l="1"/>
  <c r="I17" i="13"/>
  <c r="I18" i="13" s="1"/>
  <c r="I22" i="13" s="1"/>
  <c r="H32" i="12" l="1"/>
  <c r="I17" i="12"/>
  <c r="I18" i="12" s="1"/>
  <c r="I22" i="12" s="1"/>
  <c r="H32" i="11"/>
  <c r="I17" i="11"/>
  <c r="I18" i="11" s="1"/>
  <c r="I22" i="11" s="1"/>
  <c r="H32" i="10" l="1"/>
  <c r="I17" i="10"/>
  <c r="I18" i="10" s="1"/>
  <c r="I22" i="10" s="1"/>
  <c r="J37" i="8" l="1"/>
  <c r="I55" i="9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17" i="8"/>
  <c r="I52" i="8"/>
  <c r="A18" i="8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16" i="7"/>
  <c r="I44" i="7"/>
  <c r="A17" i="7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J38" i="8" l="1"/>
  <c r="J41" i="9"/>
  <c r="J30" i="7"/>
  <c r="J42" i="8"/>
  <c r="J34" i="7"/>
  <c r="J45" i="9" l="1"/>
  <c r="J17" i="6"/>
  <c r="I40" i="6"/>
  <c r="J25" i="6"/>
  <c r="J24" i="6"/>
  <c r="J23" i="6"/>
  <c r="J22" i="6"/>
  <c r="J21" i="6"/>
  <c r="J20" i="6"/>
  <c r="J19" i="6"/>
  <c r="J18" i="6"/>
  <c r="A18" i="6"/>
  <c r="A19" i="6" s="1"/>
  <c r="A20" i="6" s="1"/>
  <c r="A21" i="6" s="1"/>
  <c r="A22" i="6" s="1"/>
  <c r="A23" i="6" s="1"/>
  <c r="A24" i="6" s="1"/>
  <c r="A25" i="6" s="1"/>
  <c r="J18" i="5"/>
  <c r="J61" i="5" s="1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17" i="5"/>
  <c r="I75" i="5"/>
  <c r="A18" i="5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J26" i="6" l="1"/>
  <c r="J65" i="5"/>
  <c r="A18" i="4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J58" i="4"/>
  <c r="J57" i="4"/>
  <c r="J56" i="4"/>
  <c r="J55" i="4"/>
  <c r="J54" i="4"/>
  <c r="J53" i="4"/>
  <c r="J52" i="4"/>
  <c r="J51" i="4"/>
  <c r="J50" i="4"/>
  <c r="J17" i="4"/>
  <c r="J59" i="4" s="1"/>
  <c r="J63" i="4" s="1"/>
  <c r="I73" i="4"/>
  <c r="J30" i="6" l="1"/>
  <c r="P43" i="9"/>
  <c r="J17" i="3"/>
  <c r="J19" i="3" s="1"/>
  <c r="I33" i="3" l="1"/>
  <c r="J23" i="3"/>
  <c r="H32" i="2" l="1"/>
  <c r="I17" i="2"/>
  <c r="I18" i="2" s="1"/>
  <c r="I22" i="2" s="1"/>
  <c r="I29" i="42" l="1"/>
</calcChain>
</file>

<file path=xl/sharedStrings.xml><?xml version="1.0" encoding="utf-8"?>
<sst xmlns="http://schemas.openxmlformats.org/spreadsheetml/2006/main" count="4057" uniqueCount="735">
  <si>
    <t>PT. PERISAI CAKRAWALA INDONESIA</t>
  </si>
  <si>
    <t>Ruko Asera Blok 1S-20 No.26</t>
  </si>
  <si>
    <t>Harapan Indah - Bekasi 17214</t>
  </si>
  <si>
    <t>Jawa Barat - Indonesia</t>
  </si>
  <si>
    <t>Telp/Fax : +6221 - 8944 5283</t>
  </si>
  <si>
    <t>Email : sales@pciexpress.id</t>
  </si>
  <si>
    <t>INVOICE</t>
  </si>
  <si>
    <t>To</t>
  </si>
  <si>
    <t>: PT. Menara Warna Indonesia</t>
  </si>
  <si>
    <t>Invoice No</t>
  </si>
  <si>
    <t>:</t>
  </si>
  <si>
    <t>Invoice Date</t>
  </si>
  <si>
    <t>Attn</t>
  </si>
  <si>
    <t>: Ibu Ani</t>
  </si>
  <si>
    <t>Project</t>
  </si>
  <si>
    <t xml:space="preserve"> Dancow</t>
  </si>
  <si>
    <t>NO</t>
  </si>
  <si>
    <t>PICK UP DATE</t>
  </si>
  <si>
    <t>AWB</t>
  </si>
  <si>
    <t>CONSIGNEE</t>
  </si>
  <si>
    <t>DESNATION</t>
  </si>
  <si>
    <t>QTY</t>
  </si>
  <si>
    <t>UNIT PRICE</t>
  </si>
  <si>
    <t>AMOUNT</t>
  </si>
  <si>
    <t xml:space="preserve">Pengiriman Barang Buku Dogeng Dancow </t>
  </si>
  <si>
    <t>Surabaya</t>
  </si>
  <si>
    <t>SUB TOTAL</t>
  </si>
  <si>
    <t>DP</t>
  </si>
  <si>
    <t>PELUNASAN</t>
  </si>
  <si>
    <t>Total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</si>
  <si>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Lima Juta Lima Ratus Ribu Rupiah.</t>
    </r>
  </si>
  <si>
    <t>Payment Instructions</t>
  </si>
  <si>
    <t>Pay Cheque or Transfer to :</t>
  </si>
  <si>
    <t>BCA-IDR</t>
  </si>
  <si>
    <t>A/C : 521-137-0492</t>
  </si>
  <si>
    <t>A/N : M. IMAM ATAU HENRY TIRTASAPUTRA JUNIOR</t>
  </si>
  <si>
    <t xml:space="preserve">Bekasi, </t>
  </si>
  <si>
    <t>Dede Komalasari</t>
  </si>
  <si>
    <t xml:space="preserve"> 192/PCI/K2/VI/21</t>
  </si>
  <si>
    <t xml:space="preserve"> 01 Juni 2021</t>
  </si>
  <si>
    <t>BKI032210020560</t>
  </si>
  <si>
    <t xml:space="preserve"> 193/PCI/K2/VI/21</t>
  </si>
  <si>
    <t xml:space="preserve"> 04 Juni 2021</t>
  </si>
  <si>
    <t>Due Date</t>
  </si>
  <si>
    <t>: PT. Lautan Jaya Kumala</t>
  </si>
  <si>
    <t>: Finance Dept.</t>
  </si>
  <si>
    <t>BKI032210016972</t>
  </si>
  <si>
    <t>Pengiriman Barang Tujuan Jakarta - Gorontalo</t>
  </si>
  <si>
    <t>Gorontalo</t>
  </si>
  <si>
    <t>Pengiriman Barang Tujuan Gorontalo Jakarta</t>
  </si>
  <si>
    <t>Jakarta</t>
  </si>
  <si>
    <t>COLLY</t>
  </si>
  <si>
    <t>KG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</si>
  <si>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Tiga Juta Lima Ratus Ribu Rupiah.</t>
    </r>
  </si>
  <si>
    <t xml:space="preserve"> 194/PCI/K2/VI/21</t>
  </si>
  <si>
    <t xml:space="preserve"> DSB &amp; DROGO, AML LEP </t>
  </si>
  <si>
    <t>Java 1</t>
  </si>
  <si>
    <t>Java 4</t>
  </si>
  <si>
    <t>Java 2</t>
  </si>
  <si>
    <t>Java 3</t>
  </si>
  <si>
    <t>HM. SAMPOERNA BANDUNG 1</t>
  </si>
  <si>
    <t>HM. SAMPOERNA BANDUNG 2</t>
  </si>
  <si>
    <t>HM. SAMPOERNA BANDUNG 3</t>
  </si>
  <si>
    <t>HM. SAMPOERNA DPC PADALANG</t>
  </si>
  <si>
    <t>HM. SAMPOERNA DPC SUMEDANG</t>
  </si>
  <si>
    <t>HM. SAMPOERNA GARUT</t>
  </si>
  <si>
    <t>HM. SAMPOERNA SUKABUMI</t>
  </si>
  <si>
    <t>HM. SAMPOERNA DPC CIANJUR</t>
  </si>
  <si>
    <t>HM. SAMPOERNA TASIKMALAYA</t>
  </si>
  <si>
    <t>HM. SAMPOERNA CIREBON</t>
  </si>
  <si>
    <t>HM. SAMPOERNA PAMEKASAN</t>
  </si>
  <si>
    <t>HM. SAMPOERNA SIDOARJO</t>
  </si>
  <si>
    <t>HM. SAMPOERNA MAGELANG</t>
  </si>
  <si>
    <t>HM. SAMPOERNA MADIUN</t>
  </si>
  <si>
    <t>HM. SAMPOERNA GRESIK</t>
  </si>
  <si>
    <t>HM. SAMPOERNA KEDIRI</t>
  </si>
  <si>
    <t>HM. SAMPOERNA SURABAYA</t>
  </si>
  <si>
    <t>HM. SAMPOERNA TUBAN</t>
  </si>
  <si>
    <t>HM. SAMPOERNA MOJOKERTO</t>
  </si>
  <si>
    <t>HM. SAMPOERNA MALANG</t>
  </si>
  <si>
    <t>HM. SAMPOERNA SALATIGA</t>
  </si>
  <si>
    <t>HM. SAMPOERNA TEGAL</t>
  </si>
  <si>
    <t>HM. SAMPOERNA PURWOKERTO</t>
  </si>
  <si>
    <t>HM. SAMPOERNA YOGYAKARTA</t>
  </si>
  <si>
    <t>HM. SAMPOERNA PATI</t>
  </si>
  <si>
    <t>HM. SAMPOERNA SURAKARTA</t>
  </si>
  <si>
    <t>HM. SAMPOERNA SEMARANG</t>
  </si>
  <si>
    <t>HM. SAMPOERNA DPC BANYUWANGI</t>
  </si>
  <si>
    <t>HM. SAMPOERNA PROBOLINGGO</t>
  </si>
  <si>
    <t>HM. SAMPOERNA JEMBER</t>
  </si>
  <si>
    <t>BKI032210018895</t>
  </si>
  <si>
    <t>BKI032210018903</t>
  </si>
  <si>
    <t>BKI032210018911</t>
  </si>
  <si>
    <t>BKI032210018929</t>
  </si>
  <si>
    <t>BKI032210018937</t>
  </si>
  <si>
    <t>BKI032210018945</t>
  </si>
  <si>
    <t>BKI032210018960</t>
  </si>
  <si>
    <t>BKI032210018952</t>
  </si>
  <si>
    <t>BKI032210018978</t>
  </si>
  <si>
    <t>BKI032210018986</t>
  </si>
  <si>
    <t>BKI032210019026</t>
  </si>
  <si>
    <t>BKI032210019034</t>
  </si>
  <si>
    <t>BKI032210019042</t>
  </si>
  <si>
    <t>BKI032210019059</t>
  </si>
  <si>
    <t>BKI032210019067</t>
  </si>
  <si>
    <t>BKI032210019075</t>
  </si>
  <si>
    <t>BKI032210019083</t>
  </si>
  <si>
    <t>BKI032210019091</t>
  </si>
  <si>
    <t>BKI032210019109</t>
  </si>
  <si>
    <t>BKI032210019117</t>
  </si>
  <si>
    <t>BKI032210019125</t>
  </si>
  <si>
    <t>BKI032210019133</t>
  </si>
  <si>
    <t>BKI032210019299</t>
  </si>
  <si>
    <t>BKI032210019307</t>
  </si>
  <si>
    <t>BKI032210019315</t>
  </si>
  <si>
    <t>BKI032210019323</t>
  </si>
  <si>
    <t>BKI032210019505</t>
  </si>
  <si>
    <t>BKI032210019513</t>
  </si>
  <si>
    <t>BKI032210019521</t>
  </si>
  <si>
    <t>BKI032210019539</t>
  </si>
  <si>
    <t>BKI032210019547</t>
  </si>
  <si>
    <t>BKI032210019554</t>
  </si>
  <si>
    <t>BKI032210019281</t>
  </si>
  <si>
    <t>BKI032210020388</t>
  </si>
  <si>
    <t>BKI032210020396</t>
  </si>
  <si>
    <t>BKI032210020404</t>
  </si>
  <si>
    <t>BKI032210020412</t>
  </si>
  <si>
    <t>BKI032210020420</t>
  </si>
  <si>
    <t>BKI032210020438</t>
  </si>
  <si>
    <t>BKI032210020446</t>
  </si>
  <si>
    <t>BKI032210020453</t>
  </si>
  <si>
    <t>BKI032210020461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</si>
  <si>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Tiga Puluh Juta Rupiah.</t>
    </r>
  </si>
  <si>
    <t xml:space="preserve"> 07 Juni 2021</t>
  </si>
  <si>
    <t xml:space="preserve"> 195/PCI/K2/VI/21</t>
  </si>
  <si>
    <t>BKI032210019141</t>
  </si>
  <si>
    <t>BKI032210019158</t>
  </si>
  <si>
    <t>BKI032210019174</t>
  </si>
  <si>
    <t>BKI032210019166</t>
  </si>
  <si>
    <t>BKI032210019182</t>
  </si>
  <si>
    <t>BKI032210019190</t>
  </si>
  <si>
    <t>BKI032210019208</t>
  </si>
  <si>
    <t>BKI032210019216</t>
  </si>
  <si>
    <t>BKI032210019224</t>
  </si>
  <si>
    <t>BKI032210019232</t>
  </si>
  <si>
    <t>BKI032210019240</t>
  </si>
  <si>
    <t>BKI032210019331</t>
  </si>
  <si>
    <t>BKI032210019349</t>
  </si>
  <si>
    <t>BKI032210019356</t>
  </si>
  <si>
    <t>BKI032210019380</t>
  </si>
  <si>
    <t>BKI032210019414</t>
  </si>
  <si>
    <t>BKI032210019422</t>
  </si>
  <si>
    <t>BKI032210019430</t>
  </si>
  <si>
    <t>BKI032210019448</t>
  </si>
  <si>
    <t>BKI032210019455</t>
  </si>
  <si>
    <t>BKI032210019489</t>
  </si>
  <si>
    <t>BKI032210019596</t>
  </si>
  <si>
    <t>BKI032210019620</t>
  </si>
  <si>
    <t>BKI032210019364</t>
  </si>
  <si>
    <t>BKI032210019372</t>
  </si>
  <si>
    <t>BKI032210019398</t>
  </si>
  <si>
    <t>BKI032210019406</t>
  </si>
  <si>
    <t>BKI032210019463</t>
  </si>
  <si>
    <t>BKI032210020099</t>
  </si>
  <si>
    <t>BKI032210020107</t>
  </si>
  <si>
    <t>BKI032210020115</t>
  </si>
  <si>
    <t>BKI032210020123</t>
  </si>
  <si>
    <t>BKI032210020131</t>
  </si>
  <si>
    <t>BKI032210020149</t>
  </si>
  <si>
    <t>BKI032210020255</t>
  </si>
  <si>
    <t>BKI032210020263</t>
  </si>
  <si>
    <t>BKI032210020271</t>
  </si>
  <si>
    <t>BKI032210020289</t>
  </si>
  <si>
    <t>BKI032210020297</t>
  </si>
  <si>
    <t>BKI032210020305</t>
  </si>
  <si>
    <t>BKI032210020313</t>
  </si>
  <si>
    <t>BKI032210020321</t>
  </si>
  <si>
    <t>BKI032210020339</t>
  </si>
  <si>
    <t>BKI032210020370</t>
  </si>
  <si>
    <t>Sumatera 4</t>
  </si>
  <si>
    <t>Sumatera 3</t>
  </si>
  <si>
    <t>Sumatera 2</t>
  </si>
  <si>
    <t>Sumatera 1</t>
  </si>
  <si>
    <t>HM. SAMPOERNA BANDAR LAMPUNG</t>
  </si>
  <si>
    <t>HM. SAMPOERNA DPC PRINGSEWU</t>
  </si>
  <si>
    <t>HM. SAMPOERNA METRO</t>
  </si>
  <si>
    <t>HM. SAMPOERNA DPC KALIANDA</t>
  </si>
  <si>
    <t>HM. SAMPOERNA DPC TULANG BAWANG</t>
  </si>
  <si>
    <t>HM. SAMPOERNA KOTABUMI</t>
  </si>
  <si>
    <t>HM. SAMPOERNA DPC LUBUK LINGGAU</t>
  </si>
  <si>
    <t>HM. SAMPOERNA PALEMBANG 1</t>
  </si>
  <si>
    <t>HM. SAMPOERNA PALEMBANG 2</t>
  </si>
  <si>
    <t>HM. SAMPOERNA DPC BATURAJA</t>
  </si>
  <si>
    <t>HM. SAMPOERNA LAHAT</t>
  </si>
  <si>
    <t>HM. SAMPOERNA PEKANBARU</t>
  </si>
  <si>
    <t>HM. SAMPOERNA DURI</t>
  </si>
  <si>
    <t>HM. SAMPOERNA AIR MOLEK</t>
  </si>
  <si>
    <t>HM. SAMPOERNA MUARA BUNGO</t>
  </si>
  <si>
    <t>HM. SAMPOERNA TANAH KARO</t>
  </si>
  <si>
    <t>HM. SAMPOERNA KISARAN</t>
  </si>
  <si>
    <t>HM. SAMPOERNA DPC RANTAU PRAPAT</t>
  </si>
  <si>
    <t>HM. SAMPOERNA BANDA ACEH</t>
  </si>
  <si>
    <t>HM. SAMPOERNA PADANG SIDEMPUAN</t>
  </si>
  <si>
    <t>HM. SAMPOERNA LHOKSEUMAWE</t>
  </si>
  <si>
    <t>HM. SAMPOERNA MEDAN 2</t>
  </si>
  <si>
    <t>HM. SAMPOERNA JAMBI</t>
  </si>
  <si>
    <t>HM. SAMPOERNA BATAM</t>
  </si>
  <si>
    <t>HM. SAMPOERNA TANJUNG PINANG</t>
  </si>
  <si>
    <t>HM. SAMPOERNA EZD BANGKA</t>
  </si>
  <si>
    <t>HM. SAMPOERNA EZD BELITUNG</t>
  </si>
  <si>
    <t>HM. SAMPOERNA EZD NIAS</t>
  </si>
  <si>
    <t>HM. SAMPOERNA MEDAN 1</t>
  </si>
  <si>
    <t>HM. SAMPOERNA PEMATANG SIANTAR</t>
  </si>
  <si>
    <t>HM. SAMPOERNA PADANG</t>
  </si>
  <si>
    <t>HM. SAMPOERNA BUKITTINGGI</t>
  </si>
  <si>
    <t>HM. SAMPOERNA DPC SOLOK</t>
  </si>
  <si>
    <t>HM. SAMPOERNA BENGKULU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</si>
  <si>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Tiga Puluh Delapan Juta Dua Ratus Delapan Puluh Delapan Ribu Rupiah.</t>
    </r>
  </si>
  <si>
    <t>BKI032210019679</t>
  </si>
  <si>
    <t>BKI032210019687</t>
  </si>
  <si>
    <t>BKI032210019810</t>
  </si>
  <si>
    <t>BKI032210019828</t>
  </si>
  <si>
    <t>BKI032210019836</t>
  </si>
  <si>
    <t>BKI032210019844</t>
  </si>
  <si>
    <t>BKI032210019851</t>
  </si>
  <si>
    <t>BKI032210019869</t>
  </si>
  <si>
    <t>BKI032210019877</t>
  </si>
  <si>
    <t>HMG. SAMPOERNA DENPASAR</t>
  </si>
  <si>
    <t>HM. SAMPOERNA DPC SINGARAJA</t>
  </si>
  <si>
    <t>HM. SAMPOERNA DPC ENDE</t>
  </si>
  <si>
    <t>HM. SAMPOERNA KUPANG</t>
  </si>
  <si>
    <t>HM. SAMPOERNA EZD MAUMERE</t>
  </si>
  <si>
    <t>HM. SAMPOERNA DPC RUTENG</t>
  </si>
  <si>
    <t>HM. SAMPOERNA EZD SUMBA</t>
  </si>
  <si>
    <t>HM. SAMPOERNA EZD ATAMBUA</t>
  </si>
  <si>
    <t>HM. SAMPOERNA EZD ALOR</t>
  </si>
  <si>
    <t>Bali NT</t>
  </si>
  <si>
    <t xml:space="preserve"> 196/PCI/K2/VI/21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</si>
  <si>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Dua Belas Juta Dua Ratus Lima Belas Ribu Rupiah.</t>
    </r>
  </si>
  <si>
    <t xml:space="preserve"> 197/PCI/K2/VI/21</t>
  </si>
  <si>
    <t>Kalimantan 1</t>
  </si>
  <si>
    <t>Kalimantan 2</t>
  </si>
  <si>
    <t>BKI032210019893</t>
  </si>
  <si>
    <t>BKI032210019901</t>
  </si>
  <si>
    <t>BKI032210019919</t>
  </si>
  <si>
    <t>BKI032210019927</t>
  </si>
  <si>
    <t>BKI032210019935</t>
  </si>
  <si>
    <t>BKI032210019976</t>
  </si>
  <si>
    <t>BKI032210019984</t>
  </si>
  <si>
    <t>BKI032210019992</t>
  </si>
  <si>
    <t>BKI032210020008</t>
  </si>
  <si>
    <t>BKI032210020016</t>
  </si>
  <si>
    <t>BKI032210020024</t>
  </si>
  <si>
    <t>BKI032210020032</t>
  </si>
  <si>
    <t>BKI032210020040</t>
  </si>
  <si>
    <t>BKI032210020362</t>
  </si>
  <si>
    <t>HM. SAMPOERNA BALIKPAPAN</t>
  </si>
  <si>
    <t>HM. SAMPOERNA SAMARINDA</t>
  </si>
  <si>
    <t>HM. SAMPOERNA DPC SANGATTA</t>
  </si>
  <si>
    <t>HM. SAMPOERNA SALES POINT TARAKAN</t>
  </si>
  <si>
    <t>HM. SAMPOERNA SALES POINT TANJUNG REDEB</t>
  </si>
  <si>
    <t>HM. SAMPOERNA EZD PANGKALAN BUN</t>
  </si>
  <si>
    <t>HM. SAMPOERNA PALANGKARAYA</t>
  </si>
  <si>
    <t>HM. SAMPOERNA EZD SAMPIT</t>
  </si>
  <si>
    <t>HM. SAMPOERNA SINTANG</t>
  </si>
  <si>
    <t>HM. SAMPOERNA DPC BARABAI</t>
  </si>
  <si>
    <t>HM. SAMPOERNA EZD KOTABARU</t>
  </si>
  <si>
    <t>HM. SAMPOERNA PONTIANAK</t>
  </si>
  <si>
    <t>HM. SAMPOERNA BANJARMASIN</t>
  </si>
  <si>
    <t>HM. SAMPOERNA EZD KETAPANG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</si>
  <si>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Tiga Belas Juta Lima Ratus Empat Puluh Dua Ribu Empat Ratus Rupiah.</t>
    </r>
  </si>
  <si>
    <t xml:space="preserve"> 198/PCI/K2/VI/21</t>
  </si>
  <si>
    <t>BKI032210019703</t>
  </si>
  <si>
    <t>BKI032210019711</t>
  </si>
  <si>
    <t>BKI032210019729</t>
  </si>
  <si>
    <t>BKI032210019737</t>
  </si>
  <si>
    <t>BKI032210019745</t>
  </si>
  <si>
    <t>BKI032210019752</t>
  </si>
  <si>
    <t>BKI032210019885</t>
  </si>
  <si>
    <t>BKI032210019943</t>
  </si>
  <si>
    <t>BKI032210019950</t>
  </si>
  <si>
    <t>BKI032210019968</t>
  </si>
  <si>
    <t>BKI032210020057</t>
  </si>
  <si>
    <t>BKI032210020065</t>
  </si>
  <si>
    <t>BKI032210020073</t>
  </si>
  <si>
    <t>BKI032210020180</t>
  </si>
  <si>
    <t>BKI032210020198</t>
  </si>
  <si>
    <t>BKI032210020206</t>
  </si>
  <si>
    <t>BKI032210020214</t>
  </si>
  <si>
    <t>BKI032210020222</t>
  </si>
  <si>
    <t>BKI032210020230</t>
  </si>
  <si>
    <t>BKI032210020248</t>
  </si>
  <si>
    <t>HM. SAMPOERNA EZD LUWUK</t>
  </si>
  <si>
    <t>HM. SAMPOERNA PALU</t>
  </si>
  <si>
    <t>HM. SAMPOERNA MAKASSAR 2</t>
  </si>
  <si>
    <t>HM. SAMPOERNA MAKASSAR 1</t>
  </si>
  <si>
    <t>HM. SAMPOERNA EZD BAU-BAU</t>
  </si>
  <si>
    <t>HM. SAMPOERNA KENDARI</t>
  </si>
  <si>
    <t>HM. SAMPOERNA AMBON</t>
  </si>
  <si>
    <t>HM. SAMPOERNA GORONTALO</t>
  </si>
  <si>
    <t>HM. SAMPOERNA MANADO</t>
  </si>
  <si>
    <t>HM. SAMPOERNA PARE- PARE</t>
  </si>
  <si>
    <t>HM. SAMPOERNA DPC PALOPO</t>
  </si>
  <si>
    <t>HM. SAMPOERNA EZD TUAL</t>
  </si>
  <si>
    <t>HM. SAMPOERNA TERNATE</t>
  </si>
  <si>
    <t>HM. SAMPOERNA SALES POINT MANOKWARI</t>
  </si>
  <si>
    <t>HM. SAMPOERNA SORONG</t>
  </si>
  <si>
    <t>HM. SAMPOERNA EZD SERUI</t>
  </si>
  <si>
    <t>HM. SAMPOERNA EZD BIAK</t>
  </si>
  <si>
    <t>HM. SAMPOERNA EZD NABIRE</t>
  </si>
  <si>
    <t>HM. SAMPOERNA EZD MERAUKE</t>
  </si>
  <si>
    <t>HM. SAMPOERNA JAYAPURA</t>
  </si>
  <si>
    <t>Sulawesi 1</t>
  </si>
  <si>
    <t>Sulawesi 2</t>
  </si>
  <si>
    <t>ZIGI</t>
  </si>
  <si>
    <t xml:space="preserve"> 199/PCI/K2/VI/21</t>
  </si>
  <si>
    <t>BKI032210020537</t>
  </si>
  <si>
    <t>BKI032210020677</t>
  </si>
  <si>
    <t>BKI032210020685</t>
  </si>
  <si>
    <t>BKI032210020693</t>
  </si>
  <si>
    <t>BKI032210020701</t>
  </si>
  <si>
    <t>BKI032210020719</t>
  </si>
  <si>
    <t>BKI032210020727</t>
  </si>
  <si>
    <t>BKI032210020735</t>
  </si>
  <si>
    <t>BKI032210020743</t>
  </si>
  <si>
    <t>BKI032210020750</t>
  </si>
  <si>
    <t>BKI032210020768</t>
  </si>
  <si>
    <t>BKI032210020776</t>
  </si>
  <si>
    <t>BKI032210020784</t>
  </si>
  <si>
    <t>BKI032210020792</t>
  </si>
  <si>
    <t>BKI032210020800</t>
  </si>
  <si>
    <t>BKI032210020818</t>
  </si>
  <si>
    <t>BKI032210020826</t>
  </si>
  <si>
    <t>BKI032210020834</t>
  </si>
  <si>
    <t>BKI032210020842</t>
  </si>
  <si>
    <t>BKI032210020859</t>
  </si>
  <si>
    <t>BKI032210020867</t>
  </si>
  <si>
    <t>BKI032210020875</t>
  </si>
  <si>
    <t>BKI032210020883</t>
  </si>
  <si>
    <t>BKI032210020891</t>
  </si>
  <si>
    <t>BKI032210020909</t>
  </si>
  <si>
    <t>HM. SAMPOERNA DPC MEULABOH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</si>
  <si>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Dua Puluh Delapan Juta Lima Ratus Enam Belas Ribu Rupiah.</t>
    </r>
  </si>
  <si>
    <t xml:space="preserve"> 200/PCI/K2/VI/21</t>
  </si>
  <si>
    <t xml:space="preserve"> Dancow &amp; Kacamata</t>
  </si>
  <si>
    <t>402412</t>
  </si>
  <si>
    <t>Pengiriman Barang Buku Kacamata 3D &amp; Dancow</t>
  </si>
  <si>
    <t xml:space="preserve"> 201/PCI/K2/VI/21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</si>
  <si>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Seratus Lima Puluh Ribu Rupiah.</t>
    </r>
  </si>
  <si>
    <t>Biaya Inap Pengiriman Barang                   PT. American Standar (DO/W6/2021/05/00C7BR/01)</t>
  </si>
  <si>
    <t>Bekasi</t>
  </si>
  <si>
    <t>: PT. Tibeka Logistik Indonesia</t>
  </si>
  <si>
    <t>:  Finance Dept</t>
  </si>
  <si>
    <t xml:space="preserve"> 202/PCI/K2/VI/21</t>
  </si>
  <si>
    <t>Magelang</t>
  </si>
  <si>
    <t>Biaya Ongkos Muat Pengiriman Barang                   PT. Fumakilla Nomos (DO/W6/2021/05/00B2A)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</si>
  <si>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Delapan Ratus Ribu Rupiah.</t>
    </r>
  </si>
  <si>
    <t xml:space="preserve"> 203/PCI/K2/VI/21</t>
  </si>
  <si>
    <t>Biaya Ongkos Muat Pengiriman Barang                   PT. Fumakilla Nomos (DO/W6/2021/05/00B29)</t>
  </si>
  <si>
    <t xml:space="preserve"> 204/PCI/K2/VI/21</t>
  </si>
  <si>
    <t>Biaya Ongkos Bongkar Pengiriman Barang                   PT. Agility (DO/W6/2021/05/00B35)</t>
  </si>
  <si>
    <t>Pekanbaru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</si>
  <si>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Delapan Ratus Lima Puluh Ribu Rupiah.</t>
    </r>
  </si>
  <si>
    <t xml:space="preserve"> 205/PCI/K2/VI/21</t>
  </si>
  <si>
    <t>Jakarta Barat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</si>
  <si>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Seratus Ribu Rupiah.</t>
    </r>
  </si>
  <si>
    <t>Biaya Bongkar Pengiriman Barang                                         PT. LF Logistik (DO/W6/2021/05/00DD7)</t>
  </si>
  <si>
    <t>Cilacap</t>
  </si>
  <si>
    <t>Biaya Bongkar Pengiriman Barang   PT. YCH (DO/W6/2021/05/00A6E)</t>
  </si>
  <si>
    <t>Denpasar</t>
  </si>
  <si>
    <t xml:space="preserve"> 207/PCI/K2/VI/21</t>
  </si>
  <si>
    <t>Biaya Bongkar Pengiriman Barang  PT. LF Logistik (DO/W6/2021/05/00A6C)</t>
  </si>
  <si>
    <t>Sleman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</si>
  <si>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Dua Ratus Empat Puluh Lima Ribu Enam Ratus</t>
    </r>
  </si>
  <si>
    <t>Biaya Multidrop Pengiriman Barang                                                  PT. Intimas (DO/W6/2021/05/00AE4/R/01)</t>
  </si>
  <si>
    <t xml:space="preserve"> 208/PCI/K2/VI/21</t>
  </si>
  <si>
    <t xml:space="preserve"> 206/PCI/K2/VI/21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</si>
  <si>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Dua Puluh Satu Juta Rupiah.</t>
    </r>
  </si>
  <si>
    <t xml:space="preserve"> 209/PCI/K2/VI/21</t>
  </si>
  <si>
    <t>Lampung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</si>
  <si>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Dua Ratus Ribu Rupiah.</t>
    </r>
  </si>
  <si>
    <t>Biaya Bongkar Pengiriman Barang PT. America Standar Indonesia (DO/W6/2021/05/00A32)</t>
  </si>
  <si>
    <t>: PT. UJP</t>
  </si>
  <si>
    <t xml:space="preserve"> -</t>
  </si>
  <si>
    <t>: Finance Dept</t>
  </si>
  <si>
    <t>DATE</t>
  </si>
  <si>
    <t>DESCRIPTION</t>
  </si>
  <si>
    <t>UNIT</t>
  </si>
  <si>
    <t>CDD</t>
  </si>
  <si>
    <t xml:space="preserve">DP   </t>
  </si>
  <si>
    <t>Pelunasan</t>
  </si>
  <si>
    <t>TOTAL</t>
  </si>
  <si>
    <t>Kepada Yth :</t>
  </si>
  <si>
    <t>Bpk. Achmad (0896 9363 5061)</t>
  </si>
  <si>
    <t>PT. Link Pasifik Indonusa</t>
  </si>
  <si>
    <t>Rukan Elang-New Batavia Block LC 11/07</t>
  </si>
  <si>
    <t>Jl. Raya Gading Batavia, Jakarta</t>
  </si>
  <si>
    <t xml:space="preserve">Pengirim : </t>
  </si>
  <si>
    <t>Bagian Finance (021 8944 5283)</t>
  </si>
  <si>
    <t>PT. Perisai Cakrawala Indonesia</t>
  </si>
  <si>
    <t>Ruko Ifolia Blok HY47 No. 26</t>
  </si>
  <si>
    <t xml:space="preserve">     Harapan Indah – Bekasi 17214</t>
  </si>
  <si>
    <t>Bpk. Rahmat Hidayat (0817-9537-006)</t>
  </si>
  <si>
    <t>Ruko Permata Garden Ngaliyan No. 10</t>
  </si>
  <si>
    <t xml:space="preserve">Jl. Raya Wates - Gondoriyo </t>
  </si>
  <si>
    <t>Ngaliyan Semarang</t>
  </si>
  <si>
    <t xml:space="preserve">     Kepada Yth :</t>
  </si>
  <si>
    <t xml:space="preserve">     Bapak Ari ( 0821 1046 5539 )</t>
  </si>
  <si>
    <t xml:space="preserve">     PT. Tensindo Kreasi Nusantara</t>
  </si>
  <si>
    <t xml:space="preserve">     Rukan Crown Palace Kav. B 10-11</t>
  </si>
  <si>
    <t xml:space="preserve">     Tebet – Jakarta 12819</t>
  </si>
  <si>
    <t xml:space="preserve"> 09 Juni 2021</t>
  </si>
  <si>
    <t>BKI032210020578</t>
  </si>
  <si>
    <t>Pengiriman Barang Tujuan Jakarta - Pekanbaru</t>
  </si>
  <si>
    <t>PKUPCI0752 - PEKANBARU KOTA</t>
  </si>
  <si>
    <t>: CV. FASTINDO LOGISTIK</t>
  </si>
  <si>
    <t>: Bpk. Assad</t>
  </si>
  <si>
    <t xml:space="preserve">Pelunasan </t>
  </si>
  <si>
    <t xml:space="preserve"> 210/PCI/K2/VI/21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</si>
  <si>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Enam Ratus Ribu Rupiah.</t>
    </r>
  </si>
  <si>
    <t>: PT. Tensindo Kreasi Nusantara</t>
  </si>
  <si>
    <t xml:space="preserve">  Rukan Crown Palace Kav. B 10-11</t>
  </si>
  <si>
    <t xml:space="preserve">  Tebet- Jakarta 12819</t>
  </si>
  <si>
    <t xml:space="preserve"> </t>
  </si>
  <si>
    <t>NO. PROYEK</t>
  </si>
  <si>
    <t>NO. PO</t>
  </si>
  <si>
    <t>Pengiriman Barang Tujuan Alalak Banjarmasin</t>
  </si>
  <si>
    <t>Bekasi,</t>
  </si>
  <si>
    <t xml:space="preserve"> 212/PCI/K2/VI/21</t>
  </si>
  <si>
    <r>
      <t xml:space="preserve">Say </t>
    </r>
    <r>
      <rPr>
        <b/>
        <i/>
        <sz val="12"/>
        <color theme="1"/>
        <rFont val="Calibri"/>
        <family val="2"/>
        <scheme val="minor"/>
      </rPr>
      <t>: Tiga Juta Lima Puluh Ribu Rupiah.</t>
    </r>
  </si>
  <si>
    <t xml:space="preserve"> 213/PCI/K2/VI/21</t>
  </si>
  <si>
    <t>575A</t>
  </si>
  <si>
    <t>Pengiriman Barang Tujuan Karawang - Cakung</t>
  </si>
  <si>
    <t>1 Fuso</t>
  </si>
  <si>
    <r>
      <t xml:space="preserve">Say </t>
    </r>
    <r>
      <rPr>
        <b/>
        <i/>
        <sz val="12"/>
        <color theme="1"/>
        <rFont val="Calibri"/>
        <family val="2"/>
        <scheme val="minor"/>
      </rPr>
      <t>: Tiga Juta Lima Ratus Ribu Rupiah.</t>
    </r>
  </si>
  <si>
    <t xml:space="preserve"> 214/PCI/K2/VI/21</t>
  </si>
  <si>
    <t>Pengiriman Barang Tujuan Daikin Banten</t>
  </si>
  <si>
    <t>Banten</t>
  </si>
  <si>
    <t>: Bpk. Herman</t>
  </si>
  <si>
    <t xml:space="preserve"> 215/PCI/K2/VI/21</t>
  </si>
  <si>
    <t>402415</t>
  </si>
  <si>
    <t>Pengiriman Motor Tujuan Mojokerto</t>
  </si>
  <si>
    <t>Mojokerto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</si>
  <si>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Ratus Ribu Rupiah.</t>
    </r>
  </si>
  <si>
    <t>BKI0322100020495</t>
  </si>
  <si>
    <t>Pengiriman Barang Tujuan Proyek FMIPA yogyakarta</t>
  </si>
  <si>
    <t>Pengiriman Barang Tujuan Daikin Denpasar</t>
  </si>
  <si>
    <t>Yogyakarta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</si>
  <si>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Juta Rupiah.</t>
    </r>
  </si>
  <si>
    <t xml:space="preserve"> 211/PCI/K2/VI/21</t>
  </si>
  <si>
    <t xml:space="preserve"> 216/PCI/K2/VI/21</t>
  </si>
  <si>
    <t xml:space="preserve"> 10 Juni 2021</t>
  </si>
  <si>
    <t>: PT. Multi Sarana Bahteramandiri</t>
  </si>
  <si>
    <t>BKI032210020552</t>
  </si>
  <si>
    <t>Pengiriman Barang Tujuan PT. Agility Internasional</t>
  </si>
  <si>
    <t>Semarang</t>
  </si>
  <si>
    <t>Pengiriman Barang Tujuan Sunter</t>
  </si>
  <si>
    <t xml:space="preserve"> 217/PCI/K2/VI/21</t>
  </si>
  <si>
    <t>Sunter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</si>
  <si>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Ratus Lima Puluh Ribu Rupiah.</t>
    </r>
  </si>
  <si>
    <t xml:space="preserve"> 218/PCI/K2/VI/21</t>
  </si>
  <si>
    <t>Pengiriman Barang Tujuan Depok - Pekanbaru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</si>
  <si>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Juta Lima Ratus Ribu Rupiah.</t>
    </r>
  </si>
  <si>
    <t>: PT. ACE OLDFILEDS</t>
  </si>
  <si>
    <t xml:space="preserve"> 219/PCI/K2/VI/21</t>
  </si>
  <si>
    <t>Pengiriman Barang Tujuan PT. CENTRAL UTAMA INDOWARNA</t>
  </si>
  <si>
    <t>Pengiriman Barang Tujuan CV. MUDITA KARUNIA ABADI</t>
  </si>
  <si>
    <t>Pengiriman Barang Tujuan PT. CATUR SENTOSA ADIPARNA</t>
  </si>
  <si>
    <t>Pengiriman Barang Tujuan PT. DANADIPA AGRA MITRA</t>
  </si>
  <si>
    <t>Pengiriman Barang Tujuan PT. INDAH FORINDO</t>
  </si>
  <si>
    <t>KUDUS</t>
  </si>
  <si>
    <t>SURABAYA</t>
  </si>
  <si>
    <t>2,85m3</t>
  </si>
  <si>
    <t>3,62m3</t>
  </si>
  <si>
    <t>4,96m3</t>
  </si>
  <si>
    <t>6,73m3</t>
  </si>
  <si>
    <t>4,40m3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</si>
  <si>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Juta Seratus Empat Puluh Lima Ribu Delapan Ratus Rupiah.</t>
    </r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</si>
  <si>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Rupiah.</t>
    </r>
  </si>
  <si>
    <t xml:space="preserve"> 220/PCI/K2/VI/21</t>
  </si>
  <si>
    <t xml:space="preserve"> 11 Juni 2021</t>
  </si>
  <si>
    <t>Biaya Bongkar Pengiriman Barang PT. Nutrifood (DO/W6/2021/05/00BC4)</t>
  </si>
  <si>
    <t>Palembang, Airmolek, Duri, Dumai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</si>
  <si>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Delapan Ratus Dua Puluh Satu Ribu Rupiah.</t>
    </r>
  </si>
  <si>
    <t>: PT. Eqraa Mas Multiniaga</t>
  </si>
  <si>
    <t xml:space="preserve"> 221/PCI/K2/VI/21</t>
  </si>
  <si>
    <t>BKI03221002121568</t>
  </si>
  <si>
    <t>Jambi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</si>
  <si>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Tujuh Juta Rupiah.</t>
    </r>
  </si>
  <si>
    <t>Pengiriman Barang Tujuan        PT. Eqraa Mas Multiniaga</t>
  </si>
  <si>
    <t>Pengiriman Barang Tujuan Pelumpung Pertamina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</si>
  <si>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Satu Juta Tiga Ratus Ribu Rupiah.</t>
    </r>
  </si>
  <si>
    <t xml:space="preserve"> 222/PCI/K2/VI/21</t>
  </si>
  <si>
    <t>: PT. Pelni Logistik</t>
  </si>
  <si>
    <t>:  Bpk. Edo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</si>
  <si>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Tiga Ratus Ribu Rupiah.</t>
    </r>
  </si>
  <si>
    <t xml:space="preserve"> 223/PCI/K2/VI/21</t>
  </si>
  <si>
    <t xml:space="preserve"> 12 Juni 2021</t>
  </si>
  <si>
    <t>BKI032210021212</t>
  </si>
  <si>
    <t>Pengiriman Barang Tujuan Pantai Indah Kapuk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</si>
  <si>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Seratus Ribu Rupiah.</t>
    </r>
  </si>
  <si>
    <t xml:space="preserve"> 224PCI/K2/VI/21</t>
  </si>
  <si>
    <t>BKI032210020917</t>
  </si>
  <si>
    <t xml:space="preserve">Pengiriman Barang Kacamata 3D &amp; Buku Dogeng Dancow </t>
  </si>
  <si>
    <t>Sidoarjo</t>
  </si>
  <si>
    <t>: PT. MEGADUTA ARTHA MEGAH</t>
  </si>
  <si>
    <t>-</t>
  </si>
  <si>
    <t xml:space="preserve">DP  </t>
  </si>
  <si>
    <t>BKI032210021311</t>
  </si>
  <si>
    <t>Pengiriman Barang Tujuan CV. Ganesha Makmur Lestari</t>
  </si>
  <si>
    <t>BKI032210021329</t>
  </si>
  <si>
    <t>Pengiriman Barang Tujuan CV. Wimala Alam Lestari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</si>
  <si>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Ratus Ribu.</t>
    </r>
  </si>
  <si>
    <t xml:space="preserve"> 225/PCI/K2/VI/21</t>
  </si>
  <si>
    <t>: PT. Ashima Transindo</t>
  </si>
  <si>
    <t>: Bpk. Albert Simangunsong</t>
  </si>
  <si>
    <t>BKI032210021691</t>
  </si>
  <si>
    <t>Pengiriman Barang Tujuan PT. Laju Perdana Indah</t>
  </si>
  <si>
    <t>Palembang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</si>
  <si>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Dua Ratus Lima Puluh Ribu Rupiah.</t>
    </r>
  </si>
  <si>
    <t>: PT. Bona Nusantara Raya Sakti</t>
  </si>
  <si>
    <t>Jl. Garuda No.80F Kemayoran, Jakarta Pusat</t>
  </si>
  <si>
    <t>(Samping Dealer Toyota Garuda)</t>
  </si>
  <si>
    <t xml:space="preserve"> 14 Juni 2021</t>
  </si>
  <si>
    <t xml:space="preserve"> 226/PCI/K2/VI/21</t>
  </si>
  <si>
    <t xml:space="preserve"> 227/PCI/K2/VI/21</t>
  </si>
  <si>
    <t>BKI032210021857</t>
  </si>
  <si>
    <t>Pengiriman Barang Tujuan PT. Sumber Indah Perkasa</t>
  </si>
  <si>
    <t>Lampung Selatan</t>
  </si>
  <si>
    <t>:  Bpk. Yogi</t>
  </si>
  <si>
    <t xml:space="preserve"> 228/PCI/K2/VI/21</t>
  </si>
  <si>
    <t xml:space="preserve"> 15 Juni 2021</t>
  </si>
  <si>
    <t>Pengiriman Barang Tujuan Jakarta - Surabaya</t>
  </si>
  <si>
    <t>: PT. Airwave</t>
  </si>
  <si>
    <t xml:space="preserve"> 229/PCI/K2/VI/21</t>
  </si>
  <si>
    <t xml:space="preserve"> 230/PCI/K2/VI/21</t>
  </si>
  <si>
    <t xml:space="preserve"> 16 Juni 2021</t>
  </si>
  <si>
    <t>Biaya Bongkar Pengiriman Barang PT. YHC (DO/W6/2021/06/008A8.R.02)</t>
  </si>
  <si>
    <t>Tanggerang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</si>
  <si>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Tiga Ratus Lima Puluh Ribu Rupiah.</t>
    </r>
  </si>
  <si>
    <t xml:space="preserve"> 231/PCI/K2/VI/21</t>
  </si>
  <si>
    <t xml:space="preserve"> 18 Juni 2021</t>
  </si>
  <si>
    <t>BKI032210021667</t>
  </si>
  <si>
    <t>BKI032210021675</t>
  </si>
  <si>
    <t>BKI032210021683</t>
  </si>
  <si>
    <t>BKI032210021881</t>
  </si>
  <si>
    <t>PT. MITRA M.WARGA</t>
  </si>
  <si>
    <t>CV. PRONINDO DAWISHA TEKNIK</t>
  </si>
  <si>
    <t>PT. KENZO ADI PERKASA</t>
  </si>
  <si>
    <t>POLTEKES KEMENSOS BANTEN</t>
  </si>
  <si>
    <t>DPSPCI0096 - TANGERANG</t>
  </si>
  <si>
    <t>SERANG</t>
  </si>
  <si>
    <t>15/6/2021</t>
  </si>
  <si>
    <t>BKI032210021907</t>
  </si>
  <si>
    <t>BKI032210021915</t>
  </si>
  <si>
    <t>BKI032210021923</t>
  </si>
  <si>
    <t>UMAR</t>
  </si>
  <si>
    <t>PT. TANGGA ERA BATU</t>
  </si>
  <si>
    <t>PT. JUAN TEKNIK</t>
  </si>
  <si>
    <t>CGKPCI0225 - JAKARTA</t>
  </si>
  <si>
    <t>KOEPCI0629-MANGGARAI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</si>
  <si>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Juta Seratus Ribu Rupiah.</t>
    </r>
  </si>
  <si>
    <t>: PT. Abidin Global Mandiri</t>
  </si>
  <si>
    <t>: Bpk. Ihwan</t>
  </si>
  <si>
    <t xml:space="preserve"> 232/PCI/K2/VI/21</t>
  </si>
  <si>
    <t>BKI032210021238</t>
  </si>
  <si>
    <t>CV. SUMBER ANUGERAH MAXXINDO PALEMBANG</t>
  </si>
  <si>
    <t>PLMPCI0984 - PALEMBANG KOTA</t>
  </si>
  <si>
    <t>Say : Enam Juta Lima Ratus Ribu Rupiah.</t>
  </si>
  <si>
    <t>: Ibu Feriyanti</t>
  </si>
  <si>
    <t>: PT. PCP</t>
  </si>
  <si>
    <t>16/6/2021</t>
  </si>
  <si>
    <t>BKI032210021840</t>
  </si>
  <si>
    <t>BKI032210021246</t>
  </si>
  <si>
    <t>BKI032210021741</t>
  </si>
  <si>
    <t>BKI032210021758</t>
  </si>
  <si>
    <t>BKI032210022046</t>
  </si>
  <si>
    <t>KFTD PALEMBANG</t>
  </si>
  <si>
    <t>KIMIA FARMA</t>
  </si>
  <si>
    <t>KFTD BANDA ACEH</t>
  </si>
  <si>
    <t>MESPCI1062 - PEMATANG SIANTAR</t>
  </si>
  <si>
    <t>BTJPCI0001 - BANDA ACEH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</si>
  <si>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Puluh Satu Juta Rupiah.</t>
    </r>
  </si>
  <si>
    <t xml:space="preserve"> 233/PCI/K2/VI/21</t>
  </si>
  <si>
    <t>: CV. Graceful Grantika</t>
  </si>
  <si>
    <t>: Ibu Rossy</t>
  </si>
  <si>
    <t xml:space="preserve"> 234/PCI/K2/VI/21</t>
  </si>
  <si>
    <t>BKI032210021089</t>
  </si>
  <si>
    <t>HM. SAMPOERNA DENPASAR</t>
  </si>
  <si>
    <t>DENPASAR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</si>
  <si>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Sepuluh Jutah Empat Ratus Ribu Rupiah.</t>
    </r>
  </si>
  <si>
    <t xml:space="preserve"> 235/PCI/K2/VI/21</t>
  </si>
  <si>
    <t xml:space="preserve"> 21 Juni 2021</t>
  </si>
  <si>
    <t>HM. SAMPOERNA SLEMAN</t>
  </si>
  <si>
    <t>HM. SAMPOERNA TBK DPS</t>
  </si>
  <si>
    <t>HM. SAMPOERNA (PT. CIRCLE K INDONESIA)</t>
  </si>
  <si>
    <t>HM. SAMPOERNA</t>
  </si>
  <si>
    <t>JOGPCI1096 - SLEMAN</t>
  </si>
  <si>
    <t>DPSPCI0078 - DENPASAR</t>
  </si>
  <si>
    <t>BDOPCI0132 - BANDUNG</t>
  </si>
  <si>
    <t>BKI032210020628</t>
  </si>
  <si>
    <t>BKI032210020636</t>
  </si>
  <si>
    <t>BKI032210020644</t>
  </si>
  <si>
    <t>BKI032210020651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</si>
  <si>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Ratus Ribu Rupiah.</t>
    </r>
  </si>
  <si>
    <t>: Bpk Bayu</t>
  </si>
  <si>
    <t xml:space="preserve">DP </t>
  </si>
  <si>
    <r>
      <t xml:space="preserve">Say </t>
    </r>
    <r>
      <rPr>
        <b/>
        <i/>
        <sz val="11"/>
        <color theme="2" tint="-0.749992370372631"/>
        <rFont val="Calibri"/>
        <family val="2"/>
        <scheme val="minor"/>
      </rPr>
      <t>:  Satu Juta Lima Ratus Ribu Rupiah.</t>
    </r>
  </si>
  <si>
    <t xml:space="preserve"> 236/PCI/K2/VI/21</t>
  </si>
  <si>
    <t>Pengiriman Barang Tujuan        Jakarta - Pekanbaru                                        ( Motor Vario)</t>
  </si>
  <si>
    <t>: BBI Cargo</t>
  </si>
  <si>
    <t xml:space="preserve"> 237/PCI/K2/VI/21</t>
  </si>
  <si>
    <t>BKI032210022061</t>
  </si>
  <si>
    <t>Pengiriman Barang Tujuan RSUD Brebes</t>
  </si>
  <si>
    <t>Brebes</t>
  </si>
  <si>
    <t>Pengiriman Barang Tujuan Klipang Pesona Asrio</t>
  </si>
  <si>
    <t xml:space="preserve"> 23 Juni 2021</t>
  </si>
  <si>
    <t xml:space="preserve"> 238/PCI/K2/VI/21</t>
  </si>
  <si>
    <t>: Bpk. Johan</t>
  </si>
  <si>
    <t>BKI032210021295</t>
  </si>
  <si>
    <t>Pengiriman Barang Tujuan        Bekasi - Samarinda</t>
  </si>
  <si>
    <t>Samarinda</t>
  </si>
  <si>
    <r>
      <t xml:space="preserve">Say </t>
    </r>
    <r>
      <rPr>
        <b/>
        <i/>
        <sz val="11"/>
        <color theme="2" tint="-0.749992370372631"/>
        <rFont val="Calibri"/>
        <family val="2"/>
        <scheme val="minor"/>
      </rPr>
      <t>:  Satu Juta Dua Ratus Ribu Rupiah.</t>
    </r>
  </si>
  <si>
    <t>Biaya Bongkar Pengiriman                          PT. Nutrifood (DO/W6/2021/06/0846)               CDD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</si>
  <si>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Tiga Ratus Sepuluh Ribu Empat Ratus Rupiah.</t>
    </r>
  </si>
  <si>
    <t xml:space="preserve"> 239/PCI/K2/VI/21</t>
  </si>
  <si>
    <t xml:space="preserve"> 240/PCI/K2/VI/21</t>
  </si>
  <si>
    <t>Biaya Bongkar Pengiriman                        PT. Kobe (DO/W6/2021/06/00985)               FUSO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</si>
  <si>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Tujuh Puluh Ribu Rupiah.</t>
    </r>
  </si>
  <si>
    <t xml:space="preserve"> 241/PCI/K2/VI/21</t>
  </si>
  <si>
    <t>Biaya Bongkar Muat Pengiriman PT. Inaco (DO/W6/2021/06/00039/1/R/04)               FUSO</t>
  </si>
  <si>
    <t xml:space="preserve"> 242/PCI/K2/VI/21</t>
  </si>
  <si>
    <t>BKI032210021832</t>
  </si>
  <si>
    <t xml:space="preserve"> 243/PCI/K2/VI/21</t>
  </si>
  <si>
    <t>: Monita G Brahmana</t>
  </si>
  <si>
    <t>BKI032210022921</t>
  </si>
  <si>
    <t>Pengiriman Barang Tujuan Kabanjahe</t>
  </si>
  <si>
    <t>Kabanjahe</t>
  </si>
  <si>
    <r>
      <t xml:space="preserve">Say </t>
    </r>
    <r>
      <rPr>
        <b/>
        <i/>
        <sz val="11"/>
        <color theme="2" tint="-0.749992370372631"/>
        <rFont val="Calibri"/>
        <family val="2"/>
        <scheme val="minor"/>
      </rPr>
      <t>:  Lima Ratus Ribu Rupiah.</t>
    </r>
  </si>
  <si>
    <t>: Bpk. Eko</t>
  </si>
  <si>
    <t xml:space="preserve"> 244/PCI/K2/VI/21</t>
  </si>
  <si>
    <t xml:space="preserve"> 24 Juni 2021</t>
  </si>
  <si>
    <t>: PT.  Megajaya Solusi Transportindo</t>
  </si>
  <si>
    <t>Pengiriman Barang Tujuan Caffeine Medan</t>
  </si>
  <si>
    <t>Medan</t>
  </si>
  <si>
    <t>Pengiriman Barang Tujuan SMA Medan</t>
  </si>
  <si>
    <t>Pengiriman Barang Tujuan SMA Lampung</t>
  </si>
  <si>
    <r>
      <t xml:space="preserve">Say </t>
    </r>
    <r>
      <rPr>
        <b/>
        <i/>
        <sz val="11"/>
        <color theme="2" tint="-0.749992370372631"/>
        <rFont val="Calibri"/>
        <family val="2"/>
        <scheme val="minor"/>
      </rPr>
      <t>:  Enam Ratus Tiga Puluh Delapan Ribu Lima Ratus Rupiah.</t>
    </r>
  </si>
  <si>
    <t xml:space="preserve"> 245/PCI/K2/VI/21</t>
  </si>
  <si>
    <t>BKI032210021014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</si>
  <si>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Ratus Dua Puluh Ribu Rupiah.</t>
    </r>
  </si>
  <si>
    <t>Biaya Claim Invoice No. 150/PCI/K2/IV/21</t>
  </si>
  <si>
    <t xml:space="preserve"> 247/PCI/K2/VI/21</t>
  </si>
  <si>
    <t>BKI032210021592</t>
  </si>
  <si>
    <t>Pengiriman Barang Tujuan Toko Klontong</t>
  </si>
  <si>
    <t>BKI032210022194</t>
  </si>
  <si>
    <t>BKI032210022186</t>
  </si>
  <si>
    <t>Pengiriman Barang Tujuan PT. Shira Nusantara</t>
  </si>
  <si>
    <t>Pengiriman Barang Tujuan JL. Proklamasi No.36 RT.11/RW.2</t>
  </si>
  <si>
    <t>BKI032210022814</t>
  </si>
  <si>
    <t>Pengiriman Barang Tujuan PT. Kevin Sanjaya</t>
  </si>
  <si>
    <t>BKI032210022939</t>
  </si>
  <si>
    <t>BKI032210022947</t>
  </si>
  <si>
    <t>Pengiriman Barang Tujuan Cipinang Indah 2</t>
  </si>
  <si>
    <t>Pengiriman Barang PT. Juan Teknik</t>
  </si>
  <si>
    <t>: CV. Adidaya Logistic</t>
  </si>
  <si>
    <t>: Bpk. Ilham</t>
  </si>
  <si>
    <t xml:space="preserve"> 248/PCI/K2/VI/21</t>
  </si>
  <si>
    <t xml:space="preserve"> 25 Juni 2021</t>
  </si>
  <si>
    <t>BKI032210021717</t>
  </si>
  <si>
    <t>BKI032210021709</t>
  </si>
  <si>
    <t>Pengiriman Barang Tujuan Rantauprapat</t>
  </si>
  <si>
    <t>Rantauprapat</t>
  </si>
  <si>
    <t>Pengiriman Barang Tujuan Palembang</t>
  </si>
  <si>
    <r>
      <t xml:space="preserve">Say </t>
    </r>
    <r>
      <rPr>
        <b/>
        <i/>
        <sz val="11"/>
        <color theme="2" tint="-0.749992370372631"/>
        <rFont val="Calibri"/>
        <family val="2"/>
        <scheme val="minor"/>
      </rPr>
      <t>:  Tiga Juta Rupiah.</t>
    </r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</si>
  <si>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Lima Ratus Ribu Rupiah.</t>
    </r>
  </si>
  <si>
    <t xml:space="preserve"> 249/PCI/K2/VI/21</t>
  </si>
  <si>
    <t xml:space="preserve"> 28 Juni 2021</t>
  </si>
  <si>
    <t>: PT. Lunar Global Ekpresindo</t>
  </si>
  <si>
    <t>BKI032210022160</t>
  </si>
  <si>
    <t>Pengiriman Barang Tujuan PT. Sumber Indah Persada</t>
  </si>
  <si>
    <t>Biaya Bongkar</t>
  </si>
  <si>
    <r>
      <t xml:space="preserve">Say </t>
    </r>
    <r>
      <rPr>
        <b/>
        <i/>
        <sz val="11"/>
        <color theme="2" tint="-0.749992370372631"/>
        <rFont val="Calibri"/>
        <family val="2"/>
        <scheme val="minor"/>
      </rPr>
      <t>:  Enam Juta Enam Ratus Ribu Rupiah.</t>
    </r>
  </si>
  <si>
    <t xml:space="preserve"> 251/PCI/K2/VI/21</t>
  </si>
  <si>
    <t>BKI032210023101</t>
  </si>
  <si>
    <t>BKI032210023093</t>
  </si>
  <si>
    <t>Pengiriman Barang Tujuan PT. Kenzo Adi Perkasa</t>
  </si>
  <si>
    <t>Pengiriman Barang Tujuan MMI Jakarta Gudang Semanan</t>
  </si>
  <si>
    <t>: Ibu Fitri</t>
  </si>
  <si>
    <t xml:space="preserve"> 252/PCI/K2/VI/21</t>
  </si>
  <si>
    <t xml:space="preserve"> 29 Juni 2021</t>
  </si>
  <si>
    <t>BKI032210023507</t>
  </si>
  <si>
    <t>Pengiriman Barang Tujuan Yogyakarta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</si>
  <si>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Dua Juta Dua Ratus Ribu Rupiah.</t>
    </r>
  </si>
  <si>
    <t>BKI032210021113</t>
  </si>
  <si>
    <t>BKI032210021337</t>
  </si>
  <si>
    <t>BKI032210021410</t>
  </si>
  <si>
    <t>BKI032210021899</t>
  </si>
  <si>
    <t>BKI032210021121</t>
  </si>
  <si>
    <t>PDGPCI0825 - KOTA BUKIT TINGGI</t>
  </si>
  <si>
    <t>TKGPCI0501 - KOTABUMI</t>
  </si>
  <si>
    <t>TKGPCI0485 - BANDAR LAMPUNG</t>
  </si>
  <si>
    <t>TKGPCI0507 - LAMPUNG TIMUR</t>
  </si>
  <si>
    <t>PDGPCI0845 - PADANG</t>
  </si>
  <si>
    <t>Pengiriman Barang Tujuan Jakarta - Bukit Tinggi</t>
  </si>
  <si>
    <t>Pengiriman Barang Tujuan Jakarta - Kotabumi</t>
  </si>
  <si>
    <t>Pengiriman Barang Tujuan Jakarta - Bandar Lampung</t>
  </si>
  <si>
    <t>Pengiriman Barang Tujuan Jakarta - Metro</t>
  </si>
  <si>
    <t>Pengiriman Barang Tujuan Jakarta - Padang</t>
  </si>
  <si>
    <t xml:space="preserve"> 250/PCI/K2/VI/21</t>
  </si>
  <si>
    <t>BKI03221002145</t>
  </si>
  <si>
    <t>: PT. POS Logistik Indonesia</t>
  </si>
  <si>
    <t>: Bpk. Suryo</t>
  </si>
  <si>
    <t xml:space="preserve"> 254/PCI/K2/VI/21</t>
  </si>
  <si>
    <t>BKI032210023515</t>
  </si>
  <si>
    <t>Langsing Barang Sunter ke Cengkareng</t>
  </si>
  <si>
    <t>Cengkareng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</si>
  <si>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Lima Ratus Ribu Rupiah.</t>
    </r>
  </si>
  <si>
    <t xml:space="preserve"> 253/PCI/K2/VI/21</t>
  </si>
  <si>
    <t xml:space="preserve"> 30 Juni 2021</t>
  </si>
  <si>
    <t>BKI032210023523</t>
  </si>
  <si>
    <t xml:space="preserve">Pengiriman Barang Tujuan Arya Jaya </t>
  </si>
  <si>
    <t>Bandung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</si>
  <si>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Tujuha Ratus Ribu Rupiah.</t>
    </r>
  </si>
  <si>
    <t xml:space="preserve"> 255/PCI/K2/VI/21</t>
  </si>
  <si>
    <t xml:space="preserve"> 247A/PCI/K2/VI/21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</si>
  <si>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Tiga Ratus Dua Puluh Enam Ribu Tujuh Ratus Rupiah.</t>
    </r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</si>
  <si>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Belas Juta Tujuh Ratus Ribu Rupiah.</t>
    </r>
  </si>
  <si>
    <t>Tanjung Priuk</t>
  </si>
  <si>
    <t xml:space="preserve"> 250A/PCI/K2/VI/21</t>
  </si>
  <si>
    <r>
      <t xml:space="preserve">Say </t>
    </r>
    <r>
      <rPr>
        <b/>
        <i/>
        <sz val="11"/>
        <color theme="2" tint="-0.749992370372631"/>
        <rFont val="Calibri"/>
        <family val="2"/>
        <scheme val="minor"/>
      </rPr>
      <t>:  Empat Juta Rupiah.</t>
    </r>
  </si>
  <si>
    <t>Charter Tronton  Tujuan Tanjung Priuk</t>
  </si>
  <si>
    <t>Biaya Inap Charter Tronton  Tujuan Tanjung Priuk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</si>
  <si>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Delapan Puluh Ribu Rupiah.</t>
    </r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</si>
  <si>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Dua Ratus Empat Puluh Sembilan Ribu Sembilan Ratus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</si>
</sst>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$-F800]dddd\,\ mmmm\ dd\,\ yyyy"/>
    <numFmt numFmtId="167" formatCode="mm/dd/yy;@"/>
    <numFmt numFmtId="168" formatCode="_(* #,##0_);_(* \(#,##0\);_(* &quot;-&quot;_);_(@_)"/>
    <numFmt numFmtId="169" formatCode="_(&quot;Rp&quot;* #,##0_);_(&quot;Rp&quot;* \(#,##0\);_(&quot;Rp&quot;* &quot;-&quot;_);_(@_)"/>
    <numFmt numFmtId="170" formatCode="_-* #,##0_-;\-* #,##0_-;_-* &quot;-&quot;??_-;_-@_-"/>
    <numFmt numFmtId="171" formatCode="dd/mm/yy"/>
    <numFmt numFmtId="172" formatCode="dd\ mmmm\ yy"/>
    <numFmt numFmtId="173" formatCode="dd/mm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4"/>
      <color rgb="FF000000"/>
      <name val="Arial"/>
      <family val="2"/>
    </font>
    <font>
      <b/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b/>
      <sz val="18"/>
      <color theme="2" tint="-0.749992370372631"/>
      <name val="Calibri"/>
      <family val="2"/>
      <scheme val="minor"/>
    </font>
    <font>
      <b/>
      <i/>
      <sz val="11"/>
      <color theme="2" tint="-0.74999237037263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4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5" fontId="0" fillId="0" borderId="0" xfId="1" applyNumberFormat="1" applyFont="1"/>
    <xf numFmtId="0" fontId="5" fillId="0" borderId="0" xfId="0" applyFont="1"/>
    <xf numFmtId="0" fontId="0" fillId="0" borderId="0" xfId="0" applyFont="1"/>
    <xf numFmtId="0" fontId="0" fillId="0" borderId="0" xfId="0" applyBorder="1"/>
    <xf numFmtId="165" fontId="0" fillId="0" borderId="0" xfId="1" applyNumberFormat="1" applyFont="1" applyBorder="1"/>
    <xf numFmtId="0" fontId="4" fillId="0" borderId="0" xfId="0" applyFont="1" applyAlignment="1">
      <alignment vertical="center"/>
    </xf>
    <xf numFmtId="165" fontId="4" fillId="0" borderId="0" xfId="1" applyNumberFormat="1" applyFont="1" applyAlignment="1">
      <alignment vertical="center"/>
    </xf>
    <xf numFmtId="0" fontId="0" fillId="0" borderId="0" xfId="0" applyFont="1" applyAlignment="1">
      <alignment vertical="center"/>
    </xf>
    <xf numFmtId="166" fontId="7" fillId="0" borderId="0" xfId="0" quotePrefix="1" applyNumberFormat="1" applyFont="1" applyAlignment="1">
      <alignment vertical="center"/>
    </xf>
    <xf numFmtId="0" fontId="0" fillId="0" borderId="0" xfId="0" applyAlignment="1">
      <alignment vertical="center"/>
    </xf>
    <xf numFmtId="165" fontId="0" fillId="0" borderId="0" xfId="1" applyNumberFormat="1" applyFont="1" applyAlignment="1">
      <alignment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167" fontId="0" fillId="0" borderId="10" xfId="0" quotePrefix="1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165" fontId="0" fillId="0" borderId="10" xfId="1" applyNumberFormat="1" applyFont="1" applyBorder="1" applyAlignment="1">
      <alignment horizontal="center" vertical="center"/>
    </xf>
    <xf numFmtId="168" fontId="4" fillId="0" borderId="13" xfId="0" applyNumberFormat="1" applyFont="1" applyFill="1" applyBorder="1" applyAlignment="1">
      <alignment vertical="center"/>
    </xf>
    <xf numFmtId="165" fontId="2" fillId="0" borderId="17" xfId="1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8" fillId="0" borderId="0" xfId="0" applyFont="1" applyAlignment="1">
      <alignment vertical="center"/>
    </xf>
    <xf numFmtId="165" fontId="3" fillId="0" borderId="0" xfId="1" applyNumberFormat="1" applyFont="1" applyAlignment="1">
      <alignment horizontal="left" vertical="center"/>
    </xf>
    <xf numFmtId="169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18" xfId="1" applyNumberFormat="1" applyFont="1" applyBorder="1" applyAlignment="1">
      <alignment vertical="center"/>
    </xf>
    <xf numFmtId="169" fontId="4" fillId="0" borderId="18" xfId="0" quotePrefix="1" applyNumberFormat="1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165" fontId="2" fillId="0" borderId="0" xfId="1" applyNumberFormat="1" applyFont="1" applyAlignment="1">
      <alignment vertical="center"/>
    </xf>
    <xf numFmtId="165" fontId="3" fillId="0" borderId="0" xfId="1" applyNumberFormat="1" applyFont="1" applyAlignment="1">
      <alignment vertical="center"/>
    </xf>
    <xf numFmtId="169" fontId="2" fillId="0" borderId="0" xfId="0" applyNumberFormat="1" applyFont="1" applyAlignment="1">
      <alignment vertical="center"/>
    </xf>
    <xf numFmtId="169" fontId="3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Border="1"/>
    <xf numFmtId="165" fontId="0" fillId="0" borderId="0" xfId="0" applyNumberFormat="1"/>
    <xf numFmtId="0" fontId="12" fillId="0" borderId="0" xfId="0" applyFont="1" applyBorder="1" applyAlignment="1">
      <alignment horizontal="left"/>
    </xf>
    <xf numFmtId="0" fontId="3" fillId="0" borderId="0" xfId="0" applyFont="1" applyAlignment="1">
      <alignment horizontal="left" vertical="center"/>
    </xf>
    <xf numFmtId="0" fontId="12" fillId="0" borderId="0" xfId="0" quotePrefix="1" applyFont="1" applyBorder="1" applyAlignment="1">
      <alignment horizontal="left"/>
    </xf>
    <xf numFmtId="0" fontId="3" fillId="0" borderId="0" xfId="0" quotePrefix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quotePrefix="1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165" fontId="4" fillId="0" borderId="0" xfId="1" applyNumberFormat="1" applyFont="1"/>
    <xf numFmtId="0" fontId="0" fillId="0" borderId="10" xfId="1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0" fillId="2" borderId="6" xfId="0" applyFont="1" applyFill="1" applyBorder="1" applyAlignment="1">
      <alignment horizontal="center" vertical="center" wrapText="1"/>
    </xf>
    <xf numFmtId="165" fontId="0" fillId="0" borderId="11" xfId="1" applyNumberFormat="1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0" fontId="0" fillId="0" borderId="11" xfId="1" applyNumberFormat="1" applyFont="1" applyBorder="1" applyAlignment="1">
      <alignment horizontal="center" vertical="center"/>
    </xf>
    <xf numFmtId="14" fontId="0" fillId="0" borderId="10" xfId="0" quotePrefix="1" applyNumberFormat="1" applyFont="1" applyBorder="1" applyAlignment="1">
      <alignment horizontal="center" vertical="center"/>
    </xf>
    <xf numFmtId="0" fontId="0" fillId="0" borderId="10" xfId="0" quotePrefix="1" applyFont="1" applyBorder="1" applyAlignment="1">
      <alignment horizontal="center" vertical="center" wrapText="1"/>
    </xf>
    <xf numFmtId="165" fontId="14" fillId="3" borderId="10" xfId="1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165" fontId="4" fillId="0" borderId="0" xfId="1" applyNumberFormat="1" applyFont="1" applyAlignment="1">
      <alignment horizontal="center" vertical="center"/>
    </xf>
    <xf numFmtId="0" fontId="15" fillId="0" borderId="0" xfId="0" applyFont="1"/>
    <xf numFmtId="0" fontId="14" fillId="0" borderId="0" xfId="0" applyFont="1"/>
    <xf numFmtId="165" fontId="14" fillId="0" borderId="0" xfId="1" applyNumberFormat="1" applyFont="1"/>
    <xf numFmtId="0" fontId="16" fillId="0" borderId="0" xfId="0" applyFont="1"/>
    <xf numFmtId="0" fontId="14" fillId="0" borderId="18" xfId="0" applyFont="1" applyBorder="1"/>
    <xf numFmtId="165" fontId="14" fillId="0" borderId="18" xfId="1" applyNumberFormat="1" applyFont="1" applyBorder="1"/>
    <xf numFmtId="165" fontId="14" fillId="0" borderId="0" xfId="1" applyNumberFormat="1" applyFont="1" applyAlignment="1">
      <alignment horizontal="center"/>
    </xf>
    <xf numFmtId="0" fontId="15" fillId="2" borderId="4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171" fontId="14" fillId="3" borderId="10" xfId="0" quotePrefix="1" applyNumberFormat="1" applyFont="1" applyFill="1" applyBorder="1" applyAlignment="1">
      <alignment horizontal="center" vertical="center"/>
    </xf>
    <xf numFmtId="165" fontId="14" fillId="0" borderId="26" xfId="1" applyNumberFormat="1" applyFont="1" applyBorder="1" applyAlignment="1">
      <alignment horizontal="center" vertical="center" wrapText="1"/>
    </xf>
    <xf numFmtId="168" fontId="15" fillId="0" borderId="17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65" fontId="14" fillId="0" borderId="0" xfId="1" applyNumberFormat="1" applyFont="1" applyAlignment="1">
      <alignment horizontal="center" vertical="center"/>
    </xf>
    <xf numFmtId="169" fontId="14" fillId="0" borderId="0" xfId="0" applyNumberFormat="1" applyFont="1" applyAlignment="1">
      <alignment horizontal="center" vertical="center"/>
    </xf>
    <xf numFmtId="15" fontId="0" fillId="0" borderId="27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horizontal="center"/>
    </xf>
    <xf numFmtId="165" fontId="15" fillId="0" borderId="0" xfId="1" applyNumberFormat="1" applyFont="1" applyAlignment="1">
      <alignment horizontal="left" vertical="center"/>
    </xf>
    <xf numFmtId="169" fontId="14" fillId="0" borderId="0" xfId="0" applyNumberFormat="1" applyFont="1" applyAlignment="1">
      <alignment horizontal="left" vertical="center"/>
    </xf>
    <xf numFmtId="165" fontId="15" fillId="0" borderId="18" xfId="1" applyNumberFormat="1" applyFont="1" applyBorder="1"/>
    <xf numFmtId="169" fontId="15" fillId="0" borderId="18" xfId="0" applyNumberFormat="1" applyFont="1" applyBorder="1" applyAlignment="1">
      <alignment horizontal="center" vertical="center"/>
    </xf>
    <xf numFmtId="9" fontId="14" fillId="0" borderId="0" xfId="0" applyNumberFormat="1" applyFont="1"/>
    <xf numFmtId="165" fontId="15" fillId="0" borderId="0" xfId="1" applyNumberFormat="1" applyFont="1"/>
    <xf numFmtId="169" fontId="15" fillId="0" borderId="0" xfId="0" applyNumberFormat="1" applyFont="1"/>
    <xf numFmtId="0" fontId="17" fillId="0" borderId="0" xfId="0" applyFont="1"/>
    <xf numFmtId="0" fontId="11" fillId="0" borderId="0" xfId="0" applyFont="1"/>
    <xf numFmtId="0" fontId="15" fillId="0" borderId="0" xfId="0" applyFont="1" applyBorder="1"/>
    <xf numFmtId="0" fontId="14" fillId="0" borderId="0" xfId="0" applyFont="1" applyBorder="1"/>
    <xf numFmtId="0" fontId="15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5" fillId="0" borderId="0" xfId="0" quotePrefix="1" applyFont="1" applyBorder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quotePrefix="1" applyFont="1" applyAlignment="1">
      <alignment horizontal="left"/>
    </xf>
    <xf numFmtId="0" fontId="14" fillId="0" borderId="0" xfId="0" applyFont="1" applyAlignment="1">
      <alignment horizontal="right"/>
    </xf>
    <xf numFmtId="0" fontId="14" fillId="0" borderId="28" xfId="0" applyFont="1" applyBorder="1"/>
    <xf numFmtId="0" fontId="14" fillId="0" borderId="29" xfId="0" applyFont="1" applyBorder="1"/>
    <xf numFmtId="0" fontId="18" fillId="0" borderId="30" xfId="0" applyFont="1" applyBorder="1" applyAlignment="1">
      <alignment horizontal="left" vertical="center" indent="3"/>
    </xf>
    <xf numFmtId="0" fontId="14" fillId="0" borderId="31" xfId="0" applyFont="1" applyBorder="1"/>
    <xf numFmtId="0" fontId="18" fillId="0" borderId="30" xfId="0" applyFont="1" applyBorder="1"/>
    <xf numFmtId="0" fontId="18" fillId="0" borderId="30" xfId="0" applyFont="1" applyBorder="1" applyAlignment="1">
      <alignment vertical="center"/>
    </xf>
    <xf numFmtId="0" fontId="18" fillId="0" borderId="30" xfId="0" applyFont="1" applyBorder="1" applyAlignment="1"/>
    <xf numFmtId="171" fontId="14" fillId="3" borderId="10" xfId="0" quotePrefix="1" applyNumberFormat="1" applyFont="1" applyFill="1" applyBorder="1" applyAlignment="1">
      <alignment horizontal="center" vertical="center" wrapText="1"/>
    </xf>
    <xf numFmtId="165" fontId="16" fillId="3" borderId="10" xfId="1" applyNumberFormat="1" applyFont="1" applyFill="1" applyBorder="1" applyAlignment="1">
      <alignment horizontal="center" vertical="center" wrapText="1"/>
    </xf>
    <xf numFmtId="172" fontId="14" fillId="3" borderId="23" xfId="0" quotePrefix="1" applyNumberFormat="1" applyFont="1" applyFill="1" applyBorder="1" applyAlignment="1">
      <alignment horizontal="center" vertical="center" wrapText="1"/>
    </xf>
    <xf numFmtId="165" fontId="14" fillId="3" borderId="23" xfId="1" applyNumberFormat="1" applyFont="1" applyFill="1" applyBorder="1" applyAlignment="1">
      <alignment horizontal="center" vertical="center" wrapText="1"/>
    </xf>
    <xf numFmtId="0" fontId="14" fillId="3" borderId="23" xfId="1" applyNumberFormat="1" applyFont="1" applyFill="1" applyBorder="1" applyAlignment="1">
      <alignment horizontal="center" vertical="center"/>
    </xf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4" fillId="0" borderId="18" xfId="0" applyFont="1" applyBorder="1"/>
    <xf numFmtId="165" fontId="4" fillId="0" borderId="18" xfId="1" applyNumberFormat="1" applyFont="1" applyBorder="1"/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173" fontId="0" fillId="3" borderId="10" xfId="0" quotePrefix="1" applyNumberFormat="1" applyFill="1" applyBorder="1" applyAlignment="1">
      <alignment horizontal="center" vertical="center"/>
    </xf>
    <xf numFmtId="0" fontId="4" fillId="3" borderId="10" xfId="0" quotePrefix="1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 wrapText="1"/>
    </xf>
    <xf numFmtId="0" fontId="4" fillId="3" borderId="10" xfId="1" applyNumberFormat="1" applyFont="1" applyFill="1" applyBorder="1" applyAlignment="1">
      <alignment horizontal="center" vertical="center"/>
    </xf>
    <xf numFmtId="165" fontId="4" fillId="3" borderId="13" xfId="0" applyNumberFormat="1" applyFont="1" applyFill="1" applyBorder="1" applyAlignment="1">
      <alignment horizontal="center" vertical="center"/>
    </xf>
    <xf numFmtId="169" fontId="3" fillId="0" borderId="17" xfId="0" applyNumberFormat="1" applyFont="1" applyBorder="1" applyAlignment="1">
      <alignment horizontal="center" vertical="center"/>
    </xf>
    <xf numFmtId="165" fontId="3" fillId="0" borderId="18" xfId="1" applyNumberFormat="1" applyFont="1" applyBorder="1"/>
    <xf numFmtId="169" fontId="3" fillId="0" borderId="18" xfId="0" quotePrefix="1" applyNumberFormat="1" applyFont="1" applyBorder="1" applyAlignment="1">
      <alignment horizontal="center" vertical="center"/>
    </xf>
    <xf numFmtId="9" fontId="4" fillId="0" borderId="0" xfId="0" applyNumberFormat="1" applyFont="1"/>
    <xf numFmtId="165" fontId="3" fillId="0" borderId="0" xfId="1" applyNumberFormat="1" applyFont="1"/>
    <xf numFmtId="169" fontId="3" fillId="0" borderId="0" xfId="0" applyNumberFormat="1" applyFont="1"/>
    <xf numFmtId="0" fontId="1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right"/>
    </xf>
    <xf numFmtId="0" fontId="4" fillId="3" borderId="10" xfId="1" applyNumberFormat="1" applyFont="1" applyFill="1" applyBorder="1" applyAlignment="1">
      <alignment horizontal="center" vertical="center" wrapText="1"/>
    </xf>
    <xf numFmtId="165" fontId="14" fillId="0" borderId="34" xfId="1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69" fontId="14" fillId="0" borderId="18" xfId="0" applyNumberFormat="1" applyFont="1" applyBorder="1" applyAlignment="1">
      <alignment horizontal="center" vertical="center"/>
    </xf>
    <xf numFmtId="169" fontId="15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65" fontId="14" fillId="0" borderId="13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65" fontId="14" fillId="0" borderId="26" xfId="1" applyNumberFormat="1" applyFont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4" fillId="3" borderId="9" xfId="0" applyNumberFormat="1" applyFont="1" applyFill="1" applyBorder="1" applyAlignment="1">
      <alignment horizontal="center" vertical="center"/>
    </xf>
    <xf numFmtId="15" fontId="14" fillId="3" borderId="10" xfId="0" quotePrefix="1" applyNumberFormat="1" applyFont="1" applyFill="1" applyBorder="1" applyAlignment="1">
      <alignment horizontal="center" vertical="center"/>
    </xf>
    <xf numFmtId="15" fontId="14" fillId="3" borderId="10" xfId="0" quotePrefix="1" applyNumberFormat="1" applyFont="1" applyFill="1" applyBorder="1" applyAlignment="1">
      <alignment horizontal="center" vertical="center" wrapText="1"/>
    </xf>
    <xf numFmtId="0" fontId="14" fillId="3" borderId="19" xfId="1" applyNumberFormat="1" applyFont="1" applyFill="1" applyBorder="1" applyAlignment="1">
      <alignment horizontal="center" vertical="center" wrapText="1"/>
    </xf>
    <xf numFmtId="165" fontId="14" fillId="0" borderId="13" xfId="1" applyNumberFormat="1" applyFont="1" applyBorder="1" applyAlignment="1">
      <alignment vertical="center"/>
    </xf>
    <xf numFmtId="168" fontId="14" fillId="0" borderId="0" xfId="0" applyNumberFormat="1" applyFont="1" applyBorder="1" applyAlignment="1">
      <alignment horizontal="center" vertical="center"/>
    </xf>
    <xf numFmtId="165" fontId="15" fillId="0" borderId="0" xfId="1" applyNumberFormat="1" applyFont="1" applyBorder="1"/>
    <xf numFmtId="169" fontId="14" fillId="0" borderId="0" xfId="0" applyNumberFormat="1" applyFont="1" applyBorder="1" applyAlignment="1">
      <alignment horizontal="center" vertical="center"/>
    </xf>
    <xf numFmtId="165" fontId="14" fillId="3" borderId="38" xfId="1" applyNumberFormat="1" applyFont="1" applyFill="1" applyBorder="1" applyAlignment="1">
      <alignment horizontal="center" vertical="center" wrapText="1"/>
    </xf>
    <xf numFmtId="165" fontId="15" fillId="0" borderId="39" xfId="0" applyNumberFormat="1" applyFont="1" applyBorder="1" applyAlignment="1">
      <alignment vertical="center" wrapText="1"/>
    </xf>
    <xf numFmtId="0" fontId="15" fillId="0" borderId="0" xfId="0" applyFont="1" applyAlignment="1">
      <alignment horizontal="center" vertical="center"/>
    </xf>
    <xf numFmtId="165" fontId="14" fillId="0" borderId="26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3" fontId="0" fillId="0" borderId="10" xfId="0" quotePrefix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65" fontId="14" fillId="0" borderId="26" xfId="1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65" fontId="14" fillId="0" borderId="26" xfId="1" applyNumberFormat="1" applyFont="1" applyBorder="1" applyAlignment="1">
      <alignment horizontal="center" vertical="center"/>
    </xf>
    <xf numFmtId="165" fontId="5" fillId="3" borderId="23" xfId="1" applyNumberFormat="1" applyFont="1" applyFill="1" applyBorder="1" applyAlignment="1">
      <alignment horizontal="center" vertical="center" wrapText="1"/>
    </xf>
    <xf numFmtId="0" fontId="14" fillId="0" borderId="0" xfId="0" quotePrefix="1" applyFont="1"/>
    <xf numFmtId="0" fontId="15" fillId="2" borderId="4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5" fillId="2" borderId="6" xfId="0" applyFont="1" applyFill="1" applyBorder="1" applyAlignment="1">
      <alignment horizontal="center"/>
    </xf>
    <xf numFmtId="0" fontId="15" fillId="2" borderId="8" xfId="0" applyFont="1" applyFill="1" applyBorder="1" applyAlignment="1">
      <alignment horizontal="center"/>
    </xf>
    <xf numFmtId="15" fontId="14" fillId="3" borderId="23" xfId="0" quotePrefix="1" applyNumberFormat="1" applyFont="1" applyFill="1" applyBorder="1" applyAlignment="1">
      <alignment horizontal="center" vertical="center"/>
    </xf>
    <xf numFmtId="15" fontId="5" fillId="3" borderId="23" xfId="0" quotePrefix="1" applyNumberFormat="1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14" fillId="3" borderId="10" xfId="1" applyNumberFormat="1" applyFont="1" applyFill="1" applyBorder="1" applyAlignment="1">
      <alignment horizontal="center" vertical="center"/>
    </xf>
    <xf numFmtId="168" fontId="14" fillId="0" borderId="17" xfId="0" applyNumberFormat="1" applyFont="1" applyBorder="1" applyAlignment="1">
      <alignment horizontal="center" vertical="center"/>
    </xf>
    <xf numFmtId="0" fontId="14" fillId="0" borderId="0" xfId="0" quotePrefix="1" applyFont="1" applyAlignment="1">
      <alignment horizontal="left"/>
    </xf>
    <xf numFmtId="0" fontId="5" fillId="3" borderId="2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21" fillId="0" borderId="0" xfId="0" applyFont="1"/>
    <xf numFmtId="165" fontId="5" fillId="0" borderId="0" xfId="1" applyNumberFormat="1" applyFont="1"/>
    <xf numFmtId="0" fontId="5" fillId="0" borderId="18" xfId="0" applyFont="1" applyBorder="1"/>
    <xf numFmtId="165" fontId="5" fillId="0" borderId="18" xfId="1" applyNumberFormat="1" applyFont="1" applyBorder="1"/>
    <xf numFmtId="165" fontId="5" fillId="0" borderId="0" xfId="1" applyNumberFormat="1" applyFont="1" applyAlignment="1">
      <alignment horizontal="center"/>
    </xf>
    <xf numFmtId="0" fontId="5" fillId="0" borderId="0" xfId="0" applyFont="1" applyAlignment="1"/>
    <xf numFmtId="0" fontId="21" fillId="2" borderId="4" xfId="0" applyFont="1" applyFill="1" applyBorder="1" applyAlignment="1">
      <alignment horizontal="center"/>
    </xf>
    <xf numFmtId="0" fontId="21" fillId="2" borderId="5" xfId="0" applyFont="1" applyFill="1" applyBorder="1" applyAlignment="1">
      <alignment horizontal="center"/>
    </xf>
    <xf numFmtId="0" fontId="21" fillId="2" borderId="8" xfId="0" applyFont="1" applyFill="1" applyBorder="1" applyAlignment="1">
      <alignment horizontal="center"/>
    </xf>
    <xf numFmtId="0" fontId="5" fillId="0" borderId="40" xfId="0" applyFont="1" applyFill="1" applyBorder="1" applyAlignment="1">
      <alignment horizontal="center" vertical="center"/>
    </xf>
    <xf numFmtId="15" fontId="5" fillId="0" borderId="23" xfId="0" quotePrefix="1" applyNumberFormat="1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 wrapText="1"/>
    </xf>
    <xf numFmtId="165" fontId="5" fillId="3" borderId="26" xfId="0" applyNumberFormat="1" applyFont="1" applyFill="1" applyBorder="1" applyAlignment="1">
      <alignment horizontal="center" vertical="center"/>
    </xf>
    <xf numFmtId="165" fontId="5" fillId="0" borderId="0" xfId="0" applyNumberFormat="1" applyFont="1"/>
    <xf numFmtId="169" fontId="15" fillId="0" borderId="13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165" fontId="5" fillId="0" borderId="0" xfId="1" applyNumberFormat="1" applyFont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165" fontId="21" fillId="0" borderId="0" xfId="1" applyNumberFormat="1" applyFont="1" applyBorder="1"/>
    <xf numFmtId="169" fontId="5" fillId="0" borderId="0" xfId="0" quotePrefix="1" applyNumberFormat="1" applyFont="1" applyBorder="1" applyAlignment="1">
      <alignment horizontal="center" vertical="center"/>
    </xf>
    <xf numFmtId="9" fontId="5" fillId="0" borderId="0" xfId="0" applyNumberFormat="1" applyFont="1"/>
    <xf numFmtId="165" fontId="21" fillId="0" borderId="18" xfId="1" applyNumberFormat="1" applyFont="1" applyBorder="1"/>
    <xf numFmtId="169" fontId="21" fillId="0" borderId="18" xfId="0" quotePrefix="1" applyNumberFormat="1" applyFont="1" applyBorder="1" applyAlignment="1">
      <alignment horizontal="center" vertical="center"/>
    </xf>
    <xf numFmtId="165" fontId="21" fillId="0" borderId="0" xfId="1" applyNumberFormat="1" applyFont="1"/>
    <xf numFmtId="169" fontId="21" fillId="0" borderId="0" xfId="0" applyNumberFormat="1" applyFont="1"/>
    <xf numFmtId="0" fontId="5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quotePrefix="1" applyFont="1" applyAlignment="1">
      <alignment horizontal="left"/>
    </xf>
    <xf numFmtId="0" fontId="5" fillId="0" borderId="0" xfId="0" quotePrefix="1" applyFont="1" applyAlignment="1">
      <alignment horizontal="left"/>
    </xf>
    <xf numFmtId="0" fontId="5" fillId="0" borderId="0" xfId="0" applyFont="1" applyAlignment="1">
      <alignment horizontal="right"/>
    </xf>
    <xf numFmtId="0" fontId="21" fillId="0" borderId="0" xfId="0" applyFont="1" applyAlignment="1">
      <alignment horizontal="center" vertical="center"/>
    </xf>
    <xf numFmtId="165" fontId="14" fillId="3" borderId="10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5" fontId="5" fillId="0" borderId="23" xfId="0" quotePrefix="1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165" fontId="14" fillId="0" borderId="26" xfId="1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165" fontId="15" fillId="0" borderId="0" xfId="1" applyNumberFormat="1" applyFont="1" applyAlignment="1">
      <alignment vertical="center"/>
    </xf>
    <xf numFmtId="169" fontId="15" fillId="0" borderId="0" xfId="0" applyNumberFormat="1" applyFont="1" applyAlignment="1">
      <alignment vertical="center"/>
    </xf>
    <xf numFmtId="165" fontId="14" fillId="0" borderId="22" xfId="1" applyNumberFormat="1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65" fontId="5" fillId="3" borderId="22" xfId="0" applyNumberFormat="1" applyFont="1" applyFill="1" applyBorder="1" applyAlignment="1">
      <alignment vertical="center"/>
    </xf>
    <xf numFmtId="165" fontId="5" fillId="3" borderId="13" xfId="0" applyNumberFormat="1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65" fontId="14" fillId="0" borderId="26" xfId="1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65" fontId="4" fillId="2" borderId="6" xfId="1" applyNumberFormat="1" applyFont="1" applyFill="1" applyBorder="1" applyAlignment="1">
      <alignment horizontal="center" vertical="center" wrapText="1"/>
    </xf>
    <xf numFmtId="165" fontId="4" fillId="2" borderId="7" xfId="1" applyNumberFormat="1" applyFont="1" applyFill="1" applyBorder="1" applyAlignment="1">
      <alignment horizontal="center" vertical="center" wrapText="1"/>
    </xf>
    <xf numFmtId="165" fontId="1" fillId="0" borderId="11" xfId="1" applyNumberFormat="1" applyFont="1" applyFill="1" applyBorder="1" applyAlignment="1">
      <alignment horizontal="center" vertical="center"/>
    </xf>
    <xf numFmtId="165" fontId="1" fillId="0" borderId="12" xfId="1" applyNumberFormat="1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5" fontId="4" fillId="0" borderId="0" xfId="1" applyNumberFormat="1" applyFont="1" applyAlignment="1">
      <alignment horizontal="center" vertical="center"/>
    </xf>
    <xf numFmtId="0" fontId="0" fillId="0" borderId="23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165" fontId="1" fillId="0" borderId="24" xfId="1" applyNumberFormat="1" applyFont="1" applyFill="1" applyBorder="1" applyAlignment="1">
      <alignment horizontal="center" vertical="center"/>
    </xf>
    <xf numFmtId="165" fontId="1" fillId="0" borderId="25" xfId="1" applyNumberFormat="1" applyFont="1" applyFill="1" applyBorder="1" applyAlignment="1">
      <alignment horizontal="center" vertical="center"/>
    </xf>
    <xf numFmtId="165" fontId="1" fillId="0" borderId="20" xfId="1" applyNumberFormat="1" applyFont="1" applyFill="1" applyBorder="1" applyAlignment="1">
      <alignment horizontal="center" vertical="center"/>
    </xf>
    <xf numFmtId="165" fontId="1" fillId="0" borderId="21" xfId="1" applyNumberFormat="1" applyFont="1" applyFill="1" applyBorder="1" applyAlignment="1">
      <alignment horizontal="center" vertical="center"/>
    </xf>
    <xf numFmtId="168" fontId="4" fillId="0" borderId="26" xfId="0" applyNumberFormat="1" applyFont="1" applyFill="1" applyBorder="1" applyAlignment="1">
      <alignment horizontal="center" vertical="center"/>
    </xf>
    <xf numFmtId="168" fontId="4" fillId="0" borderId="22" xfId="0" applyNumberFormat="1" applyFont="1" applyFill="1" applyBorder="1" applyAlignment="1">
      <alignment horizontal="center" vertical="center"/>
    </xf>
    <xf numFmtId="170" fontId="1" fillId="0" borderId="11" xfId="2" applyNumberFormat="1" applyFont="1" applyFill="1" applyBorder="1" applyAlignment="1">
      <alignment horizontal="center" vertical="center"/>
    </xf>
    <xf numFmtId="170" fontId="1" fillId="0" borderId="12" xfId="2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165" fontId="3" fillId="2" borderId="6" xfId="1" applyNumberFormat="1" applyFont="1" applyFill="1" applyBorder="1" applyAlignment="1">
      <alignment horizontal="center"/>
    </xf>
    <xf numFmtId="165" fontId="3" fillId="2" borderId="7" xfId="1" applyNumberFormat="1" applyFont="1" applyFill="1" applyBorder="1" applyAlignment="1">
      <alignment horizontal="center"/>
    </xf>
    <xf numFmtId="165" fontId="14" fillId="0" borderId="24" xfId="1" applyNumberFormat="1" applyFont="1" applyBorder="1" applyAlignment="1">
      <alignment horizontal="center" vertical="center" wrapText="1"/>
    </xf>
    <xf numFmtId="165" fontId="14" fillId="0" borderId="25" xfId="1" applyNumberFormat="1" applyFont="1" applyBorder="1" applyAlignment="1">
      <alignment horizontal="center" vertical="center" wrapText="1"/>
    </xf>
    <xf numFmtId="0" fontId="15" fillId="0" borderId="14" xfId="0" quotePrefix="1" applyFont="1" applyBorder="1" applyAlignment="1">
      <alignment horizontal="center" vertical="center"/>
    </xf>
    <xf numFmtId="0" fontId="15" fillId="0" borderId="18" xfId="0" quotePrefix="1" applyFont="1" applyBorder="1" applyAlignment="1">
      <alignment horizontal="center" vertical="center"/>
    </xf>
    <xf numFmtId="0" fontId="15" fillId="0" borderId="15" xfId="0" quotePrefix="1" applyFont="1" applyBorder="1" applyAlignment="1">
      <alignment horizontal="center" vertical="center"/>
    </xf>
    <xf numFmtId="0" fontId="15" fillId="0" borderId="16" xfId="0" quotePrefix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65" fontId="14" fillId="0" borderId="26" xfId="1" applyNumberFormat="1" applyFont="1" applyBorder="1" applyAlignment="1">
      <alignment horizontal="center" vertical="center"/>
    </xf>
    <xf numFmtId="165" fontId="14" fillId="0" borderId="22" xfId="1" applyNumberFormat="1" applyFont="1" applyBorder="1" applyAlignment="1">
      <alignment horizontal="center" vertical="center"/>
    </xf>
    <xf numFmtId="165" fontId="14" fillId="0" borderId="24" xfId="1" applyNumberFormat="1" applyFont="1" applyBorder="1" applyAlignment="1">
      <alignment horizontal="center" vertical="center"/>
    </xf>
    <xf numFmtId="165" fontId="14" fillId="0" borderId="25" xfId="1" applyNumberFormat="1" applyFont="1" applyBorder="1" applyAlignment="1">
      <alignment horizontal="center" vertical="center"/>
    </xf>
    <xf numFmtId="165" fontId="14" fillId="0" borderId="20" xfId="1" applyNumberFormat="1" applyFont="1" applyBorder="1" applyAlignment="1">
      <alignment horizontal="center" vertical="center"/>
    </xf>
    <xf numFmtId="165" fontId="14" fillId="0" borderId="21" xfId="1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165" fontId="3" fillId="2" borderId="6" xfId="1" applyNumberFormat="1" applyFont="1" applyFill="1" applyBorder="1" applyAlignment="1">
      <alignment horizontal="center" vertical="center"/>
    </xf>
    <xf numFmtId="165" fontId="3" fillId="2" borderId="7" xfId="1" applyNumberFormat="1" applyFont="1" applyFill="1" applyBorder="1" applyAlignment="1">
      <alignment horizontal="center" vertical="center"/>
    </xf>
    <xf numFmtId="168" fontId="4" fillId="0" borderId="11" xfId="1" applyNumberFormat="1" applyFont="1" applyBorder="1" applyAlignment="1">
      <alignment horizontal="center" vertical="center"/>
    </xf>
    <xf numFmtId="168" fontId="4" fillId="0" borderId="12" xfId="1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5" fontId="14" fillId="0" borderId="32" xfId="1" applyNumberFormat="1" applyFont="1" applyBorder="1" applyAlignment="1">
      <alignment horizontal="center" vertical="center"/>
    </xf>
    <xf numFmtId="165" fontId="14" fillId="0" borderId="33" xfId="1" applyNumberFormat="1" applyFont="1" applyBorder="1" applyAlignment="1">
      <alignment horizontal="center" vertical="center"/>
    </xf>
    <xf numFmtId="165" fontId="14" fillId="0" borderId="11" xfId="1" applyNumberFormat="1" applyFont="1" applyBorder="1" applyAlignment="1">
      <alignment horizontal="center" vertical="center"/>
    </xf>
    <xf numFmtId="165" fontId="14" fillId="0" borderId="12" xfId="1" applyNumberFormat="1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165" fontId="14" fillId="0" borderId="34" xfId="1" applyNumberFormat="1" applyFont="1" applyBorder="1" applyAlignment="1">
      <alignment horizontal="center" vertical="center"/>
    </xf>
    <xf numFmtId="165" fontId="15" fillId="2" borderId="6" xfId="1" applyNumberFormat="1" applyFont="1" applyFill="1" applyBorder="1" applyAlignment="1">
      <alignment horizontal="center"/>
    </xf>
    <xf numFmtId="165" fontId="15" fillId="2" borderId="7" xfId="1" applyNumberFormat="1" applyFont="1" applyFill="1" applyBorder="1" applyAlignment="1">
      <alignment horizontal="center"/>
    </xf>
    <xf numFmtId="165" fontId="14" fillId="0" borderId="10" xfId="1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165" fontId="21" fillId="2" borderId="6" xfId="1" applyNumberFormat="1" applyFont="1" applyFill="1" applyBorder="1" applyAlignment="1">
      <alignment horizontal="center"/>
    </xf>
    <xf numFmtId="165" fontId="21" fillId="2" borderId="7" xfId="1" applyNumberFormat="1" applyFont="1" applyFill="1" applyBorder="1" applyAlignment="1">
      <alignment horizontal="center"/>
    </xf>
    <xf numFmtId="165" fontId="5" fillId="0" borderId="24" xfId="1" applyNumberFormat="1" applyFont="1" applyFill="1" applyBorder="1" applyAlignment="1">
      <alignment horizontal="center" vertical="center"/>
    </xf>
    <xf numFmtId="165" fontId="5" fillId="0" borderId="25" xfId="1" applyNumberFormat="1" applyFont="1" applyFill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15" fillId="0" borderId="42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166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5" fontId="14" fillId="3" borderId="23" xfId="0" quotePrefix="1" applyNumberFormat="1" applyFont="1" applyFill="1" applyBorder="1" applyAlignment="1">
      <alignment horizontal="center" vertical="center" wrapText="1"/>
    </xf>
    <xf numFmtId="15" fontId="14" fillId="3" borderId="19" xfId="0" quotePrefix="1" applyNumberFormat="1" applyFont="1" applyFill="1" applyBorder="1" applyAlignment="1">
      <alignment horizontal="center" vertical="center" wrapText="1"/>
    </xf>
    <xf numFmtId="0" fontId="15" fillId="0" borderId="43" xfId="0" quotePrefix="1" applyFont="1" applyBorder="1" applyAlignment="1">
      <alignment horizontal="center" vertical="center"/>
    </xf>
    <xf numFmtId="165" fontId="5" fillId="0" borderId="20" xfId="1" applyNumberFormat="1" applyFont="1" applyFill="1" applyBorder="1" applyAlignment="1">
      <alignment horizontal="center" vertical="center"/>
    </xf>
    <xf numFmtId="165" fontId="5" fillId="0" borderId="21" xfId="1" applyNumberFormat="1" applyFont="1" applyFill="1" applyBorder="1" applyAlignment="1">
      <alignment horizontal="center" vertical="center"/>
    </xf>
    <xf numFmtId="165" fontId="5" fillId="3" borderId="26" xfId="0" applyNumberFormat="1" applyFont="1" applyFill="1" applyBorder="1" applyAlignment="1">
      <alignment horizontal="center" vertical="center"/>
    </xf>
    <xf numFmtId="165" fontId="5" fillId="3" borderId="22" xfId="0" applyNumberFormat="1" applyFont="1" applyFill="1" applyBorder="1" applyAlignment="1">
      <alignment horizontal="center" vertical="center"/>
    </xf>
    <xf numFmtId="165" fontId="5" fillId="0" borderId="11" xfId="1" applyNumberFormat="1" applyFont="1" applyFill="1" applyBorder="1" applyAlignment="1">
      <alignment horizontal="center" vertical="center"/>
    </xf>
    <xf numFmtId="165" fontId="5" fillId="0" borderId="12" xfId="1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165" fontId="14" fillId="0" borderId="26" xfId="1" applyNumberFormat="1" applyFont="1" applyBorder="1" applyAlignment="1">
      <alignment horizontal="center" vertical="center" wrapText="1"/>
    </xf>
    <xf numFmtId="165" fontId="14" fillId="0" borderId="34" xfId="1" applyNumberFormat="1" applyFont="1" applyBorder="1" applyAlignment="1">
      <alignment horizontal="center" vertical="center" wrapText="1"/>
    </xf>
    <xf numFmtId="165" fontId="14" fillId="0" borderId="22" xfId="1" applyNumberFormat="1" applyFont="1" applyBorder="1" applyAlignment="1">
      <alignment horizontal="center" vertical="center" wrapText="1"/>
    </xf>
    <xf numFmtId="165" fontId="14" fillId="0" borderId="32" xfId="1" applyNumberFormat="1" applyFont="1" applyBorder="1" applyAlignment="1">
      <alignment horizontal="center" vertical="center" wrapText="1"/>
    </xf>
    <xf numFmtId="165" fontId="14" fillId="0" borderId="33" xfId="1" applyNumberFormat="1" applyFont="1" applyBorder="1" applyAlignment="1">
      <alignment horizontal="center" vertical="center" wrapText="1"/>
    </xf>
    <xf numFmtId="165" fontId="14" fillId="0" borderId="20" xfId="1" applyNumberFormat="1" applyFont="1" applyBorder="1" applyAlignment="1">
      <alignment horizontal="center" vertical="center" wrapText="1"/>
    </xf>
    <xf numFmtId="165" fontId="14" fillId="0" borderId="21" xfId="1" applyNumberFormat="1" applyFont="1" applyBorder="1" applyAlignment="1">
      <alignment horizontal="center" vertical="center" wrapText="1"/>
    </xf>
  </cellXfs>
  <cellStyles count="3">
    <cellStyle name="Comma" xfId="2" builtinId="3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microsoft.com/office/2007/relationships/hdphoto" Target="../media/hdphoto1.wdp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6.jpeg"/><Relationship Id="rId4" Type="http://schemas.microsoft.com/office/2007/relationships/hdphoto" Target="../media/hdphoto1.wdp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4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5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5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5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5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5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59.xml.rels><?xml version="1.0" encoding="UTF-8" standalone="yes"?>
<Relationships xmlns="http://schemas.openxmlformats.org/package/2006/relationships"><Relationship Id="rId8" Type="http://schemas.microsoft.com/office/2007/relationships/hdphoto" Target="../media/hdphoto3.wdp"/><Relationship Id="rId3" Type="http://schemas.openxmlformats.org/officeDocument/2006/relationships/image" Target="../media/image3.png"/><Relationship Id="rId7" Type="http://schemas.openxmlformats.org/officeDocument/2006/relationships/image" Target="../media/image9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0.xml.rels><?xml version="1.0" encoding="UTF-8" standalone="yes"?>
<Relationships xmlns="http://schemas.openxmlformats.org/package/2006/relationships"><Relationship Id="rId8" Type="http://schemas.microsoft.com/office/2007/relationships/hdphoto" Target="../media/hdphoto3.wdp"/><Relationship Id="rId3" Type="http://schemas.openxmlformats.org/officeDocument/2006/relationships/image" Target="../media/image3.png"/><Relationship Id="rId7" Type="http://schemas.openxmlformats.org/officeDocument/2006/relationships/image" Target="../media/image9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Relationship Id="rId9" Type="http://schemas.openxmlformats.org/officeDocument/2006/relationships/image" Target="../media/image10.png"/></Relationships>
</file>

<file path=xl/drawings/_rels/drawing61.xml.rels><?xml version="1.0" encoding="UTF-8" standalone="yes"?>
<Relationships xmlns="http://schemas.openxmlformats.org/package/2006/relationships"><Relationship Id="rId8" Type="http://schemas.microsoft.com/office/2007/relationships/hdphoto" Target="../media/hdphoto3.wdp"/><Relationship Id="rId3" Type="http://schemas.openxmlformats.org/officeDocument/2006/relationships/image" Target="../media/image3.png"/><Relationship Id="rId7" Type="http://schemas.openxmlformats.org/officeDocument/2006/relationships/image" Target="../media/image9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Relationship Id="rId9" Type="http://schemas.openxmlformats.org/officeDocument/2006/relationships/image" Target="../media/image10.png"/></Relationships>
</file>

<file path=xl/drawings/_rels/drawing6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6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6.jpeg"/><Relationship Id="rId4" Type="http://schemas.microsoft.com/office/2007/relationships/hdphoto" Target="../media/hdphoto1.wdp"/></Relationships>
</file>

<file path=xl/drawings/_rels/drawing6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7.png"/><Relationship Id="rId4" Type="http://schemas.microsoft.com/office/2007/relationships/hdphoto" Target="../media/hdphoto1.wdp"/></Relationships>
</file>

<file path=xl/drawings/_rels/drawing6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6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6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664535</xdr:colOff>
      <xdr:row>1</xdr:row>
      <xdr:rowOff>66715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1360" y="257215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304437</xdr:colOff>
      <xdr:row>28</xdr:row>
      <xdr:rowOff>211219</xdr:rowOff>
    </xdr:from>
    <xdr:to>
      <xdr:col>15</xdr:col>
      <xdr:colOff>134747</xdr:colOff>
      <xdr:row>34</xdr:row>
      <xdr:rowOff>155059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81617" y="8418225"/>
          <a:ext cx="2145107" cy="122860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664535</xdr:colOff>
      <xdr:row>1</xdr:row>
      <xdr:rowOff>66715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1360" y="257215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304437</xdr:colOff>
      <xdr:row>28</xdr:row>
      <xdr:rowOff>211219</xdr:rowOff>
    </xdr:from>
    <xdr:to>
      <xdr:col>15</xdr:col>
      <xdr:colOff>134747</xdr:colOff>
      <xdr:row>34</xdr:row>
      <xdr:rowOff>155059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96237" y="8383669"/>
          <a:ext cx="2144885" cy="122019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664535</xdr:colOff>
      <xdr:row>1</xdr:row>
      <xdr:rowOff>66715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1360" y="257215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304437</xdr:colOff>
      <xdr:row>28</xdr:row>
      <xdr:rowOff>211219</xdr:rowOff>
    </xdr:from>
    <xdr:to>
      <xdr:col>15</xdr:col>
      <xdr:colOff>134747</xdr:colOff>
      <xdr:row>34</xdr:row>
      <xdr:rowOff>155059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96237" y="8383669"/>
          <a:ext cx="2144885" cy="122019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664535</xdr:colOff>
      <xdr:row>1</xdr:row>
      <xdr:rowOff>66715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1360" y="257215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304437</xdr:colOff>
      <xdr:row>28</xdr:row>
      <xdr:rowOff>211219</xdr:rowOff>
    </xdr:from>
    <xdr:to>
      <xdr:col>15</xdr:col>
      <xdr:colOff>134747</xdr:colOff>
      <xdr:row>34</xdr:row>
      <xdr:rowOff>155059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96237" y="8383669"/>
          <a:ext cx="2144885" cy="122019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664535</xdr:colOff>
      <xdr:row>1</xdr:row>
      <xdr:rowOff>66715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1360" y="257215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304437</xdr:colOff>
      <xdr:row>28</xdr:row>
      <xdr:rowOff>211219</xdr:rowOff>
    </xdr:from>
    <xdr:to>
      <xdr:col>15</xdr:col>
      <xdr:colOff>134747</xdr:colOff>
      <xdr:row>34</xdr:row>
      <xdr:rowOff>155059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96237" y="8383669"/>
          <a:ext cx="2144885" cy="122019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664535</xdr:colOff>
      <xdr:row>1</xdr:row>
      <xdr:rowOff>66715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1360" y="257215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304437</xdr:colOff>
      <xdr:row>28</xdr:row>
      <xdr:rowOff>211219</xdr:rowOff>
    </xdr:from>
    <xdr:to>
      <xdr:col>15</xdr:col>
      <xdr:colOff>134747</xdr:colOff>
      <xdr:row>34</xdr:row>
      <xdr:rowOff>155059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96237" y="8383669"/>
          <a:ext cx="2144885" cy="122019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664535</xdr:colOff>
      <xdr:row>1</xdr:row>
      <xdr:rowOff>66715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1360" y="257215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304437</xdr:colOff>
      <xdr:row>28</xdr:row>
      <xdr:rowOff>211219</xdr:rowOff>
    </xdr:from>
    <xdr:to>
      <xdr:col>15</xdr:col>
      <xdr:colOff>134748</xdr:colOff>
      <xdr:row>34</xdr:row>
      <xdr:rowOff>155058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96237" y="8383669"/>
          <a:ext cx="2144885" cy="122019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664535</xdr:colOff>
      <xdr:row>1</xdr:row>
      <xdr:rowOff>66715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31835" y="257215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304437</xdr:colOff>
      <xdr:row>28</xdr:row>
      <xdr:rowOff>211219</xdr:rowOff>
    </xdr:from>
    <xdr:to>
      <xdr:col>15</xdr:col>
      <xdr:colOff>134748</xdr:colOff>
      <xdr:row>34</xdr:row>
      <xdr:rowOff>155058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86712" y="8526544"/>
          <a:ext cx="2144886" cy="122018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664535</xdr:colOff>
      <xdr:row>1</xdr:row>
      <xdr:rowOff>66715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31835" y="257215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304437</xdr:colOff>
      <xdr:row>28</xdr:row>
      <xdr:rowOff>211219</xdr:rowOff>
    </xdr:from>
    <xdr:to>
      <xdr:col>15</xdr:col>
      <xdr:colOff>134748</xdr:colOff>
      <xdr:row>34</xdr:row>
      <xdr:rowOff>155058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86712" y="8526544"/>
          <a:ext cx="2144886" cy="122018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664535</xdr:colOff>
      <xdr:row>1</xdr:row>
      <xdr:rowOff>66715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31835" y="257215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304437</xdr:colOff>
      <xdr:row>28</xdr:row>
      <xdr:rowOff>211219</xdr:rowOff>
    </xdr:from>
    <xdr:to>
      <xdr:col>15</xdr:col>
      <xdr:colOff>134748</xdr:colOff>
      <xdr:row>34</xdr:row>
      <xdr:rowOff>155058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86712" y="8526544"/>
          <a:ext cx="2144886" cy="122018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664535</xdr:colOff>
      <xdr:row>1</xdr:row>
      <xdr:rowOff>66715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31835" y="257215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304437</xdr:colOff>
      <xdr:row>28</xdr:row>
      <xdr:rowOff>211219</xdr:rowOff>
    </xdr:from>
    <xdr:to>
      <xdr:col>15</xdr:col>
      <xdr:colOff>134748</xdr:colOff>
      <xdr:row>34</xdr:row>
      <xdr:rowOff>155058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86712" y="8526544"/>
          <a:ext cx="2144886" cy="12201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664535</xdr:colOff>
      <xdr:row>1</xdr:row>
      <xdr:rowOff>66715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1360" y="257215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304437</xdr:colOff>
      <xdr:row>29</xdr:row>
      <xdr:rowOff>211219</xdr:rowOff>
    </xdr:from>
    <xdr:to>
      <xdr:col>16</xdr:col>
      <xdr:colOff>134747</xdr:colOff>
      <xdr:row>35</xdr:row>
      <xdr:rowOff>155059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96237" y="8383669"/>
          <a:ext cx="2144885" cy="122019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3925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85725</xdr:colOff>
      <xdr:row>28</xdr:row>
      <xdr:rowOff>76200</xdr:rowOff>
    </xdr:from>
    <xdr:to>
      <xdr:col>14</xdr:col>
      <xdr:colOff>66675</xdr:colOff>
      <xdr:row>33</xdr:row>
      <xdr:rowOff>134338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697230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37</xdr:row>
      <xdr:rowOff>114300</xdr:rowOff>
    </xdr:from>
    <xdr:to>
      <xdr:col>13</xdr:col>
      <xdr:colOff>476250</xdr:colOff>
      <xdr:row>42</xdr:row>
      <xdr:rowOff>28574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020050" y="8810625"/>
          <a:ext cx="2124075" cy="102869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171450</xdr:colOff>
      <xdr:row>35</xdr:row>
      <xdr:rowOff>85725</xdr:rowOff>
    </xdr:from>
    <xdr:to>
      <xdr:col>8</xdr:col>
      <xdr:colOff>962025</xdr:colOff>
      <xdr:row>40</xdr:row>
      <xdr:rowOff>29563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00575" y="813435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219075</xdr:colOff>
      <xdr:row>34</xdr:row>
      <xdr:rowOff>47625</xdr:rowOff>
    </xdr:from>
    <xdr:to>
      <xdr:col>14</xdr:col>
      <xdr:colOff>514350</xdr:colOff>
      <xdr:row>38</xdr:row>
      <xdr:rowOff>276224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448675" y="7277100"/>
          <a:ext cx="2124075" cy="102869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183780</xdr:colOff>
      <xdr:row>1</xdr:row>
      <xdr:rowOff>44825</xdr:rowOff>
    </xdr:from>
    <xdr:ext cx="2510114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4255" y="244850"/>
          <a:ext cx="2510114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133350</xdr:colOff>
      <xdr:row>35</xdr:row>
      <xdr:rowOff>85725</xdr:rowOff>
    </xdr:from>
    <xdr:to>
      <xdr:col>13</xdr:col>
      <xdr:colOff>237565</xdr:colOff>
      <xdr:row>41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72350" y="7953375"/>
          <a:ext cx="1933015" cy="11239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183780</xdr:colOff>
      <xdr:row>1</xdr:row>
      <xdr:rowOff>44825</xdr:rowOff>
    </xdr:from>
    <xdr:ext cx="2510114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4255" y="244850"/>
          <a:ext cx="2510114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323850</xdr:colOff>
      <xdr:row>34</xdr:row>
      <xdr:rowOff>133350</xdr:rowOff>
    </xdr:from>
    <xdr:to>
      <xdr:col>8</xdr:col>
      <xdr:colOff>1085290</xdr:colOff>
      <xdr:row>40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24375" y="7800975"/>
          <a:ext cx="1933015" cy="11239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390525</xdr:colOff>
      <xdr:row>34</xdr:row>
      <xdr:rowOff>76200</xdr:rowOff>
    </xdr:from>
    <xdr:to>
      <xdr:col>9</xdr:col>
      <xdr:colOff>66675</xdr:colOff>
      <xdr:row>39</xdr:row>
      <xdr:rowOff>20038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19650" y="750570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219075</xdr:colOff>
      <xdr:row>33</xdr:row>
      <xdr:rowOff>47625</xdr:rowOff>
    </xdr:from>
    <xdr:to>
      <xdr:col>14</xdr:col>
      <xdr:colOff>514350</xdr:colOff>
      <xdr:row>37</xdr:row>
      <xdr:rowOff>276224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448675" y="7896225"/>
          <a:ext cx="2124075" cy="102869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438150</xdr:colOff>
      <xdr:row>38</xdr:row>
      <xdr:rowOff>95250</xdr:rowOff>
    </xdr:from>
    <xdr:to>
      <xdr:col>14</xdr:col>
      <xdr:colOff>257175</xdr:colOff>
      <xdr:row>43</xdr:row>
      <xdr:rowOff>153388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58150" y="843915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219075</xdr:colOff>
      <xdr:row>33</xdr:row>
      <xdr:rowOff>47625</xdr:rowOff>
    </xdr:from>
    <xdr:to>
      <xdr:col>14</xdr:col>
      <xdr:colOff>514350</xdr:colOff>
      <xdr:row>37</xdr:row>
      <xdr:rowOff>276224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448675" y="7277100"/>
          <a:ext cx="2124075" cy="102869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438150</xdr:colOff>
      <xdr:row>38</xdr:row>
      <xdr:rowOff>95250</xdr:rowOff>
    </xdr:from>
    <xdr:to>
      <xdr:col>14</xdr:col>
      <xdr:colOff>257175</xdr:colOff>
      <xdr:row>43</xdr:row>
      <xdr:rowOff>153388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58150" y="843915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219075</xdr:colOff>
      <xdr:row>33</xdr:row>
      <xdr:rowOff>47625</xdr:rowOff>
    </xdr:from>
    <xdr:to>
      <xdr:col>14</xdr:col>
      <xdr:colOff>514350</xdr:colOff>
      <xdr:row>37</xdr:row>
      <xdr:rowOff>276224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448675" y="7277100"/>
          <a:ext cx="2124075" cy="102869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438150</xdr:colOff>
      <xdr:row>38</xdr:row>
      <xdr:rowOff>95250</xdr:rowOff>
    </xdr:from>
    <xdr:to>
      <xdr:col>14</xdr:col>
      <xdr:colOff>257175</xdr:colOff>
      <xdr:row>43</xdr:row>
      <xdr:rowOff>153388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58150" y="843915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219075</xdr:colOff>
      <xdr:row>33</xdr:row>
      <xdr:rowOff>47625</xdr:rowOff>
    </xdr:from>
    <xdr:to>
      <xdr:col>14</xdr:col>
      <xdr:colOff>514350</xdr:colOff>
      <xdr:row>37</xdr:row>
      <xdr:rowOff>276224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448675" y="7277100"/>
          <a:ext cx="2124075" cy="102869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438150</xdr:colOff>
      <xdr:row>38</xdr:row>
      <xdr:rowOff>95250</xdr:rowOff>
    </xdr:from>
    <xdr:to>
      <xdr:col>14</xdr:col>
      <xdr:colOff>257175</xdr:colOff>
      <xdr:row>43</xdr:row>
      <xdr:rowOff>153388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58150" y="843915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219075</xdr:colOff>
      <xdr:row>33</xdr:row>
      <xdr:rowOff>47625</xdr:rowOff>
    </xdr:from>
    <xdr:to>
      <xdr:col>14</xdr:col>
      <xdr:colOff>514350</xdr:colOff>
      <xdr:row>37</xdr:row>
      <xdr:rowOff>276224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448675" y="7277100"/>
          <a:ext cx="2124075" cy="102869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438150</xdr:colOff>
      <xdr:row>41</xdr:row>
      <xdr:rowOff>95250</xdr:rowOff>
    </xdr:from>
    <xdr:to>
      <xdr:col>14</xdr:col>
      <xdr:colOff>257175</xdr:colOff>
      <xdr:row>46</xdr:row>
      <xdr:rowOff>153388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58150" y="843915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219075</xdr:colOff>
      <xdr:row>36</xdr:row>
      <xdr:rowOff>47625</xdr:rowOff>
    </xdr:from>
    <xdr:to>
      <xdr:col>14</xdr:col>
      <xdr:colOff>514350</xdr:colOff>
      <xdr:row>40</xdr:row>
      <xdr:rowOff>276224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448675" y="7277100"/>
          <a:ext cx="2124075" cy="10286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664535</xdr:colOff>
      <xdr:row>1</xdr:row>
      <xdr:rowOff>66715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1360" y="257215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7</xdr:col>
      <xdr:colOff>249059</xdr:colOff>
      <xdr:row>73</xdr:row>
      <xdr:rowOff>11859</xdr:rowOff>
    </xdr:from>
    <xdr:to>
      <xdr:col>9</xdr:col>
      <xdr:colOff>1319835</xdr:colOff>
      <xdr:row>78</xdr:row>
      <xdr:rowOff>110756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84931" y="21299126"/>
          <a:ext cx="2145107" cy="1228607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664535</xdr:colOff>
      <xdr:row>1</xdr:row>
      <xdr:rowOff>66715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31835" y="257215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27547</xdr:colOff>
      <xdr:row>37</xdr:row>
      <xdr:rowOff>782</xdr:rowOff>
    </xdr:from>
    <xdr:to>
      <xdr:col>14</xdr:col>
      <xdr:colOff>954340</xdr:colOff>
      <xdr:row>43</xdr:row>
      <xdr:rowOff>33226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93652" y="10367526"/>
          <a:ext cx="2145107" cy="1228607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664535</xdr:colOff>
      <xdr:row>1</xdr:row>
      <xdr:rowOff>66715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31835" y="257215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27548</xdr:colOff>
      <xdr:row>31</xdr:row>
      <xdr:rowOff>144766</xdr:rowOff>
    </xdr:from>
    <xdr:to>
      <xdr:col>14</xdr:col>
      <xdr:colOff>954341</xdr:colOff>
      <xdr:row>37</xdr:row>
      <xdr:rowOff>44303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82257" y="9182440"/>
          <a:ext cx="2145107" cy="1228607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664535</xdr:colOff>
      <xdr:row>1</xdr:row>
      <xdr:rowOff>66715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7560" y="257215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27548</xdr:colOff>
      <xdr:row>31</xdr:row>
      <xdr:rowOff>144766</xdr:rowOff>
    </xdr:from>
    <xdr:to>
      <xdr:col>14</xdr:col>
      <xdr:colOff>954341</xdr:colOff>
      <xdr:row>37</xdr:row>
      <xdr:rowOff>44303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95548" y="9136366"/>
          <a:ext cx="2145993" cy="1233037"/>
        </a:xfrm>
        <a:prstGeom prst="rect">
          <a:avLst/>
        </a:prstGeom>
      </xdr:spPr>
    </xdr:pic>
    <xdr:clientData/>
  </xdr:twoCellAnchor>
  <xdr:twoCellAnchor editAs="oneCell">
    <xdr:from>
      <xdr:col>12</xdr:col>
      <xdr:colOff>287965</xdr:colOff>
      <xdr:row>37</xdr:row>
      <xdr:rowOff>188285</xdr:rowOff>
    </xdr:from>
    <xdr:to>
      <xdr:col>15</xdr:col>
      <xdr:colOff>97243</xdr:colOff>
      <xdr:row>43</xdr:row>
      <xdr:rowOff>20821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942674" y="10555029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11</xdr:col>
      <xdr:colOff>254738</xdr:colOff>
      <xdr:row>24</xdr:row>
      <xdr:rowOff>132906</xdr:rowOff>
    </xdr:from>
    <xdr:to>
      <xdr:col>14</xdr:col>
      <xdr:colOff>465138</xdr:colOff>
      <xdr:row>30</xdr:row>
      <xdr:rowOff>88604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F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0814" y="7553546"/>
          <a:ext cx="2547347" cy="1373372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123825</xdr:colOff>
      <xdr:row>35</xdr:row>
      <xdr:rowOff>171450</xdr:rowOff>
    </xdr:from>
    <xdr:to>
      <xdr:col>14</xdr:col>
      <xdr:colOff>552450</xdr:colOff>
      <xdr:row>40</xdr:row>
      <xdr:rowOff>115288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53425" y="780097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219075</xdr:colOff>
      <xdr:row>33</xdr:row>
      <xdr:rowOff>47625</xdr:rowOff>
    </xdr:from>
    <xdr:to>
      <xdr:col>14</xdr:col>
      <xdr:colOff>514350</xdr:colOff>
      <xdr:row>37</xdr:row>
      <xdr:rowOff>276224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448675" y="7277100"/>
          <a:ext cx="2124075" cy="1028699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664535</xdr:colOff>
      <xdr:row>1</xdr:row>
      <xdr:rowOff>66715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1360" y="257215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304437</xdr:colOff>
      <xdr:row>28</xdr:row>
      <xdr:rowOff>211219</xdr:rowOff>
    </xdr:from>
    <xdr:to>
      <xdr:col>15</xdr:col>
      <xdr:colOff>134747</xdr:colOff>
      <xdr:row>34</xdr:row>
      <xdr:rowOff>155059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96237" y="8383669"/>
          <a:ext cx="2144885" cy="1220190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266700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40</xdr:row>
      <xdr:rowOff>95250</xdr:rowOff>
    </xdr:from>
    <xdr:to>
      <xdr:col>16</xdr:col>
      <xdr:colOff>221316</xdr:colOff>
      <xdr:row>45</xdr:row>
      <xdr:rowOff>153388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9250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13</xdr:col>
      <xdr:colOff>228600</xdr:colOff>
      <xdr:row>32</xdr:row>
      <xdr:rowOff>57150</xdr:rowOff>
    </xdr:from>
    <xdr:to>
      <xdr:col>16</xdr:col>
      <xdr:colOff>523875</xdr:colOff>
      <xdr:row>37</xdr:row>
      <xdr:rowOff>85724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010775" y="8239125"/>
          <a:ext cx="2124075" cy="1028699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266700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39</xdr:row>
      <xdr:rowOff>95250</xdr:rowOff>
    </xdr:from>
    <xdr:to>
      <xdr:col>16</xdr:col>
      <xdr:colOff>221316</xdr:colOff>
      <xdr:row>44</xdr:row>
      <xdr:rowOff>153388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2964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419100</xdr:colOff>
      <xdr:row>31</xdr:row>
      <xdr:rowOff>95250</xdr:rowOff>
    </xdr:from>
    <xdr:to>
      <xdr:col>15</xdr:col>
      <xdr:colOff>104775</xdr:colOff>
      <xdr:row>36</xdr:row>
      <xdr:rowOff>123824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982075" y="7019925"/>
          <a:ext cx="2124075" cy="1028699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4850" y="2795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257175</xdr:colOff>
      <xdr:row>29</xdr:row>
      <xdr:rowOff>152400</xdr:rowOff>
    </xdr:from>
    <xdr:to>
      <xdr:col>15</xdr:col>
      <xdr:colOff>76200</xdr:colOff>
      <xdr:row>35</xdr:row>
      <xdr:rowOff>10513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7250" y="658177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10</xdr:col>
      <xdr:colOff>219075</xdr:colOff>
      <xdr:row>37</xdr:row>
      <xdr:rowOff>133350</xdr:rowOff>
    </xdr:from>
    <xdr:to>
      <xdr:col>13</xdr:col>
      <xdr:colOff>514350</xdr:colOff>
      <xdr:row>42</xdr:row>
      <xdr:rowOff>47624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829550" y="81629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5</xdr:col>
      <xdr:colOff>314325</xdr:colOff>
      <xdr:row>34</xdr:row>
      <xdr:rowOff>95250</xdr:rowOff>
    </xdr:from>
    <xdr:to>
      <xdr:col>9</xdr:col>
      <xdr:colOff>223247</xdr:colOff>
      <xdr:row>40</xdr:row>
      <xdr:rowOff>154172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6775" y="7524750"/>
          <a:ext cx="2547347" cy="1373372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4850" y="2795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161925</xdr:colOff>
      <xdr:row>29</xdr:row>
      <xdr:rowOff>161925</xdr:rowOff>
    </xdr:from>
    <xdr:to>
      <xdr:col>16</xdr:col>
      <xdr:colOff>590550</xdr:colOff>
      <xdr:row>35</xdr:row>
      <xdr:rowOff>20038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01200" y="659130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10</xdr:col>
      <xdr:colOff>457200</xdr:colOff>
      <xdr:row>36</xdr:row>
      <xdr:rowOff>76200</xdr:rowOff>
    </xdr:from>
    <xdr:to>
      <xdr:col>14</xdr:col>
      <xdr:colOff>142875</xdr:colOff>
      <xdr:row>40</xdr:row>
      <xdr:rowOff>190499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067675" y="790575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25</xdr:row>
      <xdr:rowOff>162779</xdr:rowOff>
    </xdr:from>
    <xdr:to>
      <xdr:col>13</xdr:col>
      <xdr:colOff>552450</xdr:colOff>
      <xdr:row>31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5792054"/>
          <a:ext cx="2352675" cy="1094521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664535</xdr:colOff>
      <xdr:row>1</xdr:row>
      <xdr:rowOff>66715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7560" y="257215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27548</xdr:colOff>
      <xdr:row>31</xdr:row>
      <xdr:rowOff>144766</xdr:rowOff>
    </xdr:from>
    <xdr:to>
      <xdr:col>14</xdr:col>
      <xdr:colOff>954341</xdr:colOff>
      <xdr:row>37</xdr:row>
      <xdr:rowOff>44303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95548" y="9136366"/>
          <a:ext cx="2145993" cy="1233037"/>
        </a:xfrm>
        <a:prstGeom prst="rect">
          <a:avLst/>
        </a:prstGeom>
      </xdr:spPr>
    </xdr:pic>
    <xdr:clientData/>
  </xdr:twoCellAnchor>
  <xdr:twoCellAnchor editAs="oneCell">
    <xdr:from>
      <xdr:col>12</xdr:col>
      <xdr:colOff>287965</xdr:colOff>
      <xdr:row>37</xdr:row>
      <xdr:rowOff>188285</xdr:rowOff>
    </xdr:from>
    <xdr:to>
      <xdr:col>15</xdr:col>
      <xdr:colOff>97243</xdr:colOff>
      <xdr:row>43</xdr:row>
      <xdr:rowOff>20821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955965" y="10513385"/>
          <a:ext cx="2123853" cy="1032686"/>
        </a:xfrm>
        <a:prstGeom prst="rect">
          <a:avLst/>
        </a:prstGeom>
      </xdr:spPr>
    </xdr:pic>
    <xdr:clientData/>
  </xdr:twoCellAnchor>
  <xdr:twoCellAnchor editAs="oneCell">
    <xdr:from>
      <xdr:col>11</xdr:col>
      <xdr:colOff>1063257</xdr:colOff>
      <xdr:row>26</xdr:row>
      <xdr:rowOff>77529</xdr:rowOff>
    </xdr:from>
    <xdr:to>
      <xdr:col>15</xdr:col>
      <xdr:colOff>177174</xdr:colOff>
      <xdr:row>32</xdr:row>
      <xdr:rowOff>77529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9333" y="7941192"/>
          <a:ext cx="2547347" cy="137337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664535</xdr:colOff>
      <xdr:row>1</xdr:row>
      <xdr:rowOff>66715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07985" y="257215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7</xdr:col>
      <xdr:colOff>160455</xdr:colOff>
      <xdr:row>75</xdr:row>
      <xdr:rowOff>144767</xdr:rowOff>
    </xdr:from>
    <xdr:to>
      <xdr:col>9</xdr:col>
      <xdr:colOff>1231231</xdr:colOff>
      <xdr:row>81</xdr:row>
      <xdr:rowOff>44304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96327" y="30403255"/>
          <a:ext cx="2145107" cy="1228607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664535</xdr:colOff>
      <xdr:row>1</xdr:row>
      <xdr:rowOff>66715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31835" y="257215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27547</xdr:colOff>
      <xdr:row>37</xdr:row>
      <xdr:rowOff>782</xdr:rowOff>
    </xdr:from>
    <xdr:to>
      <xdr:col>14</xdr:col>
      <xdr:colOff>954340</xdr:colOff>
      <xdr:row>43</xdr:row>
      <xdr:rowOff>33226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09822" y="10325882"/>
          <a:ext cx="2145993" cy="1232594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0</xdr:colOff>
      <xdr:row>40</xdr:row>
      <xdr:rowOff>171450</xdr:rowOff>
    </xdr:from>
    <xdr:to>
      <xdr:col>14</xdr:col>
      <xdr:colOff>428625</xdr:colOff>
      <xdr:row>45</xdr:row>
      <xdr:rowOff>115288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53425" y="780097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31</xdr:row>
      <xdr:rowOff>171450</xdr:rowOff>
    </xdr:from>
    <xdr:to>
      <xdr:col>15</xdr:col>
      <xdr:colOff>476250</xdr:colOff>
      <xdr:row>36</xdr:row>
      <xdr:rowOff>200024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20175" y="79343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38</xdr:row>
      <xdr:rowOff>57150</xdr:rowOff>
    </xdr:from>
    <xdr:to>
      <xdr:col>9</xdr:col>
      <xdr:colOff>213722</xdr:colOff>
      <xdr:row>44</xdr:row>
      <xdr:rowOff>116072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6775" y="9220200"/>
          <a:ext cx="2547347" cy="1373372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0</xdr:colOff>
      <xdr:row>34</xdr:row>
      <xdr:rowOff>171450</xdr:rowOff>
    </xdr:from>
    <xdr:to>
      <xdr:col>14</xdr:col>
      <xdr:colOff>428625</xdr:colOff>
      <xdr:row>39</xdr:row>
      <xdr:rowOff>115288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600" y="973455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25</xdr:row>
      <xdr:rowOff>171450</xdr:rowOff>
    </xdr:from>
    <xdr:to>
      <xdr:col>15</xdr:col>
      <xdr:colOff>476250</xdr:colOff>
      <xdr:row>30</xdr:row>
      <xdr:rowOff>200024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20175" y="79343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35</xdr:row>
      <xdr:rowOff>161925</xdr:rowOff>
    </xdr:from>
    <xdr:to>
      <xdr:col>17</xdr:col>
      <xdr:colOff>518522</xdr:colOff>
      <xdr:row>42</xdr:row>
      <xdr:rowOff>20822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58375" y="7705725"/>
          <a:ext cx="2547347" cy="1373372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66675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0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285750</xdr:colOff>
      <xdr:row>36</xdr:row>
      <xdr:rowOff>180975</xdr:rowOff>
    </xdr:from>
    <xdr:to>
      <xdr:col>14</xdr:col>
      <xdr:colOff>307041</xdr:colOff>
      <xdr:row>42</xdr:row>
      <xdr:rowOff>39088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53400" y="75723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13</xdr:col>
      <xdr:colOff>552450</xdr:colOff>
      <xdr:row>34</xdr:row>
      <xdr:rowOff>95250</xdr:rowOff>
    </xdr:from>
    <xdr:to>
      <xdr:col>17</xdr:col>
      <xdr:colOff>238125</xdr:colOff>
      <xdr:row>39</xdr:row>
      <xdr:rowOff>123824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639300" y="6886575"/>
          <a:ext cx="2124075" cy="1028699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66675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0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285750</xdr:colOff>
      <xdr:row>32</xdr:row>
      <xdr:rowOff>180975</xdr:rowOff>
    </xdr:from>
    <xdr:to>
      <xdr:col>14</xdr:col>
      <xdr:colOff>307041</xdr:colOff>
      <xdr:row>38</xdr:row>
      <xdr:rowOff>39088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53400" y="94297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13</xdr:col>
      <xdr:colOff>552450</xdr:colOff>
      <xdr:row>30</xdr:row>
      <xdr:rowOff>95250</xdr:rowOff>
    </xdr:from>
    <xdr:to>
      <xdr:col>17</xdr:col>
      <xdr:colOff>238125</xdr:colOff>
      <xdr:row>35</xdr:row>
      <xdr:rowOff>123824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639300" y="8943975"/>
          <a:ext cx="2124075" cy="1028699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66675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0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285750</xdr:colOff>
      <xdr:row>35</xdr:row>
      <xdr:rowOff>180975</xdr:rowOff>
    </xdr:from>
    <xdr:to>
      <xdr:col>14</xdr:col>
      <xdr:colOff>307041</xdr:colOff>
      <xdr:row>41</xdr:row>
      <xdr:rowOff>39088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53400" y="72199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13</xdr:col>
      <xdr:colOff>552450</xdr:colOff>
      <xdr:row>33</xdr:row>
      <xdr:rowOff>95250</xdr:rowOff>
    </xdr:from>
    <xdr:to>
      <xdr:col>17</xdr:col>
      <xdr:colOff>238125</xdr:colOff>
      <xdr:row>38</xdr:row>
      <xdr:rowOff>123824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639300" y="6734175"/>
          <a:ext cx="2124075" cy="1028699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177617</xdr:colOff>
      <xdr:row>0</xdr:row>
      <xdr:rowOff>184338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6667" y="1843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9</xdr:col>
      <xdr:colOff>552450</xdr:colOff>
      <xdr:row>32</xdr:row>
      <xdr:rowOff>9525</xdr:rowOff>
    </xdr:from>
    <xdr:to>
      <xdr:col>12</xdr:col>
      <xdr:colOff>561415</xdr:colOff>
      <xdr:row>37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0" y="6934200"/>
          <a:ext cx="1933015" cy="1123950"/>
        </a:xfrm>
        <a:prstGeom prst="rect">
          <a:avLst/>
        </a:prstGeom>
      </xdr:spPr>
    </xdr:pic>
    <xdr:clientData/>
  </xdr:twoCellAnchor>
  <xdr:twoCellAnchor editAs="oneCell">
    <xdr:from>
      <xdr:col>10</xdr:col>
      <xdr:colOff>657225</xdr:colOff>
      <xdr:row>26</xdr:row>
      <xdr:rowOff>28575</xdr:rowOff>
    </xdr:from>
    <xdr:to>
      <xdr:col>14</xdr:col>
      <xdr:colOff>247650</xdr:colOff>
      <xdr:row>31</xdr:row>
      <xdr:rowOff>76199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34375" y="579120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4</xdr:col>
      <xdr:colOff>323850</xdr:colOff>
      <xdr:row>31</xdr:row>
      <xdr:rowOff>123825</xdr:rowOff>
    </xdr:from>
    <xdr:to>
      <xdr:col>8</xdr:col>
      <xdr:colOff>242297</xdr:colOff>
      <xdr:row>38</xdr:row>
      <xdr:rowOff>163697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2900" y="6867525"/>
          <a:ext cx="2547347" cy="1373372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3450" y="2224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285750</xdr:colOff>
      <xdr:row>34</xdr:row>
      <xdr:rowOff>180975</xdr:rowOff>
    </xdr:from>
    <xdr:to>
      <xdr:col>13</xdr:col>
      <xdr:colOff>307041</xdr:colOff>
      <xdr:row>40</xdr:row>
      <xdr:rowOff>39088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86725" y="75057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5</xdr:col>
      <xdr:colOff>409575</xdr:colOff>
      <xdr:row>35</xdr:row>
      <xdr:rowOff>19050</xdr:rowOff>
    </xdr:from>
    <xdr:to>
      <xdr:col>9</xdr:col>
      <xdr:colOff>185330</xdr:colOff>
      <xdr:row>40</xdr:row>
      <xdr:rowOff>199667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8248650"/>
          <a:ext cx="2538005" cy="1180742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72842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4817" y="2129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552450</xdr:colOff>
      <xdr:row>32</xdr:row>
      <xdr:rowOff>9525</xdr:rowOff>
    </xdr:from>
    <xdr:to>
      <xdr:col>13</xdr:col>
      <xdr:colOff>561415</xdr:colOff>
      <xdr:row>37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0" y="6943725"/>
          <a:ext cx="1933015" cy="1123950"/>
        </a:xfrm>
        <a:prstGeom prst="rect">
          <a:avLst/>
        </a:prstGeom>
      </xdr:spPr>
    </xdr:pic>
    <xdr:clientData/>
  </xdr:twoCellAnchor>
  <xdr:twoCellAnchor editAs="oneCell">
    <xdr:from>
      <xdr:col>11</xdr:col>
      <xdr:colOff>657225</xdr:colOff>
      <xdr:row>26</xdr:row>
      <xdr:rowOff>28575</xdr:rowOff>
    </xdr:from>
    <xdr:to>
      <xdr:col>15</xdr:col>
      <xdr:colOff>247650</xdr:colOff>
      <xdr:row>31</xdr:row>
      <xdr:rowOff>76199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34375" y="579120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11</xdr:col>
      <xdr:colOff>447675</xdr:colOff>
      <xdr:row>31</xdr:row>
      <xdr:rowOff>66675</xdr:rowOff>
    </xdr:from>
    <xdr:to>
      <xdr:col>15</xdr:col>
      <xdr:colOff>461372</xdr:colOff>
      <xdr:row>38</xdr:row>
      <xdr:rowOff>106547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F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3950" y="6819900"/>
          <a:ext cx="2547347" cy="1373372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664535</xdr:colOff>
      <xdr:row>1</xdr:row>
      <xdr:rowOff>66715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31835" y="257215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27547</xdr:colOff>
      <xdr:row>37</xdr:row>
      <xdr:rowOff>782</xdr:rowOff>
    </xdr:from>
    <xdr:to>
      <xdr:col>14</xdr:col>
      <xdr:colOff>954340</xdr:colOff>
      <xdr:row>43</xdr:row>
      <xdr:rowOff>33226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09822" y="10325882"/>
          <a:ext cx="2145993" cy="123259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664535</xdr:colOff>
      <xdr:row>1</xdr:row>
      <xdr:rowOff>66715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07985" y="257215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7</xdr:col>
      <xdr:colOff>160455</xdr:colOff>
      <xdr:row>75</xdr:row>
      <xdr:rowOff>144767</xdr:rowOff>
    </xdr:from>
    <xdr:to>
      <xdr:col>9</xdr:col>
      <xdr:colOff>1231231</xdr:colOff>
      <xdr:row>81</xdr:row>
      <xdr:rowOff>44304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94555" y="30224717"/>
          <a:ext cx="2147101" cy="1233037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664535</xdr:colOff>
      <xdr:row>1</xdr:row>
      <xdr:rowOff>66715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31835" y="257215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27547</xdr:colOff>
      <xdr:row>37</xdr:row>
      <xdr:rowOff>782</xdr:rowOff>
    </xdr:from>
    <xdr:to>
      <xdr:col>14</xdr:col>
      <xdr:colOff>954340</xdr:colOff>
      <xdr:row>43</xdr:row>
      <xdr:rowOff>33226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09822" y="10325882"/>
          <a:ext cx="2145993" cy="1232594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664535</xdr:colOff>
      <xdr:row>1</xdr:row>
      <xdr:rowOff>66715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31835" y="257215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27547</xdr:colOff>
      <xdr:row>37</xdr:row>
      <xdr:rowOff>782</xdr:rowOff>
    </xdr:from>
    <xdr:to>
      <xdr:col>14</xdr:col>
      <xdr:colOff>954340</xdr:colOff>
      <xdr:row>43</xdr:row>
      <xdr:rowOff>33226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09822" y="10325882"/>
          <a:ext cx="2145993" cy="1232594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664535</xdr:colOff>
      <xdr:row>1</xdr:row>
      <xdr:rowOff>66715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1360" y="257215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304437</xdr:colOff>
      <xdr:row>28</xdr:row>
      <xdr:rowOff>211219</xdr:rowOff>
    </xdr:from>
    <xdr:to>
      <xdr:col>15</xdr:col>
      <xdr:colOff>134747</xdr:colOff>
      <xdr:row>34</xdr:row>
      <xdr:rowOff>155059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96237" y="8383669"/>
          <a:ext cx="2144885" cy="1220190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72842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4817" y="2129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552450</xdr:colOff>
      <xdr:row>32</xdr:row>
      <xdr:rowOff>9525</xdr:rowOff>
    </xdr:from>
    <xdr:to>
      <xdr:col>13</xdr:col>
      <xdr:colOff>561415</xdr:colOff>
      <xdr:row>37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77200" y="6953250"/>
          <a:ext cx="1933015" cy="1123950"/>
        </a:xfrm>
        <a:prstGeom prst="rect">
          <a:avLst/>
        </a:prstGeom>
      </xdr:spPr>
    </xdr:pic>
    <xdr:clientData/>
  </xdr:twoCellAnchor>
  <xdr:twoCellAnchor editAs="oneCell">
    <xdr:from>
      <xdr:col>11</xdr:col>
      <xdr:colOff>657225</xdr:colOff>
      <xdr:row>26</xdr:row>
      <xdr:rowOff>28575</xdr:rowOff>
    </xdr:from>
    <xdr:to>
      <xdr:col>15</xdr:col>
      <xdr:colOff>247650</xdr:colOff>
      <xdr:row>31</xdr:row>
      <xdr:rowOff>76199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3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791575" y="58007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31</xdr:row>
      <xdr:rowOff>76200</xdr:rowOff>
    </xdr:from>
    <xdr:to>
      <xdr:col>9</xdr:col>
      <xdr:colOff>270872</xdr:colOff>
      <xdr:row>38</xdr:row>
      <xdr:rowOff>116072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3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6829425"/>
          <a:ext cx="2547347" cy="1373372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72842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4817" y="2129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552450</xdr:colOff>
      <xdr:row>34</xdr:row>
      <xdr:rowOff>9525</xdr:rowOff>
    </xdr:from>
    <xdr:to>
      <xdr:col>13</xdr:col>
      <xdr:colOff>561415</xdr:colOff>
      <xdr:row>39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77200" y="6953250"/>
          <a:ext cx="1933015" cy="1123950"/>
        </a:xfrm>
        <a:prstGeom prst="rect">
          <a:avLst/>
        </a:prstGeom>
      </xdr:spPr>
    </xdr:pic>
    <xdr:clientData/>
  </xdr:twoCellAnchor>
  <xdr:twoCellAnchor editAs="oneCell">
    <xdr:from>
      <xdr:col>11</xdr:col>
      <xdr:colOff>657225</xdr:colOff>
      <xdr:row>28</xdr:row>
      <xdr:rowOff>28575</xdr:rowOff>
    </xdr:from>
    <xdr:to>
      <xdr:col>15</xdr:col>
      <xdr:colOff>247650</xdr:colOff>
      <xdr:row>33</xdr:row>
      <xdr:rowOff>76199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3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791575" y="58007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11</xdr:col>
      <xdr:colOff>114300</xdr:colOff>
      <xdr:row>29</xdr:row>
      <xdr:rowOff>142875</xdr:rowOff>
    </xdr:from>
    <xdr:to>
      <xdr:col>15</xdr:col>
      <xdr:colOff>127997</xdr:colOff>
      <xdr:row>36</xdr:row>
      <xdr:rowOff>163697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3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48650" y="7696200"/>
          <a:ext cx="2547347" cy="1373372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66675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0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285750</xdr:colOff>
      <xdr:row>32</xdr:row>
      <xdr:rowOff>180975</xdr:rowOff>
    </xdr:from>
    <xdr:to>
      <xdr:col>14</xdr:col>
      <xdr:colOff>307041</xdr:colOff>
      <xdr:row>38</xdr:row>
      <xdr:rowOff>39088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53400" y="72199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13</xdr:col>
      <xdr:colOff>552450</xdr:colOff>
      <xdr:row>30</xdr:row>
      <xdr:rowOff>95250</xdr:rowOff>
    </xdr:from>
    <xdr:to>
      <xdr:col>17</xdr:col>
      <xdr:colOff>238125</xdr:colOff>
      <xdr:row>35</xdr:row>
      <xdr:rowOff>123824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3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639300" y="6734175"/>
          <a:ext cx="2124075" cy="1028699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0</xdr:colOff>
      <xdr:row>37</xdr:row>
      <xdr:rowOff>171450</xdr:rowOff>
    </xdr:from>
    <xdr:to>
      <xdr:col>14</xdr:col>
      <xdr:colOff>428625</xdr:colOff>
      <xdr:row>42</xdr:row>
      <xdr:rowOff>115288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600" y="973455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29</xdr:row>
      <xdr:rowOff>171450</xdr:rowOff>
    </xdr:from>
    <xdr:to>
      <xdr:col>15</xdr:col>
      <xdr:colOff>476250</xdr:colOff>
      <xdr:row>34</xdr:row>
      <xdr:rowOff>200024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3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20175" y="79343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33</xdr:row>
      <xdr:rowOff>19050</xdr:rowOff>
    </xdr:from>
    <xdr:to>
      <xdr:col>17</xdr:col>
      <xdr:colOff>118472</xdr:colOff>
      <xdr:row>39</xdr:row>
      <xdr:rowOff>192272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3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8325" y="8639175"/>
          <a:ext cx="2547347" cy="1373372"/>
        </a:xfrm>
        <a:prstGeom prst="rect">
          <a:avLst/>
        </a:prstGeom>
      </xdr:spPr>
    </xdr:pic>
    <xdr:clientData/>
  </xdr:twoCellAnchor>
  <xdr:twoCellAnchor editAs="oneCell">
    <xdr:from>
      <xdr:col>6</xdr:col>
      <xdr:colOff>28576</xdr:colOff>
      <xdr:row>36</xdr:row>
      <xdr:rowOff>70823</xdr:rowOff>
    </xdr:from>
    <xdr:to>
      <xdr:col>9</xdr:col>
      <xdr:colOff>114300</xdr:colOff>
      <xdr:row>41</xdr:row>
      <xdr:rowOff>9524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3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801" y="8881448"/>
          <a:ext cx="2247899" cy="1053126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0</xdr:colOff>
      <xdr:row>32</xdr:row>
      <xdr:rowOff>171450</xdr:rowOff>
    </xdr:from>
    <xdr:to>
      <xdr:col>14</xdr:col>
      <xdr:colOff>428625</xdr:colOff>
      <xdr:row>37</xdr:row>
      <xdr:rowOff>115288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600" y="959167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24</xdr:row>
      <xdr:rowOff>171450</xdr:rowOff>
    </xdr:from>
    <xdr:to>
      <xdr:col>15</xdr:col>
      <xdr:colOff>476250</xdr:colOff>
      <xdr:row>29</xdr:row>
      <xdr:rowOff>200024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3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20175" y="799147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30</xdr:row>
      <xdr:rowOff>123825</xdr:rowOff>
    </xdr:from>
    <xdr:to>
      <xdr:col>9</xdr:col>
      <xdr:colOff>318497</xdr:colOff>
      <xdr:row>36</xdr:row>
      <xdr:rowOff>182747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3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6429375"/>
          <a:ext cx="2547347" cy="1373372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72842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4817" y="2129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552450</xdr:colOff>
      <xdr:row>33</xdr:row>
      <xdr:rowOff>9525</xdr:rowOff>
    </xdr:from>
    <xdr:to>
      <xdr:col>13</xdr:col>
      <xdr:colOff>561415</xdr:colOff>
      <xdr:row>38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77200" y="8534400"/>
          <a:ext cx="1933015" cy="1123950"/>
        </a:xfrm>
        <a:prstGeom prst="rect">
          <a:avLst/>
        </a:prstGeom>
      </xdr:spPr>
    </xdr:pic>
    <xdr:clientData/>
  </xdr:twoCellAnchor>
  <xdr:twoCellAnchor editAs="oneCell">
    <xdr:from>
      <xdr:col>11</xdr:col>
      <xdr:colOff>657225</xdr:colOff>
      <xdr:row>27</xdr:row>
      <xdr:rowOff>28575</xdr:rowOff>
    </xdr:from>
    <xdr:to>
      <xdr:col>15</xdr:col>
      <xdr:colOff>247650</xdr:colOff>
      <xdr:row>32</xdr:row>
      <xdr:rowOff>76199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3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791575" y="738187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13</xdr:col>
      <xdr:colOff>323850</xdr:colOff>
      <xdr:row>30</xdr:row>
      <xdr:rowOff>123825</xdr:rowOff>
    </xdr:from>
    <xdr:to>
      <xdr:col>17</xdr:col>
      <xdr:colOff>432797</xdr:colOff>
      <xdr:row>37</xdr:row>
      <xdr:rowOff>163697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3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2650" y="7334250"/>
          <a:ext cx="2547347" cy="1373372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72842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4817" y="2129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552450</xdr:colOff>
      <xdr:row>33</xdr:row>
      <xdr:rowOff>9525</xdr:rowOff>
    </xdr:from>
    <xdr:to>
      <xdr:col>13</xdr:col>
      <xdr:colOff>561415</xdr:colOff>
      <xdr:row>38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77200" y="7791450"/>
          <a:ext cx="1933015" cy="1123950"/>
        </a:xfrm>
        <a:prstGeom prst="rect">
          <a:avLst/>
        </a:prstGeom>
      </xdr:spPr>
    </xdr:pic>
    <xdr:clientData/>
  </xdr:twoCellAnchor>
  <xdr:twoCellAnchor editAs="oneCell">
    <xdr:from>
      <xdr:col>11</xdr:col>
      <xdr:colOff>657225</xdr:colOff>
      <xdr:row>27</xdr:row>
      <xdr:rowOff>28575</xdr:rowOff>
    </xdr:from>
    <xdr:to>
      <xdr:col>15</xdr:col>
      <xdr:colOff>247650</xdr:colOff>
      <xdr:row>32</xdr:row>
      <xdr:rowOff>76199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3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791575" y="66389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13</xdr:col>
      <xdr:colOff>238125</xdr:colOff>
      <xdr:row>38</xdr:row>
      <xdr:rowOff>76200</xdr:rowOff>
    </xdr:from>
    <xdr:to>
      <xdr:col>17</xdr:col>
      <xdr:colOff>347072</xdr:colOff>
      <xdr:row>45</xdr:row>
      <xdr:rowOff>106547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3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86925" y="8810625"/>
          <a:ext cx="2547347" cy="1373372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381000</xdr:colOff>
      <xdr:row>33</xdr:row>
      <xdr:rowOff>63921</xdr:rowOff>
    </xdr:from>
    <xdr:to>
      <xdr:col>16</xdr:col>
      <xdr:colOff>485775</xdr:colOff>
      <xdr:row>39</xdr:row>
      <xdr:rowOff>66675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3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>
                      <a14:foregroundMark x1="33333" y1="84971" x2="82031" y2="84104"/>
                      <a14:foregroundMark x1="72266" y1="12717" x2="86458" y2="5924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7845846"/>
          <a:ext cx="2543175" cy="114575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664535</xdr:colOff>
      <xdr:row>1</xdr:row>
      <xdr:rowOff>66715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07985" y="257215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7</xdr:col>
      <xdr:colOff>138303</xdr:colOff>
      <xdr:row>41</xdr:row>
      <xdr:rowOff>783</xdr:rowOff>
    </xdr:from>
    <xdr:to>
      <xdr:col>9</xdr:col>
      <xdr:colOff>1209079</xdr:colOff>
      <xdr:row>46</xdr:row>
      <xdr:rowOff>99680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74175" y="11419707"/>
          <a:ext cx="2145107" cy="1228607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72842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4817" y="2129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552450</xdr:colOff>
      <xdr:row>32</xdr:row>
      <xdr:rowOff>9525</xdr:rowOff>
    </xdr:from>
    <xdr:to>
      <xdr:col>13</xdr:col>
      <xdr:colOff>561415</xdr:colOff>
      <xdr:row>37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77200" y="7791450"/>
          <a:ext cx="1933015" cy="1123950"/>
        </a:xfrm>
        <a:prstGeom prst="rect">
          <a:avLst/>
        </a:prstGeom>
      </xdr:spPr>
    </xdr:pic>
    <xdr:clientData/>
  </xdr:twoCellAnchor>
  <xdr:twoCellAnchor editAs="oneCell">
    <xdr:from>
      <xdr:col>11</xdr:col>
      <xdr:colOff>657225</xdr:colOff>
      <xdr:row>26</xdr:row>
      <xdr:rowOff>28575</xdr:rowOff>
    </xdr:from>
    <xdr:to>
      <xdr:col>15</xdr:col>
      <xdr:colOff>247650</xdr:colOff>
      <xdr:row>31</xdr:row>
      <xdr:rowOff>76199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3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791575" y="66389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13</xdr:col>
      <xdr:colOff>209550</xdr:colOff>
      <xdr:row>36</xdr:row>
      <xdr:rowOff>0</xdr:rowOff>
    </xdr:from>
    <xdr:to>
      <xdr:col>17</xdr:col>
      <xdr:colOff>318497</xdr:colOff>
      <xdr:row>43</xdr:row>
      <xdr:rowOff>30347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3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58350" y="8543925"/>
          <a:ext cx="2547347" cy="1373372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381000</xdr:colOff>
      <xdr:row>32</xdr:row>
      <xdr:rowOff>63921</xdr:rowOff>
    </xdr:from>
    <xdr:to>
      <xdr:col>16</xdr:col>
      <xdr:colOff>485775</xdr:colOff>
      <xdr:row>38</xdr:row>
      <xdr:rowOff>66675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3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>
                      <a14:foregroundMark x1="33333" y1="84971" x2="82031" y2="84104"/>
                      <a14:foregroundMark x1="72266" y1="12717" x2="86458" y2="5924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7845846"/>
          <a:ext cx="2543175" cy="1145754"/>
        </a:xfrm>
        <a:prstGeom prst="rect">
          <a:avLst/>
        </a:prstGeom>
      </xdr:spPr>
    </xdr:pic>
    <xdr:clientData/>
  </xdr:twoCellAnchor>
  <xdr:twoCellAnchor editAs="oneCell">
    <xdr:from>
      <xdr:col>12</xdr:col>
      <xdr:colOff>428625</xdr:colOff>
      <xdr:row>37</xdr:row>
      <xdr:rowOff>103600</xdr:rowOff>
    </xdr:from>
    <xdr:to>
      <xdr:col>16</xdr:col>
      <xdr:colOff>371475</xdr:colOff>
      <xdr:row>43</xdr:row>
      <xdr:rowOff>66674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3B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7825" y="8085550"/>
          <a:ext cx="2381250" cy="1115599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72842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4817" y="2129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552450</xdr:colOff>
      <xdr:row>32</xdr:row>
      <xdr:rowOff>9525</xdr:rowOff>
    </xdr:from>
    <xdr:to>
      <xdr:col>13</xdr:col>
      <xdr:colOff>561415</xdr:colOff>
      <xdr:row>37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77200" y="7791450"/>
          <a:ext cx="1933015" cy="1123950"/>
        </a:xfrm>
        <a:prstGeom prst="rect">
          <a:avLst/>
        </a:prstGeom>
      </xdr:spPr>
    </xdr:pic>
    <xdr:clientData/>
  </xdr:twoCellAnchor>
  <xdr:twoCellAnchor editAs="oneCell">
    <xdr:from>
      <xdr:col>11</xdr:col>
      <xdr:colOff>657225</xdr:colOff>
      <xdr:row>26</xdr:row>
      <xdr:rowOff>28575</xdr:rowOff>
    </xdr:from>
    <xdr:to>
      <xdr:col>15</xdr:col>
      <xdr:colOff>247650</xdr:colOff>
      <xdr:row>31</xdr:row>
      <xdr:rowOff>76199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3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791575" y="66389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13</xdr:col>
      <xdr:colOff>209550</xdr:colOff>
      <xdr:row>36</xdr:row>
      <xdr:rowOff>0</xdr:rowOff>
    </xdr:from>
    <xdr:to>
      <xdr:col>17</xdr:col>
      <xdr:colOff>318497</xdr:colOff>
      <xdr:row>43</xdr:row>
      <xdr:rowOff>30347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3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58350" y="8543925"/>
          <a:ext cx="2547347" cy="1373372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381000</xdr:colOff>
      <xdr:row>32</xdr:row>
      <xdr:rowOff>63921</xdr:rowOff>
    </xdr:from>
    <xdr:to>
      <xdr:col>16</xdr:col>
      <xdr:colOff>485775</xdr:colOff>
      <xdr:row>38</xdr:row>
      <xdr:rowOff>66675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3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>
                      <a14:foregroundMark x1="33333" y1="84971" x2="82031" y2="84104"/>
                      <a14:foregroundMark x1="72266" y1="12717" x2="86458" y2="5924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7845846"/>
          <a:ext cx="2543175" cy="114575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30</xdr:row>
      <xdr:rowOff>75025</xdr:rowOff>
    </xdr:from>
    <xdr:to>
      <xdr:col>16</xdr:col>
      <xdr:colOff>552450</xdr:colOff>
      <xdr:row>36</xdr:row>
      <xdr:rowOff>47624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3C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8800" y="6723475"/>
          <a:ext cx="2381250" cy="1115599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0</xdr:colOff>
      <xdr:row>33</xdr:row>
      <xdr:rowOff>171450</xdr:rowOff>
    </xdr:from>
    <xdr:to>
      <xdr:col>14</xdr:col>
      <xdr:colOff>428625</xdr:colOff>
      <xdr:row>38</xdr:row>
      <xdr:rowOff>115288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600" y="959167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25</xdr:row>
      <xdr:rowOff>171450</xdr:rowOff>
    </xdr:from>
    <xdr:to>
      <xdr:col>15</xdr:col>
      <xdr:colOff>476250</xdr:colOff>
      <xdr:row>30</xdr:row>
      <xdr:rowOff>200024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3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20175" y="799147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13</xdr:col>
      <xdr:colOff>161925</xdr:colOff>
      <xdr:row>28</xdr:row>
      <xdr:rowOff>85725</xdr:rowOff>
    </xdr:from>
    <xdr:to>
      <xdr:col>17</xdr:col>
      <xdr:colOff>270872</xdr:colOff>
      <xdr:row>35</xdr:row>
      <xdr:rowOff>58922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3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10725" y="6553200"/>
          <a:ext cx="2547347" cy="1373372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664535</xdr:colOff>
      <xdr:row>1</xdr:row>
      <xdr:rowOff>66715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7560" y="257215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27548</xdr:colOff>
      <xdr:row>31</xdr:row>
      <xdr:rowOff>144766</xdr:rowOff>
    </xdr:from>
    <xdr:to>
      <xdr:col>14</xdr:col>
      <xdr:colOff>954341</xdr:colOff>
      <xdr:row>37</xdr:row>
      <xdr:rowOff>44303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95548" y="9136366"/>
          <a:ext cx="2145993" cy="1233037"/>
        </a:xfrm>
        <a:prstGeom prst="rect">
          <a:avLst/>
        </a:prstGeom>
      </xdr:spPr>
    </xdr:pic>
    <xdr:clientData/>
  </xdr:twoCellAnchor>
  <xdr:twoCellAnchor editAs="oneCell">
    <xdr:from>
      <xdr:col>12</xdr:col>
      <xdr:colOff>287965</xdr:colOff>
      <xdr:row>37</xdr:row>
      <xdr:rowOff>188285</xdr:rowOff>
    </xdr:from>
    <xdr:to>
      <xdr:col>15</xdr:col>
      <xdr:colOff>97243</xdr:colOff>
      <xdr:row>43</xdr:row>
      <xdr:rowOff>20821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3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955965" y="10513385"/>
          <a:ext cx="2123853" cy="1032686"/>
        </a:xfrm>
        <a:prstGeom prst="rect">
          <a:avLst/>
        </a:prstGeom>
      </xdr:spPr>
    </xdr:pic>
    <xdr:clientData/>
  </xdr:twoCellAnchor>
  <xdr:twoCellAnchor editAs="oneCell">
    <xdr:from>
      <xdr:col>10</xdr:col>
      <xdr:colOff>276891</xdr:colOff>
      <xdr:row>33</xdr:row>
      <xdr:rowOff>44303</xdr:rowOff>
    </xdr:from>
    <xdr:to>
      <xdr:col>13</xdr:col>
      <xdr:colOff>487291</xdr:colOff>
      <xdr:row>39</xdr:row>
      <xdr:rowOff>88605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3E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8432" y="9480698"/>
          <a:ext cx="2547347" cy="1373372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3925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85725</xdr:colOff>
      <xdr:row>32</xdr:row>
      <xdr:rowOff>76200</xdr:rowOff>
    </xdr:from>
    <xdr:to>
      <xdr:col>14</xdr:col>
      <xdr:colOff>66675</xdr:colOff>
      <xdr:row>37</xdr:row>
      <xdr:rowOff>134338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640080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41</xdr:row>
      <xdr:rowOff>114300</xdr:rowOff>
    </xdr:from>
    <xdr:to>
      <xdr:col>13</xdr:col>
      <xdr:colOff>476250</xdr:colOff>
      <xdr:row>46</xdr:row>
      <xdr:rowOff>28574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3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020050" y="82391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5</xdr:col>
      <xdr:colOff>295275</xdr:colOff>
      <xdr:row>38</xdr:row>
      <xdr:rowOff>76200</xdr:rowOff>
    </xdr:from>
    <xdr:to>
      <xdr:col>9</xdr:col>
      <xdr:colOff>142874</xdr:colOff>
      <xdr:row>43</xdr:row>
      <xdr:rowOff>91745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3475" y="9886950"/>
          <a:ext cx="2428874" cy="1129970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664535</xdr:colOff>
      <xdr:row>1</xdr:row>
      <xdr:rowOff>66715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4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0410" y="257215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27548</xdr:colOff>
      <xdr:row>31</xdr:row>
      <xdr:rowOff>144766</xdr:rowOff>
    </xdr:from>
    <xdr:to>
      <xdr:col>14</xdr:col>
      <xdr:colOff>954341</xdr:colOff>
      <xdr:row>37</xdr:row>
      <xdr:rowOff>44303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4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38398" y="9136366"/>
          <a:ext cx="2145993" cy="1233037"/>
        </a:xfrm>
        <a:prstGeom prst="rect">
          <a:avLst/>
        </a:prstGeom>
      </xdr:spPr>
    </xdr:pic>
    <xdr:clientData/>
  </xdr:twoCellAnchor>
  <xdr:twoCellAnchor editAs="oneCell">
    <xdr:from>
      <xdr:col>12</xdr:col>
      <xdr:colOff>287965</xdr:colOff>
      <xdr:row>37</xdr:row>
      <xdr:rowOff>188285</xdr:rowOff>
    </xdr:from>
    <xdr:to>
      <xdr:col>15</xdr:col>
      <xdr:colOff>97243</xdr:colOff>
      <xdr:row>43</xdr:row>
      <xdr:rowOff>20821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4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898815" y="10513385"/>
          <a:ext cx="2123853" cy="1032686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0</xdr:colOff>
      <xdr:row>32</xdr:row>
      <xdr:rowOff>171450</xdr:rowOff>
    </xdr:from>
    <xdr:to>
      <xdr:col>14</xdr:col>
      <xdr:colOff>428625</xdr:colOff>
      <xdr:row>37</xdr:row>
      <xdr:rowOff>115288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4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600" y="763905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24</xdr:row>
      <xdr:rowOff>171450</xdr:rowOff>
    </xdr:from>
    <xdr:to>
      <xdr:col>15</xdr:col>
      <xdr:colOff>476250</xdr:colOff>
      <xdr:row>29</xdr:row>
      <xdr:rowOff>200024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4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20175" y="603885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5</xdr:col>
      <xdr:colOff>333375</xdr:colOff>
      <xdr:row>29</xdr:row>
      <xdr:rowOff>142875</xdr:rowOff>
    </xdr:from>
    <xdr:to>
      <xdr:col>9</xdr:col>
      <xdr:colOff>299447</xdr:colOff>
      <xdr:row>36</xdr:row>
      <xdr:rowOff>1772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4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5" y="6486525"/>
          <a:ext cx="2547347" cy="1373372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114449</xdr:colOff>
      <xdr:row>0</xdr:row>
      <xdr:rowOff>1</xdr:rowOff>
    </xdr:from>
    <xdr:to>
      <xdr:col>12</xdr:col>
      <xdr:colOff>85728</xdr:colOff>
      <xdr:row>16</xdr:row>
      <xdr:rowOff>162075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4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2152652" y="-2038202"/>
          <a:ext cx="3210074" cy="7286479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190501</xdr:colOff>
      <xdr:row>17</xdr:row>
      <xdr:rowOff>85533</xdr:rowOff>
    </xdr:from>
    <xdr:to>
      <xdr:col>12</xdr:col>
      <xdr:colOff>114303</xdr:colOff>
      <xdr:row>32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4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6200000">
          <a:off x="2347818" y="1166716"/>
          <a:ext cx="2924367" cy="7239002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200027</xdr:colOff>
      <xdr:row>33</xdr:row>
      <xdr:rowOff>166521</xdr:rowOff>
    </xdr:from>
    <xdr:to>
      <xdr:col>12</xdr:col>
      <xdr:colOff>247652</xdr:colOff>
      <xdr:row>49</xdr:row>
      <xdr:rowOff>61378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4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6200000">
          <a:off x="2410011" y="4243037"/>
          <a:ext cx="2942857" cy="7362825"/>
        </a:xfrm>
        <a:prstGeom prst="rect">
          <a:avLst/>
        </a:prstGeom>
      </xdr:spPr>
    </xdr:pic>
    <xdr:clientData/>
  </xdr:twoCellAnchor>
  <xdr:twoCellAnchor editAs="oneCell">
    <xdr:from>
      <xdr:col>0</xdr:col>
      <xdr:colOff>200169</xdr:colOff>
      <xdr:row>50</xdr:row>
      <xdr:rowOff>28430</xdr:rowOff>
    </xdr:from>
    <xdr:to>
      <xdr:col>12</xdr:col>
      <xdr:colOff>219075</xdr:colOff>
      <xdr:row>65</xdr:row>
      <xdr:rowOff>152399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4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6200000">
          <a:off x="2376487" y="7377112"/>
          <a:ext cx="2981469" cy="7334106"/>
        </a:xfrm>
        <a:prstGeom prst="rect">
          <a:avLst/>
        </a:prstGeom>
      </xdr:spPr>
    </xdr:pic>
    <xdr:clientData/>
  </xdr:twoCellAnchor>
  <xdr:twoCellAnchor editAs="oneCell">
    <xdr:from>
      <xdr:col>0</xdr:col>
      <xdr:colOff>214478</xdr:colOff>
      <xdr:row>66</xdr:row>
      <xdr:rowOff>176049</xdr:rowOff>
    </xdr:from>
    <xdr:to>
      <xdr:col>12</xdr:col>
      <xdr:colOff>228603</xdr:colOff>
      <xdr:row>83</xdr:row>
      <xdr:rowOff>114301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4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2290765" y="10672762"/>
          <a:ext cx="3176752" cy="73293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22151</xdr:colOff>
      <xdr:row>1</xdr:row>
      <xdr:rowOff>55640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8023" y="243925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7</xdr:col>
      <xdr:colOff>204757</xdr:colOff>
      <xdr:row>44</xdr:row>
      <xdr:rowOff>111539</xdr:rowOff>
    </xdr:from>
    <xdr:to>
      <xdr:col>9</xdr:col>
      <xdr:colOff>1275533</xdr:colOff>
      <xdr:row>49</xdr:row>
      <xdr:rowOff>77530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0629" y="12039940"/>
          <a:ext cx="2145107" cy="122860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22151</xdr:colOff>
      <xdr:row>1</xdr:row>
      <xdr:rowOff>55640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6251" y="246140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7</xdr:col>
      <xdr:colOff>116151</xdr:colOff>
      <xdr:row>52</xdr:row>
      <xdr:rowOff>177993</xdr:rowOff>
    </xdr:from>
    <xdr:to>
      <xdr:col>9</xdr:col>
      <xdr:colOff>1186927</xdr:colOff>
      <xdr:row>58</xdr:row>
      <xdr:rowOff>77530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52023" y="18740667"/>
          <a:ext cx="2145107" cy="122860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22151</xdr:colOff>
      <xdr:row>1</xdr:row>
      <xdr:rowOff>55640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6251" y="246140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7</xdr:col>
      <xdr:colOff>60774</xdr:colOff>
      <xdr:row>55</xdr:row>
      <xdr:rowOff>133689</xdr:rowOff>
    </xdr:from>
    <xdr:to>
      <xdr:col>9</xdr:col>
      <xdr:colOff>1131550</xdr:colOff>
      <xdr:row>61</xdr:row>
      <xdr:rowOff>33226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6646" y="19571334"/>
          <a:ext cx="2145107" cy="12286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48"/>
  <sheetViews>
    <sheetView topLeftCell="A10" zoomScale="86" zoomScaleNormal="86" workbookViewId="0">
      <selection activeCell="N17" sqref="N17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7109375" customWidth="1"/>
    <col min="5" max="5" width="18.7109375" customWidth="1"/>
    <col min="6" max="6" width="10.42578125" customWidth="1"/>
    <col min="7" max="7" width="14" style="4" customWidth="1"/>
    <col min="8" max="8" width="2.140625" style="4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1" t="s">
        <v>0</v>
      </c>
      <c r="B2" s="2"/>
      <c r="C2" s="3"/>
    </row>
    <row r="3" spans="1:12" x14ac:dyDescent="0.25">
      <c r="A3" s="5" t="s">
        <v>1</v>
      </c>
      <c r="B3" s="6"/>
      <c r="C3" s="6"/>
    </row>
    <row r="4" spans="1:12" x14ac:dyDescent="0.25">
      <c r="A4" s="5" t="s">
        <v>2</v>
      </c>
      <c r="B4" s="6"/>
      <c r="C4" s="6"/>
    </row>
    <row r="5" spans="1:12" x14ac:dyDescent="0.25">
      <c r="A5" s="5" t="s">
        <v>3</v>
      </c>
      <c r="B5" s="6"/>
      <c r="C5" s="6"/>
    </row>
    <row r="6" spans="1:12" x14ac:dyDescent="0.25">
      <c r="A6" s="5" t="s">
        <v>4</v>
      </c>
      <c r="B6" s="6"/>
      <c r="C6" s="6"/>
    </row>
    <row r="7" spans="1:12" x14ac:dyDescent="0.25">
      <c r="A7" s="5" t="s">
        <v>5</v>
      </c>
      <c r="B7" s="6"/>
      <c r="C7" s="6"/>
    </row>
    <row r="8" spans="1:12" x14ac:dyDescent="0.25">
      <c r="A8" s="6"/>
      <c r="B8" s="6"/>
      <c r="C8" s="6"/>
    </row>
    <row r="9" spans="1:12" ht="15.75" thickBot="1" x14ac:dyDescent="0.3">
      <c r="A9" s="7"/>
      <c r="B9" s="7"/>
      <c r="C9" s="7"/>
      <c r="D9" s="7"/>
      <c r="E9" s="7"/>
      <c r="F9" s="7"/>
      <c r="G9" s="8"/>
      <c r="H9" s="8"/>
      <c r="I9" s="7"/>
    </row>
    <row r="10" spans="1:12" ht="24" thickBot="1" x14ac:dyDescent="0.4">
      <c r="A10" s="245" t="s">
        <v>6</v>
      </c>
      <c r="B10" s="246"/>
      <c r="C10" s="246"/>
      <c r="D10" s="246"/>
      <c r="E10" s="246"/>
      <c r="F10" s="246"/>
      <c r="G10" s="246"/>
      <c r="H10" s="246"/>
      <c r="I10" s="247"/>
    </row>
    <row r="12" spans="1:12" ht="23.25" customHeight="1" x14ac:dyDescent="0.25">
      <c r="A12" s="9" t="s">
        <v>7</v>
      </c>
      <c r="B12" s="9" t="s">
        <v>8</v>
      </c>
      <c r="C12" s="9"/>
      <c r="D12" s="9"/>
      <c r="E12" s="9"/>
      <c r="F12" s="9"/>
      <c r="G12" s="10" t="s">
        <v>9</v>
      </c>
      <c r="H12" s="10" t="s">
        <v>10</v>
      </c>
      <c r="I12" s="11" t="s">
        <v>38</v>
      </c>
    </row>
    <row r="13" spans="1:12" ht="23.25" customHeight="1" x14ac:dyDescent="0.25">
      <c r="A13" s="9"/>
      <c r="B13" s="9"/>
      <c r="C13" s="9"/>
      <c r="D13" s="9"/>
      <c r="E13" s="9"/>
      <c r="F13" s="9"/>
      <c r="G13" s="10" t="s">
        <v>11</v>
      </c>
      <c r="H13" s="10" t="s">
        <v>10</v>
      </c>
      <c r="I13" s="12" t="s">
        <v>39</v>
      </c>
    </row>
    <row r="14" spans="1:12" ht="23.25" customHeight="1" x14ac:dyDescent="0.25">
      <c r="A14" s="9" t="s">
        <v>12</v>
      </c>
      <c r="B14" s="9" t="s">
        <v>13</v>
      </c>
      <c r="C14" s="9"/>
      <c r="D14" s="9"/>
      <c r="E14" s="9"/>
      <c r="F14" s="9"/>
      <c r="G14" s="10" t="s">
        <v>14</v>
      </c>
      <c r="H14" s="10" t="s">
        <v>10</v>
      </c>
      <c r="I14" s="9" t="s">
        <v>15</v>
      </c>
    </row>
    <row r="15" spans="1:12" ht="27.75" customHeight="1" thickBot="1" x14ac:dyDescent="0.3">
      <c r="A15" s="13"/>
      <c r="B15" s="13"/>
      <c r="C15" s="13"/>
      <c r="D15" s="13"/>
      <c r="E15" s="13"/>
      <c r="F15" s="13"/>
      <c r="G15" s="14"/>
      <c r="H15" s="14"/>
      <c r="I15" s="13"/>
    </row>
    <row r="16" spans="1:12" ht="43.5" customHeight="1" x14ac:dyDescent="0.25">
      <c r="A16" s="15" t="s">
        <v>16</v>
      </c>
      <c r="B16" s="16" t="s">
        <v>17</v>
      </c>
      <c r="C16" s="17" t="s">
        <v>18</v>
      </c>
      <c r="D16" s="16" t="s">
        <v>19</v>
      </c>
      <c r="E16" s="16" t="s">
        <v>20</v>
      </c>
      <c r="F16" s="17" t="s">
        <v>21</v>
      </c>
      <c r="G16" s="248" t="s">
        <v>22</v>
      </c>
      <c r="H16" s="249"/>
      <c r="I16" s="18" t="s">
        <v>23</v>
      </c>
      <c r="L16" s="4"/>
    </row>
    <row r="17" spans="1:12" s="13" customFormat="1" ht="67.5" customHeight="1" x14ac:dyDescent="0.25">
      <c r="A17" s="19">
        <v>1</v>
      </c>
      <c r="B17" s="20">
        <v>44341</v>
      </c>
      <c r="C17" s="21" t="s">
        <v>40</v>
      </c>
      <c r="D17" s="22" t="s">
        <v>24</v>
      </c>
      <c r="E17" s="23" t="s">
        <v>25</v>
      </c>
      <c r="F17" s="24">
        <v>70000</v>
      </c>
      <c r="G17" s="250">
        <v>5500000</v>
      </c>
      <c r="H17" s="251"/>
      <c r="I17" s="25">
        <f>G17</f>
        <v>5500000</v>
      </c>
      <c r="L17" s="14"/>
    </row>
    <row r="18" spans="1:12" ht="36" customHeight="1" thickBot="1" x14ac:dyDescent="0.3">
      <c r="A18" s="252" t="s">
        <v>26</v>
      </c>
      <c r="B18" s="253"/>
      <c r="C18" s="253"/>
      <c r="D18" s="253"/>
      <c r="E18" s="253"/>
      <c r="F18" s="253"/>
      <c r="G18" s="253"/>
      <c r="H18" s="254"/>
      <c r="I18" s="26">
        <f>I17</f>
        <v>5500000</v>
      </c>
    </row>
    <row r="19" spans="1:12" ht="21.75" customHeight="1" x14ac:dyDescent="0.25">
      <c r="A19" s="255"/>
      <c r="B19" s="255"/>
      <c r="C19" s="255"/>
      <c r="D19" s="255"/>
      <c r="E19" s="27"/>
      <c r="G19" s="28"/>
      <c r="H19" s="28"/>
      <c r="I19" s="29"/>
    </row>
    <row r="20" spans="1:12" ht="29.25" customHeight="1" x14ac:dyDescent="0.25">
      <c r="A20" s="30"/>
      <c r="B20" s="30"/>
      <c r="D20" s="30"/>
      <c r="E20" s="30"/>
      <c r="G20" s="31" t="s">
        <v>27</v>
      </c>
      <c r="H20" s="31"/>
      <c r="I20" s="32">
        <v>0</v>
      </c>
    </row>
    <row r="21" spans="1:12" ht="29.25" customHeight="1" thickBot="1" x14ac:dyDescent="0.3">
      <c r="A21" s="33"/>
      <c r="B21" s="33"/>
      <c r="D21" s="33"/>
      <c r="E21" s="33"/>
      <c r="G21" s="34" t="s">
        <v>28</v>
      </c>
      <c r="H21" s="34"/>
      <c r="I21" s="35">
        <v>0</v>
      </c>
    </row>
    <row r="22" spans="1:12" ht="29.25" customHeight="1" x14ac:dyDescent="0.25">
      <c r="A22" s="9"/>
      <c r="B22" s="9"/>
      <c r="D22" s="9"/>
      <c r="E22" s="36"/>
      <c r="G22" s="37" t="s">
        <v>29</v>
      </c>
      <c r="H22" s="38"/>
      <c r="I22" s="39">
        <f>I18</f>
        <v>5500000</v>
      </c>
    </row>
    <row r="23" spans="1:12" ht="20.25" customHeight="1" x14ac:dyDescent="0.25">
      <c r="A23" s="9"/>
      <c r="B23" s="9"/>
      <c r="D23" s="9"/>
      <c r="E23" s="36"/>
      <c r="G23" s="38"/>
      <c r="H23" s="38"/>
      <c r="I23" s="40"/>
    </row>
    <row r="24" spans="1:12" ht="18.75" x14ac:dyDescent="0.25">
      <c r="A24" s="41" t="s">
        <v>30</v>
      </c>
      <c r="B24" s="36"/>
      <c r="D24" s="9"/>
      <c r="E24" s="36"/>
      <c r="G24" s="38"/>
      <c r="H24" s="38"/>
      <c r="I24" s="40"/>
    </row>
    <row r="25" spans="1:12" ht="15.75" x14ac:dyDescent="0.25">
      <c r="A25" s="9"/>
      <c r="B25" s="9"/>
      <c r="D25" s="9"/>
      <c r="E25" s="36"/>
      <c r="G25" s="38"/>
      <c r="H25" s="38"/>
      <c r="I25" s="40"/>
    </row>
    <row r="26" spans="1:12" ht="18.75" x14ac:dyDescent="0.3">
      <c r="A26" s="42" t="s">
        <v>31</v>
      </c>
      <c r="B26" s="43"/>
      <c r="D26" s="43"/>
      <c r="E26" s="9"/>
      <c r="G26" s="10"/>
      <c r="H26" s="10"/>
      <c r="I26" s="9"/>
    </row>
    <row r="27" spans="1:12" ht="18.75" x14ac:dyDescent="0.3">
      <c r="A27" s="44" t="s">
        <v>32</v>
      </c>
      <c r="B27" s="36"/>
      <c r="D27" s="36"/>
      <c r="E27" s="9"/>
      <c r="G27" s="10"/>
      <c r="H27" s="10"/>
      <c r="I27" s="9"/>
      <c r="L27" s="45"/>
    </row>
    <row r="28" spans="1:12" ht="18.75" x14ac:dyDescent="0.3">
      <c r="A28" s="44" t="s">
        <v>33</v>
      </c>
      <c r="B28" s="36"/>
      <c r="D28" s="9"/>
      <c r="E28" s="9"/>
      <c r="G28" s="10"/>
      <c r="H28" s="10"/>
      <c r="I28" s="9"/>
    </row>
    <row r="29" spans="1:12" ht="18.75" x14ac:dyDescent="0.3">
      <c r="A29" s="46" t="s">
        <v>34</v>
      </c>
      <c r="B29" s="47"/>
      <c r="D29" s="47"/>
      <c r="E29" s="9"/>
      <c r="G29" s="10"/>
      <c r="H29" s="10"/>
      <c r="I29" s="9"/>
    </row>
    <row r="30" spans="1:12" ht="18.75" x14ac:dyDescent="0.3">
      <c r="A30" s="48" t="s">
        <v>35</v>
      </c>
      <c r="B30" s="49"/>
      <c r="D30" s="50"/>
      <c r="E30" s="9"/>
      <c r="G30" s="10"/>
      <c r="H30" s="10"/>
      <c r="I30" s="9"/>
    </row>
    <row r="31" spans="1:12" ht="15.75" x14ac:dyDescent="0.25">
      <c r="A31" s="49"/>
      <c r="B31" s="49"/>
      <c r="D31" s="51"/>
      <c r="E31" s="9"/>
      <c r="G31" s="10"/>
      <c r="H31" s="10"/>
      <c r="I31" s="9"/>
    </row>
    <row r="32" spans="1:12" ht="15.75" x14ac:dyDescent="0.25">
      <c r="A32" s="9"/>
      <c r="B32" s="9"/>
      <c r="D32" s="9"/>
      <c r="E32" s="9"/>
      <c r="G32" s="52" t="s">
        <v>36</v>
      </c>
      <c r="H32" s="256" t="str">
        <f>I13</f>
        <v xml:space="preserve"> 01 Juni 2021</v>
      </c>
      <c r="I32" s="256"/>
    </row>
    <row r="33" spans="1:9" ht="15.75" x14ac:dyDescent="0.25">
      <c r="A33" s="9"/>
      <c r="B33" s="9"/>
      <c r="D33" s="9"/>
      <c r="E33" s="9"/>
      <c r="G33" s="10"/>
      <c r="H33" s="10"/>
      <c r="I33" s="9"/>
    </row>
    <row r="34" spans="1:9" ht="15.75" x14ac:dyDescent="0.25">
      <c r="A34" s="9"/>
      <c r="B34" s="9"/>
      <c r="D34" s="9"/>
      <c r="E34" s="9"/>
      <c r="G34" s="10"/>
      <c r="H34" s="10"/>
      <c r="I34" s="9"/>
    </row>
    <row r="35" spans="1:9" ht="15.75" x14ac:dyDescent="0.25">
      <c r="A35" s="9"/>
      <c r="B35" s="9"/>
      <c r="D35" s="9"/>
      <c r="E35" s="9"/>
      <c r="G35" s="10"/>
      <c r="H35" s="10"/>
      <c r="I35" s="9"/>
    </row>
    <row r="36" spans="1:9" ht="26.25" customHeight="1" x14ac:dyDescent="0.25">
      <c r="A36" s="9"/>
      <c r="B36" s="9"/>
      <c r="D36" s="9"/>
      <c r="E36" s="9"/>
      <c r="G36" s="10"/>
      <c r="H36" s="10"/>
      <c r="I36" s="9"/>
    </row>
    <row r="37" spans="1:9" ht="15.75" x14ac:dyDescent="0.25">
      <c r="A37" s="9"/>
      <c r="B37" s="9"/>
      <c r="D37" s="9"/>
      <c r="E37" s="9"/>
      <c r="G37" s="10"/>
      <c r="H37" s="10"/>
      <c r="I37" s="9"/>
    </row>
    <row r="38" spans="1:9" ht="15.75" x14ac:dyDescent="0.25">
      <c r="A38" s="9"/>
      <c r="B38" s="9"/>
      <c r="D38" s="9"/>
      <c r="E38" s="9"/>
      <c r="G38" s="10"/>
      <c r="H38" s="10"/>
      <c r="I38" s="9"/>
    </row>
    <row r="39" spans="1:9" ht="15.75" x14ac:dyDescent="0.25">
      <c r="A39" s="9"/>
      <c r="B39" s="9"/>
      <c r="D39" s="9"/>
      <c r="E39" s="9"/>
      <c r="G39" s="10"/>
      <c r="H39" s="10"/>
      <c r="I39" s="9"/>
    </row>
    <row r="40" spans="1:9" ht="15.75" x14ac:dyDescent="0.25">
      <c r="A40" s="3"/>
      <c r="B40" s="3"/>
      <c r="D40" s="3"/>
      <c r="E40" s="3"/>
      <c r="G40" s="244" t="s">
        <v>37</v>
      </c>
      <c r="H40" s="244"/>
      <c r="I40" s="244"/>
    </row>
    <row r="41" spans="1:9" ht="15.75" x14ac:dyDescent="0.25">
      <c r="A41" s="3"/>
      <c r="B41" s="3"/>
      <c r="D41" s="3"/>
      <c r="E41" s="3"/>
      <c r="G41" s="53"/>
      <c r="H41" s="53"/>
      <c r="I41" s="3"/>
    </row>
    <row r="42" spans="1:9" ht="15.75" x14ac:dyDescent="0.25">
      <c r="A42" s="3"/>
      <c r="B42" s="3"/>
      <c r="D42" s="3"/>
      <c r="E42" s="3"/>
      <c r="G42" s="53"/>
      <c r="H42" s="53"/>
      <c r="I42" s="3"/>
    </row>
    <row r="43" spans="1:9" ht="15.75" x14ac:dyDescent="0.25">
      <c r="A43" s="3"/>
      <c r="B43" s="3"/>
      <c r="D43" s="3"/>
      <c r="E43" s="3"/>
      <c r="G43" s="53"/>
      <c r="H43" s="53"/>
      <c r="I43" s="3"/>
    </row>
    <row r="44" spans="1:9" ht="15.75" x14ac:dyDescent="0.25">
      <c r="A44" s="3"/>
      <c r="B44" s="3"/>
      <c r="D44" s="3"/>
      <c r="E44" s="3"/>
      <c r="G44" s="53"/>
      <c r="H44" s="53"/>
      <c r="I44" s="3"/>
    </row>
    <row r="45" spans="1:9" ht="15.75" x14ac:dyDescent="0.25">
      <c r="A45" s="3"/>
      <c r="B45" s="3"/>
      <c r="D45" s="3"/>
      <c r="E45" s="3"/>
      <c r="G45" s="53"/>
      <c r="H45" s="53"/>
      <c r="I45" s="3"/>
    </row>
    <row r="46" spans="1:9" ht="15.75" x14ac:dyDescent="0.25">
      <c r="A46" s="3"/>
      <c r="B46" s="3"/>
      <c r="D46" s="3"/>
      <c r="E46" s="3"/>
      <c r="G46" s="53"/>
      <c r="H46" s="53"/>
      <c r="I46" s="3"/>
    </row>
    <row r="47" spans="1:9" ht="15.75" x14ac:dyDescent="0.25">
      <c r="A47" s="3"/>
      <c r="B47" s="3"/>
      <c r="D47" s="3"/>
      <c r="E47" s="3"/>
      <c r="G47" s="53"/>
      <c r="H47" s="53"/>
      <c r="I47" s="3"/>
    </row>
    <row r="48" spans="1:9" ht="15.75" x14ac:dyDescent="0.25">
      <c r="A48" s="3"/>
      <c r="B48" s="3"/>
      <c r="D48" s="3"/>
      <c r="E48" s="3"/>
      <c r="G48" s="53"/>
      <c r="H48" s="53"/>
      <c r="I48" s="3"/>
    </row>
  </sheetData>
  <autoFilter ref="A16:I18">
    <filterColumn colId="6" showButton="0"/>
  </autoFilter>
  <mergeCells count="7">
    <mergeCell ref="G40:I40"/>
    <mergeCell ref="A10:I10"/>
    <mergeCell ref="G16:H16"/>
    <mergeCell ref="G17:H17"/>
    <mergeCell ref="A18:H18"/>
    <mergeCell ref="A19:D19"/>
    <mergeCell ref="H32:I3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L48"/>
  <sheetViews>
    <sheetView topLeftCell="A16" zoomScale="86" zoomScaleNormal="86" workbookViewId="0">
      <selection activeCell="J24" sqref="J24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7109375" customWidth="1"/>
    <col min="5" max="5" width="18.7109375" customWidth="1"/>
    <col min="6" max="6" width="10.42578125" customWidth="1"/>
    <col min="7" max="7" width="14" style="4" customWidth="1"/>
    <col min="8" max="8" width="2.140625" style="4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1" t="s">
        <v>0</v>
      </c>
      <c r="B2" s="2"/>
      <c r="C2" s="3"/>
    </row>
    <row r="3" spans="1:12" x14ac:dyDescent="0.25">
      <c r="A3" s="5" t="s">
        <v>1</v>
      </c>
      <c r="B3" s="6"/>
      <c r="C3" s="6"/>
    </row>
    <row r="4" spans="1:12" x14ac:dyDescent="0.25">
      <c r="A4" s="5" t="s">
        <v>2</v>
      </c>
      <c r="B4" s="6"/>
      <c r="C4" s="6"/>
    </row>
    <row r="5" spans="1:12" x14ac:dyDescent="0.25">
      <c r="A5" s="5" t="s">
        <v>3</v>
      </c>
      <c r="B5" s="6"/>
      <c r="C5" s="6"/>
    </row>
    <row r="6" spans="1:12" x14ac:dyDescent="0.25">
      <c r="A6" s="5" t="s">
        <v>4</v>
      </c>
      <c r="B6" s="6"/>
      <c r="C6" s="6"/>
    </row>
    <row r="7" spans="1:12" x14ac:dyDescent="0.25">
      <c r="A7" s="5" t="s">
        <v>5</v>
      </c>
      <c r="B7" s="6"/>
      <c r="C7" s="6"/>
    </row>
    <row r="8" spans="1:12" x14ac:dyDescent="0.25">
      <c r="A8" s="6"/>
      <c r="B8" s="6"/>
      <c r="C8" s="6"/>
    </row>
    <row r="9" spans="1:12" ht="15.75" thickBot="1" x14ac:dyDescent="0.3">
      <c r="A9" s="7"/>
      <c r="B9" s="7"/>
      <c r="C9" s="7"/>
      <c r="D9" s="7"/>
      <c r="E9" s="7"/>
      <c r="F9" s="7"/>
      <c r="G9" s="8"/>
      <c r="H9" s="8"/>
      <c r="I9" s="7"/>
    </row>
    <row r="10" spans="1:12" ht="24" thickBot="1" x14ac:dyDescent="0.4">
      <c r="A10" s="245" t="s">
        <v>6</v>
      </c>
      <c r="B10" s="246"/>
      <c r="C10" s="246"/>
      <c r="D10" s="246"/>
      <c r="E10" s="246"/>
      <c r="F10" s="246"/>
      <c r="G10" s="246"/>
      <c r="H10" s="246"/>
      <c r="I10" s="247"/>
    </row>
    <row r="12" spans="1:12" ht="23.25" customHeight="1" x14ac:dyDescent="0.25">
      <c r="A12" s="9" t="s">
        <v>7</v>
      </c>
      <c r="B12" s="9" t="s">
        <v>8</v>
      </c>
      <c r="C12" s="9"/>
      <c r="D12" s="9"/>
      <c r="E12" s="9"/>
      <c r="F12" s="9"/>
      <c r="G12" s="10" t="s">
        <v>9</v>
      </c>
      <c r="H12" s="10" t="s">
        <v>10</v>
      </c>
      <c r="I12" s="11" t="s">
        <v>343</v>
      </c>
    </row>
    <row r="13" spans="1:12" ht="23.25" customHeight="1" x14ac:dyDescent="0.25">
      <c r="A13" s="9"/>
      <c r="B13" s="9"/>
      <c r="C13" s="9"/>
      <c r="D13" s="9"/>
      <c r="E13" s="9"/>
      <c r="F13" s="9"/>
      <c r="G13" s="10" t="s">
        <v>11</v>
      </c>
      <c r="H13" s="10" t="s">
        <v>10</v>
      </c>
      <c r="I13" s="12" t="s">
        <v>133</v>
      </c>
    </row>
    <row r="14" spans="1:12" ht="23.25" customHeight="1" x14ac:dyDescent="0.25">
      <c r="A14" s="9" t="s">
        <v>12</v>
      </c>
      <c r="B14" s="9" t="s">
        <v>13</v>
      </c>
      <c r="C14" s="9"/>
      <c r="D14" s="9"/>
      <c r="E14" s="9"/>
      <c r="F14" s="9"/>
      <c r="G14" s="10" t="s">
        <v>14</v>
      </c>
      <c r="H14" s="10" t="s">
        <v>10</v>
      </c>
      <c r="I14" s="9" t="s">
        <v>344</v>
      </c>
    </row>
    <row r="15" spans="1:12" ht="27.75" customHeight="1" thickBot="1" x14ac:dyDescent="0.3">
      <c r="A15" s="13"/>
      <c r="B15" s="13"/>
      <c r="C15" s="13"/>
      <c r="D15" s="13"/>
      <c r="E15" s="13"/>
      <c r="F15" s="13"/>
      <c r="G15" s="14"/>
      <c r="H15" s="14"/>
      <c r="I15" s="13"/>
    </row>
    <row r="16" spans="1:12" ht="43.5" customHeight="1" x14ac:dyDescent="0.25">
      <c r="A16" s="15" t="s">
        <v>16</v>
      </c>
      <c r="B16" s="16" t="s">
        <v>17</v>
      </c>
      <c r="C16" s="17" t="s">
        <v>18</v>
      </c>
      <c r="D16" s="16" t="s">
        <v>19</v>
      </c>
      <c r="E16" s="16" t="s">
        <v>20</v>
      </c>
      <c r="F16" s="17" t="s">
        <v>21</v>
      </c>
      <c r="G16" s="248" t="s">
        <v>22</v>
      </c>
      <c r="H16" s="249"/>
      <c r="I16" s="18" t="s">
        <v>23</v>
      </c>
      <c r="L16" s="4"/>
    </row>
    <row r="17" spans="1:12" s="13" customFormat="1" ht="67.5" customHeight="1" x14ac:dyDescent="0.25">
      <c r="A17" s="19">
        <v>1</v>
      </c>
      <c r="B17" s="60">
        <v>44341</v>
      </c>
      <c r="C17" s="61" t="s">
        <v>345</v>
      </c>
      <c r="D17" s="22" t="s">
        <v>346</v>
      </c>
      <c r="E17" s="23" t="s">
        <v>25</v>
      </c>
      <c r="F17" s="24">
        <v>1248</v>
      </c>
      <c r="G17" s="250">
        <v>5500000</v>
      </c>
      <c r="H17" s="251"/>
      <c r="I17" s="25">
        <f>G17</f>
        <v>5500000</v>
      </c>
      <c r="L17" s="14"/>
    </row>
    <row r="18" spans="1:12" ht="36" customHeight="1" thickBot="1" x14ac:dyDescent="0.3">
      <c r="A18" s="252" t="s">
        <v>26</v>
      </c>
      <c r="B18" s="253"/>
      <c r="C18" s="253"/>
      <c r="D18" s="253"/>
      <c r="E18" s="253"/>
      <c r="F18" s="253"/>
      <c r="G18" s="253"/>
      <c r="H18" s="254"/>
      <c r="I18" s="26">
        <f>I17</f>
        <v>5500000</v>
      </c>
    </row>
    <row r="19" spans="1:12" ht="21.75" customHeight="1" x14ac:dyDescent="0.25">
      <c r="A19" s="255"/>
      <c r="B19" s="255"/>
      <c r="C19" s="255"/>
      <c r="D19" s="255"/>
      <c r="E19" s="27"/>
      <c r="G19" s="28"/>
      <c r="H19" s="28"/>
      <c r="I19" s="29"/>
    </row>
    <row r="20" spans="1:12" ht="29.25" customHeight="1" x14ac:dyDescent="0.25">
      <c r="A20" s="30"/>
      <c r="B20" s="30"/>
      <c r="D20" s="30"/>
      <c r="E20" s="30"/>
      <c r="G20" s="31" t="s">
        <v>27</v>
      </c>
      <c r="H20" s="31"/>
      <c r="I20" s="32">
        <v>0</v>
      </c>
    </row>
    <row r="21" spans="1:12" ht="29.25" customHeight="1" thickBot="1" x14ac:dyDescent="0.3">
      <c r="A21" s="33"/>
      <c r="B21" s="33"/>
      <c r="D21" s="33"/>
      <c r="E21" s="33"/>
      <c r="G21" s="34" t="s">
        <v>28</v>
      </c>
      <c r="H21" s="34"/>
      <c r="I21" s="35">
        <v>0</v>
      </c>
    </row>
    <row r="22" spans="1:12" ht="29.25" customHeight="1" x14ac:dyDescent="0.25">
      <c r="A22" s="9"/>
      <c r="B22" s="9"/>
      <c r="D22" s="9"/>
      <c r="E22" s="36"/>
      <c r="G22" s="37" t="s">
        <v>29</v>
      </c>
      <c r="H22" s="38"/>
      <c r="I22" s="39">
        <f>I18</f>
        <v>5500000</v>
      </c>
    </row>
    <row r="23" spans="1:12" ht="20.25" customHeight="1" x14ac:dyDescent="0.25">
      <c r="A23" s="9"/>
      <c r="B23" s="9"/>
      <c r="D23" s="9"/>
      <c r="E23" s="36"/>
      <c r="G23" s="38"/>
      <c r="H23" s="38"/>
      <c r="I23" s="40"/>
    </row>
    <row r="24" spans="1:12" ht="18.75" x14ac:dyDescent="0.25">
      <c r="A24" s="41" t="s">
        <v>30</v>
      </c>
      <c r="B24" s="36"/>
      <c r="D24" s="9"/>
      <c r="E24" s="36"/>
      <c r="G24" s="38"/>
      <c r="H24" s="38"/>
      <c r="I24" s="40"/>
    </row>
    <row r="25" spans="1:12" ht="15.75" x14ac:dyDescent="0.25">
      <c r="A25" s="9"/>
      <c r="B25" s="9"/>
      <c r="D25" s="9"/>
      <c r="E25" s="36"/>
      <c r="G25" s="38"/>
      <c r="H25" s="38"/>
      <c r="I25" s="40"/>
    </row>
    <row r="26" spans="1:12" ht="18.75" x14ac:dyDescent="0.3">
      <c r="A26" s="42" t="s">
        <v>31</v>
      </c>
      <c r="B26" s="43"/>
      <c r="D26" s="43"/>
      <c r="E26" s="9"/>
      <c r="G26" s="10"/>
      <c r="H26" s="10"/>
      <c r="I26" s="9"/>
    </row>
    <row r="27" spans="1:12" ht="18.75" x14ac:dyDescent="0.3">
      <c r="A27" s="44" t="s">
        <v>32</v>
      </c>
      <c r="B27" s="36"/>
      <c r="D27" s="36"/>
      <c r="E27" s="9"/>
      <c r="G27" s="10"/>
      <c r="H27" s="10"/>
      <c r="I27" s="9"/>
      <c r="L27" s="45"/>
    </row>
    <row r="28" spans="1:12" ht="18.75" x14ac:dyDescent="0.3">
      <c r="A28" s="44" t="s">
        <v>33</v>
      </c>
      <c r="B28" s="36"/>
      <c r="D28" s="9"/>
      <c r="E28" s="9"/>
      <c r="G28" s="10"/>
      <c r="H28" s="10"/>
      <c r="I28" s="9"/>
    </row>
    <row r="29" spans="1:12" ht="18.75" x14ac:dyDescent="0.3">
      <c r="A29" s="46" t="s">
        <v>34</v>
      </c>
      <c r="B29" s="47"/>
      <c r="D29" s="47"/>
      <c r="E29" s="9"/>
      <c r="G29" s="10"/>
      <c r="H29" s="10"/>
      <c r="I29" s="9"/>
    </row>
    <row r="30" spans="1:12" ht="18.75" x14ac:dyDescent="0.3">
      <c r="A30" s="48" t="s">
        <v>35</v>
      </c>
      <c r="B30" s="49"/>
      <c r="D30" s="50"/>
      <c r="E30" s="9"/>
      <c r="G30" s="10"/>
      <c r="H30" s="10"/>
      <c r="I30" s="9"/>
    </row>
    <row r="31" spans="1:12" ht="15.75" x14ac:dyDescent="0.25">
      <c r="A31" s="49"/>
      <c r="B31" s="49"/>
      <c r="D31" s="51"/>
      <c r="E31" s="9"/>
      <c r="G31" s="10"/>
      <c r="H31" s="10"/>
      <c r="I31" s="9"/>
    </row>
    <row r="32" spans="1:12" ht="15.75" x14ac:dyDescent="0.25">
      <c r="A32" s="9"/>
      <c r="B32" s="9"/>
      <c r="D32" s="9"/>
      <c r="E32" s="9"/>
      <c r="G32" s="52" t="s">
        <v>36</v>
      </c>
      <c r="H32" s="256" t="str">
        <f>I13</f>
        <v xml:space="preserve"> 07 Juni 2021</v>
      </c>
      <c r="I32" s="256"/>
    </row>
    <row r="33" spans="1:9" ht="15.75" x14ac:dyDescent="0.25">
      <c r="A33" s="9"/>
      <c r="B33" s="9"/>
      <c r="D33" s="9"/>
      <c r="E33" s="9"/>
      <c r="G33" s="10"/>
      <c r="H33" s="10"/>
      <c r="I33" s="9"/>
    </row>
    <row r="34" spans="1:9" ht="15.75" x14ac:dyDescent="0.25">
      <c r="A34" s="9"/>
      <c r="B34" s="9"/>
      <c r="D34" s="9"/>
      <c r="E34" s="9"/>
      <c r="G34" s="10"/>
      <c r="H34" s="10"/>
      <c r="I34" s="9"/>
    </row>
    <row r="35" spans="1:9" ht="15.75" x14ac:dyDescent="0.25">
      <c r="A35" s="9"/>
      <c r="B35" s="9"/>
      <c r="D35" s="9"/>
      <c r="E35" s="9"/>
      <c r="G35" s="10"/>
      <c r="H35" s="10"/>
      <c r="I35" s="9"/>
    </row>
    <row r="36" spans="1:9" ht="26.25" customHeight="1" x14ac:dyDescent="0.25">
      <c r="A36" s="9"/>
      <c r="B36" s="9"/>
      <c r="D36" s="9"/>
      <c r="E36" s="9"/>
      <c r="G36" s="10"/>
      <c r="H36" s="10"/>
      <c r="I36" s="9"/>
    </row>
    <row r="37" spans="1:9" ht="15.75" x14ac:dyDescent="0.25">
      <c r="A37" s="9"/>
      <c r="B37" s="9"/>
      <c r="D37" s="9"/>
      <c r="E37" s="9"/>
      <c r="G37" s="10"/>
      <c r="H37" s="10"/>
      <c r="I37" s="9"/>
    </row>
    <row r="38" spans="1:9" ht="15.75" x14ac:dyDescent="0.25">
      <c r="A38" s="9"/>
      <c r="B38" s="9"/>
      <c r="D38" s="9"/>
      <c r="E38" s="9"/>
      <c r="G38" s="10"/>
      <c r="H38" s="10"/>
      <c r="I38" s="9"/>
    </row>
    <row r="39" spans="1:9" ht="15.75" x14ac:dyDescent="0.25">
      <c r="A39" s="9"/>
      <c r="B39" s="9"/>
      <c r="D39" s="9"/>
      <c r="E39" s="9"/>
      <c r="G39" s="10"/>
      <c r="H39" s="10"/>
      <c r="I39" s="9"/>
    </row>
    <row r="40" spans="1:9" ht="15.75" x14ac:dyDescent="0.25">
      <c r="A40" s="3"/>
      <c r="B40" s="3"/>
      <c r="D40" s="3"/>
      <c r="E40" s="3"/>
      <c r="G40" s="244" t="s">
        <v>37</v>
      </c>
      <c r="H40" s="244"/>
      <c r="I40" s="244"/>
    </row>
    <row r="41" spans="1:9" ht="15.75" x14ac:dyDescent="0.25">
      <c r="A41" s="3"/>
      <c r="B41" s="3"/>
      <c r="D41" s="3"/>
      <c r="E41" s="3"/>
      <c r="G41" s="53"/>
      <c r="H41" s="53"/>
      <c r="I41" s="3"/>
    </row>
    <row r="42" spans="1:9" ht="15.75" x14ac:dyDescent="0.25">
      <c r="A42" s="3"/>
      <c r="B42" s="3"/>
      <c r="D42" s="3"/>
      <c r="E42" s="3"/>
      <c r="G42" s="53"/>
      <c r="H42" s="53"/>
      <c r="I42" s="3"/>
    </row>
    <row r="43" spans="1:9" ht="15.75" x14ac:dyDescent="0.25">
      <c r="A43" s="3"/>
      <c r="B43" s="3"/>
      <c r="D43" s="3"/>
      <c r="E43" s="3"/>
      <c r="G43" s="53"/>
      <c r="H43" s="53"/>
      <c r="I43" s="3"/>
    </row>
    <row r="44" spans="1:9" ht="15.75" x14ac:dyDescent="0.25">
      <c r="A44" s="3"/>
      <c r="B44" s="3"/>
      <c r="D44" s="3"/>
      <c r="E44" s="3"/>
      <c r="G44" s="53"/>
      <c r="H44" s="53"/>
      <c r="I44" s="3"/>
    </row>
    <row r="45" spans="1:9" ht="15.75" x14ac:dyDescent="0.25">
      <c r="A45" s="3"/>
      <c r="B45" s="3"/>
      <c r="D45" s="3"/>
      <c r="E45" s="3"/>
      <c r="G45" s="53"/>
      <c r="H45" s="53"/>
      <c r="I45" s="3"/>
    </row>
    <row r="46" spans="1:9" ht="15.75" x14ac:dyDescent="0.25">
      <c r="A46" s="3"/>
      <c r="B46" s="3"/>
      <c r="D46" s="3"/>
      <c r="E46" s="3"/>
      <c r="G46" s="53"/>
      <c r="H46" s="53"/>
      <c r="I46" s="3"/>
    </row>
    <row r="47" spans="1:9" ht="15.75" x14ac:dyDescent="0.25">
      <c r="A47" s="3"/>
      <c r="B47" s="3"/>
      <c r="D47" s="3"/>
      <c r="E47" s="3"/>
      <c r="G47" s="53"/>
      <c r="H47" s="53"/>
      <c r="I47" s="3"/>
    </row>
    <row r="48" spans="1:9" ht="15.75" x14ac:dyDescent="0.25">
      <c r="A48" s="3"/>
      <c r="B48" s="3"/>
      <c r="D48" s="3"/>
      <c r="E48" s="3"/>
      <c r="G48" s="53"/>
      <c r="H48" s="53"/>
      <c r="I48" s="3"/>
    </row>
  </sheetData>
  <autoFilter ref="A16:I18">
    <filterColumn colId="6" showButton="0"/>
  </autoFilter>
  <mergeCells count="7">
    <mergeCell ref="G40:I40"/>
    <mergeCell ref="A10:I10"/>
    <mergeCell ref="G16:H16"/>
    <mergeCell ref="G17:H17"/>
    <mergeCell ref="A18:H18"/>
    <mergeCell ref="A19:D19"/>
    <mergeCell ref="H32:I3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2:L48"/>
  <sheetViews>
    <sheetView topLeftCell="A10" zoomScale="86" zoomScaleNormal="86" workbookViewId="0">
      <selection activeCell="L17" sqref="L17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7109375" customWidth="1"/>
    <col min="5" max="5" width="18.7109375" customWidth="1"/>
    <col min="6" max="6" width="10.42578125" customWidth="1"/>
    <col min="7" max="7" width="14" style="4" customWidth="1"/>
    <col min="8" max="8" width="2.140625" style="4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1" t="s">
        <v>0</v>
      </c>
      <c r="B2" s="2"/>
      <c r="C2" s="3"/>
    </row>
    <row r="3" spans="1:12" x14ac:dyDescent="0.25">
      <c r="A3" s="5" t="s">
        <v>1</v>
      </c>
      <c r="B3" s="6"/>
      <c r="C3" s="6"/>
    </row>
    <row r="4" spans="1:12" x14ac:dyDescent="0.25">
      <c r="A4" s="5" t="s">
        <v>2</v>
      </c>
      <c r="B4" s="6"/>
      <c r="C4" s="6"/>
    </row>
    <row r="5" spans="1:12" x14ac:dyDescent="0.25">
      <c r="A5" s="5" t="s">
        <v>3</v>
      </c>
      <c r="B5" s="6"/>
      <c r="C5" s="6"/>
    </row>
    <row r="6" spans="1:12" x14ac:dyDescent="0.25">
      <c r="A6" s="5" t="s">
        <v>4</v>
      </c>
      <c r="B6" s="6"/>
      <c r="C6" s="6"/>
    </row>
    <row r="7" spans="1:12" x14ac:dyDescent="0.25">
      <c r="A7" s="5" t="s">
        <v>5</v>
      </c>
      <c r="B7" s="6"/>
      <c r="C7" s="6"/>
    </row>
    <row r="8" spans="1:12" x14ac:dyDescent="0.25">
      <c r="A8" s="6"/>
      <c r="B8" s="6"/>
      <c r="C8" s="6"/>
    </row>
    <row r="9" spans="1:12" ht="15.75" thickBot="1" x14ac:dyDescent="0.3">
      <c r="A9" s="7"/>
      <c r="B9" s="7"/>
      <c r="C9" s="7"/>
      <c r="D9" s="7"/>
      <c r="E9" s="7"/>
      <c r="F9" s="7"/>
      <c r="G9" s="8"/>
      <c r="H9" s="8"/>
      <c r="I9" s="7"/>
    </row>
    <row r="10" spans="1:12" ht="24" thickBot="1" x14ac:dyDescent="0.4">
      <c r="A10" s="245" t="s">
        <v>6</v>
      </c>
      <c r="B10" s="246"/>
      <c r="C10" s="246"/>
      <c r="D10" s="246"/>
      <c r="E10" s="246"/>
      <c r="F10" s="246"/>
      <c r="G10" s="246"/>
      <c r="H10" s="246"/>
      <c r="I10" s="247"/>
    </row>
    <row r="12" spans="1:12" ht="23.25" customHeight="1" x14ac:dyDescent="0.25">
      <c r="A12" s="9" t="s">
        <v>7</v>
      </c>
      <c r="B12" s="63" t="s">
        <v>351</v>
      </c>
      <c r="C12" s="9"/>
      <c r="D12" s="9"/>
      <c r="E12" s="9"/>
      <c r="F12" s="9"/>
      <c r="G12" s="10" t="s">
        <v>9</v>
      </c>
      <c r="H12" s="10" t="s">
        <v>10</v>
      </c>
      <c r="I12" s="11" t="s">
        <v>347</v>
      </c>
    </row>
    <row r="13" spans="1:12" ht="23.25" customHeight="1" x14ac:dyDescent="0.25">
      <c r="A13" s="9"/>
      <c r="B13" s="9"/>
      <c r="C13" s="9"/>
      <c r="D13" s="9"/>
      <c r="E13" s="9"/>
      <c r="F13" s="9"/>
      <c r="G13" s="10" t="s">
        <v>11</v>
      </c>
      <c r="H13" s="10" t="s">
        <v>10</v>
      </c>
      <c r="I13" s="12" t="s">
        <v>133</v>
      </c>
    </row>
    <row r="14" spans="1:12" ht="23.25" customHeight="1" x14ac:dyDescent="0.25">
      <c r="A14" s="9" t="s">
        <v>12</v>
      </c>
      <c r="B14" s="9" t="s">
        <v>352</v>
      </c>
      <c r="C14" s="9"/>
      <c r="D14" s="9"/>
      <c r="E14" s="9"/>
      <c r="F14" s="9"/>
      <c r="G14" s="10" t="s">
        <v>43</v>
      </c>
      <c r="H14" s="10" t="s">
        <v>10</v>
      </c>
      <c r="I14" s="9"/>
    </row>
    <row r="15" spans="1:12" ht="27.75" customHeight="1" thickBot="1" x14ac:dyDescent="0.3">
      <c r="A15" s="13"/>
      <c r="B15" s="13"/>
      <c r="C15" s="13"/>
      <c r="D15" s="13"/>
      <c r="E15" s="13"/>
      <c r="F15" s="13"/>
      <c r="G15" s="14"/>
      <c r="H15" s="14"/>
      <c r="I15" s="13"/>
    </row>
    <row r="16" spans="1:12" ht="43.5" customHeight="1" x14ac:dyDescent="0.25">
      <c r="A16" s="15" t="s">
        <v>16</v>
      </c>
      <c r="B16" s="16" t="s">
        <v>17</v>
      </c>
      <c r="C16" s="17" t="s">
        <v>18</v>
      </c>
      <c r="D16" s="16" t="s">
        <v>19</v>
      </c>
      <c r="E16" s="16" t="s">
        <v>20</v>
      </c>
      <c r="F16" s="17" t="s">
        <v>21</v>
      </c>
      <c r="G16" s="248" t="s">
        <v>22</v>
      </c>
      <c r="H16" s="249"/>
      <c r="I16" s="18" t="s">
        <v>23</v>
      </c>
      <c r="L16" s="4"/>
    </row>
    <row r="17" spans="1:12" s="13" customFormat="1" ht="67.5" customHeight="1" x14ac:dyDescent="0.25">
      <c r="A17" s="19">
        <v>1</v>
      </c>
      <c r="B17" s="60">
        <v>44345</v>
      </c>
      <c r="C17" s="61"/>
      <c r="D17" s="62" t="s">
        <v>349</v>
      </c>
      <c r="E17" s="23" t="s">
        <v>350</v>
      </c>
      <c r="F17" s="54">
        <v>1</v>
      </c>
      <c r="G17" s="250">
        <v>150000</v>
      </c>
      <c r="H17" s="251"/>
      <c r="I17" s="25">
        <f>G17</f>
        <v>150000</v>
      </c>
      <c r="L17" s="14"/>
    </row>
    <row r="18" spans="1:12" ht="36" customHeight="1" thickBot="1" x14ac:dyDescent="0.3">
      <c r="A18" s="252" t="s">
        <v>26</v>
      </c>
      <c r="B18" s="253"/>
      <c r="C18" s="253"/>
      <c r="D18" s="253"/>
      <c r="E18" s="253"/>
      <c r="F18" s="253"/>
      <c r="G18" s="253"/>
      <c r="H18" s="254"/>
      <c r="I18" s="26">
        <f>I17</f>
        <v>150000</v>
      </c>
    </row>
    <row r="19" spans="1:12" ht="21.75" customHeight="1" x14ac:dyDescent="0.25">
      <c r="A19" s="255"/>
      <c r="B19" s="255"/>
      <c r="C19" s="255"/>
      <c r="D19" s="255"/>
      <c r="E19" s="27"/>
      <c r="G19" s="28"/>
      <c r="H19" s="28"/>
      <c r="I19" s="29"/>
    </row>
    <row r="20" spans="1:12" ht="29.25" customHeight="1" x14ac:dyDescent="0.25">
      <c r="A20" s="30"/>
      <c r="B20" s="30"/>
      <c r="D20" s="30"/>
      <c r="E20" s="30"/>
      <c r="G20" s="31" t="s">
        <v>27</v>
      </c>
      <c r="H20" s="31"/>
      <c r="I20" s="32">
        <v>0</v>
      </c>
    </row>
    <row r="21" spans="1:12" ht="29.25" customHeight="1" thickBot="1" x14ac:dyDescent="0.3">
      <c r="A21" s="33"/>
      <c r="B21" s="33"/>
      <c r="D21" s="33"/>
      <c r="E21" s="33"/>
      <c r="G21" s="34" t="s">
        <v>28</v>
      </c>
      <c r="H21" s="34"/>
      <c r="I21" s="35">
        <v>0</v>
      </c>
    </row>
    <row r="22" spans="1:12" ht="29.25" customHeight="1" x14ac:dyDescent="0.25">
      <c r="A22" s="9"/>
      <c r="B22" s="9"/>
      <c r="D22" s="9"/>
      <c r="E22" s="36"/>
      <c r="G22" s="37" t="s">
        <v>29</v>
      </c>
      <c r="H22" s="38"/>
      <c r="I22" s="39">
        <f>I18</f>
        <v>150000</v>
      </c>
    </row>
    <row r="23" spans="1:12" ht="20.25" customHeight="1" x14ac:dyDescent="0.25">
      <c r="A23" s="9"/>
      <c r="B23" s="9"/>
      <c r="D23" s="9"/>
      <c r="E23" s="36"/>
      <c r="G23" s="38"/>
      <c r="H23" s="38"/>
      <c r="I23" s="40"/>
    </row>
    <row r="24" spans="1:12" ht="18.75" x14ac:dyDescent="0.25">
      <c r="A24" s="41" t="s">
        <v>348</v>
      </c>
      <c r="B24" s="36"/>
      <c r="D24" s="9"/>
      <c r="E24" s="36"/>
      <c r="G24" s="38"/>
      <c r="H24" s="38"/>
      <c r="I24" s="40"/>
    </row>
    <row r="25" spans="1:12" ht="15.75" x14ac:dyDescent="0.25">
      <c r="A25" s="9"/>
      <c r="B25" s="9"/>
      <c r="D25" s="9"/>
      <c r="E25" s="36"/>
      <c r="G25" s="38"/>
      <c r="H25" s="38"/>
      <c r="I25" s="40"/>
    </row>
    <row r="26" spans="1:12" ht="18.75" x14ac:dyDescent="0.3">
      <c r="A26" s="42" t="s">
        <v>31</v>
      </c>
      <c r="B26" s="43"/>
      <c r="D26" s="43"/>
      <c r="E26" s="9"/>
      <c r="G26" s="10"/>
      <c r="H26" s="10"/>
      <c r="I26" s="9"/>
    </row>
    <row r="27" spans="1:12" ht="18.75" x14ac:dyDescent="0.3">
      <c r="A27" s="44" t="s">
        <v>32</v>
      </c>
      <c r="B27" s="36"/>
      <c r="D27" s="36"/>
      <c r="E27" s="9"/>
      <c r="G27" s="10"/>
      <c r="H27" s="10"/>
      <c r="I27" s="9"/>
      <c r="L27" s="45"/>
    </row>
    <row r="28" spans="1:12" ht="18.75" x14ac:dyDescent="0.3">
      <c r="A28" s="44" t="s">
        <v>33</v>
      </c>
      <c r="B28" s="36"/>
      <c r="D28" s="9"/>
      <c r="E28" s="9"/>
      <c r="G28" s="10"/>
      <c r="H28" s="10"/>
      <c r="I28" s="9"/>
    </row>
    <row r="29" spans="1:12" ht="18.75" x14ac:dyDescent="0.3">
      <c r="A29" s="46" t="s">
        <v>34</v>
      </c>
      <c r="B29" s="47"/>
      <c r="D29" s="47"/>
      <c r="E29" s="9"/>
      <c r="G29" s="10"/>
      <c r="H29" s="10"/>
      <c r="I29" s="9"/>
    </row>
    <row r="30" spans="1:12" ht="18.75" x14ac:dyDescent="0.3">
      <c r="A30" s="48" t="s">
        <v>35</v>
      </c>
      <c r="B30" s="49"/>
      <c r="D30" s="50"/>
      <c r="E30" s="9"/>
      <c r="G30" s="10"/>
      <c r="H30" s="10"/>
      <c r="I30" s="9"/>
    </row>
    <row r="31" spans="1:12" ht="15.75" x14ac:dyDescent="0.25">
      <c r="A31" s="49"/>
      <c r="B31" s="49"/>
      <c r="D31" s="51"/>
      <c r="E31" s="9"/>
      <c r="G31" s="10"/>
      <c r="H31" s="10"/>
      <c r="I31" s="9"/>
    </row>
    <row r="32" spans="1:12" ht="15.75" x14ac:dyDescent="0.25">
      <c r="A32" s="9"/>
      <c r="B32" s="9"/>
      <c r="D32" s="9"/>
      <c r="E32" s="9"/>
      <c r="G32" s="52" t="s">
        <v>36</v>
      </c>
      <c r="H32" s="256" t="str">
        <f>I13</f>
        <v xml:space="preserve"> 07 Juni 2021</v>
      </c>
      <c r="I32" s="256"/>
    </row>
    <row r="33" spans="1:9" ht="15.75" x14ac:dyDescent="0.25">
      <c r="A33" s="9"/>
      <c r="B33" s="9"/>
      <c r="D33" s="9"/>
      <c r="E33" s="9"/>
      <c r="G33" s="10"/>
      <c r="H33" s="10"/>
      <c r="I33" s="9"/>
    </row>
    <row r="34" spans="1:9" ht="15.75" x14ac:dyDescent="0.25">
      <c r="A34" s="9"/>
      <c r="B34" s="9"/>
      <c r="D34" s="9"/>
      <c r="E34" s="9"/>
      <c r="G34" s="10"/>
      <c r="H34" s="10"/>
      <c r="I34" s="9"/>
    </row>
    <row r="35" spans="1:9" ht="15.75" x14ac:dyDescent="0.25">
      <c r="A35" s="9"/>
      <c r="B35" s="9"/>
      <c r="D35" s="9"/>
      <c r="E35" s="9"/>
      <c r="G35" s="10"/>
      <c r="H35" s="10"/>
      <c r="I35" s="9"/>
    </row>
    <row r="36" spans="1:9" ht="26.25" customHeight="1" x14ac:dyDescent="0.25">
      <c r="A36" s="9"/>
      <c r="B36" s="9"/>
      <c r="D36" s="9"/>
      <c r="E36" s="9"/>
      <c r="G36" s="10"/>
      <c r="H36" s="10"/>
      <c r="I36" s="9"/>
    </row>
    <row r="37" spans="1:9" ht="15.75" x14ac:dyDescent="0.25">
      <c r="A37" s="9"/>
      <c r="B37" s="9"/>
      <c r="D37" s="9"/>
      <c r="E37" s="9"/>
      <c r="G37" s="10"/>
      <c r="H37" s="10"/>
      <c r="I37" s="9"/>
    </row>
    <row r="38" spans="1:9" ht="15.75" x14ac:dyDescent="0.25">
      <c r="A38" s="9"/>
      <c r="B38" s="9"/>
      <c r="D38" s="9"/>
      <c r="E38" s="9"/>
      <c r="G38" s="10"/>
      <c r="H38" s="10"/>
      <c r="I38" s="9"/>
    </row>
    <row r="39" spans="1:9" ht="15.75" x14ac:dyDescent="0.25">
      <c r="A39" s="9"/>
      <c r="B39" s="9"/>
      <c r="D39" s="9"/>
      <c r="E39" s="9"/>
      <c r="G39" s="10"/>
      <c r="H39" s="10"/>
      <c r="I39" s="9"/>
    </row>
    <row r="40" spans="1:9" ht="15.75" x14ac:dyDescent="0.25">
      <c r="A40" s="3"/>
      <c r="B40" s="3"/>
      <c r="D40" s="3"/>
      <c r="E40" s="3"/>
      <c r="G40" s="244" t="s">
        <v>37</v>
      </c>
      <c r="H40" s="244"/>
      <c r="I40" s="244"/>
    </row>
    <row r="41" spans="1:9" ht="15.75" x14ac:dyDescent="0.25">
      <c r="A41" s="3"/>
      <c r="B41" s="3"/>
      <c r="D41" s="3"/>
      <c r="E41" s="3"/>
      <c r="G41" s="53"/>
      <c r="H41" s="53"/>
      <c r="I41" s="3"/>
    </row>
    <row r="42" spans="1:9" ht="15.75" x14ac:dyDescent="0.25">
      <c r="A42" s="3"/>
      <c r="B42" s="3"/>
      <c r="D42" s="3"/>
      <c r="E42" s="3"/>
      <c r="G42" s="53"/>
      <c r="H42" s="53"/>
      <c r="I42" s="3"/>
    </row>
    <row r="43" spans="1:9" ht="15.75" x14ac:dyDescent="0.25">
      <c r="A43" s="3"/>
      <c r="B43" s="3"/>
      <c r="D43" s="3"/>
      <c r="E43" s="3"/>
      <c r="G43" s="53"/>
      <c r="H43" s="53"/>
      <c r="I43" s="3"/>
    </row>
    <row r="44" spans="1:9" ht="15.75" x14ac:dyDescent="0.25">
      <c r="A44" s="3"/>
      <c r="B44" s="3"/>
      <c r="D44" s="3"/>
      <c r="E44" s="3"/>
      <c r="G44" s="53"/>
      <c r="H44" s="53"/>
      <c r="I44" s="3"/>
    </row>
    <row r="45" spans="1:9" ht="15.75" x14ac:dyDescent="0.25">
      <c r="A45" s="3"/>
      <c r="B45" s="3"/>
      <c r="D45" s="3"/>
      <c r="E45" s="3"/>
      <c r="G45" s="53"/>
      <c r="H45" s="53"/>
      <c r="I45" s="3"/>
    </row>
    <row r="46" spans="1:9" ht="15.75" x14ac:dyDescent="0.25">
      <c r="A46" s="3"/>
      <c r="B46" s="3"/>
      <c r="D46" s="3"/>
      <c r="E46" s="3"/>
      <c r="G46" s="53"/>
      <c r="H46" s="53"/>
      <c r="I46" s="3"/>
    </row>
    <row r="47" spans="1:9" ht="15.75" x14ac:dyDescent="0.25">
      <c r="A47" s="3"/>
      <c r="B47" s="3"/>
      <c r="D47" s="3"/>
      <c r="E47" s="3"/>
      <c r="G47" s="53"/>
      <c r="H47" s="53"/>
      <c r="I47" s="3"/>
    </row>
    <row r="48" spans="1:9" ht="15.75" x14ac:dyDescent="0.25">
      <c r="A48" s="3"/>
      <c r="B48" s="3"/>
      <c r="D48" s="3"/>
      <c r="E48" s="3"/>
      <c r="G48" s="53"/>
      <c r="H48" s="53"/>
      <c r="I48" s="3"/>
    </row>
  </sheetData>
  <autoFilter ref="A16:I18">
    <filterColumn colId="6" showButton="0"/>
  </autoFilter>
  <mergeCells count="7">
    <mergeCell ref="G40:I40"/>
    <mergeCell ref="A10:I10"/>
    <mergeCell ref="G16:H16"/>
    <mergeCell ref="G17:H17"/>
    <mergeCell ref="A18:H18"/>
    <mergeCell ref="A19:D19"/>
    <mergeCell ref="H32:I3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L48"/>
  <sheetViews>
    <sheetView topLeftCell="A10" zoomScale="86" zoomScaleNormal="86" workbookViewId="0">
      <selection activeCell="A18" sqref="A18:H18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7109375" customWidth="1"/>
    <col min="5" max="5" width="18.7109375" customWidth="1"/>
    <col min="6" max="6" width="10.42578125" customWidth="1"/>
    <col min="7" max="7" width="14" style="4" customWidth="1"/>
    <col min="8" max="8" width="2.140625" style="4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1" t="s">
        <v>0</v>
      </c>
      <c r="B2" s="2"/>
      <c r="C2" s="3"/>
    </row>
    <row r="3" spans="1:12" x14ac:dyDescent="0.25">
      <c r="A3" s="5" t="s">
        <v>1</v>
      </c>
      <c r="B3" s="6"/>
      <c r="C3" s="6"/>
    </row>
    <row r="4" spans="1:12" x14ac:dyDescent="0.25">
      <c r="A4" s="5" t="s">
        <v>2</v>
      </c>
      <c r="B4" s="6"/>
      <c r="C4" s="6"/>
    </row>
    <row r="5" spans="1:12" x14ac:dyDescent="0.25">
      <c r="A5" s="5" t="s">
        <v>3</v>
      </c>
      <c r="B5" s="6"/>
      <c r="C5" s="6"/>
    </row>
    <row r="6" spans="1:12" x14ac:dyDescent="0.25">
      <c r="A6" s="5" t="s">
        <v>4</v>
      </c>
      <c r="B6" s="6"/>
      <c r="C6" s="6"/>
    </row>
    <row r="7" spans="1:12" x14ac:dyDescent="0.25">
      <c r="A7" s="5" t="s">
        <v>5</v>
      </c>
      <c r="B7" s="6"/>
      <c r="C7" s="6"/>
    </row>
    <row r="8" spans="1:12" x14ac:dyDescent="0.25">
      <c r="A8" s="6"/>
      <c r="B8" s="6"/>
      <c r="C8" s="6"/>
    </row>
    <row r="9" spans="1:12" ht="15.75" thickBot="1" x14ac:dyDescent="0.3">
      <c r="A9" s="7"/>
      <c r="B9" s="7"/>
      <c r="C9" s="7"/>
      <c r="D9" s="7"/>
      <c r="E9" s="7"/>
      <c r="F9" s="7"/>
      <c r="G9" s="8"/>
      <c r="H9" s="8"/>
      <c r="I9" s="7"/>
    </row>
    <row r="10" spans="1:12" ht="24" thickBot="1" x14ac:dyDescent="0.4">
      <c r="A10" s="245" t="s">
        <v>6</v>
      </c>
      <c r="B10" s="246"/>
      <c r="C10" s="246"/>
      <c r="D10" s="246"/>
      <c r="E10" s="246"/>
      <c r="F10" s="246"/>
      <c r="G10" s="246"/>
      <c r="H10" s="246"/>
      <c r="I10" s="247"/>
    </row>
    <row r="12" spans="1:12" ht="23.25" customHeight="1" x14ac:dyDescent="0.25">
      <c r="A12" s="9" t="s">
        <v>7</v>
      </c>
      <c r="B12" s="63" t="s">
        <v>351</v>
      </c>
      <c r="C12" s="9"/>
      <c r="D12" s="9"/>
      <c r="E12" s="9"/>
      <c r="F12" s="9"/>
      <c r="G12" s="10" t="s">
        <v>9</v>
      </c>
      <c r="H12" s="10" t="s">
        <v>10</v>
      </c>
      <c r="I12" s="11" t="s">
        <v>353</v>
      </c>
    </row>
    <row r="13" spans="1:12" ht="23.25" customHeight="1" x14ac:dyDescent="0.25">
      <c r="A13" s="9"/>
      <c r="B13" s="9"/>
      <c r="C13" s="9"/>
      <c r="D13" s="9"/>
      <c r="E13" s="9"/>
      <c r="F13" s="9"/>
      <c r="G13" s="10" t="s">
        <v>11</v>
      </c>
      <c r="H13" s="10" t="s">
        <v>10</v>
      </c>
      <c r="I13" s="12" t="s">
        <v>133</v>
      </c>
    </row>
    <row r="14" spans="1:12" ht="23.25" customHeight="1" x14ac:dyDescent="0.25">
      <c r="A14" s="9" t="s">
        <v>12</v>
      </c>
      <c r="B14" s="9" t="s">
        <v>352</v>
      </c>
      <c r="C14" s="9"/>
      <c r="D14" s="9"/>
      <c r="E14" s="9"/>
      <c r="F14" s="9"/>
      <c r="G14" s="10" t="s">
        <v>43</v>
      </c>
      <c r="H14" s="10" t="s">
        <v>10</v>
      </c>
      <c r="I14" s="9"/>
    </row>
    <row r="15" spans="1:12" ht="27.75" customHeight="1" thickBot="1" x14ac:dyDescent="0.3">
      <c r="A15" s="13"/>
      <c r="B15" s="13"/>
      <c r="C15" s="13"/>
      <c r="D15" s="13"/>
      <c r="E15" s="13"/>
      <c r="F15" s="13"/>
      <c r="G15" s="14"/>
      <c r="H15" s="14"/>
      <c r="I15" s="13"/>
    </row>
    <row r="16" spans="1:12" ht="43.5" customHeight="1" x14ac:dyDescent="0.25">
      <c r="A16" s="15" t="s">
        <v>16</v>
      </c>
      <c r="B16" s="16" t="s">
        <v>17</v>
      </c>
      <c r="C16" s="17" t="s">
        <v>18</v>
      </c>
      <c r="D16" s="16" t="s">
        <v>19</v>
      </c>
      <c r="E16" s="16" t="s">
        <v>20</v>
      </c>
      <c r="F16" s="17" t="s">
        <v>21</v>
      </c>
      <c r="G16" s="248" t="s">
        <v>22</v>
      </c>
      <c r="H16" s="249"/>
      <c r="I16" s="18" t="s">
        <v>23</v>
      </c>
      <c r="L16" s="4"/>
    </row>
    <row r="17" spans="1:12" s="13" customFormat="1" ht="67.5" customHeight="1" x14ac:dyDescent="0.25">
      <c r="A17" s="19">
        <v>1</v>
      </c>
      <c r="B17" s="60">
        <v>44344</v>
      </c>
      <c r="C17" s="61"/>
      <c r="D17" s="62" t="s">
        <v>355</v>
      </c>
      <c r="E17" s="23" t="s">
        <v>354</v>
      </c>
      <c r="F17" s="54">
        <v>1</v>
      </c>
      <c r="G17" s="250">
        <v>80000</v>
      </c>
      <c r="H17" s="251"/>
      <c r="I17" s="25">
        <f>G17</f>
        <v>80000</v>
      </c>
      <c r="L17" s="14"/>
    </row>
    <row r="18" spans="1:12" ht="36" customHeight="1" thickBot="1" x14ac:dyDescent="0.3">
      <c r="A18" s="252" t="s">
        <v>26</v>
      </c>
      <c r="B18" s="253"/>
      <c r="C18" s="253"/>
      <c r="D18" s="253"/>
      <c r="E18" s="253"/>
      <c r="F18" s="253"/>
      <c r="G18" s="253"/>
      <c r="H18" s="254"/>
      <c r="I18" s="26">
        <f>I17</f>
        <v>80000</v>
      </c>
    </row>
    <row r="19" spans="1:12" ht="21.75" customHeight="1" x14ac:dyDescent="0.25">
      <c r="A19" s="255"/>
      <c r="B19" s="255"/>
      <c r="C19" s="255"/>
      <c r="D19" s="255"/>
      <c r="E19" s="27"/>
      <c r="G19" s="28"/>
      <c r="H19" s="28"/>
      <c r="I19" s="29"/>
    </row>
    <row r="20" spans="1:12" ht="29.25" customHeight="1" x14ac:dyDescent="0.25">
      <c r="A20" s="30"/>
      <c r="B20" s="30"/>
      <c r="D20" s="30"/>
      <c r="E20" s="30"/>
      <c r="G20" s="31" t="s">
        <v>27</v>
      </c>
      <c r="H20" s="31"/>
      <c r="I20" s="32">
        <v>0</v>
      </c>
    </row>
    <row r="21" spans="1:12" ht="29.25" customHeight="1" thickBot="1" x14ac:dyDescent="0.3">
      <c r="A21" s="33"/>
      <c r="B21" s="33"/>
      <c r="D21" s="33"/>
      <c r="E21" s="33"/>
      <c r="G21" s="34" t="s">
        <v>28</v>
      </c>
      <c r="H21" s="34"/>
      <c r="I21" s="35">
        <v>0</v>
      </c>
    </row>
    <row r="22" spans="1:12" ht="29.25" customHeight="1" x14ac:dyDescent="0.25">
      <c r="A22" s="9"/>
      <c r="B22" s="9"/>
      <c r="D22" s="9"/>
      <c r="E22" s="36"/>
      <c r="G22" s="37" t="s">
        <v>29</v>
      </c>
      <c r="H22" s="38"/>
      <c r="I22" s="39">
        <f>I18</f>
        <v>80000</v>
      </c>
    </row>
    <row r="23" spans="1:12" ht="20.25" customHeight="1" x14ac:dyDescent="0.25">
      <c r="A23" s="9"/>
      <c r="B23" s="9"/>
      <c r="D23" s="9"/>
      <c r="E23" s="36"/>
      <c r="G23" s="38"/>
      <c r="H23" s="38"/>
      <c r="I23" s="40"/>
    </row>
    <row r="24" spans="1:12" ht="18.75" x14ac:dyDescent="0.25">
      <c r="A24" s="41" t="s">
        <v>733</v>
      </c>
      <c r="B24" s="36"/>
      <c r="D24" s="9"/>
      <c r="E24" s="36"/>
      <c r="G24" s="38"/>
      <c r="H24" s="38"/>
      <c r="I24" s="40"/>
    </row>
    <row r="25" spans="1:12" ht="15.75" x14ac:dyDescent="0.25">
      <c r="A25" s="9"/>
      <c r="B25" s="9"/>
      <c r="D25" s="9"/>
      <c r="E25" s="36"/>
      <c r="G25" s="38"/>
      <c r="H25" s="38"/>
      <c r="I25" s="40"/>
    </row>
    <row r="26" spans="1:12" ht="18.75" x14ac:dyDescent="0.3">
      <c r="A26" s="42" t="s">
        <v>31</v>
      </c>
      <c r="B26" s="43"/>
      <c r="D26" s="43"/>
      <c r="E26" s="9"/>
      <c r="G26" s="10"/>
      <c r="H26" s="10"/>
      <c r="I26" s="9"/>
    </row>
    <row r="27" spans="1:12" ht="18.75" x14ac:dyDescent="0.3">
      <c r="A27" s="44" t="s">
        <v>32</v>
      </c>
      <c r="B27" s="36"/>
      <c r="D27" s="36"/>
      <c r="E27" s="9"/>
      <c r="G27" s="10"/>
      <c r="H27" s="10"/>
      <c r="I27" s="9"/>
      <c r="L27" s="45"/>
    </row>
    <row r="28" spans="1:12" ht="18.75" x14ac:dyDescent="0.3">
      <c r="A28" s="44" t="s">
        <v>33</v>
      </c>
      <c r="B28" s="36"/>
      <c r="D28" s="9"/>
      <c r="E28" s="9"/>
      <c r="G28" s="10"/>
      <c r="H28" s="10"/>
      <c r="I28" s="9"/>
    </row>
    <row r="29" spans="1:12" ht="18.75" x14ac:dyDescent="0.3">
      <c r="A29" s="46" t="s">
        <v>34</v>
      </c>
      <c r="B29" s="47"/>
      <c r="D29" s="47"/>
      <c r="E29" s="9"/>
      <c r="G29" s="10"/>
      <c r="H29" s="10"/>
      <c r="I29" s="9"/>
    </row>
    <row r="30" spans="1:12" ht="18.75" x14ac:dyDescent="0.3">
      <c r="A30" s="48" t="s">
        <v>35</v>
      </c>
      <c r="B30" s="49"/>
      <c r="D30" s="50"/>
      <c r="E30" s="9"/>
      <c r="G30" s="10"/>
      <c r="H30" s="10"/>
      <c r="I30" s="9"/>
    </row>
    <row r="31" spans="1:12" ht="15.75" x14ac:dyDescent="0.25">
      <c r="A31" s="49"/>
      <c r="B31" s="49"/>
      <c r="D31" s="51"/>
      <c r="E31" s="9"/>
      <c r="G31" s="10"/>
      <c r="H31" s="10"/>
      <c r="I31" s="9"/>
    </row>
    <row r="32" spans="1:12" ht="15.75" x14ac:dyDescent="0.25">
      <c r="A32" s="9"/>
      <c r="B32" s="9"/>
      <c r="D32" s="9"/>
      <c r="E32" s="9"/>
      <c r="G32" s="52" t="s">
        <v>36</v>
      </c>
      <c r="H32" s="256" t="str">
        <f>I13</f>
        <v xml:space="preserve"> 07 Juni 2021</v>
      </c>
      <c r="I32" s="256"/>
    </row>
    <row r="33" spans="1:9" ht="15.75" x14ac:dyDescent="0.25">
      <c r="A33" s="9"/>
      <c r="B33" s="9"/>
      <c r="D33" s="9"/>
      <c r="E33" s="9"/>
      <c r="G33" s="10"/>
      <c r="H33" s="10"/>
      <c r="I33" s="9"/>
    </row>
    <row r="34" spans="1:9" ht="15.75" x14ac:dyDescent="0.25">
      <c r="A34" s="9"/>
      <c r="B34" s="9"/>
      <c r="D34" s="9"/>
      <c r="E34" s="9"/>
      <c r="G34" s="10"/>
      <c r="H34" s="10"/>
      <c r="I34" s="9"/>
    </row>
    <row r="35" spans="1:9" ht="15.75" x14ac:dyDescent="0.25">
      <c r="A35" s="9"/>
      <c r="B35" s="9"/>
      <c r="D35" s="9"/>
      <c r="E35" s="9"/>
      <c r="G35" s="10"/>
      <c r="H35" s="10"/>
      <c r="I35" s="9"/>
    </row>
    <row r="36" spans="1:9" ht="26.25" customHeight="1" x14ac:dyDescent="0.25">
      <c r="A36" s="9"/>
      <c r="B36" s="9"/>
      <c r="D36" s="9"/>
      <c r="E36" s="9"/>
      <c r="G36" s="10"/>
      <c r="H36" s="10"/>
      <c r="I36" s="9"/>
    </row>
    <row r="37" spans="1:9" ht="15.75" x14ac:dyDescent="0.25">
      <c r="A37" s="9"/>
      <c r="B37" s="9"/>
      <c r="D37" s="9"/>
      <c r="E37" s="9"/>
      <c r="G37" s="10"/>
      <c r="H37" s="10"/>
      <c r="I37" s="9"/>
    </row>
    <row r="38" spans="1:9" ht="15.75" x14ac:dyDescent="0.25">
      <c r="A38" s="9"/>
      <c r="B38" s="9"/>
      <c r="D38" s="9"/>
      <c r="E38" s="9"/>
      <c r="G38" s="10"/>
      <c r="H38" s="10"/>
      <c r="I38" s="9"/>
    </row>
    <row r="39" spans="1:9" ht="15.75" x14ac:dyDescent="0.25">
      <c r="A39" s="9"/>
      <c r="B39" s="9"/>
      <c r="D39" s="9"/>
      <c r="E39" s="9"/>
      <c r="G39" s="10"/>
      <c r="H39" s="10"/>
      <c r="I39" s="9"/>
    </row>
    <row r="40" spans="1:9" ht="15.75" x14ac:dyDescent="0.25">
      <c r="A40" s="3"/>
      <c r="B40" s="3"/>
      <c r="D40" s="3"/>
      <c r="E40" s="3"/>
      <c r="G40" s="244" t="s">
        <v>37</v>
      </c>
      <c r="H40" s="244"/>
      <c r="I40" s="244"/>
    </row>
    <row r="41" spans="1:9" ht="15.75" x14ac:dyDescent="0.25">
      <c r="A41" s="3"/>
      <c r="B41" s="3"/>
      <c r="D41" s="3"/>
      <c r="E41" s="3"/>
      <c r="G41" s="53"/>
      <c r="H41" s="53"/>
      <c r="I41" s="3"/>
    </row>
    <row r="42" spans="1:9" ht="15.75" x14ac:dyDescent="0.25">
      <c r="A42" s="3"/>
      <c r="B42" s="3"/>
      <c r="D42" s="3"/>
      <c r="E42" s="3"/>
      <c r="G42" s="53"/>
      <c r="H42" s="53"/>
      <c r="I42" s="3"/>
    </row>
    <row r="43" spans="1:9" ht="15.75" x14ac:dyDescent="0.25">
      <c r="A43" s="3"/>
      <c r="B43" s="3"/>
      <c r="D43" s="3"/>
      <c r="E43" s="3"/>
      <c r="G43" s="53"/>
      <c r="H43" s="53"/>
      <c r="I43" s="3"/>
    </row>
    <row r="44" spans="1:9" ht="15.75" x14ac:dyDescent="0.25">
      <c r="A44" s="3"/>
      <c r="B44" s="3"/>
      <c r="D44" s="3"/>
      <c r="E44" s="3"/>
      <c r="G44" s="53"/>
      <c r="H44" s="53"/>
      <c r="I44" s="3"/>
    </row>
    <row r="45" spans="1:9" ht="15.75" x14ac:dyDescent="0.25">
      <c r="A45" s="3"/>
      <c r="B45" s="3"/>
      <c r="D45" s="3"/>
      <c r="E45" s="3"/>
      <c r="G45" s="53"/>
      <c r="H45" s="53"/>
      <c r="I45" s="3"/>
    </row>
    <row r="46" spans="1:9" ht="15.75" x14ac:dyDescent="0.25">
      <c r="A46" s="3"/>
      <c r="B46" s="3"/>
      <c r="D46" s="3"/>
      <c r="E46" s="3"/>
      <c r="G46" s="53"/>
      <c r="H46" s="53"/>
      <c r="I46" s="3"/>
    </row>
    <row r="47" spans="1:9" ht="15.75" x14ac:dyDescent="0.25">
      <c r="A47" s="3"/>
      <c r="B47" s="3"/>
      <c r="D47" s="3"/>
      <c r="E47" s="3"/>
      <c r="G47" s="53"/>
      <c r="H47" s="53"/>
      <c r="I47" s="3"/>
    </row>
    <row r="48" spans="1:9" ht="15.75" x14ac:dyDescent="0.25">
      <c r="A48" s="3"/>
      <c r="B48" s="3"/>
      <c r="D48" s="3"/>
      <c r="E48" s="3"/>
      <c r="G48" s="53"/>
      <c r="H48" s="53"/>
      <c r="I48" s="3"/>
    </row>
  </sheetData>
  <autoFilter ref="A16:I18">
    <filterColumn colId="6" showButton="0"/>
  </autoFilter>
  <mergeCells count="7">
    <mergeCell ref="G40:I40"/>
    <mergeCell ref="A10:I10"/>
    <mergeCell ref="G16:H16"/>
    <mergeCell ref="G17:H17"/>
    <mergeCell ref="A18:H18"/>
    <mergeCell ref="A19:D19"/>
    <mergeCell ref="H32:I3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L48"/>
  <sheetViews>
    <sheetView topLeftCell="A13" zoomScale="86" zoomScaleNormal="86" workbookViewId="0">
      <selection activeCell="E27" sqref="E27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7109375" customWidth="1"/>
    <col min="5" max="5" width="18.7109375" customWidth="1"/>
    <col min="6" max="6" width="10.42578125" customWidth="1"/>
    <col min="7" max="7" width="14" style="4" customWidth="1"/>
    <col min="8" max="8" width="2.140625" style="4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1" t="s">
        <v>0</v>
      </c>
      <c r="B2" s="2"/>
      <c r="C2" s="3"/>
    </row>
    <row r="3" spans="1:12" x14ac:dyDescent="0.25">
      <c r="A3" s="5" t="s">
        <v>1</v>
      </c>
      <c r="B3" s="6"/>
      <c r="C3" s="6"/>
    </row>
    <row r="4" spans="1:12" x14ac:dyDescent="0.25">
      <c r="A4" s="5" t="s">
        <v>2</v>
      </c>
      <c r="B4" s="6"/>
      <c r="C4" s="6"/>
    </row>
    <row r="5" spans="1:12" x14ac:dyDescent="0.25">
      <c r="A5" s="5" t="s">
        <v>3</v>
      </c>
      <c r="B5" s="6"/>
      <c r="C5" s="6"/>
    </row>
    <row r="6" spans="1:12" x14ac:dyDescent="0.25">
      <c r="A6" s="5" t="s">
        <v>4</v>
      </c>
      <c r="B6" s="6"/>
      <c r="C6" s="6"/>
    </row>
    <row r="7" spans="1:12" x14ac:dyDescent="0.25">
      <c r="A7" s="5" t="s">
        <v>5</v>
      </c>
      <c r="B7" s="6"/>
      <c r="C7" s="6"/>
    </row>
    <row r="8" spans="1:12" x14ac:dyDescent="0.25">
      <c r="A8" s="6"/>
      <c r="B8" s="6"/>
      <c r="C8" s="6"/>
    </row>
    <row r="9" spans="1:12" ht="15.75" thickBot="1" x14ac:dyDescent="0.3">
      <c r="A9" s="7"/>
      <c r="B9" s="7"/>
      <c r="C9" s="7"/>
      <c r="D9" s="7"/>
      <c r="E9" s="7"/>
      <c r="F9" s="7"/>
      <c r="G9" s="8"/>
      <c r="H9" s="8"/>
      <c r="I9" s="7"/>
    </row>
    <row r="10" spans="1:12" ht="24" thickBot="1" x14ac:dyDescent="0.4">
      <c r="A10" s="245" t="s">
        <v>6</v>
      </c>
      <c r="B10" s="246"/>
      <c r="C10" s="246"/>
      <c r="D10" s="246"/>
      <c r="E10" s="246"/>
      <c r="F10" s="246"/>
      <c r="G10" s="246"/>
      <c r="H10" s="246"/>
      <c r="I10" s="247"/>
    </row>
    <row r="12" spans="1:12" ht="23.25" customHeight="1" x14ac:dyDescent="0.25">
      <c r="A12" s="9" t="s">
        <v>7</v>
      </c>
      <c r="B12" s="63" t="s">
        <v>351</v>
      </c>
      <c r="C12" s="9"/>
      <c r="D12" s="9"/>
      <c r="E12" s="9"/>
      <c r="F12" s="9"/>
      <c r="G12" s="10" t="s">
        <v>9</v>
      </c>
      <c r="H12" s="10" t="s">
        <v>10</v>
      </c>
      <c r="I12" s="11" t="s">
        <v>357</v>
      </c>
    </row>
    <row r="13" spans="1:12" ht="23.25" customHeight="1" x14ac:dyDescent="0.25">
      <c r="A13" s="9"/>
      <c r="B13" s="9"/>
      <c r="C13" s="9"/>
      <c r="D13" s="9"/>
      <c r="E13" s="9"/>
      <c r="F13" s="9"/>
      <c r="G13" s="10" t="s">
        <v>11</v>
      </c>
      <c r="H13" s="10" t="s">
        <v>10</v>
      </c>
      <c r="I13" s="12" t="s">
        <v>133</v>
      </c>
    </row>
    <row r="14" spans="1:12" ht="23.25" customHeight="1" x14ac:dyDescent="0.25">
      <c r="A14" s="9" t="s">
        <v>12</v>
      </c>
      <c r="B14" s="9" t="s">
        <v>352</v>
      </c>
      <c r="C14" s="9"/>
      <c r="D14" s="9"/>
      <c r="E14" s="9"/>
      <c r="F14" s="9"/>
      <c r="G14" s="10" t="s">
        <v>43</v>
      </c>
      <c r="H14" s="10" t="s">
        <v>10</v>
      </c>
      <c r="I14" s="9"/>
    </row>
    <row r="15" spans="1:12" ht="27.75" customHeight="1" thickBot="1" x14ac:dyDescent="0.3">
      <c r="A15" s="13"/>
      <c r="B15" s="13"/>
      <c r="C15" s="13"/>
      <c r="D15" s="13"/>
      <c r="E15" s="13"/>
      <c r="F15" s="13"/>
      <c r="G15" s="14"/>
      <c r="H15" s="14"/>
      <c r="I15" s="13"/>
    </row>
    <row r="16" spans="1:12" ht="43.5" customHeight="1" x14ac:dyDescent="0.25">
      <c r="A16" s="15" t="s">
        <v>16</v>
      </c>
      <c r="B16" s="16" t="s">
        <v>17</v>
      </c>
      <c r="C16" s="17" t="s">
        <v>18</v>
      </c>
      <c r="D16" s="16" t="s">
        <v>19</v>
      </c>
      <c r="E16" s="16" t="s">
        <v>20</v>
      </c>
      <c r="F16" s="17" t="s">
        <v>21</v>
      </c>
      <c r="G16" s="248" t="s">
        <v>22</v>
      </c>
      <c r="H16" s="249"/>
      <c r="I16" s="18" t="s">
        <v>23</v>
      </c>
      <c r="L16" s="4"/>
    </row>
    <row r="17" spans="1:12" s="13" customFormat="1" ht="67.5" customHeight="1" x14ac:dyDescent="0.25">
      <c r="A17" s="19">
        <v>1</v>
      </c>
      <c r="B17" s="60">
        <v>44343</v>
      </c>
      <c r="C17" s="61"/>
      <c r="D17" s="62" t="s">
        <v>358</v>
      </c>
      <c r="E17" s="23" t="s">
        <v>354</v>
      </c>
      <c r="F17" s="54">
        <v>1</v>
      </c>
      <c r="G17" s="250">
        <v>150000</v>
      </c>
      <c r="H17" s="251"/>
      <c r="I17" s="25">
        <f>G17</f>
        <v>150000</v>
      </c>
      <c r="L17" s="14"/>
    </row>
    <row r="18" spans="1:12" ht="36" customHeight="1" thickBot="1" x14ac:dyDescent="0.3">
      <c r="A18" s="252" t="s">
        <v>26</v>
      </c>
      <c r="B18" s="253"/>
      <c r="C18" s="253"/>
      <c r="D18" s="253"/>
      <c r="E18" s="253"/>
      <c r="F18" s="253"/>
      <c r="G18" s="253"/>
      <c r="H18" s="254"/>
      <c r="I18" s="26">
        <f>I17</f>
        <v>150000</v>
      </c>
    </row>
    <row r="19" spans="1:12" ht="21.75" customHeight="1" x14ac:dyDescent="0.25">
      <c r="A19" s="255"/>
      <c r="B19" s="255"/>
      <c r="C19" s="255"/>
      <c r="D19" s="255"/>
      <c r="E19" s="27"/>
      <c r="G19" s="28"/>
      <c r="H19" s="28"/>
      <c r="I19" s="29"/>
    </row>
    <row r="20" spans="1:12" ht="29.25" customHeight="1" x14ac:dyDescent="0.25">
      <c r="A20" s="30"/>
      <c r="B20" s="30"/>
      <c r="D20" s="30"/>
      <c r="E20" s="30"/>
      <c r="G20" s="31" t="s">
        <v>27</v>
      </c>
      <c r="H20" s="31"/>
      <c r="I20" s="32">
        <v>0</v>
      </c>
    </row>
    <row r="21" spans="1:12" ht="29.25" customHeight="1" thickBot="1" x14ac:dyDescent="0.3">
      <c r="A21" s="33"/>
      <c r="B21" s="33"/>
      <c r="D21" s="33"/>
      <c r="E21" s="33"/>
      <c r="G21" s="34" t="s">
        <v>28</v>
      </c>
      <c r="H21" s="34"/>
      <c r="I21" s="35">
        <v>0</v>
      </c>
    </row>
    <row r="22" spans="1:12" ht="29.25" customHeight="1" x14ac:dyDescent="0.25">
      <c r="A22" s="9"/>
      <c r="B22" s="9"/>
      <c r="D22" s="9"/>
      <c r="E22" s="36"/>
      <c r="G22" s="37" t="s">
        <v>29</v>
      </c>
      <c r="H22" s="38"/>
      <c r="I22" s="39">
        <f>I18</f>
        <v>150000</v>
      </c>
    </row>
    <row r="23" spans="1:12" ht="20.25" customHeight="1" x14ac:dyDescent="0.25">
      <c r="A23" s="9"/>
      <c r="B23" s="9"/>
      <c r="D23" s="9"/>
      <c r="E23" s="36"/>
      <c r="G23" s="38"/>
      <c r="H23" s="38"/>
      <c r="I23" s="40"/>
    </row>
    <row r="24" spans="1:12" ht="18.75" x14ac:dyDescent="0.25">
      <c r="A24" s="41" t="s">
        <v>348</v>
      </c>
      <c r="B24" s="36"/>
      <c r="D24" s="9"/>
      <c r="E24" s="36"/>
      <c r="G24" s="38"/>
      <c r="H24" s="38"/>
      <c r="I24" s="40"/>
    </row>
    <row r="25" spans="1:12" ht="15.75" x14ac:dyDescent="0.25">
      <c r="A25" s="9"/>
      <c r="B25" s="9"/>
      <c r="D25" s="9"/>
      <c r="E25" s="36"/>
      <c r="G25" s="38"/>
      <c r="H25" s="38"/>
      <c r="I25" s="40"/>
    </row>
    <row r="26" spans="1:12" ht="18.75" x14ac:dyDescent="0.3">
      <c r="A26" s="42" t="s">
        <v>31</v>
      </c>
      <c r="B26" s="43"/>
      <c r="D26" s="43"/>
      <c r="E26" s="9"/>
      <c r="G26" s="10"/>
      <c r="H26" s="10"/>
      <c r="I26" s="9"/>
    </row>
    <row r="27" spans="1:12" ht="18.75" x14ac:dyDescent="0.3">
      <c r="A27" s="44" t="s">
        <v>32</v>
      </c>
      <c r="B27" s="36"/>
      <c r="D27" s="36"/>
      <c r="E27" s="9"/>
      <c r="G27" s="10"/>
      <c r="H27" s="10"/>
      <c r="I27" s="9"/>
      <c r="L27" s="45"/>
    </row>
    <row r="28" spans="1:12" ht="18.75" x14ac:dyDescent="0.3">
      <c r="A28" s="44" t="s">
        <v>33</v>
      </c>
      <c r="B28" s="36"/>
      <c r="D28" s="9"/>
      <c r="E28" s="9"/>
      <c r="G28" s="10"/>
      <c r="H28" s="10"/>
      <c r="I28" s="9"/>
    </row>
    <row r="29" spans="1:12" ht="18.75" x14ac:dyDescent="0.3">
      <c r="A29" s="46" t="s">
        <v>34</v>
      </c>
      <c r="B29" s="47"/>
      <c r="D29" s="47"/>
      <c r="E29" s="9"/>
      <c r="G29" s="10"/>
      <c r="H29" s="10"/>
      <c r="I29" s="9"/>
    </row>
    <row r="30" spans="1:12" ht="18.75" x14ac:dyDescent="0.3">
      <c r="A30" s="48" t="s">
        <v>35</v>
      </c>
      <c r="B30" s="49"/>
      <c r="D30" s="50"/>
      <c r="E30" s="9"/>
      <c r="G30" s="10"/>
      <c r="H30" s="10"/>
      <c r="I30" s="9"/>
    </row>
    <row r="31" spans="1:12" ht="15.75" x14ac:dyDescent="0.25">
      <c r="A31" s="49"/>
      <c r="B31" s="49"/>
      <c r="D31" s="51"/>
      <c r="E31" s="9"/>
      <c r="G31" s="10"/>
      <c r="H31" s="10"/>
      <c r="I31" s="9"/>
    </row>
    <row r="32" spans="1:12" ht="15.75" x14ac:dyDescent="0.25">
      <c r="A32" s="9"/>
      <c r="B32" s="9"/>
      <c r="D32" s="9"/>
      <c r="E32" s="9"/>
      <c r="G32" s="52" t="s">
        <v>36</v>
      </c>
      <c r="H32" s="256" t="str">
        <f>I13</f>
        <v xml:space="preserve"> 07 Juni 2021</v>
      </c>
      <c r="I32" s="256"/>
    </row>
    <row r="33" spans="1:9" ht="15.75" x14ac:dyDescent="0.25">
      <c r="A33" s="9"/>
      <c r="B33" s="9"/>
      <c r="D33" s="9"/>
      <c r="E33" s="9"/>
      <c r="G33" s="10"/>
      <c r="H33" s="10"/>
      <c r="I33" s="9"/>
    </row>
    <row r="34" spans="1:9" ht="15.75" x14ac:dyDescent="0.25">
      <c r="A34" s="9"/>
      <c r="B34" s="9"/>
      <c r="D34" s="9"/>
      <c r="E34" s="9"/>
      <c r="G34" s="10"/>
      <c r="H34" s="10"/>
      <c r="I34" s="9"/>
    </row>
    <row r="35" spans="1:9" ht="15.75" x14ac:dyDescent="0.25">
      <c r="A35" s="9"/>
      <c r="B35" s="9"/>
      <c r="D35" s="9"/>
      <c r="E35" s="9"/>
      <c r="G35" s="10"/>
      <c r="H35" s="10"/>
      <c r="I35" s="9"/>
    </row>
    <row r="36" spans="1:9" ht="26.25" customHeight="1" x14ac:dyDescent="0.25">
      <c r="A36" s="9"/>
      <c r="B36" s="9"/>
      <c r="D36" s="9"/>
      <c r="E36" s="9"/>
      <c r="G36" s="10"/>
      <c r="H36" s="10"/>
      <c r="I36" s="9"/>
    </row>
    <row r="37" spans="1:9" ht="15.75" x14ac:dyDescent="0.25">
      <c r="A37" s="9"/>
      <c r="B37" s="9"/>
      <c r="D37" s="9"/>
      <c r="E37" s="9"/>
      <c r="G37" s="10"/>
      <c r="H37" s="10"/>
      <c r="I37" s="9"/>
    </row>
    <row r="38" spans="1:9" ht="15.75" x14ac:dyDescent="0.25">
      <c r="A38" s="9"/>
      <c r="B38" s="9"/>
      <c r="D38" s="9"/>
      <c r="E38" s="9"/>
      <c r="G38" s="10"/>
      <c r="H38" s="10"/>
      <c r="I38" s="9"/>
    </row>
    <row r="39" spans="1:9" ht="15.75" x14ac:dyDescent="0.25">
      <c r="A39" s="9"/>
      <c r="B39" s="9"/>
      <c r="D39" s="9"/>
      <c r="E39" s="9"/>
      <c r="G39" s="10"/>
      <c r="H39" s="10"/>
      <c r="I39" s="9"/>
    </row>
    <row r="40" spans="1:9" ht="15.75" x14ac:dyDescent="0.25">
      <c r="A40" s="3"/>
      <c r="B40" s="3"/>
      <c r="D40" s="3"/>
      <c r="E40" s="3"/>
      <c r="G40" s="244" t="s">
        <v>37</v>
      </c>
      <c r="H40" s="244"/>
      <c r="I40" s="244"/>
    </row>
    <row r="41" spans="1:9" ht="15.75" x14ac:dyDescent="0.25">
      <c r="A41" s="3"/>
      <c r="B41" s="3"/>
      <c r="D41" s="3"/>
      <c r="E41" s="3"/>
      <c r="G41" s="53"/>
      <c r="H41" s="53"/>
      <c r="I41" s="3"/>
    </row>
    <row r="42" spans="1:9" ht="15.75" x14ac:dyDescent="0.25">
      <c r="A42" s="3"/>
      <c r="B42" s="3"/>
      <c r="D42" s="3"/>
      <c r="E42" s="3"/>
      <c r="G42" s="53"/>
      <c r="H42" s="53"/>
      <c r="I42" s="3"/>
    </row>
    <row r="43" spans="1:9" ht="15.75" x14ac:dyDescent="0.25">
      <c r="A43" s="3"/>
      <c r="B43" s="3"/>
      <c r="D43" s="3"/>
      <c r="E43" s="3"/>
      <c r="G43" s="53"/>
      <c r="H43" s="53"/>
      <c r="I43" s="3"/>
    </row>
    <row r="44" spans="1:9" ht="15.75" x14ac:dyDescent="0.25">
      <c r="A44" s="3"/>
      <c r="B44" s="3"/>
      <c r="D44" s="3"/>
      <c r="E44" s="3"/>
      <c r="G44" s="53"/>
      <c r="H44" s="53"/>
      <c r="I44" s="3"/>
    </row>
    <row r="45" spans="1:9" ht="15.75" x14ac:dyDescent="0.25">
      <c r="A45" s="3"/>
      <c r="B45" s="3"/>
      <c r="D45" s="3"/>
      <c r="E45" s="3"/>
      <c r="G45" s="53"/>
      <c r="H45" s="53"/>
      <c r="I45" s="3"/>
    </row>
    <row r="46" spans="1:9" ht="15.75" x14ac:dyDescent="0.25">
      <c r="A46" s="3"/>
      <c r="B46" s="3"/>
      <c r="D46" s="3"/>
      <c r="E46" s="3"/>
      <c r="G46" s="53"/>
      <c r="H46" s="53"/>
      <c r="I46" s="3"/>
    </row>
    <row r="47" spans="1:9" ht="15.75" x14ac:dyDescent="0.25">
      <c r="A47" s="3"/>
      <c r="B47" s="3"/>
      <c r="D47" s="3"/>
      <c r="E47" s="3"/>
      <c r="G47" s="53"/>
      <c r="H47" s="53"/>
      <c r="I47" s="3"/>
    </row>
    <row r="48" spans="1:9" ht="15.75" x14ac:dyDescent="0.25">
      <c r="A48" s="3"/>
      <c r="B48" s="3"/>
      <c r="D48" s="3"/>
      <c r="E48" s="3"/>
      <c r="G48" s="53"/>
      <c r="H48" s="53"/>
      <c r="I48" s="3"/>
    </row>
  </sheetData>
  <autoFilter ref="A16:I18">
    <filterColumn colId="6" showButton="0"/>
  </autoFilter>
  <mergeCells count="7">
    <mergeCell ref="G40:I40"/>
    <mergeCell ref="A10:I10"/>
    <mergeCell ref="G16:H16"/>
    <mergeCell ref="G17:H17"/>
    <mergeCell ref="A18:H18"/>
    <mergeCell ref="A19:D19"/>
    <mergeCell ref="H32:I3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2:L48"/>
  <sheetViews>
    <sheetView topLeftCell="A4" zoomScale="86" zoomScaleNormal="86" workbookViewId="0">
      <selection activeCell="N21" sqref="N21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7109375" customWidth="1"/>
    <col min="5" max="5" width="18.7109375" customWidth="1"/>
    <col min="6" max="6" width="10.42578125" customWidth="1"/>
    <col min="7" max="7" width="14" style="4" customWidth="1"/>
    <col min="8" max="8" width="2.140625" style="4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1" t="s">
        <v>0</v>
      </c>
      <c r="B2" s="2"/>
      <c r="C2" s="3"/>
    </row>
    <row r="3" spans="1:12" x14ac:dyDescent="0.25">
      <c r="A3" s="5" t="s">
        <v>1</v>
      </c>
      <c r="B3" s="6"/>
      <c r="C3" s="6"/>
    </row>
    <row r="4" spans="1:12" x14ac:dyDescent="0.25">
      <c r="A4" s="5" t="s">
        <v>2</v>
      </c>
      <c r="B4" s="6"/>
      <c r="C4" s="6"/>
    </row>
    <row r="5" spans="1:12" x14ac:dyDescent="0.25">
      <c r="A5" s="5" t="s">
        <v>3</v>
      </c>
      <c r="B5" s="6"/>
      <c r="C5" s="6"/>
    </row>
    <row r="6" spans="1:12" x14ac:dyDescent="0.25">
      <c r="A6" s="5" t="s">
        <v>4</v>
      </c>
      <c r="B6" s="6"/>
      <c r="C6" s="6"/>
    </row>
    <row r="7" spans="1:12" x14ac:dyDescent="0.25">
      <c r="A7" s="5" t="s">
        <v>5</v>
      </c>
      <c r="B7" s="6"/>
      <c r="C7" s="6"/>
    </row>
    <row r="8" spans="1:12" x14ac:dyDescent="0.25">
      <c r="A8" s="6"/>
      <c r="B8" s="6"/>
      <c r="C8" s="6"/>
    </row>
    <row r="9" spans="1:12" ht="15.75" thickBot="1" x14ac:dyDescent="0.3">
      <c r="A9" s="7"/>
      <c r="B9" s="7"/>
      <c r="C9" s="7"/>
      <c r="D9" s="7"/>
      <c r="E9" s="7"/>
      <c r="F9" s="7"/>
      <c r="G9" s="8"/>
      <c r="H9" s="8"/>
      <c r="I9" s="7"/>
    </row>
    <row r="10" spans="1:12" ht="24" thickBot="1" x14ac:dyDescent="0.4">
      <c r="A10" s="245" t="s">
        <v>6</v>
      </c>
      <c r="B10" s="246"/>
      <c r="C10" s="246"/>
      <c r="D10" s="246"/>
      <c r="E10" s="246"/>
      <c r="F10" s="246"/>
      <c r="G10" s="246"/>
      <c r="H10" s="246"/>
      <c r="I10" s="247"/>
    </row>
    <row r="12" spans="1:12" ht="23.25" customHeight="1" x14ac:dyDescent="0.25">
      <c r="A12" s="9" t="s">
        <v>7</v>
      </c>
      <c r="B12" s="63" t="s">
        <v>351</v>
      </c>
      <c r="C12" s="9"/>
      <c r="D12" s="9"/>
      <c r="E12" s="9"/>
      <c r="F12" s="9"/>
      <c r="G12" s="10" t="s">
        <v>9</v>
      </c>
      <c r="H12" s="10" t="s">
        <v>10</v>
      </c>
      <c r="I12" s="11" t="s">
        <v>359</v>
      </c>
    </row>
    <row r="13" spans="1:12" ht="23.25" customHeight="1" x14ac:dyDescent="0.25">
      <c r="A13" s="9"/>
      <c r="B13" s="9"/>
      <c r="C13" s="9"/>
      <c r="D13" s="9"/>
      <c r="E13" s="9"/>
      <c r="F13" s="9"/>
      <c r="G13" s="10" t="s">
        <v>11</v>
      </c>
      <c r="H13" s="10" t="s">
        <v>10</v>
      </c>
      <c r="I13" s="12" t="s">
        <v>133</v>
      </c>
    </row>
    <row r="14" spans="1:12" ht="23.25" customHeight="1" x14ac:dyDescent="0.25">
      <c r="A14" s="9" t="s">
        <v>12</v>
      </c>
      <c r="B14" s="9" t="s">
        <v>352</v>
      </c>
      <c r="C14" s="9"/>
      <c r="D14" s="9"/>
      <c r="E14" s="9"/>
      <c r="F14" s="9"/>
      <c r="G14" s="10" t="s">
        <v>43</v>
      </c>
      <c r="H14" s="10" t="s">
        <v>10</v>
      </c>
      <c r="I14" s="9"/>
    </row>
    <row r="15" spans="1:12" ht="27.75" customHeight="1" thickBot="1" x14ac:dyDescent="0.3">
      <c r="A15" s="13"/>
      <c r="B15" s="13"/>
      <c r="C15" s="13"/>
      <c r="D15" s="13"/>
      <c r="E15" s="13"/>
      <c r="F15" s="13"/>
      <c r="G15" s="14"/>
      <c r="H15" s="14"/>
      <c r="I15" s="13"/>
    </row>
    <row r="16" spans="1:12" ht="43.5" customHeight="1" x14ac:dyDescent="0.25">
      <c r="A16" s="15" t="s">
        <v>16</v>
      </c>
      <c r="B16" s="16" t="s">
        <v>17</v>
      </c>
      <c r="C16" s="17" t="s">
        <v>18</v>
      </c>
      <c r="D16" s="16" t="s">
        <v>19</v>
      </c>
      <c r="E16" s="16" t="s">
        <v>20</v>
      </c>
      <c r="F16" s="17" t="s">
        <v>21</v>
      </c>
      <c r="G16" s="248" t="s">
        <v>22</v>
      </c>
      <c r="H16" s="249"/>
      <c r="I16" s="18" t="s">
        <v>23</v>
      </c>
      <c r="L16" s="4"/>
    </row>
    <row r="17" spans="1:12" s="13" customFormat="1" ht="67.5" customHeight="1" x14ac:dyDescent="0.25">
      <c r="A17" s="19">
        <v>1</v>
      </c>
      <c r="B17" s="60">
        <v>44344</v>
      </c>
      <c r="C17" s="61"/>
      <c r="D17" s="62" t="s">
        <v>360</v>
      </c>
      <c r="E17" s="23" t="s">
        <v>361</v>
      </c>
      <c r="F17" s="54">
        <v>1</v>
      </c>
      <c r="G17" s="250">
        <v>850000</v>
      </c>
      <c r="H17" s="251"/>
      <c r="I17" s="25">
        <f>G17</f>
        <v>850000</v>
      </c>
      <c r="L17" s="14"/>
    </row>
    <row r="18" spans="1:12" ht="36" customHeight="1" thickBot="1" x14ac:dyDescent="0.3">
      <c r="A18" s="252" t="s">
        <v>26</v>
      </c>
      <c r="B18" s="253"/>
      <c r="C18" s="253"/>
      <c r="D18" s="253"/>
      <c r="E18" s="253"/>
      <c r="F18" s="253"/>
      <c r="G18" s="253"/>
      <c r="H18" s="254"/>
      <c r="I18" s="26">
        <f>I17</f>
        <v>850000</v>
      </c>
    </row>
    <row r="19" spans="1:12" ht="21.75" customHeight="1" x14ac:dyDescent="0.25">
      <c r="A19" s="255"/>
      <c r="B19" s="255"/>
      <c r="C19" s="255"/>
      <c r="D19" s="255"/>
      <c r="E19" s="27"/>
      <c r="G19" s="28"/>
      <c r="H19" s="28"/>
      <c r="I19" s="29"/>
    </row>
    <row r="20" spans="1:12" ht="29.25" customHeight="1" x14ac:dyDescent="0.25">
      <c r="A20" s="30"/>
      <c r="B20" s="30"/>
      <c r="D20" s="30"/>
      <c r="E20" s="30"/>
      <c r="G20" s="31" t="s">
        <v>27</v>
      </c>
      <c r="H20" s="31"/>
      <c r="I20" s="32">
        <v>0</v>
      </c>
    </row>
    <row r="21" spans="1:12" ht="29.25" customHeight="1" thickBot="1" x14ac:dyDescent="0.3">
      <c r="A21" s="33"/>
      <c r="B21" s="33"/>
      <c r="D21" s="33"/>
      <c r="E21" s="33"/>
      <c r="G21" s="34" t="s">
        <v>28</v>
      </c>
      <c r="H21" s="34"/>
      <c r="I21" s="35">
        <v>0</v>
      </c>
    </row>
    <row r="22" spans="1:12" ht="29.25" customHeight="1" x14ac:dyDescent="0.25">
      <c r="A22" s="9"/>
      <c r="B22" s="9"/>
      <c r="D22" s="9"/>
      <c r="E22" s="36"/>
      <c r="G22" s="37" t="s">
        <v>29</v>
      </c>
      <c r="H22" s="38"/>
      <c r="I22" s="39">
        <f>I18</f>
        <v>850000</v>
      </c>
    </row>
    <row r="23" spans="1:12" ht="20.25" customHeight="1" x14ac:dyDescent="0.25">
      <c r="A23" s="9"/>
      <c r="B23" s="9"/>
      <c r="D23" s="9"/>
      <c r="E23" s="36"/>
      <c r="G23" s="38"/>
      <c r="H23" s="38"/>
      <c r="I23" s="40"/>
    </row>
    <row r="24" spans="1:12" ht="18.75" x14ac:dyDescent="0.25">
      <c r="A24" s="41" t="s">
        <v>362</v>
      </c>
      <c r="B24" s="36"/>
      <c r="D24" s="9"/>
      <c r="E24" s="36"/>
      <c r="G24" s="38"/>
      <c r="H24" s="38"/>
      <c r="I24" s="40"/>
    </row>
    <row r="25" spans="1:12" ht="15.75" x14ac:dyDescent="0.25">
      <c r="A25" s="9"/>
      <c r="B25" s="9"/>
      <c r="D25" s="9"/>
      <c r="E25" s="36"/>
      <c r="G25" s="38"/>
      <c r="H25" s="38"/>
      <c r="I25" s="40"/>
    </row>
    <row r="26" spans="1:12" ht="18.75" x14ac:dyDescent="0.3">
      <c r="A26" s="42" t="s">
        <v>31</v>
      </c>
      <c r="B26" s="43"/>
      <c r="D26" s="43"/>
      <c r="E26" s="9"/>
      <c r="G26" s="10"/>
      <c r="H26" s="10"/>
      <c r="I26" s="9"/>
    </row>
    <row r="27" spans="1:12" ht="18.75" x14ac:dyDescent="0.3">
      <c r="A27" s="44" t="s">
        <v>32</v>
      </c>
      <c r="B27" s="36"/>
      <c r="D27" s="36"/>
      <c r="E27" s="9"/>
      <c r="G27" s="10"/>
      <c r="H27" s="10"/>
      <c r="I27" s="9"/>
      <c r="L27" s="45"/>
    </row>
    <row r="28" spans="1:12" ht="18.75" x14ac:dyDescent="0.3">
      <c r="A28" s="44" t="s">
        <v>33</v>
      </c>
      <c r="B28" s="36"/>
      <c r="D28" s="9"/>
      <c r="E28" s="9"/>
      <c r="G28" s="10"/>
      <c r="H28" s="10"/>
      <c r="I28" s="9"/>
    </row>
    <row r="29" spans="1:12" ht="18.75" x14ac:dyDescent="0.3">
      <c r="A29" s="46" t="s">
        <v>34</v>
      </c>
      <c r="B29" s="47"/>
      <c r="D29" s="47"/>
      <c r="E29" s="9"/>
      <c r="G29" s="10"/>
      <c r="H29" s="10"/>
      <c r="I29" s="9"/>
    </row>
    <row r="30" spans="1:12" ht="18.75" x14ac:dyDescent="0.3">
      <c r="A30" s="48" t="s">
        <v>35</v>
      </c>
      <c r="B30" s="49"/>
      <c r="D30" s="50"/>
      <c r="E30" s="9"/>
      <c r="G30" s="10"/>
      <c r="H30" s="10"/>
      <c r="I30" s="9"/>
    </row>
    <row r="31" spans="1:12" ht="15.75" x14ac:dyDescent="0.25">
      <c r="A31" s="49"/>
      <c r="B31" s="49"/>
      <c r="D31" s="51"/>
      <c r="E31" s="9"/>
      <c r="G31" s="10"/>
      <c r="H31" s="10"/>
      <c r="I31" s="9"/>
    </row>
    <row r="32" spans="1:12" ht="15.75" x14ac:dyDescent="0.25">
      <c r="A32" s="9"/>
      <c r="B32" s="9"/>
      <c r="D32" s="9"/>
      <c r="E32" s="9"/>
      <c r="G32" s="52" t="s">
        <v>36</v>
      </c>
      <c r="H32" s="256" t="str">
        <f>I13</f>
        <v xml:space="preserve"> 07 Juni 2021</v>
      </c>
      <c r="I32" s="256"/>
    </row>
    <row r="33" spans="1:9" ht="15.75" x14ac:dyDescent="0.25">
      <c r="A33" s="9"/>
      <c r="B33" s="9"/>
      <c r="D33" s="9"/>
      <c r="E33" s="9"/>
      <c r="G33" s="10"/>
      <c r="H33" s="10"/>
      <c r="I33" s="9"/>
    </row>
    <row r="34" spans="1:9" ht="15.75" x14ac:dyDescent="0.25">
      <c r="A34" s="9"/>
      <c r="B34" s="9"/>
      <c r="D34" s="9"/>
      <c r="E34" s="9"/>
      <c r="G34" s="10"/>
      <c r="H34" s="10"/>
      <c r="I34" s="9"/>
    </row>
    <row r="35" spans="1:9" ht="15.75" x14ac:dyDescent="0.25">
      <c r="A35" s="9"/>
      <c r="B35" s="9"/>
      <c r="D35" s="9"/>
      <c r="E35" s="9"/>
      <c r="G35" s="10"/>
      <c r="H35" s="10"/>
      <c r="I35" s="9"/>
    </row>
    <row r="36" spans="1:9" ht="26.25" customHeight="1" x14ac:dyDescent="0.25">
      <c r="A36" s="9"/>
      <c r="B36" s="9"/>
      <c r="D36" s="9"/>
      <c r="E36" s="9"/>
      <c r="G36" s="10"/>
      <c r="H36" s="10"/>
      <c r="I36" s="9"/>
    </row>
    <row r="37" spans="1:9" ht="15.75" x14ac:dyDescent="0.25">
      <c r="A37" s="9"/>
      <c r="B37" s="9"/>
      <c r="D37" s="9"/>
      <c r="E37" s="9"/>
      <c r="G37" s="10"/>
      <c r="H37" s="10"/>
      <c r="I37" s="9"/>
    </row>
    <row r="38" spans="1:9" ht="15.75" x14ac:dyDescent="0.25">
      <c r="A38" s="9"/>
      <c r="B38" s="9"/>
      <c r="D38" s="9"/>
      <c r="E38" s="9"/>
      <c r="G38" s="10"/>
      <c r="H38" s="10"/>
      <c r="I38" s="9"/>
    </row>
    <row r="39" spans="1:9" ht="15.75" x14ac:dyDescent="0.25">
      <c r="A39" s="9"/>
      <c r="B39" s="9"/>
      <c r="D39" s="9"/>
      <c r="E39" s="9"/>
      <c r="G39" s="10"/>
      <c r="H39" s="10"/>
      <c r="I39" s="9"/>
    </row>
    <row r="40" spans="1:9" ht="15.75" x14ac:dyDescent="0.25">
      <c r="A40" s="3"/>
      <c r="B40" s="3"/>
      <c r="D40" s="3"/>
      <c r="E40" s="3"/>
      <c r="G40" s="244" t="s">
        <v>37</v>
      </c>
      <c r="H40" s="244"/>
      <c r="I40" s="244"/>
    </row>
    <row r="41" spans="1:9" ht="15.75" x14ac:dyDescent="0.25">
      <c r="A41" s="3"/>
      <c r="B41" s="3"/>
      <c r="D41" s="3"/>
      <c r="E41" s="3"/>
      <c r="G41" s="53"/>
      <c r="H41" s="53"/>
      <c r="I41" s="3"/>
    </row>
    <row r="42" spans="1:9" ht="15.75" x14ac:dyDescent="0.25">
      <c r="A42" s="3"/>
      <c r="B42" s="3"/>
      <c r="D42" s="3"/>
      <c r="E42" s="3"/>
      <c r="G42" s="53"/>
      <c r="H42" s="53"/>
      <c r="I42" s="3"/>
    </row>
    <row r="43" spans="1:9" ht="15.75" x14ac:dyDescent="0.25">
      <c r="A43" s="3"/>
      <c r="B43" s="3"/>
      <c r="D43" s="3"/>
      <c r="E43" s="3"/>
      <c r="G43" s="53"/>
      <c r="H43" s="53"/>
      <c r="I43" s="3"/>
    </row>
    <row r="44" spans="1:9" ht="15.75" x14ac:dyDescent="0.25">
      <c r="A44" s="3"/>
      <c r="B44" s="3"/>
      <c r="D44" s="3"/>
      <c r="E44" s="3"/>
      <c r="G44" s="53"/>
      <c r="H44" s="53"/>
      <c r="I44" s="3"/>
    </row>
    <row r="45" spans="1:9" ht="15.75" x14ac:dyDescent="0.25">
      <c r="A45" s="3"/>
      <c r="B45" s="3"/>
      <c r="D45" s="3"/>
      <c r="E45" s="3"/>
      <c r="G45" s="53"/>
      <c r="H45" s="53"/>
      <c r="I45" s="3"/>
    </row>
    <row r="46" spans="1:9" ht="15.75" x14ac:dyDescent="0.25">
      <c r="A46" s="3"/>
      <c r="B46" s="3"/>
      <c r="D46" s="3"/>
      <c r="E46" s="3"/>
      <c r="G46" s="53"/>
      <c r="H46" s="53"/>
      <c r="I46" s="3"/>
    </row>
    <row r="47" spans="1:9" ht="15.75" x14ac:dyDescent="0.25">
      <c r="A47" s="3"/>
      <c r="B47" s="3"/>
      <c r="D47" s="3"/>
      <c r="E47" s="3"/>
      <c r="G47" s="53"/>
      <c r="H47" s="53"/>
      <c r="I47" s="3"/>
    </row>
    <row r="48" spans="1:9" ht="15.75" x14ac:dyDescent="0.25">
      <c r="A48" s="3"/>
      <c r="B48" s="3"/>
      <c r="D48" s="3"/>
      <c r="E48" s="3"/>
      <c r="G48" s="53"/>
      <c r="H48" s="53"/>
      <c r="I48" s="3"/>
    </row>
  </sheetData>
  <autoFilter ref="A16:I18">
    <filterColumn colId="6" showButton="0"/>
  </autoFilter>
  <mergeCells count="7">
    <mergeCell ref="G40:I40"/>
    <mergeCell ref="A10:I10"/>
    <mergeCell ref="G16:H16"/>
    <mergeCell ref="G17:H17"/>
    <mergeCell ref="A18:H18"/>
    <mergeCell ref="A19:D19"/>
    <mergeCell ref="H32:I3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2:L48"/>
  <sheetViews>
    <sheetView topLeftCell="A10" zoomScale="86" zoomScaleNormal="86" workbookViewId="0">
      <selection activeCell="G24" sqref="G24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5703125" customWidth="1"/>
    <col min="5" max="5" width="18.7109375" customWidth="1"/>
    <col min="6" max="6" width="10.42578125" customWidth="1"/>
    <col min="7" max="7" width="14" style="4" customWidth="1"/>
    <col min="8" max="8" width="2.140625" style="4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1" t="s">
        <v>0</v>
      </c>
      <c r="B2" s="2"/>
      <c r="C2" s="3"/>
    </row>
    <row r="3" spans="1:12" x14ac:dyDescent="0.25">
      <c r="A3" s="5" t="s">
        <v>1</v>
      </c>
      <c r="B3" s="6"/>
      <c r="C3" s="6"/>
    </row>
    <row r="4" spans="1:12" x14ac:dyDescent="0.25">
      <c r="A4" s="5" t="s">
        <v>2</v>
      </c>
      <c r="B4" s="6"/>
      <c r="C4" s="6"/>
    </row>
    <row r="5" spans="1:12" x14ac:dyDescent="0.25">
      <c r="A5" s="5" t="s">
        <v>3</v>
      </c>
      <c r="B5" s="6"/>
      <c r="C5" s="6"/>
    </row>
    <row r="6" spans="1:12" x14ac:dyDescent="0.25">
      <c r="A6" s="5" t="s">
        <v>4</v>
      </c>
      <c r="B6" s="6"/>
      <c r="C6" s="6"/>
    </row>
    <row r="7" spans="1:12" x14ac:dyDescent="0.25">
      <c r="A7" s="5" t="s">
        <v>5</v>
      </c>
      <c r="B7" s="6"/>
      <c r="C7" s="6"/>
    </row>
    <row r="8" spans="1:12" x14ac:dyDescent="0.25">
      <c r="A8" s="6"/>
      <c r="B8" s="6"/>
      <c r="C8" s="6"/>
    </row>
    <row r="9" spans="1:12" ht="15.75" thickBot="1" x14ac:dyDescent="0.3">
      <c r="A9" s="7"/>
      <c r="B9" s="7"/>
      <c r="C9" s="7"/>
      <c r="D9" s="7"/>
      <c r="E9" s="7"/>
      <c r="F9" s="7"/>
      <c r="G9" s="8"/>
      <c r="H9" s="8"/>
      <c r="I9" s="7"/>
    </row>
    <row r="10" spans="1:12" ht="24" thickBot="1" x14ac:dyDescent="0.4">
      <c r="A10" s="245" t="s">
        <v>6</v>
      </c>
      <c r="B10" s="246"/>
      <c r="C10" s="246"/>
      <c r="D10" s="246"/>
      <c r="E10" s="246"/>
      <c r="F10" s="246"/>
      <c r="G10" s="246"/>
      <c r="H10" s="246"/>
      <c r="I10" s="247"/>
    </row>
    <row r="12" spans="1:12" ht="23.25" customHeight="1" x14ac:dyDescent="0.25">
      <c r="A12" s="9" t="s">
        <v>7</v>
      </c>
      <c r="B12" s="63" t="s">
        <v>351</v>
      </c>
      <c r="C12" s="9"/>
      <c r="D12" s="9"/>
      <c r="E12" s="9"/>
      <c r="F12" s="9"/>
      <c r="G12" s="10" t="s">
        <v>9</v>
      </c>
      <c r="H12" s="10" t="s">
        <v>10</v>
      </c>
      <c r="I12" s="11" t="s">
        <v>363</v>
      </c>
    </row>
    <row r="13" spans="1:12" ht="23.25" customHeight="1" x14ac:dyDescent="0.25">
      <c r="A13" s="9"/>
      <c r="B13" s="9"/>
      <c r="C13" s="9"/>
      <c r="D13" s="9"/>
      <c r="E13" s="9"/>
      <c r="F13" s="9"/>
      <c r="G13" s="10" t="s">
        <v>11</v>
      </c>
      <c r="H13" s="10" t="s">
        <v>10</v>
      </c>
      <c r="I13" s="12" t="s">
        <v>133</v>
      </c>
    </row>
    <row r="14" spans="1:12" ht="23.25" customHeight="1" x14ac:dyDescent="0.25">
      <c r="A14" s="9" t="s">
        <v>12</v>
      </c>
      <c r="B14" s="9" t="s">
        <v>352</v>
      </c>
      <c r="C14" s="9"/>
      <c r="D14" s="9"/>
      <c r="E14" s="9"/>
      <c r="F14" s="9"/>
      <c r="G14" s="10" t="s">
        <v>43</v>
      </c>
      <c r="H14" s="10" t="s">
        <v>10</v>
      </c>
      <c r="I14" s="9"/>
    </row>
    <row r="15" spans="1:12" ht="27.75" customHeight="1" thickBot="1" x14ac:dyDescent="0.3">
      <c r="A15" s="13"/>
      <c r="B15" s="13"/>
      <c r="C15" s="13"/>
      <c r="D15" s="13"/>
      <c r="E15" s="13"/>
      <c r="F15" s="13"/>
      <c r="G15" s="14"/>
      <c r="H15" s="14"/>
      <c r="I15" s="13"/>
    </row>
    <row r="16" spans="1:12" ht="43.5" customHeight="1" x14ac:dyDescent="0.25">
      <c r="A16" s="15" t="s">
        <v>16</v>
      </c>
      <c r="B16" s="16" t="s">
        <v>17</v>
      </c>
      <c r="C16" s="17" t="s">
        <v>18</v>
      </c>
      <c r="D16" s="16" t="s">
        <v>19</v>
      </c>
      <c r="E16" s="16" t="s">
        <v>20</v>
      </c>
      <c r="F16" s="17" t="s">
        <v>21</v>
      </c>
      <c r="G16" s="248" t="s">
        <v>22</v>
      </c>
      <c r="H16" s="249"/>
      <c r="I16" s="18" t="s">
        <v>23</v>
      </c>
      <c r="L16" s="4"/>
    </row>
    <row r="17" spans="1:12" s="13" customFormat="1" ht="78.75" customHeight="1" x14ac:dyDescent="0.25">
      <c r="A17" s="19">
        <v>1</v>
      </c>
      <c r="B17" s="60">
        <v>44348</v>
      </c>
      <c r="C17" s="61"/>
      <c r="D17" s="62" t="s">
        <v>366</v>
      </c>
      <c r="E17" s="23" t="s">
        <v>367</v>
      </c>
      <c r="F17" s="54">
        <v>1</v>
      </c>
      <c r="G17" s="250">
        <v>249900</v>
      </c>
      <c r="H17" s="251"/>
      <c r="I17" s="25">
        <f>G17</f>
        <v>249900</v>
      </c>
      <c r="L17" s="14"/>
    </row>
    <row r="18" spans="1:12" ht="36" customHeight="1" thickBot="1" x14ac:dyDescent="0.3">
      <c r="A18" s="252" t="s">
        <v>26</v>
      </c>
      <c r="B18" s="253"/>
      <c r="C18" s="253"/>
      <c r="D18" s="253"/>
      <c r="E18" s="253"/>
      <c r="F18" s="253"/>
      <c r="G18" s="253"/>
      <c r="H18" s="254"/>
      <c r="I18" s="26">
        <f>I17</f>
        <v>249900</v>
      </c>
    </row>
    <row r="19" spans="1:12" ht="21.75" customHeight="1" x14ac:dyDescent="0.25">
      <c r="A19" s="255"/>
      <c r="B19" s="255"/>
      <c r="C19" s="255"/>
      <c r="D19" s="255"/>
      <c r="E19" s="27"/>
      <c r="G19" s="28"/>
      <c r="H19" s="28"/>
      <c r="I19" s="29"/>
    </row>
    <row r="20" spans="1:12" ht="29.25" customHeight="1" x14ac:dyDescent="0.25">
      <c r="A20" s="30"/>
      <c r="B20" s="30"/>
      <c r="D20" s="30"/>
      <c r="E20" s="30"/>
      <c r="G20" s="31" t="s">
        <v>27</v>
      </c>
      <c r="H20" s="31"/>
      <c r="I20" s="32">
        <v>0</v>
      </c>
    </row>
    <row r="21" spans="1:12" ht="29.25" customHeight="1" thickBot="1" x14ac:dyDescent="0.3">
      <c r="A21" s="33"/>
      <c r="B21" s="33"/>
      <c r="D21" s="33"/>
      <c r="E21" s="33"/>
      <c r="G21" s="34" t="s">
        <v>28</v>
      </c>
      <c r="H21" s="34"/>
      <c r="I21" s="35">
        <v>0</v>
      </c>
    </row>
    <row r="22" spans="1:12" ht="29.25" customHeight="1" x14ac:dyDescent="0.25">
      <c r="A22" s="9"/>
      <c r="B22" s="9"/>
      <c r="D22" s="9"/>
      <c r="E22" s="36"/>
      <c r="G22" s="37" t="s">
        <v>29</v>
      </c>
      <c r="H22" s="38"/>
      <c r="I22" s="39">
        <f>I18</f>
        <v>249900</v>
      </c>
    </row>
    <row r="23" spans="1:12" ht="20.25" customHeight="1" x14ac:dyDescent="0.25">
      <c r="A23" s="9"/>
      <c r="B23" s="9"/>
      <c r="D23" s="9"/>
      <c r="E23" s="36"/>
      <c r="G23" s="38"/>
      <c r="H23" s="38"/>
      <c r="I23" s="40"/>
    </row>
    <row r="24" spans="1:12" ht="18.75" x14ac:dyDescent="0.25">
      <c r="A24" s="41" t="s">
        <v>734</v>
      </c>
      <c r="B24" s="36"/>
      <c r="D24" s="9"/>
      <c r="E24" s="36"/>
      <c r="G24" s="38"/>
      <c r="H24" s="38"/>
      <c r="I24" s="40"/>
    </row>
    <row r="25" spans="1:12" ht="15.75" x14ac:dyDescent="0.25">
      <c r="A25" s="9"/>
      <c r="B25" s="9"/>
      <c r="D25" s="9"/>
      <c r="E25" s="36"/>
      <c r="G25" s="38"/>
      <c r="H25" s="38"/>
      <c r="I25" s="40"/>
    </row>
    <row r="26" spans="1:12" ht="18.75" x14ac:dyDescent="0.3">
      <c r="A26" s="42" t="s">
        <v>31</v>
      </c>
      <c r="B26" s="43"/>
      <c r="D26" s="43"/>
      <c r="E26" s="9"/>
      <c r="G26" s="10"/>
      <c r="H26" s="10"/>
      <c r="I26" s="9"/>
    </row>
    <row r="27" spans="1:12" ht="18.75" x14ac:dyDescent="0.3">
      <c r="A27" s="44" t="s">
        <v>32</v>
      </c>
      <c r="B27" s="36"/>
      <c r="D27" s="36"/>
      <c r="E27" s="9"/>
      <c r="G27" s="10"/>
      <c r="H27" s="10"/>
      <c r="I27" s="9"/>
      <c r="L27" s="45"/>
    </row>
    <row r="28" spans="1:12" ht="18.75" x14ac:dyDescent="0.3">
      <c r="A28" s="44" t="s">
        <v>33</v>
      </c>
      <c r="B28" s="36"/>
      <c r="D28" s="9"/>
      <c r="E28" s="9"/>
      <c r="G28" s="10"/>
      <c r="H28" s="10"/>
      <c r="I28" s="9"/>
    </row>
    <row r="29" spans="1:12" ht="18.75" x14ac:dyDescent="0.3">
      <c r="A29" s="46" t="s">
        <v>34</v>
      </c>
      <c r="B29" s="47"/>
      <c r="D29" s="47"/>
      <c r="E29" s="9"/>
      <c r="G29" s="10"/>
      <c r="H29" s="10"/>
      <c r="I29" s="9"/>
    </row>
    <row r="30" spans="1:12" ht="18.75" x14ac:dyDescent="0.3">
      <c r="A30" s="48" t="s">
        <v>35</v>
      </c>
      <c r="B30" s="49"/>
      <c r="D30" s="50"/>
      <c r="E30" s="9"/>
      <c r="G30" s="10"/>
      <c r="H30" s="10"/>
      <c r="I30" s="9"/>
    </row>
    <row r="31" spans="1:12" ht="15.75" x14ac:dyDescent="0.25">
      <c r="A31" s="49"/>
      <c r="B31" s="49"/>
      <c r="D31" s="51"/>
      <c r="E31" s="9"/>
      <c r="G31" s="10"/>
      <c r="H31" s="10"/>
      <c r="I31" s="9"/>
    </row>
    <row r="32" spans="1:12" ht="15.75" x14ac:dyDescent="0.25">
      <c r="A32" s="9"/>
      <c r="B32" s="9"/>
      <c r="D32" s="9"/>
      <c r="E32" s="9"/>
      <c r="G32" s="52" t="s">
        <v>36</v>
      </c>
      <c r="H32" s="256" t="str">
        <f>I13</f>
        <v xml:space="preserve"> 07 Juni 2021</v>
      </c>
      <c r="I32" s="256"/>
    </row>
    <row r="33" spans="1:9" ht="15.75" x14ac:dyDescent="0.25">
      <c r="A33" s="9"/>
      <c r="B33" s="9"/>
      <c r="D33" s="9"/>
      <c r="E33" s="9"/>
      <c r="G33" s="10"/>
      <c r="H33" s="10"/>
      <c r="I33" s="9"/>
    </row>
    <row r="34" spans="1:9" ht="15.75" x14ac:dyDescent="0.25">
      <c r="A34" s="9"/>
      <c r="B34" s="9"/>
      <c r="D34" s="9"/>
      <c r="E34" s="9"/>
      <c r="G34" s="10"/>
      <c r="H34" s="10"/>
      <c r="I34" s="9"/>
    </row>
    <row r="35" spans="1:9" ht="15.75" x14ac:dyDescent="0.25">
      <c r="A35" s="9"/>
      <c r="B35" s="9"/>
      <c r="D35" s="9"/>
      <c r="E35" s="9"/>
      <c r="G35" s="10"/>
      <c r="H35" s="10"/>
      <c r="I35" s="9"/>
    </row>
    <row r="36" spans="1:9" ht="26.25" customHeight="1" x14ac:dyDescent="0.25">
      <c r="A36" s="9"/>
      <c r="B36" s="9"/>
      <c r="D36" s="9"/>
      <c r="E36" s="9"/>
      <c r="G36" s="10"/>
      <c r="H36" s="10"/>
      <c r="I36" s="9"/>
    </row>
    <row r="37" spans="1:9" ht="15.75" x14ac:dyDescent="0.25">
      <c r="A37" s="9"/>
      <c r="B37" s="9"/>
      <c r="D37" s="9"/>
      <c r="E37" s="9"/>
      <c r="G37" s="10"/>
      <c r="H37" s="10"/>
      <c r="I37" s="9"/>
    </row>
    <row r="38" spans="1:9" ht="15.75" x14ac:dyDescent="0.25">
      <c r="A38" s="9"/>
      <c r="B38" s="9"/>
      <c r="D38" s="9"/>
      <c r="E38" s="9"/>
      <c r="G38" s="10"/>
      <c r="H38" s="10"/>
      <c r="I38" s="9"/>
    </row>
    <row r="39" spans="1:9" ht="15.75" x14ac:dyDescent="0.25">
      <c r="A39" s="9"/>
      <c r="B39" s="9"/>
      <c r="D39" s="9"/>
      <c r="E39" s="9"/>
      <c r="G39" s="10"/>
      <c r="H39" s="10"/>
      <c r="I39" s="9"/>
    </row>
    <row r="40" spans="1:9" ht="15.75" x14ac:dyDescent="0.25">
      <c r="A40" s="3"/>
      <c r="B40" s="3"/>
      <c r="D40" s="3"/>
      <c r="E40" s="3"/>
      <c r="G40" s="244" t="s">
        <v>37</v>
      </c>
      <c r="H40" s="244"/>
      <c r="I40" s="244"/>
    </row>
    <row r="41" spans="1:9" ht="15.75" x14ac:dyDescent="0.25">
      <c r="A41" s="3"/>
      <c r="B41" s="3"/>
      <c r="D41" s="3"/>
      <c r="E41" s="3"/>
      <c r="G41" s="53"/>
      <c r="H41" s="53"/>
      <c r="I41" s="3"/>
    </row>
    <row r="42" spans="1:9" ht="15.75" x14ac:dyDescent="0.25">
      <c r="A42" s="3"/>
      <c r="B42" s="3"/>
      <c r="D42" s="3"/>
      <c r="E42" s="3"/>
      <c r="G42" s="53"/>
      <c r="H42" s="53"/>
      <c r="I42" s="3"/>
    </row>
    <row r="43" spans="1:9" ht="15.75" x14ac:dyDescent="0.25">
      <c r="A43" s="3"/>
      <c r="B43" s="3"/>
      <c r="D43" s="3"/>
      <c r="E43" s="3"/>
      <c r="G43" s="53"/>
      <c r="H43" s="53"/>
      <c r="I43" s="3"/>
    </row>
    <row r="44" spans="1:9" ht="15.75" x14ac:dyDescent="0.25">
      <c r="A44" s="3"/>
      <c r="B44" s="3"/>
      <c r="D44" s="3"/>
      <c r="E44" s="3"/>
      <c r="G44" s="53"/>
      <c r="H44" s="53"/>
      <c r="I44" s="3"/>
    </row>
    <row r="45" spans="1:9" ht="15.75" x14ac:dyDescent="0.25">
      <c r="A45" s="3"/>
      <c r="B45" s="3"/>
      <c r="D45" s="3"/>
      <c r="E45" s="3"/>
      <c r="G45" s="53"/>
      <c r="H45" s="53"/>
      <c r="I45" s="3"/>
    </row>
    <row r="46" spans="1:9" ht="15.75" x14ac:dyDescent="0.25">
      <c r="A46" s="3"/>
      <c r="B46" s="3"/>
      <c r="D46" s="3"/>
      <c r="E46" s="3"/>
      <c r="G46" s="53"/>
      <c r="H46" s="53"/>
      <c r="I46" s="3"/>
    </row>
    <row r="47" spans="1:9" ht="15.75" x14ac:dyDescent="0.25">
      <c r="A47" s="3"/>
      <c r="B47" s="3"/>
      <c r="D47" s="3"/>
      <c r="E47" s="3"/>
      <c r="G47" s="53"/>
      <c r="H47" s="53"/>
      <c r="I47" s="3"/>
    </row>
    <row r="48" spans="1:9" ht="15.75" x14ac:dyDescent="0.25">
      <c r="A48" s="3"/>
      <c r="B48" s="3"/>
      <c r="D48" s="3"/>
      <c r="E48" s="3"/>
      <c r="G48" s="53"/>
      <c r="H48" s="53"/>
      <c r="I48" s="3"/>
    </row>
  </sheetData>
  <autoFilter ref="A16:I18">
    <filterColumn colId="6" showButton="0"/>
  </autoFilter>
  <mergeCells count="7">
    <mergeCell ref="G40:I40"/>
    <mergeCell ref="A10:I10"/>
    <mergeCell ref="G16:H16"/>
    <mergeCell ref="G17:H17"/>
    <mergeCell ref="A18:H18"/>
    <mergeCell ref="A19:D19"/>
    <mergeCell ref="H32:I3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2:L48"/>
  <sheetViews>
    <sheetView topLeftCell="A10" zoomScale="86" zoomScaleNormal="86" workbookViewId="0">
      <selection activeCell="A18" sqref="A18:H18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5703125" customWidth="1"/>
    <col min="5" max="5" width="18.7109375" customWidth="1"/>
    <col min="6" max="6" width="10.42578125" customWidth="1"/>
    <col min="7" max="7" width="14" style="4" customWidth="1"/>
    <col min="8" max="8" width="2.140625" style="4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1" t="s">
        <v>0</v>
      </c>
      <c r="B2" s="2"/>
      <c r="C2" s="3"/>
    </row>
    <row r="3" spans="1:12" x14ac:dyDescent="0.25">
      <c r="A3" s="5" t="s">
        <v>1</v>
      </c>
      <c r="B3" s="6"/>
      <c r="C3" s="6"/>
    </row>
    <row r="4" spans="1:12" x14ac:dyDescent="0.25">
      <c r="A4" s="5" t="s">
        <v>2</v>
      </c>
      <c r="B4" s="6"/>
      <c r="C4" s="6"/>
    </row>
    <row r="5" spans="1:12" x14ac:dyDescent="0.25">
      <c r="A5" s="5" t="s">
        <v>3</v>
      </c>
      <c r="B5" s="6"/>
      <c r="C5" s="6"/>
    </row>
    <row r="6" spans="1:12" x14ac:dyDescent="0.25">
      <c r="A6" s="5" t="s">
        <v>4</v>
      </c>
      <c r="B6" s="6"/>
      <c r="C6" s="6"/>
    </row>
    <row r="7" spans="1:12" x14ac:dyDescent="0.25">
      <c r="A7" s="5" t="s">
        <v>5</v>
      </c>
      <c r="B7" s="6"/>
      <c r="C7" s="6"/>
    </row>
    <row r="8" spans="1:12" x14ac:dyDescent="0.25">
      <c r="A8" s="6"/>
      <c r="B8" s="6"/>
      <c r="C8" s="6"/>
    </row>
    <row r="9" spans="1:12" ht="15.75" thickBot="1" x14ac:dyDescent="0.3">
      <c r="A9" s="7"/>
      <c r="B9" s="7"/>
      <c r="C9" s="7"/>
      <c r="D9" s="7"/>
      <c r="E9" s="7"/>
      <c r="F9" s="7"/>
      <c r="G9" s="8"/>
      <c r="H9" s="8"/>
      <c r="I9" s="7"/>
    </row>
    <row r="10" spans="1:12" ht="24" thickBot="1" x14ac:dyDescent="0.4">
      <c r="A10" s="245" t="s">
        <v>6</v>
      </c>
      <c r="B10" s="246"/>
      <c r="C10" s="246"/>
      <c r="D10" s="246"/>
      <c r="E10" s="246"/>
      <c r="F10" s="246"/>
      <c r="G10" s="246"/>
      <c r="H10" s="246"/>
      <c r="I10" s="247"/>
    </row>
    <row r="12" spans="1:12" ht="23.25" customHeight="1" x14ac:dyDescent="0.25">
      <c r="A12" s="9" t="s">
        <v>7</v>
      </c>
      <c r="B12" s="63" t="s">
        <v>351</v>
      </c>
      <c r="C12" s="9"/>
      <c r="D12" s="9"/>
      <c r="E12" s="9"/>
      <c r="F12" s="9"/>
      <c r="G12" s="10" t="s">
        <v>9</v>
      </c>
      <c r="H12" s="10" t="s">
        <v>10</v>
      </c>
      <c r="I12" s="11" t="s">
        <v>376</v>
      </c>
    </row>
    <row r="13" spans="1:12" ht="23.25" customHeight="1" x14ac:dyDescent="0.25">
      <c r="A13" s="9"/>
      <c r="B13" s="9"/>
      <c r="C13" s="9"/>
      <c r="D13" s="9"/>
      <c r="E13" s="9"/>
      <c r="F13" s="9"/>
      <c r="G13" s="10" t="s">
        <v>11</v>
      </c>
      <c r="H13" s="10" t="s">
        <v>10</v>
      </c>
      <c r="I13" s="12" t="s">
        <v>133</v>
      </c>
    </row>
    <row r="14" spans="1:12" ht="23.25" customHeight="1" x14ac:dyDescent="0.25">
      <c r="A14" s="9" t="s">
        <v>12</v>
      </c>
      <c r="B14" s="9" t="s">
        <v>352</v>
      </c>
      <c r="C14" s="9"/>
      <c r="D14" s="9"/>
      <c r="E14" s="9"/>
      <c r="F14" s="9"/>
      <c r="G14" s="10" t="s">
        <v>43</v>
      </c>
      <c r="H14" s="10" t="s">
        <v>10</v>
      </c>
      <c r="I14" s="9"/>
    </row>
    <row r="15" spans="1:12" ht="27.75" customHeight="1" thickBot="1" x14ac:dyDescent="0.3">
      <c r="A15" s="13"/>
      <c r="B15" s="13"/>
      <c r="C15" s="13"/>
      <c r="D15" s="13"/>
      <c r="E15" s="13"/>
      <c r="F15" s="13"/>
      <c r="G15" s="14"/>
      <c r="H15" s="14"/>
      <c r="I15" s="13"/>
    </row>
    <row r="16" spans="1:12" ht="43.5" customHeight="1" x14ac:dyDescent="0.25">
      <c r="A16" s="15" t="s">
        <v>16</v>
      </c>
      <c r="B16" s="16" t="s">
        <v>17</v>
      </c>
      <c r="C16" s="17" t="s">
        <v>18</v>
      </c>
      <c r="D16" s="16" t="s">
        <v>19</v>
      </c>
      <c r="E16" s="16" t="s">
        <v>20</v>
      </c>
      <c r="F16" s="17" t="s">
        <v>21</v>
      </c>
      <c r="G16" s="248" t="s">
        <v>22</v>
      </c>
      <c r="H16" s="249"/>
      <c r="I16" s="18" t="s">
        <v>23</v>
      </c>
      <c r="L16" s="4"/>
    </row>
    <row r="17" spans="1:12" s="13" customFormat="1" ht="78.75" customHeight="1" x14ac:dyDescent="0.25">
      <c r="A17" s="19">
        <v>1</v>
      </c>
      <c r="B17" s="60">
        <v>44343</v>
      </c>
      <c r="C17" s="61"/>
      <c r="D17" s="62" t="s">
        <v>368</v>
      </c>
      <c r="E17" s="23" t="s">
        <v>369</v>
      </c>
      <c r="F17" s="54">
        <v>1</v>
      </c>
      <c r="G17" s="250">
        <v>800000</v>
      </c>
      <c r="H17" s="251"/>
      <c r="I17" s="25">
        <f>G17</f>
        <v>800000</v>
      </c>
      <c r="L17" s="14"/>
    </row>
    <row r="18" spans="1:12" ht="36" customHeight="1" thickBot="1" x14ac:dyDescent="0.3">
      <c r="A18" s="252" t="s">
        <v>26</v>
      </c>
      <c r="B18" s="253"/>
      <c r="C18" s="253"/>
      <c r="D18" s="253"/>
      <c r="E18" s="253"/>
      <c r="F18" s="253"/>
      <c r="G18" s="253"/>
      <c r="H18" s="254"/>
      <c r="I18" s="26">
        <f>I17</f>
        <v>800000</v>
      </c>
    </row>
    <row r="19" spans="1:12" ht="21.75" customHeight="1" x14ac:dyDescent="0.25">
      <c r="A19" s="255"/>
      <c r="B19" s="255"/>
      <c r="C19" s="255"/>
      <c r="D19" s="255"/>
      <c r="E19" s="27"/>
      <c r="G19" s="28"/>
      <c r="H19" s="28"/>
      <c r="I19" s="29"/>
    </row>
    <row r="20" spans="1:12" ht="29.25" customHeight="1" x14ac:dyDescent="0.25">
      <c r="A20" s="30"/>
      <c r="B20" s="30"/>
      <c r="D20" s="30"/>
      <c r="E20" s="30"/>
      <c r="G20" s="31" t="s">
        <v>27</v>
      </c>
      <c r="H20" s="31"/>
      <c r="I20" s="32">
        <v>0</v>
      </c>
    </row>
    <row r="21" spans="1:12" ht="29.25" customHeight="1" thickBot="1" x14ac:dyDescent="0.3">
      <c r="A21" s="33"/>
      <c r="B21" s="33"/>
      <c r="D21" s="33"/>
      <c r="E21" s="33"/>
      <c r="G21" s="34" t="s">
        <v>28</v>
      </c>
      <c r="H21" s="34"/>
      <c r="I21" s="35">
        <v>0</v>
      </c>
    </row>
    <row r="22" spans="1:12" ht="29.25" customHeight="1" x14ac:dyDescent="0.25">
      <c r="A22" s="9"/>
      <c r="B22" s="9"/>
      <c r="D22" s="9"/>
      <c r="E22" s="36"/>
      <c r="G22" s="37" t="s">
        <v>29</v>
      </c>
      <c r="H22" s="38"/>
      <c r="I22" s="39">
        <f>I18</f>
        <v>800000</v>
      </c>
    </row>
    <row r="23" spans="1:12" ht="20.25" customHeight="1" x14ac:dyDescent="0.25">
      <c r="A23" s="9"/>
      <c r="B23" s="9"/>
      <c r="D23" s="9"/>
      <c r="E23" s="36"/>
      <c r="G23" s="38"/>
      <c r="H23" s="38"/>
      <c r="I23" s="40"/>
    </row>
    <row r="24" spans="1:12" ht="18.75" x14ac:dyDescent="0.25">
      <c r="A24" s="41" t="s">
        <v>356</v>
      </c>
      <c r="B24" s="36"/>
      <c r="D24" s="9"/>
      <c r="E24" s="36"/>
      <c r="G24" s="38"/>
      <c r="H24" s="38"/>
      <c r="I24" s="40"/>
    </row>
    <row r="25" spans="1:12" ht="15.75" x14ac:dyDescent="0.25">
      <c r="A25" s="9"/>
      <c r="B25" s="9"/>
      <c r="D25" s="9"/>
      <c r="E25" s="36"/>
      <c r="G25" s="38"/>
      <c r="H25" s="38"/>
      <c r="I25" s="40"/>
    </row>
    <row r="26" spans="1:12" ht="18.75" x14ac:dyDescent="0.3">
      <c r="A26" s="42" t="s">
        <v>31</v>
      </c>
      <c r="B26" s="43"/>
      <c r="D26" s="43"/>
      <c r="E26" s="9"/>
      <c r="G26" s="10"/>
      <c r="H26" s="10"/>
      <c r="I26" s="9"/>
    </row>
    <row r="27" spans="1:12" ht="18.75" x14ac:dyDescent="0.3">
      <c r="A27" s="44" t="s">
        <v>32</v>
      </c>
      <c r="B27" s="36"/>
      <c r="D27" s="36"/>
      <c r="E27" s="9"/>
      <c r="G27" s="10"/>
      <c r="H27" s="10"/>
      <c r="I27" s="9"/>
      <c r="L27" s="45"/>
    </row>
    <row r="28" spans="1:12" ht="18.75" x14ac:dyDescent="0.3">
      <c r="A28" s="44" t="s">
        <v>33</v>
      </c>
      <c r="B28" s="36"/>
      <c r="D28" s="9"/>
      <c r="E28" s="9"/>
      <c r="G28" s="10"/>
      <c r="H28" s="10"/>
      <c r="I28" s="9"/>
    </row>
    <row r="29" spans="1:12" ht="18.75" x14ac:dyDescent="0.3">
      <c r="A29" s="46" t="s">
        <v>34</v>
      </c>
      <c r="B29" s="47"/>
      <c r="D29" s="47"/>
      <c r="E29" s="9"/>
      <c r="G29" s="10"/>
      <c r="H29" s="10"/>
      <c r="I29" s="9"/>
    </row>
    <row r="30" spans="1:12" ht="18.75" x14ac:dyDescent="0.3">
      <c r="A30" s="48" t="s">
        <v>35</v>
      </c>
      <c r="B30" s="49"/>
      <c r="D30" s="50"/>
      <c r="E30" s="9"/>
      <c r="G30" s="10"/>
      <c r="H30" s="10"/>
      <c r="I30" s="9"/>
    </row>
    <row r="31" spans="1:12" ht="15.75" x14ac:dyDescent="0.25">
      <c r="A31" s="49"/>
      <c r="B31" s="49"/>
      <c r="D31" s="51"/>
      <c r="E31" s="9"/>
      <c r="G31" s="10"/>
      <c r="H31" s="10"/>
      <c r="I31" s="9"/>
    </row>
    <row r="32" spans="1:12" ht="15.75" x14ac:dyDescent="0.25">
      <c r="A32" s="9"/>
      <c r="B32" s="9"/>
      <c r="D32" s="9"/>
      <c r="E32" s="9"/>
      <c r="G32" s="52" t="s">
        <v>36</v>
      </c>
      <c r="H32" s="256" t="str">
        <f>I13</f>
        <v xml:space="preserve"> 07 Juni 2021</v>
      </c>
      <c r="I32" s="256"/>
    </row>
    <row r="33" spans="1:9" ht="15.75" x14ac:dyDescent="0.25">
      <c r="A33" s="9"/>
      <c r="B33" s="9"/>
      <c r="D33" s="9"/>
      <c r="E33" s="9"/>
      <c r="G33" s="10"/>
      <c r="H33" s="10"/>
      <c r="I33" s="9"/>
    </row>
    <row r="34" spans="1:9" ht="15.75" x14ac:dyDescent="0.25">
      <c r="A34" s="9"/>
      <c r="B34" s="9"/>
      <c r="D34" s="9"/>
      <c r="E34" s="9"/>
      <c r="G34" s="10"/>
      <c r="H34" s="10"/>
      <c r="I34" s="9"/>
    </row>
    <row r="35" spans="1:9" ht="15.75" x14ac:dyDescent="0.25">
      <c r="A35" s="9"/>
      <c r="B35" s="9"/>
      <c r="D35" s="9"/>
      <c r="E35" s="9"/>
      <c r="G35" s="10"/>
      <c r="H35" s="10"/>
      <c r="I35" s="9"/>
    </row>
    <row r="36" spans="1:9" ht="26.25" customHeight="1" x14ac:dyDescent="0.25">
      <c r="A36" s="9"/>
      <c r="B36" s="9"/>
      <c r="D36" s="9"/>
      <c r="E36" s="9"/>
      <c r="G36" s="10"/>
      <c r="H36" s="10"/>
      <c r="I36" s="9"/>
    </row>
    <row r="37" spans="1:9" ht="15.75" x14ac:dyDescent="0.25">
      <c r="A37" s="9"/>
      <c r="B37" s="9"/>
      <c r="D37" s="9"/>
      <c r="E37" s="9"/>
      <c r="G37" s="10"/>
      <c r="H37" s="10"/>
      <c r="I37" s="9"/>
    </row>
    <row r="38" spans="1:9" ht="15.75" x14ac:dyDescent="0.25">
      <c r="A38" s="9"/>
      <c r="B38" s="9"/>
      <c r="D38" s="9"/>
      <c r="E38" s="9"/>
      <c r="G38" s="10"/>
      <c r="H38" s="10"/>
      <c r="I38" s="9"/>
    </row>
    <row r="39" spans="1:9" ht="15.75" x14ac:dyDescent="0.25">
      <c r="A39" s="9"/>
      <c r="B39" s="9"/>
      <c r="D39" s="9"/>
      <c r="E39" s="9"/>
      <c r="G39" s="10"/>
      <c r="H39" s="10"/>
      <c r="I39" s="9"/>
    </row>
    <row r="40" spans="1:9" ht="15.75" x14ac:dyDescent="0.25">
      <c r="A40" s="3"/>
      <c r="B40" s="3"/>
      <c r="D40" s="3"/>
      <c r="E40" s="3"/>
      <c r="G40" s="244" t="s">
        <v>37</v>
      </c>
      <c r="H40" s="244"/>
      <c r="I40" s="244"/>
    </row>
    <row r="41" spans="1:9" ht="15.75" x14ac:dyDescent="0.25">
      <c r="A41" s="3"/>
      <c r="B41" s="3"/>
      <c r="D41" s="3"/>
      <c r="E41" s="3"/>
      <c r="G41" s="53"/>
      <c r="H41" s="53"/>
      <c r="I41" s="3"/>
    </row>
    <row r="42" spans="1:9" ht="15.75" x14ac:dyDescent="0.25">
      <c r="A42" s="3"/>
      <c r="B42" s="3"/>
      <c r="D42" s="3"/>
      <c r="E42" s="3"/>
      <c r="G42" s="53"/>
      <c r="H42" s="53"/>
      <c r="I42" s="3"/>
    </row>
    <row r="43" spans="1:9" ht="15.75" x14ac:dyDescent="0.25">
      <c r="A43" s="3"/>
      <c r="B43" s="3"/>
      <c r="D43" s="3"/>
      <c r="E43" s="3"/>
      <c r="G43" s="53"/>
      <c r="H43" s="53"/>
      <c r="I43" s="3"/>
    </row>
    <row r="44" spans="1:9" ht="15.75" x14ac:dyDescent="0.25">
      <c r="A44" s="3"/>
      <c r="B44" s="3"/>
      <c r="D44" s="3"/>
      <c r="E44" s="3"/>
      <c r="G44" s="53"/>
      <c r="H44" s="53"/>
      <c r="I44" s="3"/>
    </row>
    <row r="45" spans="1:9" ht="15.75" x14ac:dyDescent="0.25">
      <c r="A45" s="3"/>
      <c r="B45" s="3"/>
      <c r="D45" s="3"/>
      <c r="E45" s="3"/>
      <c r="G45" s="53"/>
      <c r="H45" s="53"/>
      <c r="I45" s="3"/>
    </row>
    <row r="46" spans="1:9" ht="15.75" x14ac:dyDescent="0.25">
      <c r="A46" s="3"/>
      <c r="B46" s="3"/>
      <c r="D46" s="3"/>
      <c r="E46" s="3"/>
      <c r="G46" s="53"/>
      <c r="H46" s="53"/>
      <c r="I46" s="3"/>
    </row>
    <row r="47" spans="1:9" ht="15.75" x14ac:dyDescent="0.25">
      <c r="A47" s="3"/>
      <c r="B47" s="3"/>
      <c r="D47" s="3"/>
      <c r="E47" s="3"/>
      <c r="G47" s="53"/>
      <c r="H47" s="53"/>
      <c r="I47" s="3"/>
    </row>
    <row r="48" spans="1:9" ht="15.75" x14ac:dyDescent="0.25">
      <c r="A48" s="3"/>
      <c r="B48" s="3"/>
      <c r="D48" s="3"/>
      <c r="E48" s="3"/>
      <c r="G48" s="53"/>
      <c r="H48" s="53"/>
      <c r="I48" s="3"/>
    </row>
  </sheetData>
  <autoFilter ref="A16:I18">
    <filterColumn colId="6" showButton="0"/>
  </autoFilter>
  <mergeCells count="7">
    <mergeCell ref="G40:I40"/>
    <mergeCell ref="A10:I10"/>
    <mergeCell ref="G16:H16"/>
    <mergeCell ref="G17:H17"/>
    <mergeCell ref="A18:H18"/>
    <mergeCell ref="A19:D19"/>
    <mergeCell ref="H32:I3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2:L48"/>
  <sheetViews>
    <sheetView topLeftCell="A7" zoomScale="86" zoomScaleNormal="86" workbookViewId="0">
      <selection activeCell="L18" sqref="L18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5703125" customWidth="1"/>
    <col min="5" max="5" width="18.7109375" customWidth="1"/>
    <col min="6" max="6" width="10.42578125" customWidth="1"/>
    <col min="7" max="7" width="14" style="4" customWidth="1"/>
    <col min="8" max="8" width="2.140625" style="4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1" t="s">
        <v>0</v>
      </c>
      <c r="B2" s="2"/>
      <c r="C2" s="3"/>
    </row>
    <row r="3" spans="1:12" x14ac:dyDescent="0.25">
      <c r="A3" s="5" t="s">
        <v>1</v>
      </c>
      <c r="B3" s="6"/>
      <c r="C3" s="6"/>
    </row>
    <row r="4" spans="1:12" x14ac:dyDescent="0.25">
      <c r="A4" s="5" t="s">
        <v>2</v>
      </c>
      <c r="B4" s="6"/>
      <c r="C4" s="6"/>
    </row>
    <row r="5" spans="1:12" x14ac:dyDescent="0.25">
      <c r="A5" s="5" t="s">
        <v>3</v>
      </c>
      <c r="B5" s="6"/>
      <c r="C5" s="6"/>
    </row>
    <row r="6" spans="1:12" x14ac:dyDescent="0.25">
      <c r="A6" s="5" t="s">
        <v>4</v>
      </c>
      <c r="B6" s="6"/>
      <c r="C6" s="6"/>
    </row>
    <row r="7" spans="1:12" x14ac:dyDescent="0.25">
      <c r="A7" s="5" t="s">
        <v>5</v>
      </c>
      <c r="B7" s="6"/>
      <c r="C7" s="6"/>
    </row>
    <row r="8" spans="1:12" x14ac:dyDescent="0.25">
      <c r="A8" s="6"/>
      <c r="B8" s="6"/>
      <c r="C8" s="6"/>
    </row>
    <row r="9" spans="1:12" ht="15.75" thickBot="1" x14ac:dyDescent="0.3">
      <c r="A9" s="7"/>
      <c r="B9" s="7"/>
      <c r="C9" s="7"/>
      <c r="D9" s="7"/>
      <c r="E9" s="7"/>
      <c r="F9" s="7"/>
      <c r="G9" s="8"/>
      <c r="H9" s="8"/>
      <c r="I9" s="7"/>
    </row>
    <row r="10" spans="1:12" ht="24" thickBot="1" x14ac:dyDescent="0.4">
      <c r="A10" s="245" t="s">
        <v>6</v>
      </c>
      <c r="B10" s="246"/>
      <c r="C10" s="246"/>
      <c r="D10" s="246"/>
      <c r="E10" s="246"/>
      <c r="F10" s="246"/>
      <c r="G10" s="246"/>
      <c r="H10" s="246"/>
      <c r="I10" s="247"/>
    </row>
    <row r="12" spans="1:12" ht="23.25" customHeight="1" x14ac:dyDescent="0.25">
      <c r="A12" s="9" t="s">
        <v>7</v>
      </c>
      <c r="B12" s="63" t="s">
        <v>351</v>
      </c>
      <c r="C12" s="9"/>
      <c r="D12" s="9"/>
      <c r="E12" s="9"/>
      <c r="F12" s="9"/>
      <c r="G12" s="10" t="s">
        <v>9</v>
      </c>
      <c r="H12" s="10" t="s">
        <v>10</v>
      </c>
      <c r="I12" s="11" t="s">
        <v>370</v>
      </c>
    </row>
    <row r="13" spans="1:12" ht="23.25" customHeight="1" x14ac:dyDescent="0.25">
      <c r="A13" s="9"/>
      <c r="B13" s="9"/>
      <c r="C13" s="9"/>
      <c r="D13" s="9"/>
      <c r="E13" s="9"/>
      <c r="F13" s="9"/>
      <c r="G13" s="10" t="s">
        <v>11</v>
      </c>
      <c r="H13" s="10" t="s">
        <v>10</v>
      </c>
      <c r="I13" s="12" t="s">
        <v>133</v>
      </c>
    </row>
    <row r="14" spans="1:12" ht="23.25" customHeight="1" x14ac:dyDescent="0.25">
      <c r="A14" s="9" t="s">
        <v>12</v>
      </c>
      <c r="B14" s="9" t="s">
        <v>352</v>
      </c>
      <c r="C14" s="9"/>
      <c r="D14" s="9"/>
      <c r="E14" s="9"/>
      <c r="F14" s="9"/>
      <c r="G14" s="10" t="s">
        <v>43</v>
      </c>
      <c r="H14" s="10" t="s">
        <v>10</v>
      </c>
      <c r="I14" s="9"/>
    </row>
    <row r="15" spans="1:12" ht="27.75" customHeight="1" thickBot="1" x14ac:dyDescent="0.3">
      <c r="A15" s="13"/>
      <c r="B15" s="13"/>
      <c r="C15" s="13"/>
      <c r="D15" s="13"/>
      <c r="E15" s="13"/>
      <c r="F15" s="13"/>
      <c r="G15" s="14"/>
      <c r="H15" s="14"/>
      <c r="I15" s="13"/>
    </row>
    <row r="16" spans="1:12" ht="43.5" customHeight="1" x14ac:dyDescent="0.25">
      <c r="A16" s="15" t="s">
        <v>16</v>
      </c>
      <c r="B16" s="16" t="s">
        <v>17</v>
      </c>
      <c r="C16" s="17" t="s">
        <v>18</v>
      </c>
      <c r="D16" s="16" t="s">
        <v>19</v>
      </c>
      <c r="E16" s="16" t="s">
        <v>20</v>
      </c>
      <c r="F16" s="17" t="s">
        <v>21</v>
      </c>
      <c r="G16" s="248" t="s">
        <v>22</v>
      </c>
      <c r="H16" s="249"/>
      <c r="I16" s="18" t="s">
        <v>23</v>
      </c>
      <c r="L16" s="4"/>
    </row>
    <row r="17" spans="1:12" s="13" customFormat="1" ht="78.75" customHeight="1" x14ac:dyDescent="0.25">
      <c r="A17" s="19">
        <v>1</v>
      </c>
      <c r="B17" s="60">
        <v>44343</v>
      </c>
      <c r="C17" s="61"/>
      <c r="D17" s="62" t="s">
        <v>371</v>
      </c>
      <c r="E17" s="23" t="s">
        <v>372</v>
      </c>
      <c r="F17" s="54">
        <v>1</v>
      </c>
      <c r="G17" s="250">
        <v>245600</v>
      </c>
      <c r="H17" s="251"/>
      <c r="I17" s="25">
        <f>G17</f>
        <v>245600</v>
      </c>
      <c r="L17" s="14"/>
    </row>
    <row r="18" spans="1:12" ht="36" customHeight="1" thickBot="1" x14ac:dyDescent="0.3">
      <c r="A18" s="252" t="s">
        <v>26</v>
      </c>
      <c r="B18" s="253"/>
      <c r="C18" s="253"/>
      <c r="D18" s="253"/>
      <c r="E18" s="253"/>
      <c r="F18" s="253"/>
      <c r="G18" s="253"/>
      <c r="H18" s="254"/>
      <c r="I18" s="26">
        <f>I17</f>
        <v>245600</v>
      </c>
    </row>
    <row r="19" spans="1:12" ht="21.75" customHeight="1" x14ac:dyDescent="0.25">
      <c r="A19" s="255"/>
      <c r="B19" s="255"/>
      <c r="C19" s="255"/>
      <c r="D19" s="255"/>
      <c r="E19" s="27"/>
      <c r="G19" s="28"/>
      <c r="H19" s="28"/>
      <c r="I19" s="29"/>
    </row>
    <row r="20" spans="1:12" ht="29.25" customHeight="1" x14ac:dyDescent="0.25">
      <c r="A20" s="30"/>
      <c r="B20" s="30"/>
      <c r="D20" s="30"/>
      <c r="E20" s="30"/>
      <c r="G20" s="31" t="s">
        <v>27</v>
      </c>
      <c r="H20" s="31"/>
      <c r="I20" s="32">
        <v>0</v>
      </c>
    </row>
    <row r="21" spans="1:12" ht="29.25" customHeight="1" thickBot="1" x14ac:dyDescent="0.3">
      <c r="A21" s="33"/>
      <c r="B21" s="33"/>
      <c r="D21" s="33"/>
      <c r="E21" s="33"/>
      <c r="G21" s="34" t="s">
        <v>28</v>
      </c>
      <c r="H21" s="34"/>
      <c r="I21" s="35">
        <v>0</v>
      </c>
    </row>
    <row r="22" spans="1:12" ht="29.25" customHeight="1" x14ac:dyDescent="0.25">
      <c r="A22" s="9"/>
      <c r="B22" s="9"/>
      <c r="D22" s="9"/>
      <c r="E22" s="36"/>
      <c r="G22" s="37" t="s">
        <v>29</v>
      </c>
      <c r="H22" s="38"/>
      <c r="I22" s="39">
        <f>I18</f>
        <v>245600</v>
      </c>
    </row>
    <row r="23" spans="1:12" ht="20.25" customHeight="1" x14ac:dyDescent="0.25">
      <c r="A23" s="9"/>
      <c r="B23" s="9"/>
      <c r="D23" s="9"/>
      <c r="E23" s="36"/>
      <c r="G23" s="38"/>
      <c r="H23" s="38"/>
      <c r="I23" s="40"/>
    </row>
    <row r="24" spans="1:12" ht="18.75" x14ac:dyDescent="0.25">
      <c r="A24" s="41" t="s">
        <v>373</v>
      </c>
      <c r="B24" s="36"/>
      <c r="D24" s="9"/>
      <c r="E24" s="36"/>
      <c r="G24" s="38"/>
      <c r="H24" s="38"/>
      <c r="I24" s="40"/>
    </row>
    <row r="25" spans="1:12" ht="15.75" x14ac:dyDescent="0.25">
      <c r="A25" s="9"/>
      <c r="B25" s="9"/>
      <c r="D25" s="9"/>
      <c r="E25" s="36"/>
      <c r="G25" s="38"/>
      <c r="H25" s="38"/>
      <c r="I25" s="40"/>
    </row>
    <row r="26" spans="1:12" ht="18.75" x14ac:dyDescent="0.3">
      <c r="A26" s="42" t="s">
        <v>31</v>
      </c>
      <c r="B26" s="43"/>
      <c r="D26" s="43"/>
      <c r="E26" s="9"/>
      <c r="G26" s="10"/>
      <c r="H26" s="10"/>
      <c r="I26" s="9"/>
    </row>
    <row r="27" spans="1:12" ht="18.75" x14ac:dyDescent="0.3">
      <c r="A27" s="44" t="s">
        <v>32</v>
      </c>
      <c r="B27" s="36"/>
      <c r="D27" s="36"/>
      <c r="E27" s="9"/>
      <c r="G27" s="10"/>
      <c r="H27" s="10"/>
      <c r="I27" s="9"/>
      <c r="L27" s="45"/>
    </row>
    <row r="28" spans="1:12" ht="18.75" x14ac:dyDescent="0.3">
      <c r="A28" s="44" t="s">
        <v>33</v>
      </c>
      <c r="B28" s="36"/>
      <c r="D28" s="9"/>
      <c r="E28" s="9"/>
      <c r="G28" s="10"/>
      <c r="H28" s="10"/>
      <c r="I28" s="9"/>
    </row>
    <row r="29" spans="1:12" ht="18.75" x14ac:dyDescent="0.3">
      <c r="A29" s="46" t="s">
        <v>34</v>
      </c>
      <c r="B29" s="47"/>
      <c r="D29" s="47"/>
      <c r="E29" s="9"/>
      <c r="G29" s="10"/>
      <c r="H29" s="10"/>
      <c r="I29" s="9"/>
    </row>
    <row r="30" spans="1:12" ht="18.75" x14ac:dyDescent="0.3">
      <c r="A30" s="48" t="s">
        <v>35</v>
      </c>
      <c r="B30" s="49"/>
      <c r="D30" s="50"/>
      <c r="E30" s="9"/>
      <c r="G30" s="10"/>
      <c r="H30" s="10"/>
      <c r="I30" s="9"/>
    </row>
    <row r="31" spans="1:12" ht="15.75" x14ac:dyDescent="0.25">
      <c r="A31" s="49"/>
      <c r="B31" s="49"/>
      <c r="D31" s="51"/>
      <c r="E31" s="9"/>
      <c r="G31" s="10"/>
      <c r="H31" s="10"/>
      <c r="I31" s="9"/>
    </row>
    <row r="32" spans="1:12" ht="15.75" x14ac:dyDescent="0.25">
      <c r="A32" s="9"/>
      <c r="B32" s="9"/>
      <c r="D32" s="9"/>
      <c r="E32" s="9"/>
      <c r="G32" s="52" t="s">
        <v>36</v>
      </c>
      <c r="H32" s="256" t="str">
        <f>I13</f>
        <v xml:space="preserve"> 07 Juni 2021</v>
      </c>
      <c r="I32" s="256"/>
    </row>
    <row r="33" spans="1:9" ht="15.75" x14ac:dyDescent="0.25">
      <c r="A33" s="9"/>
      <c r="B33" s="9"/>
      <c r="D33" s="9"/>
      <c r="E33" s="9"/>
      <c r="G33" s="10"/>
      <c r="H33" s="10"/>
      <c r="I33" s="9"/>
    </row>
    <row r="34" spans="1:9" ht="15.75" x14ac:dyDescent="0.25">
      <c r="A34" s="9"/>
      <c r="B34" s="9"/>
      <c r="D34" s="9"/>
      <c r="E34" s="9"/>
      <c r="G34" s="10"/>
      <c r="H34" s="10"/>
      <c r="I34" s="9"/>
    </row>
    <row r="35" spans="1:9" ht="15.75" x14ac:dyDescent="0.25">
      <c r="A35" s="9"/>
      <c r="B35" s="9"/>
      <c r="D35" s="9"/>
      <c r="E35" s="9"/>
      <c r="G35" s="10"/>
      <c r="H35" s="10"/>
      <c r="I35" s="9"/>
    </row>
    <row r="36" spans="1:9" ht="26.25" customHeight="1" x14ac:dyDescent="0.25">
      <c r="A36" s="9"/>
      <c r="B36" s="9"/>
      <c r="D36" s="9"/>
      <c r="E36" s="9"/>
      <c r="G36" s="10"/>
      <c r="H36" s="10"/>
      <c r="I36" s="9"/>
    </row>
    <row r="37" spans="1:9" ht="15.75" x14ac:dyDescent="0.25">
      <c r="A37" s="9"/>
      <c r="B37" s="9"/>
      <c r="D37" s="9"/>
      <c r="E37" s="9"/>
      <c r="G37" s="10"/>
      <c r="H37" s="10"/>
      <c r="I37" s="9"/>
    </row>
    <row r="38" spans="1:9" ht="15.75" x14ac:dyDescent="0.25">
      <c r="A38" s="9"/>
      <c r="B38" s="9"/>
      <c r="D38" s="9"/>
      <c r="E38" s="9"/>
      <c r="G38" s="10"/>
      <c r="H38" s="10"/>
      <c r="I38" s="9"/>
    </row>
    <row r="39" spans="1:9" ht="15.75" x14ac:dyDescent="0.25">
      <c r="A39" s="9"/>
      <c r="B39" s="9"/>
      <c r="D39" s="9"/>
      <c r="E39" s="9"/>
      <c r="G39" s="10"/>
      <c r="H39" s="10"/>
      <c r="I39" s="9"/>
    </row>
    <row r="40" spans="1:9" ht="15.75" x14ac:dyDescent="0.25">
      <c r="A40" s="3"/>
      <c r="B40" s="3"/>
      <c r="D40" s="3"/>
      <c r="E40" s="3"/>
      <c r="G40" s="244" t="s">
        <v>37</v>
      </c>
      <c r="H40" s="244"/>
      <c r="I40" s="244"/>
    </row>
    <row r="41" spans="1:9" ht="15.75" x14ac:dyDescent="0.25">
      <c r="A41" s="3"/>
      <c r="B41" s="3"/>
      <c r="D41" s="3"/>
      <c r="E41" s="3"/>
      <c r="G41" s="53"/>
      <c r="H41" s="53"/>
      <c r="I41" s="3"/>
    </row>
    <row r="42" spans="1:9" ht="15.75" x14ac:dyDescent="0.25">
      <c r="A42" s="3"/>
      <c r="B42" s="3"/>
      <c r="D42" s="3"/>
      <c r="E42" s="3"/>
      <c r="G42" s="53"/>
      <c r="H42" s="53"/>
      <c r="I42" s="3"/>
    </row>
    <row r="43" spans="1:9" ht="15.75" x14ac:dyDescent="0.25">
      <c r="A43" s="3"/>
      <c r="B43" s="3"/>
      <c r="D43" s="3"/>
      <c r="E43" s="3"/>
      <c r="G43" s="53"/>
      <c r="H43" s="53"/>
      <c r="I43" s="3"/>
    </row>
    <row r="44" spans="1:9" ht="15.75" x14ac:dyDescent="0.25">
      <c r="A44" s="3"/>
      <c r="B44" s="3"/>
      <c r="D44" s="3"/>
      <c r="E44" s="3"/>
      <c r="G44" s="53"/>
      <c r="H44" s="53"/>
      <c r="I44" s="3"/>
    </row>
    <row r="45" spans="1:9" ht="15.75" x14ac:dyDescent="0.25">
      <c r="A45" s="3"/>
      <c r="B45" s="3"/>
      <c r="D45" s="3"/>
      <c r="E45" s="3"/>
      <c r="G45" s="53"/>
      <c r="H45" s="53"/>
      <c r="I45" s="3"/>
    </row>
    <row r="46" spans="1:9" ht="15.75" x14ac:dyDescent="0.25">
      <c r="A46" s="3"/>
      <c r="B46" s="3"/>
      <c r="D46" s="3"/>
      <c r="E46" s="3"/>
      <c r="G46" s="53"/>
      <c r="H46" s="53"/>
      <c r="I46" s="3"/>
    </row>
    <row r="47" spans="1:9" ht="15.75" x14ac:dyDescent="0.25">
      <c r="A47" s="3"/>
      <c r="B47" s="3"/>
      <c r="D47" s="3"/>
      <c r="E47" s="3"/>
      <c r="G47" s="53"/>
      <c r="H47" s="53"/>
      <c r="I47" s="3"/>
    </row>
    <row r="48" spans="1:9" ht="15.75" x14ac:dyDescent="0.25">
      <c r="A48" s="3"/>
      <c r="B48" s="3"/>
      <c r="D48" s="3"/>
      <c r="E48" s="3"/>
      <c r="G48" s="53"/>
      <c r="H48" s="53"/>
      <c r="I48" s="3"/>
    </row>
  </sheetData>
  <autoFilter ref="A16:I18">
    <filterColumn colId="6" showButton="0"/>
  </autoFilter>
  <mergeCells count="7">
    <mergeCell ref="G40:I40"/>
    <mergeCell ref="A10:I10"/>
    <mergeCell ref="G16:H16"/>
    <mergeCell ref="G17:H17"/>
    <mergeCell ref="A18:H18"/>
    <mergeCell ref="A19:D19"/>
    <mergeCell ref="H32:I3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L48"/>
  <sheetViews>
    <sheetView topLeftCell="A4" zoomScale="86" zoomScaleNormal="86" workbookViewId="0">
      <selection activeCell="E23" sqref="E23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5703125" customWidth="1"/>
    <col min="5" max="5" width="18.7109375" customWidth="1"/>
    <col min="6" max="6" width="10.42578125" customWidth="1"/>
    <col min="7" max="7" width="14" style="4" customWidth="1"/>
    <col min="8" max="8" width="2.140625" style="4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1" t="s">
        <v>0</v>
      </c>
      <c r="B2" s="2"/>
      <c r="C2" s="3"/>
    </row>
    <row r="3" spans="1:12" x14ac:dyDescent="0.25">
      <c r="A3" s="5" t="s">
        <v>1</v>
      </c>
      <c r="B3" s="6"/>
      <c r="C3" s="6"/>
    </row>
    <row r="4" spans="1:12" x14ac:dyDescent="0.25">
      <c r="A4" s="5" t="s">
        <v>2</v>
      </c>
      <c r="B4" s="6"/>
      <c r="C4" s="6"/>
    </row>
    <row r="5" spans="1:12" x14ac:dyDescent="0.25">
      <c r="A5" s="5" t="s">
        <v>3</v>
      </c>
      <c r="B5" s="6"/>
      <c r="C5" s="6"/>
    </row>
    <row r="6" spans="1:12" x14ac:dyDescent="0.25">
      <c r="A6" s="5" t="s">
        <v>4</v>
      </c>
      <c r="B6" s="6"/>
      <c r="C6" s="6"/>
    </row>
    <row r="7" spans="1:12" x14ac:dyDescent="0.25">
      <c r="A7" s="5" t="s">
        <v>5</v>
      </c>
      <c r="B7" s="6"/>
      <c r="C7" s="6"/>
    </row>
    <row r="8" spans="1:12" x14ac:dyDescent="0.25">
      <c r="A8" s="6"/>
      <c r="B8" s="6"/>
      <c r="C8" s="6"/>
    </row>
    <row r="9" spans="1:12" ht="15.75" thickBot="1" x14ac:dyDescent="0.3">
      <c r="A9" s="7"/>
      <c r="B9" s="7"/>
      <c r="C9" s="7"/>
      <c r="D9" s="7"/>
      <c r="E9" s="7"/>
      <c r="F9" s="7"/>
      <c r="G9" s="8"/>
      <c r="H9" s="8"/>
      <c r="I9" s="7"/>
    </row>
    <row r="10" spans="1:12" ht="24" thickBot="1" x14ac:dyDescent="0.4">
      <c r="A10" s="245" t="s">
        <v>6</v>
      </c>
      <c r="B10" s="246"/>
      <c r="C10" s="246"/>
      <c r="D10" s="246"/>
      <c r="E10" s="246"/>
      <c r="F10" s="246"/>
      <c r="G10" s="246"/>
      <c r="H10" s="246"/>
      <c r="I10" s="247"/>
    </row>
    <row r="12" spans="1:12" ht="23.25" customHeight="1" x14ac:dyDescent="0.25">
      <c r="A12" s="9" t="s">
        <v>7</v>
      </c>
      <c r="B12" s="63" t="s">
        <v>351</v>
      </c>
      <c r="C12" s="9"/>
      <c r="D12" s="9"/>
      <c r="E12" s="9"/>
      <c r="F12" s="9"/>
      <c r="G12" s="10" t="s">
        <v>9</v>
      </c>
      <c r="H12" s="10" t="s">
        <v>10</v>
      </c>
      <c r="I12" s="11" t="s">
        <v>375</v>
      </c>
    </row>
    <row r="13" spans="1:12" ht="23.25" customHeight="1" x14ac:dyDescent="0.25">
      <c r="A13" s="9"/>
      <c r="B13" s="9"/>
      <c r="C13" s="9"/>
      <c r="D13" s="9"/>
      <c r="E13" s="9"/>
      <c r="F13" s="9"/>
      <c r="G13" s="10" t="s">
        <v>11</v>
      </c>
      <c r="H13" s="10" t="s">
        <v>10</v>
      </c>
      <c r="I13" s="12" t="s">
        <v>133</v>
      </c>
    </row>
    <row r="14" spans="1:12" ht="23.25" customHeight="1" x14ac:dyDescent="0.25">
      <c r="A14" s="9" t="s">
        <v>12</v>
      </c>
      <c r="B14" s="9" t="s">
        <v>352</v>
      </c>
      <c r="C14" s="9"/>
      <c r="D14" s="9"/>
      <c r="E14" s="9"/>
      <c r="F14" s="9"/>
      <c r="G14" s="10" t="s">
        <v>43</v>
      </c>
      <c r="H14" s="10" t="s">
        <v>10</v>
      </c>
      <c r="I14" s="9"/>
    </row>
    <row r="15" spans="1:12" ht="27.75" customHeight="1" thickBot="1" x14ac:dyDescent="0.3">
      <c r="A15" s="13"/>
      <c r="B15" s="13"/>
      <c r="C15" s="13"/>
      <c r="D15" s="13"/>
      <c r="E15" s="13"/>
      <c r="F15" s="13"/>
      <c r="G15" s="14"/>
      <c r="H15" s="14"/>
      <c r="I15" s="13"/>
    </row>
    <row r="16" spans="1:12" ht="43.5" customHeight="1" x14ac:dyDescent="0.25">
      <c r="A16" s="15" t="s">
        <v>16</v>
      </c>
      <c r="B16" s="16" t="s">
        <v>17</v>
      </c>
      <c r="C16" s="17" t="s">
        <v>18</v>
      </c>
      <c r="D16" s="16" t="s">
        <v>19</v>
      </c>
      <c r="E16" s="16" t="s">
        <v>20</v>
      </c>
      <c r="F16" s="17" t="s">
        <v>21</v>
      </c>
      <c r="G16" s="248" t="s">
        <v>22</v>
      </c>
      <c r="H16" s="249"/>
      <c r="I16" s="18" t="s">
        <v>23</v>
      </c>
      <c r="L16" s="4"/>
    </row>
    <row r="17" spans="1:12" s="13" customFormat="1" ht="78.75" customHeight="1" x14ac:dyDescent="0.25">
      <c r="A17" s="19">
        <v>1</v>
      </c>
      <c r="B17" s="60">
        <v>44343</v>
      </c>
      <c r="C17" s="61"/>
      <c r="D17" s="62" t="s">
        <v>374</v>
      </c>
      <c r="E17" s="23" t="s">
        <v>364</v>
      </c>
      <c r="F17" s="54">
        <v>1</v>
      </c>
      <c r="G17" s="250">
        <v>100000</v>
      </c>
      <c r="H17" s="251"/>
      <c r="I17" s="25">
        <f>G17</f>
        <v>100000</v>
      </c>
      <c r="L17" s="14"/>
    </row>
    <row r="18" spans="1:12" ht="36" customHeight="1" thickBot="1" x14ac:dyDescent="0.3">
      <c r="A18" s="252" t="s">
        <v>26</v>
      </c>
      <c r="B18" s="253"/>
      <c r="C18" s="253"/>
      <c r="D18" s="253"/>
      <c r="E18" s="253"/>
      <c r="F18" s="253"/>
      <c r="G18" s="253"/>
      <c r="H18" s="254"/>
      <c r="I18" s="26">
        <f>I17</f>
        <v>100000</v>
      </c>
    </row>
    <row r="19" spans="1:12" ht="21.75" customHeight="1" x14ac:dyDescent="0.25">
      <c r="A19" s="255"/>
      <c r="B19" s="255"/>
      <c r="C19" s="255"/>
      <c r="D19" s="255"/>
      <c r="E19" s="27"/>
      <c r="G19" s="28"/>
      <c r="H19" s="28"/>
      <c r="I19" s="29"/>
    </row>
    <row r="20" spans="1:12" ht="29.25" customHeight="1" x14ac:dyDescent="0.25">
      <c r="A20" s="30"/>
      <c r="B20" s="30"/>
      <c r="D20" s="30"/>
      <c r="E20" s="30"/>
      <c r="G20" s="31" t="s">
        <v>27</v>
      </c>
      <c r="H20" s="31"/>
      <c r="I20" s="32">
        <v>0</v>
      </c>
    </row>
    <row r="21" spans="1:12" ht="29.25" customHeight="1" thickBot="1" x14ac:dyDescent="0.3">
      <c r="A21" s="33"/>
      <c r="B21" s="33"/>
      <c r="D21" s="33"/>
      <c r="E21" s="33"/>
      <c r="G21" s="34" t="s">
        <v>28</v>
      </c>
      <c r="H21" s="34"/>
      <c r="I21" s="35">
        <v>0</v>
      </c>
    </row>
    <row r="22" spans="1:12" ht="29.25" customHeight="1" x14ac:dyDescent="0.25">
      <c r="A22" s="9"/>
      <c r="B22" s="9"/>
      <c r="D22" s="9"/>
      <c r="E22" s="36"/>
      <c r="G22" s="37" t="s">
        <v>29</v>
      </c>
      <c r="H22" s="38"/>
      <c r="I22" s="39">
        <f>I18</f>
        <v>100000</v>
      </c>
    </row>
    <row r="23" spans="1:12" ht="20.25" customHeight="1" x14ac:dyDescent="0.25">
      <c r="A23" s="9"/>
      <c r="B23" s="9"/>
      <c r="D23" s="9"/>
      <c r="E23" s="36"/>
      <c r="G23" s="38"/>
      <c r="H23" s="38"/>
      <c r="I23" s="40"/>
    </row>
    <row r="24" spans="1:12" ht="18.75" x14ac:dyDescent="0.25">
      <c r="A24" s="41" t="s">
        <v>365</v>
      </c>
      <c r="B24" s="36"/>
      <c r="D24" s="9"/>
      <c r="E24" s="36"/>
      <c r="G24" s="38"/>
      <c r="H24" s="38"/>
      <c r="I24" s="40"/>
    </row>
    <row r="25" spans="1:12" ht="15.75" x14ac:dyDescent="0.25">
      <c r="A25" s="9"/>
      <c r="B25" s="9"/>
      <c r="D25" s="9"/>
      <c r="E25" s="36"/>
      <c r="G25" s="38"/>
      <c r="H25" s="38"/>
      <c r="I25" s="40"/>
    </row>
    <row r="26" spans="1:12" ht="18.75" x14ac:dyDescent="0.3">
      <c r="A26" s="42" t="s">
        <v>31</v>
      </c>
      <c r="B26" s="43"/>
      <c r="D26" s="43"/>
      <c r="E26" s="9"/>
      <c r="G26" s="10"/>
      <c r="H26" s="10"/>
      <c r="I26" s="9"/>
    </row>
    <row r="27" spans="1:12" ht="18.75" x14ac:dyDescent="0.3">
      <c r="A27" s="44" t="s">
        <v>32</v>
      </c>
      <c r="B27" s="36"/>
      <c r="D27" s="36"/>
      <c r="E27" s="9"/>
      <c r="G27" s="10"/>
      <c r="H27" s="10"/>
      <c r="I27" s="9"/>
      <c r="L27" s="45"/>
    </row>
    <row r="28" spans="1:12" ht="18.75" x14ac:dyDescent="0.3">
      <c r="A28" s="44" t="s">
        <v>33</v>
      </c>
      <c r="B28" s="36"/>
      <c r="D28" s="9"/>
      <c r="E28" s="9"/>
      <c r="G28" s="10"/>
      <c r="H28" s="10"/>
      <c r="I28" s="9"/>
    </row>
    <row r="29" spans="1:12" ht="18.75" x14ac:dyDescent="0.3">
      <c r="A29" s="46" t="s">
        <v>34</v>
      </c>
      <c r="B29" s="47"/>
      <c r="D29" s="47"/>
      <c r="E29" s="9"/>
      <c r="G29" s="10"/>
      <c r="H29" s="10"/>
      <c r="I29" s="9"/>
    </row>
    <row r="30" spans="1:12" ht="18.75" x14ac:dyDescent="0.3">
      <c r="A30" s="48" t="s">
        <v>35</v>
      </c>
      <c r="B30" s="49"/>
      <c r="D30" s="50"/>
      <c r="E30" s="9"/>
      <c r="G30" s="10"/>
      <c r="H30" s="10"/>
      <c r="I30" s="9"/>
    </row>
    <row r="31" spans="1:12" ht="15.75" x14ac:dyDescent="0.25">
      <c r="A31" s="49"/>
      <c r="B31" s="49"/>
      <c r="D31" s="51"/>
      <c r="E31" s="9"/>
      <c r="G31" s="10"/>
      <c r="H31" s="10"/>
      <c r="I31" s="9"/>
    </row>
    <row r="32" spans="1:12" ht="15.75" x14ac:dyDescent="0.25">
      <c r="A32" s="9"/>
      <c r="B32" s="9"/>
      <c r="D32" s="9"/>
      <c r="E32" s="9"/>
      <c r="G32" s="52" t="s">
        <v>36</v>
      </c>
      <c r="H32" s="256" t="str">
        <f>I13</f>
        <v xml:space="preserve"> 07 Juni 2021</v>
      </c>
      <c r="I32" s="256"/>
    </row>
    <row r="33" spans="1:9" ht="15.75" x14ac:dyDescent="0.25">
      <c r="A33" s="9"/>
      <c r="B33" s="9"/>
      <c r="D33" s="9"/>
      <c r="E33" s="9"/>
      <c r="G33" s="10"/>
      <c r="H33" s="10"/>
      <c r="I33" s="9"/>
    </row>
    <row r="34" spans="1:9" ht="15.75" x14ac:dyDescent="0.25">
      <c r="A34" s="9"/>
      <c r="B34" s="9"/>
      <c r="D34" s="9"/>
      <c r="E34" s="9"/>
      <c r="G34" s="10"/>
      <c r="H34" s="10"/>
      <c r="I34" s="9"/>
    </row>
    <row r="35" spans="1:9" ht="15.75" x14ac:dyDescent="0.25">
      <c r="A35" s="9"/>
      <c r="B35" s="9"/>
      <c r="D35" s="9"/>
      <c r="E35" s="9"/>
      <c r="G35" s="10"/>
      <c r="H35" s="10"/>
      <c r="I35" s="9"/>
    </row>
    <row r="36" spans="1:9" ht="26.25" customHeight="1" x14ac:dyDescent="0.25">
      <c r="A36" s="9"/>
      <c r="B36" s="9"/>
      <c r="D36" s="9"/>
      <c r="E36" s="9"/>
      <c r="G36" s="10"/>
      <c r="H36" s="10"/>
      <c r="I36" s="9"/>
    </row>
    <row r="37" spans="1:9" ht="15.75" x14ac:dyDescent="0.25">
      <c r="A37" s="9"/>
      <c r="B37" s="9"/>
      <c r="D37" s="9"/>
      <c r="E37" s="9"/>
      <c r="G37" s="10"/>
      <c r="H37" s="10"/>
      <c r="I37" s="9"/>
    </row>
    <row r="38" spans="1:9" ht="15.75" x14ac:dyDescent="0.25">
      <c r="A38" s="9"/>
      <c r="B38" s="9"/>
      <c r="D38" s="9"/>
      <c r="E38" s="9"/>
      <c r="G38" s="10"/>
      <c r="H38" s="10"/>
      <c r="I38" s="9"/>
    </row>
    <row r="39" spans="1:9" ht="15.75" x14ac:dyDescent="0.25">
      <c r="A39" s="9"/>
      <c r="B39" s="9"/>
      <c r="D39" s="9"/>
      <c r="E39" s="9"/>
      <c r="G39" s="10"/>
      <c r="H39" s="10"/>
      <c r="I39" s="9"/>
    </row>
    <row r="40" spans="1:9" ht="15.75" x14ac:dyDescent="0.25">
      <c r="A40" s="3"/>
      <c r="B40" s="3"/>
      <c r="D40" s="3"/>
      <c r="E40" s="3"/>
      <c r="G40" s="244" t="s">
        <v>37</v>
      </c>
      <c r="H40" s="244"/>
      <c r="I40" s="244"/>
    </row>
    <row r="41" spans="1:9" ht="15.75" x14ac:dyDescent="0.25">
      <c r="A41" s="3"/>
      <c r="B41" s="3"/>
      <c r="D41" s="3"/>
      <c r="E41" s="3"/>
      <c r="G41" s="53"/>
      <c r="H41" s="53"/>
      <c r="I41" s="3"/>
    </row>
    <row r="42" spans="1:9" ht="15.75" x14ac:dyDescent="0.25">
      <c r="A42" s="3"/>
      <c r="B42" s="3"/>
      <c r="D42" s="3"/>
      <c r="E42" s="3"/>
      <c r="G42" s="53"/>
      <c r="H42" s="53"/>
      <c r="I42" s="3"/>
    </row>
    <row r="43" spans="1:9" ht="15.75" x14ac:dyDescent="0.25">
      <c r="A43" s="3"/>
      <c r="B43" s="3"/>
      <c r="D43" s="3"/>
      <c r="E43" s="3"/>
      <c r="G43" s="53"/>
      <c r="H43" s="53"/>
      <c r="I43" s="3"/>
    </row>
    <row r="44" spans="1:9" ht="15.75" x14ac:dyDescent="0.25">
      <c r="A44" s="3"/>
      <c r="B44" s="3"/>
      <c r="D44" s="3"/>
      <c r="E44" s="3"/>
      <c r="G44" s="53"/>
      <c r="H44" s="53"/>
      <c r="I44" s="3"/>
    </row>
    <row r="45" spans="1:9" ht="15.75" x14ac:dyDescent="0.25">
      <c r="A45" s="3"/>
      <c r="B45" s="3"/>
      <c r="D45" s="3"/>
      <c r="E45" s="3"/>
      <c r="G45" s="53"/>
      <c r="H45" s="53"/>
      <c r="I45" s="3"/>
    </row>
    <row r="46" spans="1:9" ht="15.75" x14ac:dyDescent="0.25">
      <c r="A46" s="3"/>
      <c r="B46" s="3"/>
      <c r="D46" s="3"/>
      <c r="E46" s="3"/>
      <c r="G46" s="53"/>
      <c r="H46" s="53"/>
      <c r="I46" s="3"/>
    </row>
    <row r="47" spans="1:9" ht="15.75" x14ac:dyDescent="0.25">
      <c r="A47" s="3"/>
      <c r="B47" s="3"/>
      <c r="D47" s="3"/>
      <c r="E47" s="3"/>
      <c r="G47" s="53"/>
      <c r="H47" s="53"/>
      <c r="I47" s="3"/>
    </row>
    <row r="48" spans="1:9" ht="15.75" x14ac:dyDescent="0.25">
      <c r="A48" s="3"/>
      <c r="B48" s="3"/>
      <c r="D48" s="3"/>
      <c r="E48" s="3"/>
      <c r="G48" s="53"/>
      <c r="H48" s="53"/>
      <c r="I48" s="3"/>
    </row>
  </sheetData>
  <autoFilter ref="A16:I18">
    <filterColumn colId="6" showButton="0"/>
  </autoFilter>
  <mergeCells count="7">
    <mergeCell ref="G40:I40"/>
    <mergeCell ref="A10:I10"/>
    <mergeCell ref="G16:H16"/>
    <mergeCell ref="G17:H17"/>
    <mergeCell ref="A18:H18"/>
    <mergeCell ref="A19:D19"/>
    <mergeCell ref="H32:I3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2:L48"/>
  <sheetViews>
    <sheetView topLeftCell="A10" zoomScale="86" zoomScaleNormal="86" workbookViewId="0">
      <selection activeCell="I13" sqref="I13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5703125" customWidth="1"/>
    <col min="5" max="5" width="18.7109375" customWidth="1"/>
    <col min="6" max="6" width="10.42578125" customWidth="1"/>
    <col min="7" max="7" width="14" style="4" customWidth="1"/>
    <col min="8" max="8" width="2.140625" style="4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1" t="s">
        <v>0</v>
      </c>
      <c r="B2" s="2"/>
      <c r="C2" s="3"/>
    </row>
    <row r="3" spans="1:12" x14ac:dyDescent="0.25">
      <c r="A3" s="5" t="s">
        <v>1</v>
      </c>
      <c r="B3" s="6"/>
      <c r="C3" s="6"/>
    </row>
    <row r="4" spans="1:12" x14ac:dyDescent="0.25">
      <c r="A4" s="5" t="s">
        <v>2</v>
      </c>
      <c r="B4" s="6"/>
      <c r="C4" s="6"/>
    </row>
    <row r="5" spans="1:12" x14ac:dyDescent="0.25">
      <c r="A5" s="5" t="s">
        <v>3</v>
      </c>
      <c r="B5" s="6"/>
      <c r="C5" s="6"/>
    </row>
    <row r="6" spans="1:12" x14ac:dyDescent="0.25">
      <c r="A6" s="5" t="s">
        <v>4</v>
      </c>
      <c r="B6" s="6"/>
      <c r="C6" s="6"/>
    </row>
    <row r="7" spans="1:12" x14ac:dyDescent="0.25">
      <c r="A7" s="5" t="s">
        <v>5</v>
      </c>
      <c r="B7" s="6"/>
      <c r="C7" s="6"/>
    </row>
    <row r="8" spans="1:12" x14ac:dyDescent="0.25">
      <c r="A8" s="6"/>
      <c r="B8" s="6"/>
      <c r="C8" s="6"/>
    </row>
    <row r="9" spans="1:12" ht="15.75" thickBot="1" x14ac:dyDescent="0.3">
      <c r="A9" s="7"/>
      <c r="B9" s="7"/>
      <c r="C9" s="7"/>
      <c r="D9" s="7"/>
      <c r="E9" s="7"/>
      <c r="F9" s="7"/>
      <c r="G9" s="8"/>
      <c r="H9" s="8"/>
      <c r="I9" s="7"/>
    </row>
    <row r="10" spans="1:12" ht="24" thickBot="1" x14ac:dyDescent="0.4">
      <c r="A10" s="245" t="s">
        <v>6</v>
      </c>
      <c r="B10" s="246"/>
      <c r="C10" s="246"/>
      <c r="D10" s="246"/>
      <c r="E10" s="246"/>
      <c r="F10" s="246"/>
      <c r="G10" s="246"/>
      <c r="H10" s="246"/>
      <c r="I10" s="247"/>
    </row>
    <row r="12" spans="1:12" ht="23.25" customHeight="1" x14ac:dyDescent="0.25">
      <c r="A12" s="9" t="s">
        <v>7</v>
      </c>
      <c r="B12" s="63" t="s">
        <v>351</v>
      </c>
      <c r="C12" s="9"/>
      <c r="D12" s="9"/>
      <c r="E12" s="9"/>
      <c r="F12" s="9"/>
      <c r="G12" s="10" t="s">
        <v>9</v>
      </c>
      <c r="H12" s="10" t="s">
        <v>10</v>
      </c>
      <c r="I12" s="11" t="s">
        <v>378</v>
      </c>
    </row>
    <row r="13" spans="1:12" ht="23.25" customHeight="1" x14ac:dyDescent="0.25">
      <c r="A13" s="9"/>
      <c r="B13" s="9"/>
      <c r="C13" s="9"/>
      <c r="D13" s="9"/>
      <c r="E13" s="9"/>
      <c r="F13" s="9"/>
      <c r="G13" s="10" t="s">
        <v>11</v>
      </c>
      <c r="H13" s="10" t="s">
        <v>10</v>
      </c>
      <c r="I13" s="12" t="s">
        <v>133</v>
      </c>
    </row>
    <row r="14" spans="1:12" ht="23.25" customHeight="1" x14ac:dyDescent="0.25">
      <c r="A14" s="9" t="s">
        <v>12</v>
      </c>
      <c r="B14" s="9" t="s">
        <v>352</v>
      </c>
      <c r="C14" s="9"/>
      <c r="D14" s="9"/>
      <c r="E14" s="9"/>
      <c r="F14" s="9"/>
      <c r="G14" s="10" t="s">
        <v>43</v>
      </c>
      <c r="H14" s="10" t="s">
        <v>10</v>
      </c>
      <c r="I14" s="9"/>
    </row>
    <row r="15" spans="1:12" ht="27.75" customHeight="1" thickBot="1" x14ac:dyDescent="0.3">
      <c r="A15" s="13"/>
      <c r="B15" s="13"/>
      <c r="C15" s="13"/>
      <c r="D15" s="13"/>
      <c r="E15" s="13"/>
      <c r="F15" s="13"/>
      <c r="G15" s="14"/>
      <c r="H15" s="14"/>
      <c r="I15" s="13"/>
    </row>
    <row r="16" spans="1:12" ht="43.5" customHeight="1" x14ac:dyDescent="0.25">
      <c r="A16" s="15" t="s">
        <v>16</v>
      </c>
      <c r="B16" s="16" t="s">
        <v>17</v>
      </c>
      <c r="C16" s="17" t="s">
        <v>18</v>
      </c>
      <c r="D16" s="16" t="s">
        <v>19</v>
      </c>
      <c r="E16" s="16" t="s">
        <v>20</v>
      </c>
      <c r="F16" s="17" t="s">
        <v>21</v>
      </c>
      <c r="G16" s="248" t="s">
        <v>22</v>
      </c>
      <c r="H16" s="249"/>
      <c r="I16" s="18" t="s">
        <v>23</v>
      </c>
      <c r="L16" s="4"/>
    </row>
    <row r="17" spans="1:12" s="13" customFormat="1" ht="78.75" customHeight="1" x14ac:dyDescent="0.25">
      <c r="A17" s="19">
        <v>1</v>
      </c>
      <c r="B17" s="60">
        <v>44341</v>
      </c>
      <c r="C17" s="61"/>
      <c r="D17" s="62" t="s">
        <v>381</v>
      </c>
      <c r="E17" s="62" t="s">
        <v>379</v>
      </c>
      <c r="F17" s="54">
        <v>1</v>
      </c>
      <c r="G17" s="250">
        <v>200000</v>
      </c>
      <c r="H17" s="251"/>
      <c r="I17" s="25">
        <f>G17</f>
        <v>200000</v>
      </c>
      <c r="L17" s="14"/>
    </row>
    <row r="18" spans="1:12" ht="36" customHeight="1" thickBot="1" x14ac:dyDescent="0.3">
      <c r="A18" s="252" t="s">
        <v>26</v>
      </c>
      <c r="B18" s="253"/>
      <c r="C18" s="253"/>
      <c r="D18" s="253"/>
      <c r="E18" s="253"/>
      <c r="F18" s="253"/>
      <c r="G18" s="253"/>
      <c r="H18" s="254"/>
      <c r="I18" s="26">
        <f>I17</f>
        <v>200000</v>
      </c>
    </row>
    <row r="19" spans="1:12" ht="21.75" customHeight="1" x14ac:dyDescent="0.25">
      <c r="A19" s="255"/>
      <c r="B19" s="255"/>
      <c r="C19" s="255"/>
      <c r="D19" s="255"/>
      <c r="E19" s="27"/>
      <c r="G19" s="28"/>
      <c r="H19" s="28"/>
      <c r="I19" s="29"/>
    </row>
    <row r="20" spans="1:12" ht="29.25" customHeight="1" x14ac:dyDescent="0.25">
      <c r="A20" s="30"/>
      <c r="B20" s="30"/>
      <c r="D20" s="30"/>
      <c r="E20" s="30"/>
      <c r="G20" s="31" t="s">
        <v>27</v>
      </c>
      <c r="H20" s="31"/>
      <c r="I20" s="32">
        <v>0</v>
      </c>
    </row>
    <row r="21" spans="1:12" ht="29.25" customHeight="1" thickBot="1" x14ac:dyDescent="0.3">
      <c r="A21" s="33"/>
      <c r="B21" s="33"/>
      <c r="D21" s="33"/>
      <c r="E21" s="33"/>
      <c r="G21" s="34" t="s">
        <v>28</v>
      </c>
      <c r="H21" s="34"/>
      <c r="I21" s="35">
        <v>0</v>
      </c>
    </row>
    <row r="22" spans="1:12" ht="29.25" customHeight="1" x14ac:dyDescent="0.25">
      <c r="A22" s="9"/>
      <c r="B22" s="9"/>
      <c r="D22" s="9"/>
      <c r="E22" s="36"/>
      <c r="G22" s="37" t="s">
        <v>29</v>
      </c>
      <c r="H22" s="38"/>
      <c r="I22" s="39">
        <f>I18</f>
        <v>200000</v>
      </c>
    </row>
    <row r="23" spans="1:12" ht="20.25" customHeight="1" x14ac:dyDescent="0.25">
      <c r="A23" s="9"/>
      <c r="B23" s="9"/>
      <c r="D23" s="9"/>
      <c r="E23" s="36"/>
      <c r="G23" s="38"/>
      <c r="H23" s="38"/>
      <c r="I23" s="40"/>
    </row>
    <row r="24" spans="1:12" ht="18.75" x14ac:dyDescent="0.25">
      <c r="A24" s="41" t="s">
        <v>380</v>
      </c>
      <c r="B24" s="36"/>
      <c r="D24" s="9"/>
      <c r="E24" s="36"/>
      <c r="G24" s="38"/>
      <c r="H24" s="38"/>
      <c r="I24" s="40"/>
    </row>
    <row r="25" spans="1:12" ht="15.75" x14ac:dyDescent="0.25">
      <c r="A25" s="9"/>
      <c r="B25" s="9"/>
      <c r="D25" s="9"/>
      <c r="E25" s="36"/>
      <c r="G25" s="38"/>
      <c r="H25" s="38"/>
      <c r="I25" s="40"/>
    </row>
    <row r="26" spans="1:12" ht="18.75" x14ac:dyDescent="0.3">
      <c r="A26" s="42" t="s">
        <v>31</v>
      </c>
      <c r="B26" s="43"/>
      <c r="D26" s="43"/>
      <c r="E26" s="9"/>
      <c r="G26" s="10"/>
      <c r="H26" s="10"/>
      <c r="I26" s="9"/>
    </row>
    <row r="27" spans="1:12" ht="18.75" x14ac:dyDescent="0.3">
      <c r="A27" s="44" t="s">
        <v>32</v>
      </c>
      <c r="B27" s="36"/>
      <c r="D27" s="36"/>
      <c r="E27" s="9"/>
      <c r="G27" s="10"/>
      <c r="H27" s="10"/>
      <c r="I27" s="9"/>
      <c r="L27" s="45"/>
    </row>
    <row r="28" spans="1:12" ht="18.75" x14ac:dyDescent="0.3">
      <c r="A28" s="44" t="s">
        <v>33</v>
      </c>
      <c r="B28" s="36"/>
      <c r="D28" s="9"/>
      <c r="E28" s="9"/>
      <c r="G28" s="10"/>
      <c r="H28" s="10"/>
      <c r="I28" s="9"/>
    </row>
    <row r="29" spans="1:12" ht="18.75" x14ac:dyDescent="0.3">
      <c r="A29" s="46" t="s">
        <v>34</v>
      </c>
      <c r="B29" s="47"/>
      <c r="D29" s="47"/>
      <c r="E29" s="9"/>
      <c r="G29" s="10"/>
      <c r="H29" s="10"/>
      <c r="I29" s="9"/>
    </row>
    <row r="30" spans="1:12" ht="18.75" x14ac:dyDescent="0.3">
      <c r="A30" s="48" t="s">
        <v>35</v>
      </c>
      <c r="B30" s="49"/>
      <c r="D30" s="50"/>
      <c r="E30" s="9"/>
      <c r="G30" s="10"/>
      <c r="H30" s="10"/>
      <c r="I30" s="9"/>
    </row>
    <row r="31" spans="1:12" ht="15.75" x14ac:dyDescent="0.25">
      <c r="A31" s="49"/>
      <c r="B31" s="49"/>
      <c r="D31" s="51"/>
      <c r="E31" s="9"/>
      <c r="G31" s="10"/>
      <c r="H31" s="10"/>
      <c r="I31" s="9"/>
    </row>
    <row r="32" spans="1:12" ht="15.75" x14ac:dyDescent="0.25">
      <c r="A32" s="9"/>
      <c r="B32" s="9"/>
      <c r="D32" s="9"/>
      <c r="E32" s="9"/>
      <c r="G32" s="52" t="s">
        <v>36</v>
      </c>
      <c r="H32" s="256" t="str">
        <f>I13</f>
        <v xml:space="preserve"> 07 Juni 2021</v>
      </c>
      <c r="I32" s="256"/>
    </row>
    <row r="33" spans="1:9" ht="15.75" x14ac:dyDescent="0.25">
      <c r="A33" s="9"/>
      <c r="B33" s="9"/>
      <c r="D33" s="9"/>
      <c r="E33" s="9"/>
      <c r="G33" s="10"/>
      <c r="H33" s="10"/>
      <c r="I33" s="9"/>
    </row>
    <row r="34" spans="1:9" ht="15.75" x14ac:dyDescent="0.25">
      <c r="A34" s="9"/>
      <c r="B34" s="9"/>
      <c r="D34" s="9"/>
      <c r="E34" s="9"/>
      <c r="G34" s="10"/>
      <c r="H34" s="10"/>
      <c r="I34" s="9"/>
    </row>
    <row r="35" spans="1:9" ht="15.75" x14ac:dyDescent="0.25">
      <c r="A35" s="9"/>
      <c r="B35" s="9"/>
      <c r="D35" s="9"/>
      <c r="E35" s="9"/>
      <c r="G35" s="10"/>
      <c r="H35" s="10"/>
      <c r="I35" s="9"/>
    </row>
    <row r="36" spans="1:9" ht="26.25" customHeight="1" x14ac:dyDescent="0.25">
      <c r="A36" s="9"/>
      <c r="B36" s="9"/>
      <c r="D36" s="9"/>
      <c r="E36" s="9"/>
      <c r="G36" s="10"/>
      <c r="H36" s="10"/>
      <c r="I36" s="9"/>
    </row>
    <row r="37" spans="1:9" ht="15.75" x14ac:dyDescent="0.25">
      <c r="A37" s="9"/>
      <c r="B37" s="9"/>
      <c r="D37" s="9"/>
      <c r="E37" s="9"/>
      <c r="G37" s="10"/>
      <c r="H37" s="10"/>
      <c r="I37" s="9"/>
    </row>
    <row r="38" spans="1:9" ht="15.75" x14ac:dyDescent="0.25">
      <c r="A38" s="9"/>
      <c r="B38" s="9"/>
      <c r="D38" s="9"/>
      <c r="E38" s="9"/>
      <c r="G38" s="10"/>
      <c r="H38" s="10"/>
      <c r="I38" s="9"/>
    </row>
    <row r="39" spans="1:9" ht="15.75" x14ac:dyDescent="0.25">
      <c r="A39" s="9"/>
      <c r="B39" s="9"/>
      <c r="D39" s="9"/>
      <c r="E39" s="9"/>
      <c r="G39" s="10"/>
      <c r="H39" s="10"/>
      <c r="I39" s="9"/>
    </row>
    <row r="40" spans="1:9" ht="15.75" x14ac:dyDescent="0.25">
      <c r="A40" s="3"/>
      <c r="B40" s="3"/>
      <c r="D40" s="3"/>
      <c r="E40" s="3"/>
      <c r="G40" s="244" t="s">
        <v>37</v>
      </c>
      <c r="H40" s="244"/>
      <c r="I40" s="244"/>
    </row>
    <row r="41" spans="1:9" ht="15.75" x14ac:dyDescent="0.25">
      <c r="A41" s="3"/>
      <c r="B41" s="3"/>
      <c r="D41" s="3"/>
      <c r="E41" s="3"/>
      <c r="G41" s="53"/>
      <c r="H41" s="53"/>
      <c r="I41" s="3"/>
    </row>
    <row r="42" spans="1:9" ht="15.75" x14ac:dyDescent="0.25">
      <c r="A42" s="3"/>
      <c r="B42" s="3"/>
      <c r="D42" s="3"/>
      <c r="E42" s="3"/>
      <c r="G42" s="53"/>
      <c r="H42" s="53"/>
      <c r="I42" s="3"/>
    </row>
    <row r="43" spans="1:9" ht="15.75" x14ac:dyDescent="0.25">
      <c r="A43" s="3"/>
      <c r="B43" s="3"/>
      <c r="D43" s="3"/>
      <c r="E43" s="3"/>
      <c r="G43" s="53"/>
      <c r="H43" s="53"/>
      <c r="I43" s="3"/>
    </row>
    <row r="44" spans="1:9" ht="15.75" x14ac:dyDescent="0.25">
      <c r="A44" s="3"/>
      <c r="B44" s="3"/>
      <c r="D44" s="3"/>
      <c r="E44" s="3"/>
      <c r="G44" s="53"/>
      <c r="H44" s="53"/>
      <c r="I44" s="3"/>
    </row>
    <row r="45" spans="1:9" ht="15.75" x14ac:dyDescent="0.25">
      <c r="A45" s="3"/>
      <c r="B45" s="3"/>
      <c r="D45" s="3"/>
      <c r="E45" s="3"/>
      <c r="G45" s="53"/>
      <c r="H45" s="53"/>
      <c r="I45" s="3"/>
    </row>
    <row r="46" spans="1:9" ht="15.75" x14ac:dyDescent="0.25">
      <c r="A46" s="3"/>
      <c r="B46" s="3"/>
      <c r="D46" s="3"/>
      <c r="E46" s="3"/>
      <c r="G46" s="53"/>
      <c r="H46" s="53"/>
      <c r="I46" s="3"/>
    </row>
    <row r="47" spans="1:9" ht="15.75" x14ac:dyDescent="0.25">
      <c r="A47" s="3"/>
      <c r="B47" s="3"/>
      <c r="D47" s="3"/>
      <c r="E47" s="3"/>
      <c r="G47" s="53"/>
      <c r="H47" s="53"/>
      <c r="I47" s="3"/>
    </row>
    <row r="48" spans="1:9" ht="15.75" x14ac:dyDescent="0.25">
      <c r="A48" s="3"/>
      <c r="B48" s="3"/>
      <c r="D48" s="3"/>
      <c r="E48" s="3"/>
      <c r="G48" s="53"/>
      <c r="H48" s="53"/>
      <c r="I48" s="3"/>
    </row>
  </sheetData>
  <autoFilter ref="A16:I18">
    <filterColumn colId="6" showButton="0"/>
  </autoFilter>
  <mergeCells count="7">
    <mergeCell ref="G40:I40"/>
    <mergeCell ref="A10:I10"/>
    <mergeCell ref="G16:H16"/>
    <mergeCell ref="G17:H17"/>
    <mergeCell ref="A18:H18"/>
    <mergeCell ref="A19:D19"/>
    <mergeCell ref="H32:I3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M49"/>
  <sheetViews>
    <sheetView zoomScale="86" zoomScaleNormal="86" workbookViewId="0">
      <selection activeCell="M13" sqref="M13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7109375" customWidth="1"/>
    <col min="5" max="5" width="14.85546875" customWidth="1"/>
    <col min="6" max="7" width="9.85546875" customWidth="1"/>
    <col min="8" max="8" width="14" style="4" customWidth="1"/>
    <col min="9" max="9" width="2.140625" style="4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1" t="s">
        <v>0</v>
      </c>
      <c r="B2" s="2"/>
      <c r="C2" s="3"/>
    </row>
    <row r="3" spans="1:13" x14ac:dyDescent="0.25">
      <c r="A3" s="5" t="s">
        <v>1</v>
      </c>
      <c r="B3" s="6"/>
      <c r="C3" s="6"/>
    </row>
    <row r="4" spans="1:13" x14ac:dyDescent="0.25">
      <c r="A4" s="5" t="s">
        <v>2</v>
      </c>
      <c r="B4" s="6"/>
      <c r="C4" s="6"/>
    </row>
    <row r="5" spans="1:13" x14ac:dyDescent="0.25">
      <c r="A5" s="5" t="s">
        <v>3</v>
      </c>
      <c r="B5" s="6"/>
      <c r="C5" s="6"/>
    </row>
    <row r="6" spans="1:13" x14ac:dyDescent="0.25">
      <c r="A6" s="5" t="s">
        <v>4</v>
      </c>
      <c r="B6" s="6"/>
      <c r="C6" s="6"/>
    </row>
    <row r="7" spans="1:13" x14ac:dyDescent="0.25">
      <c r="A7" s="5" t="s">
        <v>5</v>
      </c>
      <c r="B7" s="6"/>
      <c r="C7" s="6"/>
    </row>
    <row r="8" spans="1:13" x14ac:dyDescent="0.25">
      <c r="A8" s="6"/>
      <c r="B8" s="6"/>
      <c r="C8" s="6"/>
    </row>
    <row r="9" spans="1:13" ht="15.75" thickBot="1" x14ac:dyDescent="0.3">
      <c r="A9" s="7"/>
      <c r="B9" s="7"/>
      <c r="C9" s="7"/>
      <c r="D9" s="7"/>
      <c r="E9" s="7"/>
      <c r="F9" s="7"/>
      <c r="G9" s="7"/>
      <c r="H9" s="8"/>
      <c r="I9" s="8"/>
      <c r="J9" s="7"/>
    </row>
    <row r="10" spans="1:13" ht="24" thickBot="1" x14ac:dyDescent="0.4">
      <c r="A10" s="245" t="s">
        <v>6</v>
      </c>
      <c r="B10" s="246"/>
      <c r="C10" s="246"/>
      <c r="D10" s="246"/>
      <c r="E10" s="246"/>
      <c r="F10" s="246"/>
      <c r="G10" s="246"/>
      <c r="H10" s="246"/>
      <c r="I10" s="246"/>
      <c r="J10" s="247"/>
    </row>
    <row r="12" spans="1:13" ht="23.25" customHeight="1" x14ac:dyDescent="0.25">
      <c r="A12" s="9" t="s">
        <v>7</v>
      </c>
      <c r="B12" s="9" t="s">
        <v>44</v>
      </c>
      <c r="C12" s="9"/>
      <c r="D12" s="9"/>
      <c r="E12" s="9"/>
      <c r="F12" s="9"/>
      <c r="G12" s="9"/>
      <c r="H12" s="10" t="s">
        <v>9</v>
      </c>
      <c r="I12" s="10" t="s">
        <v>10</v>
      </c>
      <c r="J12" s="11" t="s">
        <v>41</v>
      </c>
    </row>
    <row r="13" spans="1:13" ht="23.25" customHeight="1" x14ac:dyDescent="0.25">
      <c r="A13" s="9"/>
      <c r="B13" s="9"/>
      <c r="C13" s="9"/>
      <c r="D13" s="9"/>
      <c r="E13" s="9"/>
      <c r="F13" s="9"/>
      <c r="G13" s="9"/>
      <c r="H13" s="10" t="s">
        <v>11</v>
      </c>
      <c r="I13" s="10" t="s">
        <v>10</v>
      </c>
      <c r="J13" s="12" t="s">
        <v>42</v>
      </c>
    </row>
    <row r="14" spans="1:13" ht="23.25" customHeight="1" x14ac:dyDescent="0.25">
      <c r="A14" s="9" t="s">
        <v>12</v>
      </c>
      <c r="B14" s="9" t="s">
        <v>45</v>
      </c>
      <c r="C14" s="9"/>
      <c r="D14" s="9"/>
      <c r="E14" s="9"/>
      <c r="F14" s="9"/>
      <c r="G14" s="9"/>
      <c r="H14" s="10" t="s">
        <v>43</v>
      </c>
      <c r="I14" s="10" t="s">
        <v>10</v>
      </c>
      <c r="J14" s="9"/>
    </row>
    <row r="15" spans="1:13" ht="27.75" customHeight="1" thickBot="1" x14ac:dyDescent="0.3">
      <c r="A15" s="13"/>
      <c r="B15" s="13"/>
      <c r="C15" s="13"/>
      <c r="D15" s="13"/>
      <c r="E15" s="13"/>
      <c r="F15" s="13"/>
      <c r="G15" s="13"/>
      <c r="H15" s="14"/>
      <c r="I15" s="14"/>
      <c r="J15" s="13"/>
    </row>
    <row r="16" spans="1:13" ht="43.5" customHeight="1" x14ac:dyDescent="0.25">
      <c r="A16" s="15" t="s">
        <v>16</v>
      </c>
      <c r="B16" s="16" t="s">
        <v>17</v>
      </c>
      <c r="C16" s="17" t="s">
        <v>18</v>
      </c>
      <c r="D16" s="16" t="s">
        <v>19</v>
      </c>
      <c r="E16" s="16" t="s">
        <v>20</v>
      </c>
      <c r="F16" s="16" t="s">
        <v>51</v>
      </c>
      <c r="G16" s="17" t="s">
        <v>52</v>
      </c>
      <c r="H16" s="248" t="s">
        <v>22</v>
      </c>
      <c r="I16" s="249"/>
      <c r="J16" s="18" t="s">
        <v>23</v>
      </c>
      <c r="M16" s="4"/>
    </row>
    <row r="17" spans="1:13" s="13" customFormat="1" ht="67.5" customHeight="1" x14ac:dyDescent="0.25">
      <c r="A17" s="19">
        <v>1</v>
      </c>
      <c r="B17" s="20">
        <v>44293</v>
      </c>
      <c r="C17" s="257" t="s">
        <v>46</v>
      </c>
      <c r="D17" s="22" t="s">
        <v>47</v>
      </c>
      <c r="E17" s="23" t="s">
        <v>48</v>
      </c>
      <c r="F17" s="23">
        <v>4</v>
      </c>
      <c r="G17" s="54">
        <v>92</v>
      </c>
      <c r="H17" s="259">
        <v>3500000</v>
      </c>
      <c r="I17" s="260"/>
      <c r="J17" s="263">
        <f>H17</f>
        <v>3500000</v>
      </c>
      <c r="M17" s="14"/>
    </row>
    <row r="18" spans="1:13" s="13" customFormat="1" ht="67.5" customHeight="1" x14ac:dyDescent="0.25">
      <c r="A18" s="19">
        <v>2</v>
      </c>
      <c r="B18" s="20">
        <v>44293</v>
      </c>
      <c r="C18" s="258"/>
      <c r="D18" s="22" t="s">
        <v>49</v>
      </c>
      <c r="E18" s="23" t="s">
        <v>50</v>
      </c>
      <c r="F18" s="23"/>
      <c r="G18" s="24"/>
      <c r="H18" s="261"/>
      <c r="I18" s="262"/>
      <c r="J18" s="264"/>
      <c r="M18" s="14"/>
    </row>
    <row r="19" spans="1:13" ht="36" customHeight="1" thickBot="1" x14ac:dyDescent="0.3">
      <c r="A19" s="252" t="s">
        <v>26</v>
      </c>
      <c r="B19" s="253"/>
      <c r="C19" s="253"/>
      <c r="D19" s="253"/>
      <c r="E19" s="253"/>
      <c r="F19" s="253"/>
      <c r="G19" s="253"/>
      <c r="H19" s="253"/>
      <c r="I19" s="254"/>
      <c r="J19" s="26">
        <f>J17</f>
        <v>3500000</v>
      </c>
    </row>
    <row r="20" spans="1:13" ht="21.75" customHeight="1" x14ac:dyDescent="0.25">
      <c r="A20" s="255"/>
      <c r="B20" s="255"/>
      <c r="C20" s="255"/>
      <c r="D20" s="255"/>
      <c r="E20" s="27"/>
      <c r="F20" s="27"/>
      <c r="H20" s="28"/>
      <c r="I20" s="28"/>
      <c r="J20" s="29"/>
    </row>
    <row r="21" spans="1:13" ht="29.25" customHeight="1" x14ac:dyDescent="0.25">
      <c r="A21" s="30"/>
      <c r="B21" s="30"/>
      <c r="D21" s="30"/>
      <c r="E21" s="30"/>
      <c r="F21" s="30"/>
      <c r="H21" s="31" t="s">
        <v>27</v>
      </c>
      <c r="I21" s="31"/>
      <c r="J21" s="32">
        <v>0</v>
      </c>
    </row>
    <row r="22" spans="1:13" ht="29.25" customHeight="1" thickBot="1" x14ac:dyDescent="0.3">
      <c r="A22" s="33"/>
      <c r="B22" s="33"/>
      <c r="D22" s="33"/>
      <c r="E22" s="33"/>
      <c r="F22" s="33"/>
      <c r="H22" s="34" t="s">
        <v>28</v>
      </c>
      <c r="I22" s="34"/>
      <c r="J22" s="35">
        <v>0</v>
      </c>
    </row>
    <row r="23" spans="1:13" ht="29.25" customHeight="1" x14ac:dyDescent="0.25">
      <c r="A23" s="9"/>
      <c r="B23" s="9"/>
      <c r="D23" s="9"/>
      <c r="E23" s="36"/>
      <c r="F23" s="36"/>
      <c r="H23" s="37" t="s">
        <v>29</v>
      </c>
      <c r="I23" s="38"/>
      <c r="J23" s="39">
        <f>J19</f>
        <v>3500000</v>
      </c>
    </row>
    <row r="24" spans="1:13" ht="20.25" customHeight="1" x14ac:dyDescent="0.25">
      <c r="A24" s="9"/>
      <c r="B24" s="9"/>
      <c r="D24" s="9"/>
      <c r="E24" s="36"/>
      <c r="F24" s="36"/>
      <c r="H24" s="38"/>
      <c r="I24" s="38"/>
      <c r="J24" s="40"/>
    </row>
    <row r="25" spans="1:13" ht="18.75" x14ac:dyDescent="0.25">
      <c r="A25" s="41" t="s">
        <v>53</v>
      </c>
      <c r="B25" s="36"/>
      <c r="D25" s="9"/>
      <c r="E25" s="36"/>
      <c r="F25" s="36"/>
      <c r="H25" s="38"/>
      <c r="I25" s="38"/>
      <c r="J25" s="40"/>
    </row>
    <row r="26" spans="1:13" ht="15.75" x14ac:dyDescent="0.25">
      <c r="A26" s="9"/>
      <c r="B26" s="9"/>
      <c r="D26" s="9"/>
      <c r="E26" s="36"/>
      <c r="F26" s="36"/>
      <c r="H26" s="38"/>
      <c r="I26" s="38"/>
      <c r="J26" s="40"/>
    </row>
    <row r="27" spans="1:13" ht="18.75" x14ac:dyDescent="0.3">
      <c r="A27" s="42" t="s">
        <v>31</v>
      </c>
      <c r="B27" s="43"/>
      <c r="D27" s="43"/>
      <c r="E27" s="9"/>
      <c r="F27" s="9"/>
      <c r="H27" s="10"/>
      <c r="I27" s="10"/>
      <c r="J27" s="9"/>
    </row>
    <row r="28" spans="1:13" ht="18.75" x14ac:dyDescent="0.3">
      <c r="A28" s="44" t="s">
        <v>32</v>
      </c>
      <c r="B28" s="36"/>
      <c r="D28" s="36"/>
      <c r="E28" s="9"/>
      <c r="F28" s="9"/>
      <c r="H28" s="10"/>
      <c r="I28" s="10"/>
      <c r="J28" s="9"/>
      <c r="M28" s="45"/>
    </row>
    <row r="29" spans="1:13" ht="18.75" x14ac:dyDescent="0.3">
      <c r="A29" s="44" t="s">
        <v>33</v>
      </c>
      <c r="B29" s="36"/>
      <c r="D29" s="9"/>
      <c r="E29" s="9"/>
      <c r="F29" s="9"/>
      <c r="H29" s="10"/>
      <c r="I29" s="10"/>
      <c r="J29" s="9"/>
    </row>
    <row r="30" spans="1:13" ht="18.75" x14ac:dyDescent="0.3">
      <c r="A30" s="46" t="s">
        <v>34</v>
      </c>
      <c r="B30" s="47"/>
      <c r="D30" s="47"/>
      <c r="E30" s="9"/>
      <c r="F30" s="9"/>
      <c r="H30" s="10"/>
      <c r="I30" s="10"/>
      <c r="J30" s="9"/>
    </row>
    <row r="31" spans="1:13" ht="18.75" x14ac:dyDescent="0.3">
      <c r="A31" s="48" t="s">
        <v>35</v>
      </c>
      <c r="B31" s="49"/>
      <c r="D31" s="50"/>
      <c r="E31" s="9"/>
      <c r="F31" s="9"/>
      <c r="H31" s="10"/>
      <c r="I31" s="10"/>
      <c r="J31" s="9"/>
    </row>
    <row r="32" spans="1:13" ht="15.75" x14ac:dyDescent="0.25">
      <c r="A32" s="49"/>
      <c r="B32" s="49"/>
      <c r="D32" s="51"/>
      <c r="E32" s="9"/>
      <c r="F32" s="9"/>
      <c r="H32" s="10"/>
      <c r="I32" s="10"/>
      <c r="J32" s="9"/>
    </row>
    <row r="33" spans="1:10" ht="15.75" x14ac:dyDescent="0.25">
      <c r="A33" s="9"/>
      <c r="B33" s="9"/>
      <c r="D33" s="9"/>
      <c r="E33" s="9"/>
      <c r="F33" s="9"/>
      <c r="H33" s="52" t="s">
        <v>36</v>
      </c>
      <c r="I33" s="256" t="str">
        <f>J13</f>
        <v xml:space="preserve"> 04 Juni 2021</v>
      </c>
      <c r="J33" s="256"/>
    </row>
    <row r="34" spans="1:10" ht="15.75" x14ac:dyDescent="0.25">
      <c r="A34" s="9"/>
      <c r="B34" s="9"/>
      <c r="D34" s="9"/>
      <c r="E34" s="9"/>
      <c r="F34" s="9"/>
      <c r="H34" s="10"/>
      <c r="I34" s="10"/>
      <c r="J34" s="9"/>
    </row>
    <row r="35" spans="1:10" ht="15.75" x14ac:dyDescent="0.25">
      <c r="A35" s="9"/>
      <c r="B35" s="9"/>
      <c r="D35" s="9"/>
      <c r="E35" s="9"/>
      <c r="F35" s="9"/>
      <c r="H35" s="10"/>
      <c r="I35" s="10"/>
      <c r="J35" s="9"/>
    </row>
    <row r="36" spans="1:10" ht="15.75" x14ac:dyDescent="0.25">
      <c r="A36" s="9"/>
      <c r="B36" s="9"/>
      <c r="D36" s="9"/>
      <c r="E36" s="9"/>
      <c r="F36" s="9"/>
      <c r="H36" s="10"/>
      <c r="I36" s="10"/>
      <c r="J36" s="9"/>
    </row>
    <row r="37" spans="1:10" ht="26.25" customHeight="1" x14ac:dyDescent="0.25">
      <c r="A37" s="9"/>
      <c r="B37" s="9"/>
      <c r="D37" s="9"/>
      <c r="E37" s="9"/>
      <c r="F37" s="9"/>
      <c r="H37" s="10"/>
      <c r="I37" s="10"/>
      <c r="J37" s="9"/>
    </row>
    <row r="38" spans="1:10" ht="15.75" x14ac:dyDescent="0.25">
      <c r="A38" s="9"/>
      <c r="B38" s="9"/>
      <c r="D38" s="9"/>
      <c r="E38" s="9"/>
      <c r="F38" s="9"/>
      <c r="H38" s="10"/>
      <c r="I38" s="10"/>
      <c r="J38" s="9"/>
    </row>
    <row r="39" spans="1:10" ht="15.75" x14ac:dyDescent="0.25">
      <c r="A39" s="9"/>
      <c r="B39" s="9"/>
      <c r="D39" s="9"/>
      <c r="E39" s="9"/>
      <c r="F39" s="9"/>
      <c r="H39" s="10"/>
      <c r="I39" s="10"/>
      <c r="J39" s="9"/>
    </row>
    <row r="40" spans="1:10" ht="15.75" x14ac:dyDescent="0.25">
      <c r="A40" s="9"/>
      <c r="B40" s="9"/>
      <c r="D40" s="9"/>
      <c r="E40" s="9"/>
      <c r="F40" s="9"/>
      <c r="H40" s="10"/>
      <c r="I40" s="10"/>
      <c r="J40" s="9"/>
    </row>
    <row r="41" spans="1:10" ht="15.75" x14ac:dyDescent="0.25">
      <c r="A41" s="3"/>
      <c r="B41" s="3"/>
      <c r="D41" s="3"/>
      <c r="E41" s="3"/>
      <c r="F41" s="3"/>
      <c r="H41" s="244" t="s">
        <v>37</v>
      </c>
      <c r="I41" s="244"/>
      <c r="J41" s="244"/>
    </row>
    <row r="42" spans="1:10" ht="15.75" x14ac:dyDescent="0.25">
      <c r="A42" s="3"/>
      <c r="B42" s="3"/>
      <c r="D42" s="3"/>
      <c r="E42" s="3"/>
      <c r="F42" s="3"/>
      <c r="H42" s="53"/>
      <c r="I42" s="53"/>
      <c r="J42" s="3"/>
    </row>
    <row r="43" spans="1:10" ht="15.75" x14ac:dyDescent="0.25">
      <c r="A43" s="3"/>
      <c r="B43" s="3"/>
      <c r="D43" s="3"/>
      <c r="E43" s="3"/>
      <c r="F43" s="3"/>
      <c r="H43" s="53"/>
      <c r="I43" s="53"/>
      <c r="J43" s="3"/>
    </row>
    <row r="44" spans="1:10" ht="15.75" x14ac:dyDescent="0.25">
      <c r="A44" s="3"/>
      <c r="B44" s="3"/>
      <c r="D44" s="3"/>
      <c r="E44" s="3"/>
      <c r="F44" s="3"/>
      <c r="H44" s="53"/>
      <c r="I44" s="53"/>
      <c r="J44" s="3"/>
    </row>
    <row r="45" spans="1:10" ht="15.75" x14ac:dyDescent="0.25">
      <c r="A45" s="3"/>
      <c r="B45" s="3"/>
      <c r="D45" s="3"/>
      <c r="E45" s="3"/>
      <c r="F45" s="3"/>
      <c r="H45" s="53"/>
      <c r="I45" s="53"/>
      <c r="J45" s="3"/>
    </row>
    <row r="46" spans="1:10" ht="15.75" x14ac:dyDescent="0.25">
      <c r="A46" s="3"/>
      <c r="B46" s="3"/>
      <c r="D46" s="3"/>
      <c r="E46" s="3"/>
      <c r="F46" s="3"/>
      <c r="H46" s="53"/>
      <c r="I46" s="53"/>
      <c r="J46" s="3"/>
    </row>
    <row r="47" spans="1:10" ht="15.75" x14ac:dyDescent="0.25">
      <c r="A47" s="3"/>
      <c r="B47" s="3"/>
      <c r="D47" s="3"/>
      <c r="E47" s="3"/>
      <c r="F47" s="3"/>
      <c r="H47" s="53"/>
      <c r="I47" s="53"/>
      <c r="J47" s="3"/>
    </row>
    <row r="48" spans="1:10" ht="15.75" x14ac:dyDescent="0.25">
      <c r="A48" s="3"/>
      <c r="B48" s="3"/>
      <c r="D48" s="3"/>
      <c r="E48" s="3"/>
      <c r="F48" s="3"/>
      <c r="H48" s="53"/>
      <c r="I48" s="53"/>
      <c r="J48" s="3"/>
    </row>
    <row r="49" spans="1:10" ht="15.75" x14ac:dyDescent="0.25">
      <c r="A49" s="3"/>
      <c r="B49" s="3"/>
      <c r="D49" s="3"/>
      <c r="E49" s="3"/>
      <c r="F49" s="3"/>
      <c r="H49" s="53"/>
      <c r="I49" s="53"/>
      <c r="J49" s="3"/>
    </row>
  </sheetData>
  <autoFilter ref="A16:J19">
    <filterColumn colId="7" showButton="0"/>
  </autoFilter>
  <mergeCells count="9">
    <mergeCell ref="H41:J41"/>
    <mergeCell ref="A10:J10"/>
    <mergeCell ref="H16:I16"/>
    <mergeCell ref="A19:I19"/>
    <mergeCell ref="A20:D20"/>
    <mergeCell ref="I33:J33"/>
    <mergeCell ref="C17:C18"/>
    <mergeCell ref="H17:I18"/>
    <mergeCell ref="J17:J18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2:V97"/>
  <sheetViews>
    <sheetView topLeftCell="A16" workbookViewId="0">
      <selection activeCell="G27" sqref="G27"/>
    </sheetView>
  </sheetViews>
  <sheetFormatPr defaultRowHeight="15.75" x14ac:dyDescent="0.25"/>
  <cols>
    <col min="1" max="1" width="4.85546875" style="66" customWidth="1"/>
    <col min="2" max="2" width="10.5703125" style="66" customWidth="1"/>
    <col min="3" max="3" width="10" style="66" customWidth="1"/>
    <col min="4" max="4" width="30.5703125" style="66" customWidth="1"/>
    <col min="5" max="5" width="13.7109375" style="66" customWidth="1"/>
    <col min="6" max="6" width="7.42578125" style="66" customWidth="1"/>
    <col min="7" max="7" width="13.140625" style="67" customWidth="1"/>
    <col min="8" max="8" width="1.42578125" style="67" customWidth="1"/>
    <col min="9" max="9" width="16.7109375" style="66" customWidth="1"/>
    <col min="10" max="13" width="9.140625" style="66"/>
    <col min="14" max="14" width="25" style="66" customWidth="1"/>
    <col min="15" max="16" width="9.140625" style="66"/>
    <col min="17" max="17" width="11.7109375" style="66" customWidth="1"/>
    <col min="18" max="16384" width="9.140625" style="66"/>
  </cols>
  <sheetData>
    <row r="2" spans="1:9" x14ac:dyDescent="0.25">
      <c r="A2" s="65" t="s">
        <v>0</v>
      </c>
    </row>
    <row r="3" spans="1:9" x14ac:dyDescent="0.25">
      <c r="A3" s="68" t="s">
        <v>1</v>
      </c>
    </row>
    <row r="4" spans="1:9" x14ac:dyDescent="0.25">
      <c r="A4" s="68" t="s">
        <v>2</v>
      </c>
    </row>
    <row r="5" spans="1:9" x14ac:dyDescent="0.25">
      <c r="A5" s="68" t="s">
        <v>3</v>
      </c>
    </row>
    <row r="6" spans="1:9" x14ac:dyDescent="0.25">
      <c r="A6" s="68" t="s">
        <v>4</v>
      </c>
    </row>
    <row r="7" spans="1:9" x14ac:dyDescent="0.25">
      <c r="A7" s="68" t="s">
        <v>5</v>
      </c>
    </row>
    <row r="9" spans="1:9" ht="16.5" thickBot="1" x14ac:dyDescent="0.3">
      <c r="A9" s="69"/>
      <c r="B9" s="69"/>
      <c r="C9" s="69"/>
      <c r="D9" s="69"/>
      <c r="E9" s="69"/>
      <c r="F9" s="69"/>
      <c r="G9" s="70"/>
      <c r="H9" s="70"/>
      <c r="I9" s="69"/>
    </row>
    <row r="10" spans="1:9" ht="16.5" thickBot="1" x14ac:dyDescent="0.3">
      <c r="A10" s="268" t="s">
        <v>6</v>
      </c>
      <c r="B10" s="269"/>
      <c r="C10" s="269"/>
      <c r="D10" s="269"/>
      <c r="E10" s="269"/>
      <c r="F10" s="269"/>
      <c r="G10" s="269"/>
      <c r="H10" s="269"/>
      <c r="I10" s="270"/>
    </row>
    <row r="12" spans="1:9" x14ac:dyDescent="0.25">
      <c r="A12" s="66" t="s">
        <v>7</v>
      </c>
      <c r="B12" s="66" t="s">
        <v>382</v>
      </c>
      <c r="G12" s="67" t="s">
        <v>9</v>
      </c>
      <c r="H12" s="71" t="s">
        <v>10</v>
      </c>
      <c r="I12" s="6" t="s">
        <v>418</v>
      </c>
    </row>
    <row r="13" spans="1:9" x14ac:dyDescent="0.25">
      <c r="G13" s="67" t="s">
        <v>11</v>
      </c>
      <c r="H13" s="71" t="s">
        <v>10</v>
      </c>
      <c r="I13" s="12" t="s">
        <v>411</v>
      </c>
    </row>
    <row r="14" spans="1:9" x14ac:dyDescent="0.25">
      <c r="G14" s="67" t="s">
        <v>43</v>
      </c>
      <c r="H14" s="71" t="s">
        <v>10</v>
      </c>
      <c r="I14" s="66" t="s">
        <v>383</v>
      </c>
    </row>
    <row r="15" spans="1:9" x14ac:dyDescent="0.25">
      <c r="A15" s="66" t="s">
        <v>12</v>
      </c>
      <c r="B15" s="66" t="s">
        <v>384</v>
      </c>
    </row>
    <row r="16" spans="1:9" ht="16.5" thickBot="1" x14ac:dyDescent="0.3"/>
    <row r="17" spans="1:22" ht="20.100000000000001" customHeight="1" x14ac:dyDescent="0.25">
      <c r="A17" s="72" t="s">
        <v>16</v>
      </c>
      <c r="B17" s="73" t="s">
        <v>385</v>
      </c>
      <c r="C17" s="73" t="s">
        <v>18</v>
      </c>
      <c r="D17" s="73" t="s">
        <v>386</v>
      </c>
      <c r="E17" s="73" t="s">
        <v>20</v>
      </c>
      <c r="F17" s="73" t="s">
        <v>387</v>
      </c>
      <c r="G17" s="271" t="s">
        <v>22</v>
      </c>
      <c r="H17" s="272"/>
      <c r="I17" s="74" t="s">
        <v>23</v>
      </c>
    </row>
    <row r="18" spans="1:22" ht="45" customHeight="1" x14ac:dyDescent="0.25">
      <c r="A18" s="75">
        <v>1</v>
      </c>
      <c r="B18" s="76">
        <v>44343</v>
      </c>
      <c r="C18" s="109" t="s">
        <v>412</v>
      </c>
      <c r="D18" s="62" t="s">
        <v>413</v>
      </c>
      <c r="E18" s="110" t="s">
        <v>414</v>
      </c>
      <c r="F18" s="62" t="s">
        <v>388</v>
      </c>
      <c r="G18" s="273">
        <v>4300000</v>
      </c>
      <c r="H18" s="274"/>
      <c r="I18" s="77">
        <f>G18</f>
        <v>4300000</v>
      </c>
    </row>
    <row r="19" spans="1:22" ht="25.5" customHeight="1" thickBot="1" x14ac:dyDescent="0.3">
      <c r="A19" s="275" t="s">
        <v>26</v>
      </c>
      <c r="B19" s="276"/>
      <c r="C19" s="276"/>
      <c r="D19" s="276"/>
      <c r="E19" s="277"/>
      <c r="F19" s="277"/>
      <c r="G19" s="277"/>
      <c r="H19" s="278"/>
      <c r="I19" s="78">
        <f>SUM(I18:I18)</f>
        <v>4300000</v>
      </c>
    </row>
    <row r="20" spans="1:22" x14ac:dyDescent="0.25">
      <c r="A20" s="279"/>
      <c r="B20" s="279"/>
      <c r="C20" s="79"/>
      <c r="D20" s="79"/>
      <c r="E20" s="79"/>
      <c r="F20" s="79"/>
      <c r="G20" s="80"/>
      <c r="H20" s="80"/>
      <c r="I20" s="81"/>
      <c r="Q20" s="82"/>
      <c r="R20" s="83"/>
      <c r="S20" s="84"/>
      <c r="U20" s="84"/>
      <c r="V20" s="84">
        <v>298</v>
      </c>
    </row>
    <row r="21" spans="1:22" ht="21.75" customHeight="1" x14ac:dyDescent="0.25">
      <c r="A21" s="79"/>
      <c r="B21" s="79"/>
      <c r="C21" s="79"/>
      <c r="D21" s="79"/>
      <c r="E21" s="79"/>
      <c r="F21" s="79"/>
      <c r="G21" s="85" t="s">
        <v>389</v>
      </c>
      <c r="H21" s="85"/>
      <c r="I21" s="86">
        <v>3000000</v>
      </c>
      <c r="Q21" s="82"/>
      <c r="R21" s="83"/>
      <c r="S21" s="84"/>
      <c r="U21" s="84"/>
      <c r="V21" s="84">
        <v>66</v>
      </c>
    </row>
    <row r="22" spans="1:22" ht="21.75" customHeight="1" thickBot="1" x14ac:dyDescent="0.3">
      <c r="D22" s="65"/>
      <c r="E22" s="65"/>
      <c r="F22" s="65"/>
      <c r="G22" s="87" t="s">
        <v>390</v>
      </c>
      <c r="H22" s="87"/>
      <c r="I22" s="88">
        <f>I19-I21</f>
        <v>1300000</v>
      </c>
      <c r="J22" s="89"/>
      <c r="Q22" s="82"/>
      <c r="R22" s="83"/>
      <c r="S22" s="84"/>
      <c r="U22" s="84"/>
      <c r="V22" s="84">
        <v>5</v>
      </c>
    </row>
    <row r="23" spans="1:22" x14ac:dyDescent="0.25">
      <c r="D23" s="65"/>
      <c r="E23" s="65"/>
      <c r="F23" s="65"/>
      <c r="G23" s="90" t="s">
        <v>391</v>
      </c>
      <c r="H23" s="90"/>
      <c r="I23" s="91">
        <f>I22</f>
        <v>1300000</v>
      </c>
      <c r="Q23" s="82"/>
      <c r="R23" s="83"/>
    </row>
    <row r="24" spans="1:22" x14ac:dyDescent="0.25">
      <c r="A24" s="65" t="s">
        <v>495</v>
      </c>
      <c r="D24" s="65"/>
      <c r="E24" s="65"/>
      <c r="F24" s="65"/>
      <c r="G24" s="90"/>
      <c r="H24" s="90"/>
      <c r="I24" s="91"/>
    </row>
    <row r="25" spans="1:22" x14ac:dyDescent="0.25">
      <c r="A25" s="92"/>
      <c r="D25" s="65"/>
      <c r="E25" s="65"/>
      <c r="F25" s="65"/>
      <c r="G25" s="90"/>
      <c r="H25" s="90"/>
      <c r="I25" s="91"/>
    </row>
    <row r="26" spans="1:22" x14ac:dyDescent="0.25">
      <c r="D26" s="65"/>
      <c r="E26" s="65"/>
      <c r="F26" s="65"/>
      <c r="G26" s="90"/>
      <c r="H26" s="90"/>
      <c r="I26" s="91"/>
    </row>
    <row r="27" spans="1:22" x14ac:dyDescent="0.25">
      <c r="A27" s="93" t="s">
        <v>31</v>
      </c>
    </row>
    <row r="28" spans="1:22" x14ac:dyDescent="0.25">
      <c r="A28" s="94" t="s">
        <v>32</v>
      </c>
      <c r="B28" s="94"/>
      <c r="C28" s="94"/>
      <c r="D28" s="95"/>
      <c r="E28" s="95"/>
      <c r="F28" s="95"/>
    </row>
    <row r="29" spans="1:22" x14ac:dyDescent="0.25">
      <c r="A29" s="94" t="s">
        <v>33</v>
      </c>
      <c r="B29" s="94"/>
      <c r="C29" s="94"/>
      <c r="D29" s="95"/>
      <c r="E29" s="95"/>
      <c r="F29" s="95"/>
    </row>
    <row r="30" spans="1:22" x14ac:dyDescent="0.25">
      <c r="A30" s="96" t="s">
        <v>34</v>
      </c>
      <c r="B30" s="97"/>
      <c r="C30" s="97"/>
      <c r="D30" s="95"/>
      <c r="E30" s="95"/>
      <c r="F30" s="95"/>
    </row>
    <row r="31" spans="1:22" x14ac:dyDescent="0.25">
      <c r="A31" s="98" t="s">
        <v>35</v>
      </c>
      <c r="B31" s="98"/>
      <c r="C31" s="98"/>
      <c r="D31" s="95"/>
      <c r="E31" s="95"/>
      <c r="F31" s="95"/>
    </row>
    <row r="32" spans="1:22" x14ac:dyDescent="0.25">
      <c r="A32" s="99"/>
      <c r="B32" s="99"/>
      <c r="C32" s="99"/>
    </row>
    <row r="33" spans="1:9" x14ac:dyDescent="0.25">
      <c r="A33" s="100"/>
      <c r="B33" s="100"/>
      <c r="C33" s="100"/>
    </row>
    <row r="34" spans="1:9" x14ac:dyDescent="0.25">
      <c r="G34" s="101" t="s">
        <v>36</v>
      </c>
      <c r="H34" s="280" t="str">
        <f>I13</f>
        <v xml:space="preserve"> 09 Juni 2021</v>
      </c>
      <c r="I34" s="281"/>
    </row>
    <row r="38" spans="1:9" ht="24.75" customHeight="1" x14ac:dyDescent="0.25"/>
    <row r="40" spans="1:9" x14ac:dyDescent="0.25">
      <c r="G40" s="267" t="s">
        <v>37</v>
      </c>
      <c r="H40" s="267"/>
      <c r="I40" s="267"/>
    </row>
    <row r="45" spans="1:9" ht="16.5" thickBot="1" x14ac:dyDescent="0.3"/>
    <row r="46" spans="1:9" x14ac:dyDescent="0.25">
      <c r="D46" s="102"/>
      <c r="E46" s="103"/>
      <c r="F46" s="103"/>
    </row>
    <row r="47" spans="1:9" ht="18" x14ac:dyDescent="0.25">
      <c r="D47" s="104" t="s">
        <v>392</v>
      </c>
      <c r="E47" s="95"/>
      <c r="F47" s="95"/>
      <c r="G47" s="66"/>
      <c r="H47" s="66"/>
    </row>
    <row r="48" spans="1:9" ht="18" x14ac:dyDescent="0.25">
      <c r="D48" s="104" t="s">
        <v>393</v>
      </c>
      <c r="E48" s="95"/>
      <c r="F48" s="95"/>
      <c r="G48" s="66"/>
      <c r="H48" s="66"/>
    </row>
    <row r="49" spans="4:8" ht="18" x14ac:dyDescent="0.25">
      <c r="D49" s="104" t="s">
        <v>394</v>
      </c>
      <c r="E49" s="95"/>
      <c r="F49" s="95"/>
      <c r="G49" s="66"/>
      <c r="H49" s="66"/>
    </row>
    <row r="50" spans="4:8" ht="18" x14ac:dyDescent="0.25">
      <c r="D50" s="104" t="s">
        <v>395</v>
      </c>
      <c r="E50" s="95"/>
      <c r="F50" s="95"/>
      <c r="G50" s="66"/>
      <c r="H50" s="66"/>
    </row>
    <row r="51" spans="4:8" ht="18" x14ac:dyDescent="0.25">
      <c r="D51" s="104" t="s">
        <v>396</v>
      </c>
      <c r="E51" s="95"/>
      <c r="F51" s="95"/>
      <c r="G51" s="66"/>
      <c r="H51" s="66"/>
    </row>
    <row r="52" spans="4:8" ht="16.5" thickBot="1" x14ac:dyDescent="0.3">
      <c r="D52" s="105"/>
      <c r="E52" s="69"/>
      <c r="F52" s="69"/>
      <c r="G52" s="66"/>
      <c r="H52" s="66"/>
    </row>
    <row r="53" spans="4:8" x14ac:dyDescent="0.25">
      <c r="G53" s="66"/>
      <c r="H53" s="66"/>
    </row>
    <row r="54" spans="4:8" x14ac:dyDescent="0.25">
      <c r="G54" s="66"/>
      <c r="H54" s="66"/>
    </row>
    <row r="55" spans="4:8" ht="16.5" thickBot="1" x14ac:dyDescent="0.3">
      <c r="G55" s="66"/>
      <c r="H55" s="66"/>
    </row>
    <row r="56" spans="4:8" x14ac:dyDescent="0.25">
      <c r="D56" s="102"/>
      <c r="E56" s="103"/>
      <c r="F56" s="103"/>
      <c r="G56" s="66"/>
      <c r="H56" s="66"/>
    </row>
    <row r="57" spans="4:8" ht="18" x14ac:dyDescent="0.25">
      <c r="D57" s="104" t="s">
        <v>397</v>
      </c>
      <c r="E57" s="95"/>
      <c r="F57" s="95"/>
      <c r="G57" s="66"/>
      <c r="H57" s="66"/>
    </row>
    <row r="58" spans="4:8" ht="18" x14ac:dyDescent="0.25">
      <c r="D58" s="104" t="s">
        <v>398</v>
      </c>
      <c r="E58" s="95"/>
      <c r="F58" s="95"/>
      <c r="G58" s="66"/>
      <c r="H58" s="66"/>
    </row>
    <row r="59" spans="4:8" ht="18" x14ac:dyDescent="0.25">
      <c r="D59" s="104" t="s">
        <v>399</v>
      </c>
      <c r="E59" s="95"/>
      <c r="F59" s="95"/>
      <c r="G59" s="66"/>
      <c r="H59" s="66"/>
    </row>
    <row r="60" spans="4:8" ht="18" x14ac:dyDescent="0.25">
      <c r="D60" s="104" t="s">
        <v>400</v>
      </c>
      <c r="E60" s="95"/>
      <c r="F60" s="95"/>
      <c r="G60" s="66"/>
      <c r="H60" s="66"/>
    </row>
    <row r="61" spans="4:8" ht="18" x14ac:dyDescent="0.25">
      <c r="D61" s="106" t="s">
        <v>401</v>
      </c>
      <c r="E61" s="95"/>
      <c r="F61" s="95"/>
      <c r="G61" s="66"/>
      <c r="H61" s="66"/>
    </row>
    <row r="62" spans="4:8" ht="16.5" thickBot="1" x14ac:dyDescent="0.3">
      <c r="D62" s="105"/>
      <c r="E62" s="69"/>
      <c r="F62" s="69"/>
      <c r="G62" s="66"/>
      <c r="H62" s="66"/>
    </row>
    <row r="63" spans="4:8" x14ac:dyDescent="0.25">
      <c r="G63" s="66"/>
      <c r="H63" s="66"/>
    </row>
    <row r="64" spans="4:8" x14ac:dyDescent="0.25">
      <c r="G64" s="66"/>
      <c r="H64" s="66"/>
    </row>
    <row r="65" spans="4:8" x14ac:dyDescent="0.25">
      <c r="G65" s="66"/>
      <c r="H65" s="66"/>
    </row>
    <row r="66" spans="4:8" ht="16.5" thickBot="1" x14ac:dyDescent="0.3">
      <c r="G66" s="66"/>
      <c r="H66" s="66"/>
    </row>
    <row r="67" spans="4:8" x14ac:dyDescent="0.25">
      <c r="D67" s="102"/>
      <c r="E67" s="103"/>
      <c r="F67" s="103"/>
      <c r="G67" s="66"/>
      <c r="H67" s="66"/>
    </row>
    <row r="68" spans="4:8" ht="18" x14ac:dyDescent="0.25">
      <c r="D68" s="104" t="s">
        <v>392</v>
      </c>
      <c r="E68" s="95"/>
      <c r="F68" s="95"/>
      <c r="G68" s="66"/>
      <c r="H68" s="66"/>
    </row>
    <row r="69" spans="4:8" ht="18" x14ac:dyDescent="0.25">
      <c r="D69" s="104" t="s">
        <v>402</v>
      </c>
      <c r="E69" s="95"/>
      <c r="F69" s="95"/>
      <c r="G69" s="66"/>
      <c r="H69" s="66"/>
    </row>
    <row r="70" spans="4:8" ht="18" x14ac:dyDescent="0.25">
      <c r="D70" s="104" t="s">
        <v>403</v>
      </c>
      <c r="E70" s="95"/>
      <c r="F70" s="95"/>
      <c r="G70" s="66"/>
      <c r="H70" s="66"/>
    </row>
    <row r="71" spans="4:8" ht="18" x14ac:dyDescent="0.25">
      <c r="D71" s="104" t="s">
        <v>404</v>
      </c>
      <c r="E71" s="95"/>
      <c r="F71" s="95"/>
      <c r="G71" s="66"/>
      <c r="H71" s="66"/>
    </row>
    <row r="72" spans="4:8" ht="18" x14ac:dyDescent="0.25">
      <c r="D72" s="104" t="s">
        <v>405</v>
      </c>
      <c r="E72" s="95"/>
      <c r="F72" s="95"/>
      <c r="G72" s="66"/>
      <c r="H72" s="66"/>
    </row>
    <row r="73" spans="4:8" ht="16.5" thickBot="1" x14ac:dyDescent="0.3">
      <c r="D73" s="105"/>
      <c r="E73" s="69"/>
      <c r="F73" s="69"/>
      <c r="G73" s="66"/>
      <c r="H73" s="66"/>
    </row>
    <row r="74" spans="4:8" ht="16.5" thickBot="1" x14ac:dyDescent="0.3">
      <c r="G74" s="66"/>
      <c r="H74" s="66"/>
    </row>
    <row r="75" spans="4:8" x14ac:dyDescent="0.25">
      <c r="D75" s="102"/>
      <c r="E75" s="103"/>
      <c r="F75" s="103"/>
      <c r="G75" s="66"/>
      <c r="H75" s="66"/>
    </row>
    <row r="76" spans="4:8" ht="18" x14ac:dyDescent="0.25">
      <c r="D76" s="107" t="s">
        <v>406</v>
      </c>
      <c r="E76" s="95"/>
      <c r="F76" s="95"/>
    </row>
    <row r="77" spans="4:8" ht="18" x14ac:dyDescent="0.25">
      <c r="D77" s="107" t="s">
        <v>407</v>
      </c>
      <c r="E77" s="95"/>
      <c r="F77" s="95"/>
    </row>
    <row r="78" spans="4:8" ht="18" x14ac:dyDescent="0.25">
      <c r="D78" s="107" t="s">
        <v>408</v>
      </c>
      <c r="E78" s="95"/>
      <c r="F78" s="95"/>
    </row>
    <row r="79" spans="4:8" ht="18" x14ac:dyDescent="0.25">
      <c r="D79" s="107" t="s">
        <v>409</v>
      </c>
      <c r="E79" s="95"/>
      <c r="F79" s="95"/>
    </row>
    <row r="80" spans="4:8" ht="18" x14ac:dyDescent="0.25">
      <c r="D80" s="108" t="s">
        <v>410</v>
      </c>
      <c r="E80" s="95"/>
      <c r="F80" s="95"/>
    </row>
    <row r="81" spans="1:11" ht="16.5" thickBot="1" x14ac:dyDescent="0.3">
      <c r="D81" s="105"/>
      <c r="E81" s="69"/>
      <c r="F81" s="69"/>
      <c r="G81" s="66"/>
      <c r="H81" s="66"/>
    </row>
    <row r="82" spans="1:11" ht="16.5" thickBot="1" x14ac:dyDescent="0.3"/>
    <row r="83" spans="1:11" x14ac:dyDescent="0.25">
      <c r="D83" s="102"/>
      <c r="E83" s="103"/>
      <c r="F83" s="103"/>
    </row>
    <row r="84" spans="1:11" ht="18" x14ac:dyDescent="0.25">
      <c r="D84" s="104" t="s">
        <v>397</v>
      </c>
      <c r="E84" s="95"/>
      <c r="F84" s="95"/>
    </row>
    <row r="85" spans="1:11" ht="18" x14ac:dyDescent="0.25">
      <c r="D85" s="104" t="s">
        <v>398</v>
      </c>
      <c r="E85" s="95"/>
      <c r="F85" s="95"/>
    </row>
    <row r="86" spans="1:11" ht="18" x14ac:dyDescent="0.25">
      <c r="D86" s="104" t="s">
        <v>399</v>
      </c>
      <c r="E86" s="95"/>
      <c r="F86" s="95"/>
    </row>
    <row r="87" spans="1:11" ht="18" x14ac:dyDescent="0.25">
      <c r="D87" s="104" t="s">
        <v>400</v>
      </c>
      <c r="E87" s="95"/>
      <c r="F87" s="95"/>
    </row>
    <row r="88" spans="1:11" ht="18" x14ac:dyDescent="0.25">
      <c r="D88" s="106" t="s">
        <v>401</v>
      </c>
      <c r="E88" s="95"/>
      <c r="F88" s="95"/>
    </row>
    <row r="89" spans="1:11" ht="16.5" thickBot="1" x14ac:dyDescent="0.3">
      <c r="D89" s="105"/>
      <c r="E89" s="69"/>
      <c r="F89" s="69"/>
    </row>
    <row r="90" spans="1:11" ht="16.5" thickBot="1" x14ac:dyDescent="0.3"/>
    <row r="91" spans="1:11" x14ac:dyDescent="0.25">
      <c r="D91" s="102"/>
      <c r="E91" s="103"/>
      <c r="F91" s="103"/>
    </row>
    <row r="92" spans="1:11" ht="18" x14ac:dyDescent="0.25">
      <c r="D92" s="104" t="s">
        <v>397</v>
      </c>
      <c r="E92" s="95"/>
      <c r="F92" s="95"/>
    </row>
    <row r="93" spans="1:11" ht="18" x14ac:dyDescent="0.25">
      <c r="D93" s="104" t="s">
        <v>398</v>
      </c>
      <c r="E93" s="95"/>
      <c r="F93" s="95"/>
    </row>
    <row r="94" spans="1:11" ht="18" x14ac:dyDescent="0.25">
      <c r="D94" s="104" t="s">
        <v>399</v>
      </c>
      <c r="E94" s="95"/>
      <c r="F94" s="95"/>
    </row>
    <row r="95" spans="1:11" ht="18" x14ac:dyDescent="0.25">
      <c r="D95" s="104" t="s">
        <v>400</v>
      </c>
      <c r="E95" s="95"/>
      <c r="F95" s="95"/>
    </row>
    <row r="96" spans="1:11" s="67" customFormat="1" ht="18" x14ac:dyDescent="0.25">
      <c r="A96" s="66"/>
      <c r="B96" s="66"/>
      <c r="C96" s="66"/>
      <c r="D96" s="106" t="s">
        <v>401</v>
      </c>
      <c r="E96" s="95"/>
      <c r="F96" s="95"/>
      <c r="I96" s="66"/>
      <c r="J96" s="66"/>
      <c r="K96" s="66"/>
    </row>
    <row r="97" spans="1:11" s="67" customFormat="1" ht="16.5" thickBot="1" x14ac:dyDescent="0.3">
      <c r="A97" s="66"/>
      <c r="B97" s="66"/>
      <c r="C97" s="66"/>
      <c r="D97" s="105"/>
      <c r="E97" s="69"/>
      <c r="F97" s="69"/>
      <c r="I97" s="66"/>
      <c r="J97" s="66"/>
      <c r="K97" s="66"/>
    </row>
  </sheetData>
  <mergeCells count="7">
    <mergeCell ref="G40:I40"/>
    <mergeCell ref="A10:I10"/>
    <mergeCell ref="G17:H17"/>
    <mergeCell ref="G18:H18"/>
    <mergeCell ref="A19:H19"/>
    <mergeCell ref="A20:B20"/>
    <mergeCell ref="H34:I34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2:K98"/>
  <sheetViews>
    <sheetView topLeftCell="A5" workbookViewId="0">
      <selection activeCell="L17" sqref="L17"/>
    </sheetView>
  </sheetViews>
  <sheetFormatPr defaultRowHeight="15.75" x14ac:dyDescent="0.25"/>
  <cols>
    <col min="1" max="1" width="5.7109375" style="66" customWidth="1"/>
    <col min="2" max="2" width="10.42578125" style="66" customWidth="1"/>
    <col min="3" max="3" width="10.85546875" style="66" customWidth="1"/>
    <col min="4" max="4" width="26.42578125" style="66" customWidth="1"/>
    <col min="5" max="5" width="13" style="66" customWidth="1"/>
    <col min="6" max="6" width="6.28515625" style="66" customWidth="1"/>
    <col min="7" max="7" width="14.28515625" style="67" customWidth="1"/>
    <col min="8" max="8" width="1.42578125" style="67" customWidth="1"/>
    <col min="9" max="9" width="16.7109375" style="66" customWidth="1"/>
    <col min="10" max="16384" width="9.140625" style="66"/>
  </cols>
  <sheetData>
    <row r="2" spans="1:9" x14ac:dyDescent="0.25">
      <c r="A2" s="65" t="s">
        <v>0</v>
      </c>
    </row>
    <row r="3" spans="1:9" x14ac:dyDescent="0.25">
      <c r="A3" s="68" t="s">
        <v>1</v>
      </c>
    </row>
    <row r="4" spans="1:9" x14ac:dyDescent="0.25">
      <c r="A4" s="68" t="s">
        <v>2</v>
      </c>
    </row>
    <row r="5" spans="1:9" x14ac:dyDescent="0.25">
      <c r="A5" s="68" t="s">
        <v>3</v>
      </c>
    </row>
    <row r="6" spans="1:9" x14ac:dyDescent="0.25">
      <c r="A6" s="68" t="s">
        <v>4</v>
      </c>
    </row>
    <row r="7" spans="1:9" x14ac:dyDescent="0.25">
      <c r="A7" s="68" t="s">
        <v>5</v>
      </c>
    </row>
    <row r="9" spans="1:9" ht="16.5" thickBot="1" x14ac:dyDescent="0.3">
      <c r="A9" s="69"/>
      <c r="B9" s="69"/>
      <c r="C9" s="69"/>
      <c r="D9" s="69"/>
      <c r="E9" s="69"/>
      <c r="F9" s="69"/>
      <c r="G9" s="70"/>
      <c r="H9" s="70"/>
      <c r="I9" s="69"/>
    </row>
    <row r="10" spans="1:9" ht="16.5" thickBot="1" x14ac:dyDescent="0.3">
      <c r="A10" s="268" t="s">
        <v>6</v>
      </c>
      <c r="B10" s="269"/>
      <c r="C10" s="269"/>
      <c r="D10" s="269"/>
      <c r="E10" s="269"/>
      <c r="F10" s="269"/>
      <c r="G10" s="269"/>
      <c r="H10" s="269"/>
      <c r="I10" s="270"/>
    </row>
    <row r="12" spans="1:9" x14ac:dyDescent="0.25">
      <c r="A12" s="66" t="s">
        <v>7</v>
      </c>
      <c r="B12" s="66" t="s">
        <v>415</v>
      </c>
      <c r="G12" s="67" t="s">
        <v>9</v>
      </c>
      <c r="H12" s="71" t="s">
        <v>10</v>
      </c>
      <c r="I12" s="11" t="s">
        <v>449</v>
      </c>
    </row>
    <row r="13" spans="1:9" x14ac:dyDescent="0.25">
      <c r="G13" s="67" t="s">
        <v>11</v>
      </c>
      <c r="H13" s="71" t="s">
        <v>10</v>
      </c>
      <c r="I13" s="12" t="s">
        <v>411</v>
      </c>
    </row>
    <row r="14" spans="1:9" x14ac:dyDescent="0.25">
      <c r="G14" s="67" t="s">
        <v>43</v>
      </c>
      <c r="H14" s="71" t="s">
        <v>10</v>
      </c>
      <c r="I14" s="66" t="s">
        <v>383</v>
      </c>
    </row>
    <row r="15" spans="1:9" x14ac:dyDescent="0.25">
      <c r="A15" s="66" t="s">
        <v>12</v>
      </c>
      <c r="B15" s="66" t="s">
        <v>416</v>
      </c>
    </row>
    <row r="16" spans="1:9" ht="16.5" thickBot="1" x14ac:dyDescent="0.3">
      <c r="F16" s="95"/>
    </row>
    <row r="17" spans="1:10" ht="20.100000000000001" customHeight="1" x14ac:dyDescent="0.25">
      <c r="A17" s="72" t="s">
        <v>16</v>
      </c>
      <c r="B17" s="73" t="s">
        <v>385</v>
      </c>
      <c r="C17" s="73" t="s">
        <v>18</v>
      </c>
      <c r="D17" s="73" t="s">
        <v>386</v>
      </c>
      <c r="E17" s="73" t="s">
        <v>20</v>
      </c>
      <c r="F17" s="73" t="s">
        <v>387</v>
      </c>
      <c r="G17" s="271" t="s">
        <v>22</v>
      </c>
      <c r="H17" s="272"/>
      <c r="I17" s="74" t="s">
        <v>23</v>
      </c>
    </row>
    <row r="18" spans="1:10" ht="48.75" customHeight="1" x14ac:dyDescent="0.25">
      <c r="A18" s="75">
        <v>1</v>
      </c>
      <c r="B18" s="60">
        <v>44337</v>
      </c>
      <c r="C18" s="111" t="s">
        <v>444</v>
      </c>
      <c r="D18" s="62" t="s">
        <v>445</v>
      </c>
      <c r="E18" s="112" t="s">
        <v>447</v>
      </c>
      <c r="F18" s="113">
        <v>1</v>
      </c>
      <c r="G18" s="284">
        <v>8000000</v>
      </c>
      <c r="H18" s="285"/>
      <c r="I18" s="282">
        <f>G18</f>
        <v>8000000</v>
      </c>
    </row>
    <row r="19" spans="1:10" ht="48.75" customHeight="1" x14ac:dyDescent="0.25">
      <c r="A19" s="75">
        <v>2</v>
      </c>
      <c r="B19" s="60">
        <v>44337</v>
      </c>
      <c r="C19" s="111"/>
      <c r="D19" s="62" t="s">
        <v>446</v>
      </c>
      <c r="E19" s="112" t="s">
        <v>369</v>
      </c>
      <c r="F19" s="113">
        <v>1</v>
      </c>
      <c r="G19" s="286"/>
      <c r="H19" s="287"/>
      <c r="I19" s="283"/>
    </row>
    <row r="20" spans="1:10" ht="25.5" customHeight="1" thickBot="1" x14ac:dyDescent="0.3">
      <c r="A20" s="275" t="s">
        <v>26</v>
      </c>
      <c r="B20" s="277"/>
      <c r="C20" s="277"/>
      <c r="D20" s="277"/>
      <c r="E20" s="277"/>
      <c r="F20" s="277"/>
      <c r="G20" s="277"/>
      <c r="H20" s="278"/>
      <c r="I20" s="78">
        <f>SUM(I18)</f>
        <v>8000000</v>
      </c>
    </row>
    <row r="21" spans="1:10" x14ac:dyDescent="0.25">
      <c r="A21" s="279"/>
      <c r="B21" s="279"/>
      <c r="C21" s="79"/>
      <c r="D21" s="79"/>
      <c r="E21" s="79"/>
      <c r="F21" s="79"/>
      <c r="G21" s="80"/>
      <c r="H21" s="80"/>
      <c r="I21" s="81"/>
    </row>
    <row r="22" spans="1:10" x14ac:dyDescent="0.25">
      <c r="A22" s="79"/>
      <c r="B22" s="79"/>
      <c r="C22" s="79"/>
      <c r="D22" s="79"/>
      <c r="E22" s="79"/>
      <c r="F22" s="79"/>
      <c r="G22" s="85" t="s">
        <v>389</v>
      </c>
      <c r="H22" s="85"/>
      <c r="I22" s="86">
        <v>0</v>
      </c>
    </row>
    <row r="23" spans="1:10" ht="16.5" thickBot="1" x14ac:dyDescent="0.3">
      <c r="D23" s="65"/>
      <c r="E23" s="65"/>
      <c r="F23" s="65"/>
      <c r="G23" s="87" t="s">
        <v>417</v>
      </c>
      <c r="H23" s="87"/>
      <c r="I23" s="88">
        <v>0</v>
      </c>
      <c r="J23" s="89"/>
    </row>
    <row r="24" spans="1:10" x14ac:dyDescent="0.25">
      <c r="D24" s="65"/>
      <c r="E24" s="65"/>
      <c r="F24" s="65"/>
      <c r="G24" s="90" t="s">
        <v>391</v>
      </c>
      <c r="H24" s="90"/>
      <c r="I24" s="91">
        <f>+I20</f>
        <v>8000000</v>
      </c>
    </row>
    <row r="25" spans="1:10" x14ac:dyDescent="0.25">
      <c r="A25" s="65" t="s">
        <v>448</v>
      </c>
      <c r="D25" s="65"/>
      <c r="E25" s="65"/>
      <c r="F25" s="65"/>
      <c r="G25" s="90"/>
      <c r="H25" s="90"/>
      <c r="I25" s="91"/>
    </row>
    <row r="26" spans="1:10" x14ac:dyDescent="0.25">
      <c r="A26" s="92"/>
      <c r="D26" s="65"/>
      <c r="E26" s="65"/>
      <c r="F26" s="65"/>
      <c r="G26" s="90"/>
      <c r="H26" s="90"/>
      <c r="I26" s="91"/>
    </row>
    <row r="27" spans="1:10" x14ac:dyDescent="0.25">
      <c r="D27" s="65"/>
      <c r="E27" s="65"/>
      <c r="F27" s="65"/>
      <c r="G27" s="90"/>
      <c r="H27" s="90"/>
      <c r="I27" s="91"/>
    </row>
    <row r="28" spans="1:10" x14ac:dyDescent="0.25">
      <c r="A28" s="93" t="s">
        <v>31</v>
      </c>
    </row>
    <row r="29" spans="1:10" x14ac:dyDescent="0.25">
      <c r="A29" s="94" t="s">
        <v>32</v>
      </c>
      <c r="B29" s="94"/>
      <c r="C29" s="94"/>
      <c r="D29" s="95"/>
      <c r="E29" s="95"/>
    </row>
    <row r="30" spans="1:10" x14ac:dyDescent="0.25">
      <c r="A30" s="94" t="s">
        <v>33</v>
      </c>
      <c r="B30" s="94"/>
      <c r="C30" s="94"/>
      <c r="D30" s="95"/>
      <c r="E30" s="95"/>
    </row>
    <row r="31" spans="1:10" x14ac:dyDescent="0.25">
      <c r="A31" s="96" t="s">
        <v>34</v>
      </c>
      <c r="B31" s="97"/>
      <c r="C31" s="97"/>
      <c r="D31" s="95"/>
      <c r="E31" s="95"/>
    </row>
    <row r="32" spans="1:10" x14ac:dyDescent="0.25">
      <c r="A32" s="98" t="s">
        <v>35</v>
      </c>
      <c r="B32" s="98"/>
      <c r="C32" s="98"/>
      <c r="D32" s="95"/>
      <c r="E32" s="95"/>
    </row>
    <row r="33" spans="1:9" x14ac:dyDescent="0.25">
      <c r="A33" s="99"/>
      <c r="B33" s="99"/>
      <c r="C33" s="99"/>
    </row>
    <row r="34" spans="1:9" x14ac:dyDescent="0.25">
      <c r="A34" s="100"/>
      <c r="B34" s="100"/>
      <c r="C34" s="100"/>
    </row>
    <row r="35" spans="1:9" x14ac:dyDescent="0.25">
      <c r="G35" s="101" t="s">
        <v>36</v>
      </c>
      <c r="H35" s="280" t="str">
        <f>I13</f>
        <v xml:space="preserve"> 09 Juni 2021</v>
      </c>
      <c r="I35" s="281"/>
    </row>
    <row r="39" spans="1:9" ht="24.75" customHeight="1" x14ac:dyDescent="0.25"/>
    <row r="41" spans="1:9" x14ac:dyDescent="0.25">
      <c r="G41" s="267" t="s">
        <v>37</v>
      </c>
      <c r="H41" s="267"/>
      <c r="I41" s="267"/>
    </row>
    <row r="46" spans="1:9" ht="16.5" thickBot="1" x14ac:dyDescent="0.3"/>
    <row r="47" spans="1:9" x14ac:dyDescent="0.25">
      <c r="D47" s="102"/>
      <c r="E47" s="103"/>
      <c r="F47" s="103"/>
    </row>
    <row r="48" spans="1:9" ht="18" x14ac:dyDescent="0.25">
      <c r="D48" s="104" t="s">
        <v>392</v>
      </c>
      <c r="E48" s="95"/>
      <c r="F48" s="95"/>
      <c r="G48" s="66"/>
      <c r="H48" s="66"/>
    </row>
    <row r="49" spans="4:8" ht="18" x14ac:dyDescent="0.25">
      <c r="D49" s="104" t="s">
        <v>393</v>
      </c>
      <c r="E49" s="95"/>
      <c r="F49" s="95"/>
      <c r="G49" s="66"/>
      <c r="H49" s="66"/>
    </row>
    <row r="50" spans="4:8" ht="18" x14ac:dyDescent="0.25">
      <c r="D50" s="104" t="s">
        <v>394</v>
      </c>
      <c r="E50" s="95"/>
      <c r="F50" s="95"/>
      <c r="G50" s="66"/>
      <c r="H50" s="66"/>
    </row>
    <row r="51" spans="4:8" ht="18" x14ac:dyDescent="0.25">
      <c r="D51" s="104" t="s">
        <v>395</v>
      </c>
      <c r="E51" s="95"/>
      <c r="F51" s="95"/>
      <c r="G51" s="66"/>
      <c r="H51" s="66"/>
    </row>
    <row r="52" spans="4:8" ht="18" x14ac:dyDescent="0.25">
      <c r="D52" s="104" t="s">
        <v>396</v>
      </c>
      <c r="E52" s="95"/>
      <c r="F52" s="95"/>
      <c r="G52" s="66"/>
      <c r="H52" s="66"/>
    </row>
    <row r="53" spans="4:8" ht="16.5" thickBot="1" x14ac:dyDescent="0.3">
      <c r="D53" s="105"/>
      <c r="E53" s="69"/>
      <c r="F53" s="69"/>
      <c r="G53" s="66"/>
      <c r="H53" s="66"/>
    </row>
    <row r="54" spans="4:8" x14ac:dyDescent="0.25">
      <c r="G54" s="66"/>
      <c r="H54" s="66"/>
    </row>
    <row r="55" spans="4:8" x14ac:dyDescent="0.25">
      <c r="G55" s="66"/>
      <c r="H55" s="66"/>
    </row>
    <row r="56" spans="4:8" ht="16.5" thickBot="1" x14ac:dyDescent="0.3">
      <c r="G56" s="66"/>
      <c r="H56" s="66"/>
    </row>
    <row r="57" spans="4:8" x14ac:dyDescent="0.25">
      <c r="D57" s="102"/>
      <c r="E57" s="103"/>
      <c r="F57" s="114"/>
      <c r="G57" s="66"/>
      <c r="H57" s="66"/>
    </row>
    <row r="58" spans="4:8" ht="18" x14ac:dyDescent="0.25">
      <c r="D58" s="104" t="s">
        <v>397</v>
      </c>
      <c r="E58" s="95"/>
      <c r="F58" s="115"/>
      <c r="G58" s="66"/>
      <c r="H58" s="66"/>
    </row>
    <row r="59" spans="4:8" ht="18" x14ac:dyDescent="0.25">
      <c r="D59" s="104" t="s">
        <v>398</v>
      </c>
      <c r="E59" s="95"/>
      <c r="F59" s="115"/>
      <c r="G59" s="66"/>
      <c r="H59" s="66"/>
    </row>
    <row r="60" spans="4:8" ht="18" x14ac:dyDescent="0.25">
      <c r="D60" s="104" t="s">
        <v>399</v>
      </c>
      <c r="E60" s="95"/>
      <c r="F60" s="115"/>
      <c r="G60" s="66"/>
      <c r="H60" s="66"/>
    </row>
    <row r="61" spans="4:8" ht="18" x14ac:dyDescent="0.25">
      <c r="D61" s="104" t="s">
        <v>400</v>
      </c>
      <c r="E61" s="95"/>
      <c r="F61" s="115"/>
      <c r="G61" s="66"/>
      <c r="H61" s="66"/>
    </row>
    <row r="62" spans="4:8" ht="18" x14ac:dyDescent="0.25">
      <c r="D62" s="106" t="s">
        <v>401</v>
      </c>
      <c r="E62" s="95"/>
      <c r="F62" s="115"/>
      <c r="G62" s="66"/>
      <c r="H62" s="66"/>
    </row>
    <row r="63" spans="4:8" ht="16.5" thickBot="1" x14ac:dyDescent="0.3">
      <c r="D63" s="105"/>
      <c r="E63" s="69"/>
      <c r="F63" s="116"/>
      <c r="G63" s="66"/>
      <c r="H63" s="66"/>
    </row>
    <row r="64" spans="4:8" x14ac:dyDescent="0.25">
      <c r="G64" s="66"/>
      <c r="H64" s="66"/>
    </row>
    <row r="65" spans="4:8" x14ac:dyDescent="0.25">
      <c r="G65" s="66"/>
      <c r="H65" s="66"/>
    </row>
    <row r="66" spans="4:8" x14ac:dyDescent="0.25">
      <c r="G66" s="66"/>
      <c r="H66" s="66"/>
    </row>
    <row r="67" spans="4:8" ht="16.5" thickBot="1" x14ac:dyDescent="0.3">
      <c r="G67" s="66"/>
      <c r="H67" s="66"/>
    </row>
    <row r="68" spans="4:8" x14ac:dyDescent="0.25">
      <c r="D68" s="102"/>
      <c r="E68" s="103"/>
      <c r="F68" s="103"/>
      <c r="G68" s="66"/>
      <c r="H68" s="66"/>
    </row>
    <row r="69" spans="4:8" ht="18" x14ac:dyDescent="0.25">
      <c r="D69" s="104" t="s">
        <v>392</v>
      </c>
      <c r="E69" s="95"/>
      <c r="F69" s="95"/>
      <c r="G69" s="66"/>
      <c r="H69" s="66"/>
    </row>
    <row r="70" spans="4:8" ht="18" x14ac:dyDescent="0.25">
      <c r="D70" s="104" t="s">
        <v>402</v>
      </c>
      <c r="E70" s="95"/>
      <c r="F70" s="95"/>
      <c r="G70" s="66"/>
      <c r="H70" s="66"/>
    </row>
    <row r="71" spans="4:8" ht="18" x14ac:dyDescent="0.25">
      <c r="D71" s="104" t="s">
        <v>403</v>
      </c>
      <c r="E71" s="95"/>
      <c r="F71" s="95"/>
      <c r="G71" s="66"/>
      <c r="H71" s="66"/>
    </row>
    <row r="72" spans="4:8" ht="18" x14ac:dyDescent="0.25">
      <c r="D72" s="104" t="s">
        <v>404</v>
      </c>
      <c r="E72" s="95"/>
      <c r="F72" s="95"/>
      <c r="G72" s="66"/>
      <c r="H72" s="66"/>
    </row>
    <row r="73" spans="4:8" ht="18" x14ac:dyDescent="0.25">
      <c r="D73" s="104" t="s">
        <v>405</v>
      </c>
      <c r="E73" s="95"/>
      <c r="F73" s="95"/>
      <c r="G73" s="66"/>
      <c r="H73" s="66"/>
    </row>
    <row r="74" spans="4:8" ht="16.5" thickBot="1" x14ac:dyDescent="0.3">
      <c r="D74" s="105"/>
      <c r="E74" s="69"/>
      <c r="F74" s="69"/>
      <c r="G74" s="66"/>
      <c r="H74" s="66"/>
    </row>
    <row r="75" spans="4:8" ht="16.5" thickBot="1" x14ac:dyDescent="0.3">
      <c r="G75" s="66"/>
      <c r="H75" s="66"/>
    </row>
    <row r="76" spans="4:8" x14ac:dyDescent="0.25">
      <c r="D76" s="102"/>
      <c r="E76" s="103"/>
      <c r="F76" s="103"/>
      <c r="G76" s="66"/>
      <c r="H76" s="66"/>
    </row>
    <row r="77" spans="4:8" ht="18" x14ac:dyDescent="0.25">
      <c r="D77" s="107" t="s">
        <v>406</v>
      </c>
      <c r="E77" s="95"/>
      <c r="F77" s="95"/>
    </row>
    <row r="78" spans="4:8" ht="18" x14ac:dyDescent="0.25">
      <c r="D78" s="107" t="s">
        <v>407</v>
      </c>
      <c r="E78" s="95"/>
      <c r="F78" s="95"/>
    </row>
    <row r="79" spans="4:8" ht="18" x14ac:dyDescent="0.25">
      <c r="D79" s="107" t="s">
        <v>408</v>
      </c>
      <c r="E79" s="95"/>
      <c r="F79" s="95"/>
    </row>
    <row r="80" spans="4:8" ht="18" x14ac:dyDescent="0.25">
      <c r="D80" s="107" t="s">
        <v>409</v>
      </c>
      <c r="E80" s="95"/>
      <c r="F80" s="95"/>
    </row>
    <row r="81" spans="4:8" ht="18" x14ac:dyDescent="0.25">
      <c r="D81" s="108" t="s">
        <v>410</v>
      </c>
      <c r="E81" s="95"/>
      <c r="F81" s="95"/>
    </row>
    <row r="82" spans="4:8" ht="16.5" thickBot="1" x14ac:dyDescent="0.3">
      <c r="D82" s="105"/>
      <c r="E82" s="69"/>
      <c r="F82" s="69"/>
      <c r="G82" s="66"/>
      <c r="H82" s="66"/>
    </row>
    <row r="83" spans="4:8" ht="16.5" thickBot="1" x14ac:dyDescent="0.3"/>
    <row r="84" spans="4:8" x14ac:dyDescent="0.25">
      <c r="D84" s="102"/>
      <c r="E84" s="103"/>
      <c r="F84" s="114"/>
    </row>
    <row r="85" spans="4:8" ht="18" x14ac:dyDescent="0.25">
      <c r="D85" s="104" t="s">
        <v>397</v>
      </c>
      <c r="E85" s="95"/>
      <c r="F85" s="115"/>
    </row>
    <row r="86" spans="4:8" ht="18" x14ac:dyDescent="0.25">
      <c r="D86" s="104" t="s">
        <v>398</v>
      </c>
      <c r="E86" s="95"/>
      <c r="F86" s="115"/>
    </row>
    <row r="87" spans="4:8" ht="18" x14ac:dyDescent="0.25">
      <c r="D87" s="104" t="s">
        <v>399</v>
      </c>
      <c r="E87" s="95"/>
      <c r="F87" s="115"/>
    </row>
    <row r="88" spans="4:8" ht="18" x14ac:dyDescent="0.25">
      <c r="D88" s="104" t="s">
        <v>400</v>
      </c>
      <c r="E88" s="95"/>
      <c r="F88" s="115"/>
    </row>
    <row r="89" spans="4:8" ht="18" x14ac:dyDescent="0.25">
      <c r="D89" s="106" t="s">
        <v>401</v>
      </c>
      <c r="E89" s="95"/>
      <c r="F89" s="115"/>
    </row>
    <row r="90" spans="4:8" ht="16.5" thickBot="1" x14ac:dyDescent="0.3">
      <c r="D90" s="105"/>
      <c r="E90" s="69"/>
      <c r="F90" s="116"/>
    </row>
    <row r="91" spans="4:8" ht="16.5" thickBot="1" x14ac:dyDescent="0.3"/>
    <row r="92" spans="4:8" x14ac:dyDescent="0.25">
      <c r="D92" s="102"/>
      <c r="E92" s="103"/>
      <c r="F92" s="114"/>
    </row>
    <row r="93" spans="4:8" ht="18" x14ac:dyDescent="0.25">
      <c r="D93" s="104" t="s">
        <v>397</v>
      </c>
      <c r="E93" s="95"/>
      <c r="F93" s="115"/>
    </row>
    <row r="94" spans="4:8" ht="18" x14ac:dyDescent="0.25">
      <c r="D94" s="104" t="s">
        <v>398</v>
      </c>
      <c r="E94" s="95"/>
      <c r="F94" s="115"/>
    </row>
    <row r="95" spans="4:8" ht="18" x14ac:dyDescent="0.25">
      <c r="D95" s="104" t="s">
        <v>399</v>
      </c>
      <c r="E95" s="95"/>
      <c r="F95" s="115"/>
    </row>
    <row r="96" spans="4:8" ht="18" x14ac:dyDescent="0.25">
      <c r="D96" s="104" t="s">
        <v>400</v>
      </c>
      <c r="E96" s="95"/>
      <c r="F96" s="115"/>
    </row>
    <row r="97" spans="1:11" s="67" customFormat="1" ht="18" x14ac:dyDescent="0.25">
      <c r="A97" s="66"/>
      <c r="B97" s="66"/>
      <c r="C97" s="66"/>
      <c r="D97" s="106" t="s">
        <v>401</v>
      </c>
      <c r="E97" s="95"/>
      <c r="F97" s="115"/>
      <c r="I97" s="66"/>
      <c r="J97" s="66"/>
      <c r="K97" s="66"/>
    </row>
    <row r="98" spans="1:11" s="67" customFormat="1" ht="16.5" thickBot="1" x14ac:dyDescent="0.3">
      <c r="A98" s="66"/>
      <c r="B98" s="66"/>
      <c r="C98" s="66"/>
      <c r="D98" s="105"/>
      <c r="E98" s="69"/>
      <c r="F98" s="116"/>
      <c r="I98" s="66"/>
      <c r="J98" s="66"/>
      <c r="K98" s="66"/>
    </row>
  </sheetData>
  <mergeCells count="8">
    <mergeCell ref="G41:I41"/>
    <mergeCell ref="I18:I19"/>
    <mergeCell ref="G18:H19"/>
    <mergeCell ref="A10:I10"/>
    <mergeCell ref="G17:H17"/>
    <mergeCell ref="A20:H20"/>
    <mergeCell ref="A21:B21"/>
    <mergeCell ref="H35:I35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2:P42"/>
  <sheetViews>
    <sheetView topLeftCell="A7" workbookViewId="0">
      <selection activeCell="M16" sqref="M16"/>
    </sheetView>
  </sheetViews>
  <sheetFormatPr defaultRowHeight="15.75" x14ac:dyDescent="0.25"/>
  <cols>
    <col min="1" max="1" width="4.85546875" style="3" customWidth="1"/>
    <col min="2" max="2" width="11.7109375" style="3" customWidth="1"/>
    <col min="3" max="3" width="9.140625" style="3" customWidth="1"/>
    <col min="4" max="4" width="6.28515625" style="3" customWidth="1"/>
    <col min="5" max="5" width="25" style="3" customWidth="1"/>
    <col min="6" max="6" width="6" style="3" customWidth="1"/>
    <col min="7" max="7" width="15.42578125" style="53" customWidth="1"/>
    <col min="8" max="8" width="2.140625" style="53" customWidth="1"/>
    <col min="9" max="9" width="18.85546875" style="3" customWidth="1"/>
    <col min="10" max="16384" width="9.140625" style="3"/>
  </cols>
  <sheetData>
    <row r="2" spans="1:13" x14ac:dyDescent="0.25">
      <c r="A2" s="2" t="s">
        <v>0</v>
      </c>
    </row>
    <row r="3" spans="1:13" x14ac:dyDescent="0.25">
      <c r="A3" s="68" t="s">
        <v>1</v>
      </c>
    </row>
    <row r="4" spans="1:13" x14ac:dyDescent="0.25">
      <c r="A4" s="68" t="s">
        <v>2</v>
      </c>
    </row>
    <row r="5" spans="1:13" x14ac:dyDescent="0.25">
      <c r="A5" s="68" t="s">
        <v>3</v>
      </c>
    </row>
    <row r="6" spans="1:13" x14ac:dyDescent="0.25">
      <c r="A6" s="68" t="s">
        <v>4</v>
      </c>
    </row>
    <row r="7" spans="1:13" x14ac:dyDescent="0.25">
      <c r="A7" s="68" t="s">
        <v>5</v>
      </c>
    </row>
    <row r="9" spans="1:13" ht="16.5" thickBot="1" x14ac:dyDescent="0.3">
      <c r="A9" s="117"/>
      <c r="B9" s="117"/>
      <c r="C9" s="117"/>
      <c r="D9" s="117"/>
      <c r="E9" s="117"/>
      <c r="F9" s="117"/>
      <c r="G9" s="118"/>
      <c r="H9" s="118"/>
      <c r="I9" s="117"/>
    </row>
    <row r="10" spans="1:13" ht="25.5" customHeight="1" thickBot="1" x14ac:dyDescent="0.4">
      <c r="A10" s="288" t="s">
        <v>6</v>
      </c>
      <c r="B10" s="289"/>
      <c r="C10" s="289"/>
      <c r="D10" s="289"/>
      <c r="E10" s="289"/>
      <c r="F10" s="289"/>
      <c r="G10" s="289"/>
      <c r="H10" s="289"/>
      <c r="I10" s="290"/>
    </row>
    <row r="12" spans="1:13" x14ac:dyDescent="0.25">
      <c r="A12" s="3" t="s">
        <v>7</v>
      </c>
      <c r="B12" s="3" t="s">
        <v>420</v>
      </c>
      <c r="G12" s="53" t="s">
        <v>9</v>
      </c>
      <c r="H12" s="53" t="s">
        <v>10</v>
      </c>
      <c r="I12" s="11" t="s">
        <v>428</v>
      </c>
    </row>
    <row r="13" spans="1:13" x14ac:dyDescent="0.25">
      <c r="B13" s="3" t="s">
        <v>421</v>
      </c>
      <c r="G13" s="53" t="s">
        <v>11</v>
      </c>
      <c r="H13" s="53" t="s">
        <v>10</v>
      </c>
      <c r="I13" s="12" t="s">
        <v>411</v>
      </c>
    </row>
    <row r="14" spans="1:13" x14ac:dyDescent="0.25">
      <c r="B14" s="3" t="s">
        <v>422</v>
      </c>
      <c r="G14" s="53" t="s">
        <v>43</v>
      </c>
      <c r="H14" s="53" t="s">
        <v>10</v>
      </c>
      <c r="M14" s="3" t="s">
        <v>423</v>
      </c>
    </row>
    <row r="16" spans="1:13" x14ac:dyDescent="0.25">
      <c r="A16" s="3" t="s">
        <v>12</v>
      </c>
      <c r="B16" s="3" t="s">
        <v>352</v>
      </c>
    </row>
    <row r="17" spans="1:16" ht="16.5" thickBot="1" x14ac:dyDescent="0.3"/>
    <row r="18" spans="1:16" ht="31.5" x14ac:dyDescent="0.25">
      <c r="A18" s="119" t="s">
        <v>16</v>
      </c>
      <c r="B18" s="120" t="s">
        <v>385</v>
      </c>
      <c r="C18" s="121" t="s">
        <v>424</v>
      </c>
      <c r="D18" s="121" t="s">
        <v>425</v>
      </c>
      <c r="E18" s="122" t="s">
        <v>20</v>
      </c>
      <c r="F18" s="120" t="s">
        <v>52</v>
      </c>
      <c r="G18" s="291" t="s">
        <v>22</v>
      </c>
      <c r="H18" s="292"/>
      <c r="I18" s="123" t="s">
        <v>23</v>
      </c>
    </row>
    <row r="19" spans="1:16" ht="48" customHeight="1" x14ac:dyDescent="0.25">
      <c r="A19" s="124">
        <v>1</v>
      </c>
      <c r="B19" s="125">
        <v>44319</v>
      </c>
      <c r="C19" s="126">
        <v>537</v>
      </c>
      <c r="D19" s="126"/>
      <c r="E19" s="127" t="s">
        <v>426</v>
      </c>
      <c r="F19" s="128">
        <v>610</v>
      </c>
      <c r="G19" s="293">
        <v>3050000</v>
      </c>
      <c r="H19" s="294"/>
      <c r="I19" s="129">
        <f>+G19</f>
        <v>3050000</v>
      </c>
    </row>
    <row r="20" spans="1:16" ht="24" customHeight="1" thickBot="1" x14ac:dyDescent="0.3">
      <c r="A20" s="295" t="s">
        <v>26</v>
      </c>
      <c r="B20" s="296"/>
      <c r="C20" s="296"/>
      <c r="D20" s="296"/>
      <c r="E20" s="296"/>
      <c r="F20" s="296"/>
      <c r="G20" s="296"/>
      <c r="H20" s="297"/>
      <c r="I20" s="130">
        <f>+I19</f>
        <v>3050000</v>
      </c>
    </row>
    <row r="21" spans="1:16" x14ac:dyDescent="0.25">
      <c r="A21" s="298"/>
      <c r="B21" s="298"/>
      <c r="C21" s="298"/>
      <c r="D21" s="298"/>
      <c r="E21" s="298"/>
      <c r="F21" s="33"/>
      <c r="G21" s="64"/>
      <c r="H21" s="64"/>
      <c r="I21" s="32"/>
    </row>
    <row r="22" spans="1:16" x14ac:dyDescent="0.25">
      <c r="A22" s="33"/>
      <c r="B22" s="33"/>
      <c r="C22" s="33"/>
      <c r="D22" s="33"/>
      <c r="E22" s="33"/>
      <c r="F22" s="33"/>
      <c r="G22" s="31" t="s">
        <v>27</v>
      </c>
      <c r="H22" s="31"/>
      <c r="I22" s="32">
        <v>0</v>
      </c>
    </row>
    <row r="23" spans="1:16" ht="16.5" thickBot="1" x14ac:dyDescent="0.3">
      <c r="F23" s="2"/>
      <c r="G23" s="131" t="s">
        <v>390</v>
      </c>
      <c r="H23" s="131"/>
      <c r="I23" s="132">
        <v>0</v>
      </c>
      <c r="J23" s="133"/>
      <c r="P23" s="3" t="s">
        <v>423</v>
      </c>
    </row>
    <row r="24" spans="1:16" x14ac:dyDescent="0.25">
      <c r="F24" s="2"/>
      <c r="G24" s="134" t="s">
        <v>29</v>
      </c>
      <c r="H24" s="134"/>
      <c r="I24" s="135">
        <f>I20+I22-I23</f>
        <v>3050000</v>
      </c>
    </row>
    <row r="25" spans="1:16" x14ac:dyDescent="0.25">
      <c r="A25" s="2" t="s">
        <v>429</v>
      </c>
      <c r="F25" s="2"/>
      <c r="G25" s="134"/>
      <c r="H25" s="134"/>
      <c r="I25" s="135"/>
    </row>
    <row r="26" spans="1:16" x14ac:dyDescent="0.25">
      <c r="A26" s="66"/>
      <c r="F26" s="2"/>
      <c r="G26" s="134"/>
      <c r="H26" s="134"/>
      <c r="I26" s="135"/>
    </row>
    <row r="27" spans="1:16" x14ac:dyDescent="0.25">
      <c r="A27" s="93" t="s">
        <v>31</v>
      </c>
      <c r="B27" s="93"/>
      <c r="C27" s="93"/>
      <c r="D27" s="93"/>
      <c r="E27" s="93"/>
    </row>
    <row r="28" spans="1:16" x14ac:dyDescent="0.25">
      <c r="A28" s="65" t="s">
        <v>32</v>
      </c>
      <c r="B28" s="2"/>
      <c r="C28" s="2"/>
      <c r="D28" s="2"/>
      <c r="E28" s="2"/>
    </row>
    <row r="29" spans="1:16" x14ac:dyDescent="0.25">
      <c r="A29" s="65" t="s">
        <v>33</v>
      </c>
      <c r="B29" s="2"/>
      <c r="C29" s="2"/>
      <c r="D29" s="2"/>
    </row>
    <row r="30" spans="1:16" x14ac:dyDescent="0.25">
      <c r="A30" s="136" t="s">
        <v>34</v>
      </c>
      <c r="B30" s="137"/>
      <c r="C30" s="137"/>
      <c r="D30" s="137"/>
      <c r="E30" s="138"/>
    </row>
    <row r="31" spans="1:16" x14ac:dyDescent="0.25">
      <c r="A31" s="100" t="s">
        <v>35</v>
      </c>
      <c r="B31" s="139"/>
      <c r="C31" s="139"/>
      <c r="D31" s="139"/>
      <c r="E31" s="137"/>
    </row>
    <row r="32" spans="1:16" x14ac:dyDescent="0.25">
      <c r="A32" s="137"/>
      <c r="B32" s="137"/>
      <c r="C32" s="137"/>
      <c r="D32" s="137"/>
      <c r="E32" s="137"/>
    </row>
    <row r="33" spans="1:9" x14ac:dyDescent="0.25">
      <c r="A33" s="139"/>
      <c r="B33" s="139"/>
      <c r="C33" s="139"/>
      <c r="D33" s="139"/>
      <c r="E33" s="140"/>
    </row>
    <row r="34" spans="1:9" x14ac:dyDescent="0.25">
      <c r="G34" s="141" t="s">
        <v>427</v>
      </c>
      <c r="H34" s="299" t="str">
        <f>+I13</f>
        <v xml:space="preserve"> 09 Juni 2021</v>
      </c>
      <c r="I34" s="300"/>
    </row>
    <row r="42" spans="1:9" x14ac:dyDescent="0.25">
      <c r="G42" s="244" t="s">
        <v>37</v>
      </c>
      <c r="H42" s="244"/>
      <c r="I42" s="244"/>
    </row>
  </sheetData>
  <mergeCells count="7">
    <mergeCell ref="G42:I42"/>
    <mergeCell ref="A10:I10"/>
    <mergeCell ref="G18:H18"/>
    <mergeCell ref="G19:H19"/>
    <mergeCell ref="A20:H20"/>
    <mergeCell ref="A21:E21"/>
    <mergeCell ref="H34:I34"/>
  </mergeCells>
  <printOptions horizontalCentered="1"/>
  <pageMargins left="0.5" right="0" top="0.75" bottom="0.75" header="0.3" footer="0.3"/>
  <pageSetup paperSize="9" scale="90" orientation="portrait" horizontalDpi="4294967293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2:P42"/>
  <sheetViews>
    <sheetView topLeftCell="A4" workbookViewId="0">
      <selection activeCell="B16" sqref="B16"/>
    </sheetView>
  </sheetViews>
  <sheetFormatPr defaultRowHeight="15.75" x14ac:dyDescent="0.25"/>
  <cols>
    <col min="1" max="1" width="4.85546875" style="3" customWidth="1"/>
    <col min="2" max="2" width="11.7109375" style="3" customWidth="1"/>
    <col min="3" max="3" width="9.140625" style="3" customWidth="1"/>
    <col min="4" max="4" width="6.28515625" style="3" customWidth="1"/>
    <col min="5" max="5" width="25" style="3" customWidth="1"/>
    <col min="6" max="6" width="6" style="3" customWidth="1"/>
    <col min="7" max="7" width="15.42578125" style="53" customWidth="1"/>
    <col min="8" max="8" width="2.140625" style="53" customWidth="1"/>
    <col min="9" max="9" width="18.85546875" style="3" customWidth="1"/>
    <col min="10" max="16384" width="9.140625" style="3"/>
  </cols>
  <sheetData>
    <row r="2" spans="1:13" x14ac:dyDescent="0.25">
      <c r="A2" s="2" t="s">
        <v>0</v>
      </c>
    </row>
    <row r="3" spans="1:13" x14ac:dyDescent="0.25">
      <c r="A3" s="68" t="s">
        <v>1</v>
      </c>
    </row>
    <row r="4" spans="1:13" x14ac:dyDescent="0.25">
      <c r="A4" s="68" t="s">
        <v>2</v>
      </c>
    </row>
    <row r="5" spans="1:13" x14ac:dyDescent="0.25">
      <c r="A5" s="68" t="s">
        <v>3</v>
      </c>
    </row>
    <row r="6" spans="1:13" x14ac:dyDescent="0.25">
      <c r="A6" s="68" t="s">
        <v>4</v>
      </c>
    </row>
    <row r="7" spans="1:13" x14ac:dyDescent="0.25">
      <c r="A7" s="68" t="s">
        <v>5</v>
      </c>
    </row>
    <row r="9" spans="1:13" ht="16.5" thickBot="1" x14ac:dyDescent="0.3">
      <c r="A9" s="117"/>
      <c r="B9" s="117"/>
      <c r="C9" s="117"/>
      <c r="D9" s="117"/>
      <c r="E9" s="117"/>
      <c r="F9" s="117"/>
      <c r="G9" s="118"/>
      <c r="H9" s="118"/>
      <c r="I9" s="117"/>
    </row>
    <row r="10" spans="1:13" ht="25.5" customHeight="1" thickBot="1" x14ac:dyDescent="0.4">
      <c r="A10" s="288" t="s">
        <v>6</v>
      </c>
      <c r="B10" s="289"/>
      <c r="C10" s="289"/>
      <c r="D10" s="289"/>
      <c r="E10" s="289"/>
      <c r="F10" s="289"/>
      <c r="G10" s="289"/>
      <c r="H10" s="289"/>
      <c r="I10" s="290"/>
    </row>
    <row r="12" spans="1:13" x14ac:dyDescent="0.25">
      <c r="A12" s="3" t="s">
        <v>7</v>
      </c>
      <c r="B12" s="3" t="s">
        <v>420</v>
      </c>
      <c r="G12" s="53" t="s">
        <v>9</v>
      </c>
      <c r="H12" s="53" t="s">
        <v>10</v>
      </c>
      <c r="I12" s="11" t="s">
        <v>430</v>
      </c>
    </row>
    <row r="13" spans="1:13" x14ac:dyDescent="0.25">
      <c r="B13" s="3" t="s">
        <v>421</v>
      </c>
      <c r="G13" s="53" t="s">
        <v>11</v>
      </c>
      <c r="H13" s="53" t="s">
        <v>10</v>
      </c>
      <c r="I13" s="12" t="s">
        <v>411</v>
      </c>
    </row>
    <row r="14" spans="1:13" x14ac:dyDescent="0.25">
      <c r="B14" s="3" t="s">
        <v>422</v>
      </c>
      <c r="G14" s="53" t="s">
        <v>43</v>
      </c>
      <c r="H14" s="53" t="s">
        <v>10</v>
      </c>
      <c r="M14" s="3" t="s">
        <v>423</v>
      </c>
    </row>
    <row r="16" spans="1:13" x14ac:dyDescent="0.25">
      <c r="A16" s="3" t="s">
        <v>12</v>
      </c>
      <c r="B16" s="3" t="s">
        <v>352</v>
      </c>
    </row>
    <row r="17" spans="1:16" ht="16.5" thickBot="1" x14ac:dyDescent="0.3"/>
    <row r="18" spans="1:16" ht="31.5" x14ac:dyDescent="0.25">
      <c r="A18" s="119" t="s">
        <v>16</v>
      </c>
      <c r="B18" s="120" t="s">
        <v>385</v>
      </c>
      <c r="C18" s="121" t="s">
        <v>424</v>
      </c>
      <c r="D18" s="121" t="s">
        <v>425</v>
      </c>
      <c r="E18" s="122" t="s">
        <v>20</v>
      </c>
      <c r="F18" s="120" t="s">
        <v>21</v>
      </c>
      <c r="G18" s="291" t="s">
        <v>22</v>
      </c>
      <c r="H18" s="292"/>
      <c r="I18" s="123" t="s">
        <v>23</v>
      </c>
    </row>
    <row r="19" spans="1:16" ht="48" customHeight="1" x14ac:dyDescent="0.25">
      <c r="A19" s="124">
        <v>1</v>
      </c>
      <c r="B19" s="125">
        <v>44341</v>
      </c>
      <c r="C19" s="126" t="s">
        <v>431</v>
      </c>
      <c r="D19" s="126"/>
      <c r="E19" s="127" t="s">
        <v>432</v>
      </c>
      <c r="F19" s="142" t="s">
        <v>433</v>
      </c>
      <c r="G19" s="293">
        <v>3500000</v>
      </c>
      <c r="H19" s="294"/>
      <c r="I19" s="129">
        <f>+G19</f>
        <v>3500000</v>
      </c>
    </row>
    <row r="20" spans="1:16" ht="24" customHeight="1" thickBot="1" x14ac:dyDescent="0.3">
      <c r="A20" s="295" t="s">
        <v>26</v>
      </c>
      <c r="B20" s="296"/>
      <c r="C20" s="296"/>
      <c r="D20" s="296"/>
      <c r="E20" s="296"/>
      <c r="F20" s="296"/>
      <c r="G20" s="296"/>
      <c r="H20" s="297"/>
      <c r="I20" s="130">
        <f>+I19</f>
        <v>3500000</v>
      </c>
    </row>
    <row r="21" spans="1:16" x14ac:dyDescent="0.25">
      <c r="A21" s="298"/>
      <c r="B21" s="298"/>
      <c r="C21" s="298"/>
      <c r="D21" s="298"/>
      <c r="E21" s="298"/>
      <c r="F21" s="33"/>
      <c r="G21" s="64"/>
      <c r="H21" s="64"/>
      <c r="I21" s="32"/>
    </row>
    <row r="22" spans="1:16" x14ac:dyDescent="0.25">
      <c r="A22" s="33"/>
      <c r="B22" s="33"/>
      <c r="C22" s="33"/>
      <c r="D22" s="33"/>
      <c r="E22" s="33"/>
      <c r="F22" s="33"/>
      <c r="G22" s="31" t="s">
        <v>27</v>
      </c>
      <c r="H22" s="31"/>
      <c r="I22" s="32">
        <v>0</v>
      </c>
    </row>
    <row r="23" spans="1:16" ht="16.5" thickBot="1" x14ac:dyDescent="0.3">
      <c r="F23" s="2"/>
      <c r="G23" s="131" t="s">
        <v>390</v>
      </c>
      <c r="H23" s="131"/>
      <c r="I23" s="132">
        <v>0</v>
      </c>
      <c r="J23" s="133"/>
      <c r="P23" s="3" t="s">
        <v>423</v>
      </c>
    </row>
    <row r="24" spans="1:16" x14ac:dyDescent="0.25">
      <c r="F24" s="2"/>
      <c r="G24" s="134" t="s">
        <v>29</v>
      </c>
      <c r="H24" s="134"/>
      <c r="I24" s="135">
        <f>I20+I22-I23</f>
        <v>3500000</v>
      </c>
    </row>
    <row r="25" spans="1:16" x14ac:dyDescent="0.25">
      <c r="A25" s="2" t="s">
        <v>434</v>
      </c>
      <c r="F25" s="2"/>
      <c r="G25" s="134"/>
      <c r="H25" s="134"/>
      <c r="I25" s="135"/>
    </row>
    <row r="26" spans="1:16" x14ac:dyDescent="0.25">
      <c r="A26" s="66"/>
      <c r="F26" s="2"/>
      <c r="G26" s="134"/>
      <c r="H26" s="134"/>
      <c r="I26" s="135"/>
    </row>
    <row r="27" spans="1:16" x14ac:dyDescent="0.25">
      <c r="A27" s="93" t="s">
        <v>31</v>
      </c>
      <c r="B27" s="93"/>
      <c r="C27" s="93"/>
      <c r="D27" s="93"/>
      <c r="E27" s="93"/>
    </row>
    <row r="28" spans="1:16" x14ac:dyDescent="0.25">
      <c r="A28" s="65" t="s">
        <v>32</v>
      </c>
      <c r="B28" s="2"/>
      <c r="C28" s="2"/>
      <c r="D28" s="2"/>
      <c r="E28" s="2"/>
    </row>
    <row r="29" spans="1:16" x14ac:dyDescent="0.25">
      <c r="A29" s="65" t="s">
        <v>33</v>
      </c>
      <c r="B29" s="2"/>
      <c r="C29" s="2"/>
      <c r="D29" s="2"/>
    </row>
    <row r="30" spans="1:16" x14ac:dyDescent="0.25">
      <c r="A30" s="136" t="s">
        <v>34</v>
      </c>
      <c r="B30" s="137"/>
      <c r="C30" s="137"/>
      <c r="D30" s="137"/>
      <c r="E30" s="138"/>
    </row>
    <row r="31" spans="1:16" x14ac:dyDescent="0.25">
      <c r="A31" s="100" t="s">
        <v>35</v>
      </c>
      <c r="B31" s="139"/>
      <c r="C31" s="139"/>
      <c r="D31" s="139"/>
      <c r="E31" s="137"/>
    </row>
    <row r="32" spans="1:16" x14ac:dyDescent="0.25">
      <c r="A32" s="137"/>
      <c r="B32" s="137"/>
      <c r="C32" s="137"/>
      <c r="D32" s="137"/>
      <c r="E32" s="137"/>
    </row>
    <row r="33" spans="1:9" x14ac:dyDescent="0.25">
      <c r="A33" s="139"/>
      <c r="B33" s="139"/>
      <c r="C33" s="139"/>
      <c r="D33" s="139"/>
      <c r="E33" s="140"/>
    </row>
    <row r="34" spans="1:9" x14ac:dyDescent="0.25">
      <c r="G34" s="141" t="s">
        <v>427</v>
      </c>
      <c r="H34" s="299" t="str">
        <f>+I13</f>
        <v xml:space="preserve"> 09 Juni 2021</v>
      </c>
      <c r="I34" s="300"/>
    </row>
    <row r="42" spans="1:9" x14ac:dyDescent="0.25">
      <c r="G42" s="244" t="s">
        <v>37</v>
      </c>
      <c r="H42" s="244"/>
      <c r="I42" s="244"/>
    </row>
  </sheetData>
  <mergeCells count="7">
    <mergeCell ref="G42:I42"/>
    <mergeCell ref="A10:I10"/>
    <mergeCell ref="G18:H18"/>
    <mergeCell ref="G19:H19"/>
    <mergeCell ref="A20:H20"/>
    <mergeCell ref="A21:E21"/>
    <mergeCell ref="H34:I34"/>
  </mergeCells>
  <printOptions horizontalCentered="1"/>
  <pageMargins left="0.5" right="0" top="0.75" bottom="0.75" header="0.3" footer="0.3"/>
  <pageSetup paperSize="9" scale="90" orientation="portrait" horizontalDpi="4294967293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2:K97"/>
  <sheetViews>
    <sheetView workbookViewId="0">
      <selection activeCell="E34" sqref="E34"/>
    </sheetView>
  </sheetViews>
  <sheetFormatPr defaultRowHeight="15.75" x14ac:dyDescent="0.25"/>
  <cols>
    <col min="1" max="1" width="5.7109375" style="66" customWidth="1"/>
    <col min="2" max="2" width="10.42578125" style="66" customWidth="1"/>
    <col min="3" max="3" width="10.85546875" style="66" customWidth="1"/>
    <col min="4" max="4" width="26.42578125" style="66" customWidth="1"/>
    <col min="5" max="5" width="13" style="66" customWidth="1"/>
    <col min="6" max="6" width="6.28515625" style="66" customWidth="1"/>
    <col min="7" max="7" width="14.28515625" style="67" customWidth="1"/>
    <col min="8" max="8" width="1.42578125" style="67" customWidth="1"/>
    <col min="9" max="9" width="16.7109375" style="66" customWidth="1"/>
    <col min="10" max="16384" width="9.140625" style="66"/>
  </cols>
  <sheetData>
    <row r="2" spans="1:9" x14ac:dyDescent="0.25">
      <c r="A2" s="65" t="s">
        <v>0</v>
      </c>
    </row>
    <row r="3" spans="1:9" x14ac:dyDescent="0.25">
      <c r="A3" s="68" t="s">
        <v>1</v>
      </c>
    </row>
    <row r="4" spans="1:9" x14ac:dyDescent="0.25">
      <c r="A4" s="68" t="s">
        <v>2</v>
      </c>
    </row>
    <row r="5" spans="1:9" x14ac:dyDescent="0.25">
      <c r="A5" s="68" t="s">
        <v>3</v>
      </c>
    </row>
    <row r="6" spans="1:9" x14ac:dyDescent="0.25">
      <c r="A6" s="68" t="s">
        <v>4</v>
      </c>
    </row>
    <row r="7" spans="1:9" x14ac:dyDescent="0.25">
      <c r="A7" s="68" t="s">
        <v>5</v>
      </c>
    </row>
    <row r="9" spans="1:9" ht="16.5" thickBot="1" x14ac:dyDescent="0.3">
      <c r="A9" s="69"/>
      <c r="B9" s="69"/>
      <c r="C9" s="69"/>
      <c r="D9" s="69"/>
      <c r="E9" s="69"/>
      <c r="F9" s="69"/>
      <c r="G9" s="70"/>
      <c r="H9" s="70"/>
      <c r="I9" s="69"/>
    </row>
    <row r="10" spans="1:9" ht="16.5" thickBot="1" x14ac:dyDescent="0.3">
      <c r="A10" s="268" t="s">
        <v>6</v>
      </c>
      <c r="B10" s="269"/>
      <c r="C10" s="269"/>
      <c r="D10" s="269"/>
      <c r="E10" s="269"/>
      <c r="F10" s="269"/>
      <c r="G10" s="269"/>
      <c r="H10" s="269"/>
      <c r="I10" s="270"/>
    </row>
    <row r="12" spans="1:9" x14ac:dyDescent="0.25">
      <c r="A12" s="66" t="s">
        <v>7</v>
      </c>
      <c r="B12" s="66" t="s">
        <v>415</v>
      </c>
      <c r="G12" s="67" t="s">
        <v>9</v>
      </c>
      <c r="H12" s="71" t="s">
        <v>10</v>
      </c>
      <c r="I12" s="11" t="s">
        <v>435</v>
      </c>
    </row>
    <row r="13" spans="1:9" x14ac:dyDescent="0.25">
      <c r="G13" s="67" t="s">
        <v>11</v>
      </c>
      <c r="H13" s="71" t="s">
        <v>10</v>
      </c>
      <c r="I13" s="12" t="s">
        <v>411</v>
      </c>
    </row>
    <row r="14" spans="1:9" x14ac:dyDescent="0.25">
      <c r="G14" s="67" t="s">
        <v>43</v>
      </c>
      <c r="H14" s="71" t="s">
        <v>10</v>
      </c>
      <c r="I14" s="66" t="s">
        <v>383</v>
      </c>
    </row>
    <row r="15" spans="1:9" x14ac:dyDescent="0.25">
      <c r="A15" s="66" t="s">
        <v>12</v>
      </c>
      <c r="B15" s="66" t="s">
        <v>416</v>
      </c>
    </row>
    <row r="16" spans="1:9" ht="16.5" thickBot="1" x14ac:dyDescent="0.3">
      <c r="F16" s="95"/>
    </row>
    <row r="17" spans="1:10" ht="20.100000000000001" customHeight="1" x14ac:dyDescent="0.25">
      <c r="A17" s="72" t="s">
        <v>16</v>
      </c>
      <c r="B17" s="73" t="s">
        <v>385</v>
      </c>
      <c r="C17" s="73" t="s">
        <v>18</v>
      </c>
      <c r="D17" s="73" t="s">
        <v>386</v>
      </c>
      <c r="E17" s="73" t="s">
        <v>20</v>
      </c>
      <c r="F17" s="73" t="s">
        <v>387</v>
      </c>
      <c r="G17" s="271" t="s">
        <v>22</v>
      </c>
      <c r="H17" s="272"/>
      <c r="I17" s="74" t="s">
        <v>23</v>
      </c>
    </row>
    <row r="18" spans="1:10" ht="48.75" customHeight="1" x14ac:dyDescent="0.25">
      <c r="A18" s="75">
        <v>2</v>
      </c>
      <c r="B18" s="60">
        <v>44343</v>
      </c>
      <c r="C18" s="111"/>
      <c r="D18" s="62" t="s">
        <v>436</v>
      </c>
      <c r="E18" s="112" t="s">
        <v>437</v>
      </c>
      <c r="F18" s="113">
        <v>1</v>
      </c>
      <c r="G18" s="301">
        <v>1600000</v>
      </c>
      <c r="H18" s="302"/>
      <c r="I18" s="143">
        <f>G18</f>
        <v>1600000</v>
      </c>
    </row>
    <row r="19" spans="1:10" ht="25.5" customHeight="1" thickBot="1" x14ac:dyDescent="0.3">
      <c r="A19" s="275" t="s">
        <v>26</v>
      </c>
      <c r="B19" s="277"/>
      <c r="C19" s="277"/>
      <c r="D19" s="277"/>
      <c r="E19" s="277"/>
      <c r="F19" s="277"/>
      <c r="G19" s="277"/>
      <c r="H19" s="278"/>
      <c r="I19" s="78">
        <f>I18</f>
        <v>1600000</v>
      </c>
    </row>
    <row r="20" spans="1:10" x14ac:dyDescent="0.25">
      <c r="A20" s="279"/>
      <c r="B20" s="279"/>
      <c r="C20" s="79"/>
      <c r="D20" s="79"/>
      <c r="E20" s="79"/>
      <c r="F20" s="79"/>
      <c r="G20" s="80"/>
      <c r="H20" s="80"/>
      <c r="I20" s="81"/>
    </row>
    <row r="21" spans="1:10" x14ac:dyDescent="0.25">
      <c r="A21" s="79"/>
      <c r="B21" s="79"/>
      <c r="C21" s="79"/>
      <c r="D21" s="79"/>
      <c r="E21" s="79"/>
      <c r="F21" s="79"/>
      <c r="G21" s="85" t="s">
        <v>389</v>
      </c>
      <c r="H21" s="85"/>
      <c r="I21" s="86">
        <v>0</v>
      </c>
    </row>
    <row r="22" spans="1:10" ht="16.5" thickBot="1" x14ac:dyDescent="0.3">
      <c r="D22" s="65"/>
      <c r="E22" s="65"/>
      <c r="F22" s="65"/>
      <c r="G22" s="87" t="s">
        <v>417</v>
      </c>
      <c r="H22" s="87"/>
      <c r="I22" s="88">
        <v>0</v>
      </c>
      <c r="J22" s="89"/>
    </row>
    <row r="23" spans="1:10" x14ac:dyDescent="0.25">
      <c r="D23" s="65"/>
      <c r="E23" s="65"/>
      <c r="F23" s="65"/>
      <c r="G23" s="90" t="s">
        <v>391</v>
      </c>
      <c r="H23" s="90"/>
      <c r="I23" s="91">
        <f>+I19</f>
        <v>1600000</v>
      </c>
    </row>
    <row r="24" spans="1:10" x14ac:dyDescent="0.25">
      <c r="A24" s="65" t="s">
        <v>419</v>
      </c>
      <c r="D24" s="65"/>
      <c r="E24" s="65"/>
      <c r="F24" s="65"/>
      <c r="G24" s="90"/>
      <c r="H24" s="90"/>
      <c r="I24" s="91"/>
    </row>
    <row r="25" spans="1:10" x14ac:dyDescent="0.25">
      <c r="A25" s="92"/>
      <c r="D25" s="65"/>
      <c r="E25" s="65"/>
      <c r="F25" s="65"/>
      <c r="G25" s="90"/>
      <c r="H25" s="90"/>
      <c r="I25" s="91"/>
    </row>
    <row r="26" spans="1:10" x14ac:dyDescent="0.25">
      <c r="D26" s="65"/>
      <c r="E26" s="65"/>
      <c r="F26" s="65"/>
      <c r="G26" s="90"/>
      <c r="H26" s="90"/>
      <c r="I26" s="91"/>
    </row>
    <row r="27" spans="1:10" x14ac:dyDescent="0.25">
      <c r="A27" s="93" t="s">
        <v>31</v>
      </c>
    </row>
    <row r="28" spans="1:10" x14ac:dyDescent="0.25">
      <c r="A28" s="94" t="s">
        <v>32</v>
      </c>
      <c r="B28" s="94"/>
      <c r="C28" s="94"/>
      <c r="D28" s="95"/>
      <c r="E28" s="95"/>
    </row>
    <row r="29" spans="1:10" x14ac:dyDescent="0.25">
      <c r="A29" s="94" t="s">
        <v>33</v>
      </c>
      <c r="B29" s="94"/>
      <c r="C29" s="94"/>
      <c r="D29" s="95"/>
      <c r="E29" s="95"/>
    </row>
    <row r="30" spans="1:10" x14ac:dyDescent="0.25">
      <c r="A30" s="96" t="s">
        <v>34</v>
      </c>
      <c r="B30" s="97"/>
      <c r="C30" s="97"/>
      <c r="D30" s="95"/>
      <c r="E30" s="95"/>
    </row>
    <row r="31" spans="1:10" x14ac:dyDescent="0.25">
      <c r="A31" s="98" t="s">
        <v>35</v>
      </c>
      <c r="B31" s="98"/>
      <c r="C31" s="98"/>
      <c r="D31" s="95"/>
      <c r="E31" s="95"/>
    </row>
    <row r="32" spans="1:10" x14ac:dyDescent="0.25">
      <c r="A32" s="99"/>
      <c r="B32" s="99"/>
      <c r="C32" s="99"/>
    </row>
    <row r="33" spans="1:9" x14ac:dyDescent="0.25">
      <c r="A33" s="100"/>
      <c r="B33" s="100"/>
      <c r="C33" s="100"/>
    </row>
    <row r="34" spans="1:9" x14ac:dyDescent="0.25">
      <c r="G34" s="101" t="s">
        <v>36</v>
      </c>
      <c r="H34" s="280" t="str">
        <f>I13</f>
        <v xml:space="preserve"> 09 Juni 2021</v>
      </c>
      <c r="I34" s="281"/>
    </row>
    <row r="38" spans="1:9" ht="24.75" customHeight="1" x14ac:dyDescent="0.25"/>
    <row r="40" spans="1:9" x14ac:dyDescent="0.25">
      <c r="G40" s="267" t="s">
        <v>37</v>
      </c>
      <c r="H40" s="267"/>
      <c r="I40" s="267"/>
    </row>
    <row r="45" spans="1:9" ht="16.5" thickBot="1" x14ac:dyDescent="0.3"/>
    <row r="46" spans="1:9" x14ac:dyDescent="0.25">
      <c r="D46" s="102"/>
      <c r="E46" s="103"/>
      <c r="F46" s="103"/>
    </row>
    <row r="47" spans="1:9" ht="18" x14ac:dyDescent="0.25">
      <c r="D47" s="104" t="s">
        <v>392</v>
      </c>
      <c r="E47" s="95"/>
      <c r="F47" s="95"/>
      <c r="G47" s="66"/>
      <c r="H47" s="66"/>
    </row>
    <row r="48" spans="1:9" ht="18" x14ac:dyDescent="0.25">
      <c r="D48" s="104" t="s">
        <v>393</v>
      </c>
      <c r="E48" s="95"/>
      <c r="F48" s="95"/>
      <c r="G48" s="66"/>
      <c r="H48" s="66"/>
    </row>
    <row r="49" spans="4:8" ht="18" x14ac:dyDescent="0.25">
      <c r="D49" s="104" t="s">
        <v>394</v>
      </c>
      <c r="E49" s="95"/>
      <c r="F49" s="95"/>
      <c r="G49" s="66"/>
      <c r="H49" s="66"/>
    </row>
    <row r="50" spans="4:8" ht="18" x14ac:dyDescent="0.25">
      <c r="D50" s="104" t="s">
        <v>395</v>
      </c>
      <c r="E50" s="95"/>
      <c r="F50" s="95"/>
      <c r="G50" s="66"/>
      <c r="H50" s="66"/>
    </row>
    <row r="51" spans="4:8" ht="18" x14ac:dyDescent="0.25">
      <c r="D51" s="104" t="s">
        <v>396</v>
      </c>
      <c r="E51" s="95"/>
      <c r="F51" s="95"/>
      <c r="G51" s="66"/>
      <c r="H51" s="66"/>
    </row>
    <row r="52" spans="4:8" ht="16.5" thickBot="1" x14ac:dyDescent="0.3">
      <c r="D52" s="105"/>
      <c r="E52" s="69"/>
      <c r="F52" s="69"/>
      <c r="G52" s="66"/>
      <c r="H52" s="66"/>
    </row>
    <row r="53" spans="4:8" x14ac:dyDescent="0.25">
      <c r="G53" s="66"/>
      <c r="H53" s="66"/>
    </row>
    <row r="54" spans="4:8" x14ac:dyDescent="0.25">
      <c r="G54" s="66"/>
      <c r="H54" s="66"/>
    </row>
    <row r="55" spans="4:8" ht="16.5" thickBot="1" x14ac:dyDescent="0.3">
      <c r="G55" s="66"/>
      <c r="H55" s="66"/>
    </row>
    <row r="56" spans="4:8" x14ac:dyDescent="0.25">
      <c r="D56" s="102"/>
      <c r="E56" s="103"/>
      <c r="F56" s="114"/>
      <c r="G56" s="66"/>
      <c r="H56" s="66"/>
    </row>
    <row r="57" spans="4:8" ht="18" x14ac:dyDescent="0.25">
      <c r="D57" s="104" t="s">
        <v>397</v>
      </c>
      <c r="E57" s="95"/>
      <c r="F57" s="115"/>
      <c r="G57" s="66"/>
      <c r="H57" s="66"/>
    </row>
    <row r="58" spans="4:8" ht="18" x14ac:dyDescent="0.25">
      <c r="D58" s="104" t="s">
        <v>398</v>
      </c>
      <c r="E58" s="95"/>
      <c r="F58" s="115"/>
      <c r="G58" s="66"/>
      <c r="H58" s="66"/>
    </row>
    <row r="59" spans="4:8" ht="18" x14ac:dyDescent="0.25">
      <c r="D59" s="104" t="s">
        <v>399</v>
      </c>
      <c r="E59" s="95"/>
      <c r="F59" s="115"/>
      <c r="G59" s="66"/>
      <c r="H59" s="66"/>
    </row>
    <row r="60" spans="4:8" ht="18" x14ac:dyDescent="0.25">
      <c r="D60" s="104" t="s">
        <v>400</v>
      </c>
      <c r="E60" s="95"/>
      <c r="F60" s="115"/>
      <c r="G60" s="66"/>
      <c r="H60" s="66"/>
    </row>
    <row r="61" spans="4:8" ht="18" x14ac:dyDescent="0.25">
      <c r="D61" s="106" t="s">
        <v>401</v>
      </c>
      <c r="E61" s="95"/>
      <c r="F61" s="115"/>
      <c r="G61" s="66"/>
      <c r="H61" s="66"/>
    </row>
    <row r="62" spans="4:8" ht="16.5" thickBot="1" x14ac:dyDescent="0.3">
      <c r="D62" s="105"/>
      <c r="E62" s="69"/>
      <c r="F62" s="116"/>
      <c r="G62" s="66"/>
      <c r="H62" s="66"/>
    </row>
    <row r="63" spans="4:8" x14ac:dyDescent="0.25">
      <c r="G63" s="66"/>
      <c r="H63" s="66"/>
    </row>
    <row r="64" spans="4:8" x14ac:dyDescent="0.25">
      <c r="G64" s="66"/>
      <c r="H64" s="66"/>
    </row>
    <row r="65" spans="4:8" x14ac:dyDescent="0.25">
      <c r="G65" s="66"/>
      <c r="H65" s="66"/>
    </row>
    <row r="66" spans="4:8" ht="16.5" thickBot="1" x14ac:dyDescent="0.3">
      <c r="G66" s="66"/>
      <c r="H66" s="66"/>
    </row>
    <row r="67" spans="4:8" x14ac:dyDescent="0.25">
      <c r="D67" s="102"/>
      <c r="E67" s="103"/>
      <c r="F67" s="103"/>
      <c r="G67" s="66"/>
      <c r="H67" s="66"/>
    </row>
    <row r="68" spans="4:8" ht="18" x14ac:dyDescent="0.25">
      <c r="D68" s="104" t="s">
        <v>392</v>
      </c>
      <c r="E68" s="95"/>
      <c r="F68" s="95"/>
      <c r="G68" s="66"/>
      <c r="H68" s="66"/>
    </row>
    <row r="69" spans="4:8" ht="18" x14ac:dyDescent="0.25">
      <c r="D69" s="104" t="s">
        <v>402</v>
      </c>
      <c r="E69" s="95"/>
      <c r="F69" s="95"/>
      <c r="G69" s="66"/>
      <c r="H69" s="66"/>
    </row>
    <row r="70" spans="4:8" ht="18" x14ac:dyDescent="0.25">
      <c r="D70" s="104" t="s">
        <v>403</v>
      </c>
      <c r="E70" s="95"/>
      <c r="F70" s="95"/>
      <c r="G70" s="66"/>
      <c r="H70" s="66"/>
    </row>
    <row r="71" spans="4:8" ht="18" x14ac:dyDescent="0.25">
      <c r="D71" s="104" t="s">
        <v>404</v>
      </c>
      <c r="E71" s="95"/>
      <c r="F71" s="95"/>
      <c r="G71" s="66"/>
      <c r="H71" s="66"/>
    </row>
    <row r="72" spans="4:8" ht="18" x14ac:dyDescent="0.25">
      <c r="D72" s="104" t="s">
        <v>405</v>
      </c>
      <c r="E72" s="95"/>
      <c r="F72" s="95"/>
      <c r="G72" s="66"/>
      <c r="H72" s="66"/>
    </row>
    <row r="73" spans="4:8" ht="16.5" thickBot="1" x14ac:dyDescent="0.3">
      <c r="D73" s="105"/>
      <c r="E73" s="69"/>
      <c r="F73" s="69"/>
      <c r="G73" s="66"/>
      <c r="H73" s="66"/>
    </row>
    <row r="74" spans="4:8" ht="16.5" thickBot="1" x14ac:dyDescent="0.3">
      <c r="G74" s="66"/>
      <c r="H74" s="66"/>
    </row>
    <row r="75" spans="4:8" x14ac:dyDescent="0.25">
      <c r="D75" s="102"/>
      <c r="E75" s="103"/>
      <c r="F75" s="103"/>
      <c r="G75" s="66"/>
      <c r="H75" s="66"/>
    </row>
    <row r="76" spans="4:8" ht="18" x14ac:dyDescent="0.25">
      <c r="D76" s="107" t="s">
        <v>406</v>
      </c>
      <c r="E76" s="95"/>
      <c r="F76" s="95"/>
    </row>
    <row r="77" spans="4:8" ht="18" x14ac:dyDescent="0.25">
      <c r="D77" s="107" t="s">
        <v>407</v>
      </c>
      <c r="E77" s="95"/>
      <c r="F77" s="95"/>
    </row>
    <row r="78" spans="4:8" ht="18" x14ac:dyDescent="0.25">
      <c r="D78" s="107" t="s">
        <v>408</v>
      </c>
      <c r="E78" s="95"/>
      <c r="F78" s="95"/>
    </row>
    <row r="79" spans="4:8" ht="18" x14ac:dyDescent="0.25">
      <c r="D79" s="107" t="s">
        <v>409</v>
      </c>
      <c r="E79" s="95"/>
      <c r="F79" s="95"/>
    </row>
    <row r="80" spans="4:8" ht="18" x14ac:dyDescent="0.25">
      <c r="D80" s="108" t="s">
        <v>410</v>
      </c>
      <c r="E80" s="95"/>
      <c r="F80" s="95"/>
    </row>
    <row r="81" spans="1:11" ht="16.5" thickBot="1" x14ac:dyDescent="0.3">
      <c r="D81" s="105"/>
      <c r="E81" s="69"/>
      <c r="F81" s="69"/>
      <c r="G81" s="66"/>
      <c r="H81" s="66"/>
    </row>
    <row r="82" spans="1:11" ht="16.5" thickBot="1" x14ac:dyDescent="0.3"/>
    <row r="83" spans="1:11" x14ac:dyDescent="0.25">
      <c r="D83" s="102"/>
      <c r="E83" s="103"/>
      <c r="F83" s="114"/>
    </row>
    <row r="84" spans="1:11" ht="18" x14ac:dyDescent="0.25">
      <c r="D84" s="104" t="s">
        <v>397</v>
      </c>
      <c r="E84" s="95"/>
      <c r="F84" s="115"/>
    </row>
    <row r="85" spans="1:11" ht="18" x14ac:dyDescent="0.25">
      <c r="D85" s="104" t="s">
        <v>398</v>
      </c>
      <c r="E85" s="95"/>
      <c r="F85" s="115"/>
    </row>
    <row r="86" spans="1:11" ht="18" x14ac:dyDescent="0.25">
      <c r="D86" s="104" t="s">
        <v>399</v>
      </c>
      <c r="E86" s="95"/>
      <c r="F86" s="115"/>
    </row>
    <row r="87" spans="1:11" ht="18" x14ac:dyDescent="0.25">
      <c r="D87" s="104" t="s">
        <v>400</v>
      </c>
      <c r="E87" s="95"/>
      <c r="F87" s="115"/>
    </row>
    <row r="88" spans="1:11" ht="18" x14ac:dyDescent="0.25">
      <c r="D88" s="106" t="s">
        <v>401</v>
      </c>
      <c r="E88" s="95"/>
      <c r="F88" s="115"/>
    </row>
    <row r="89" spans="1:11" ht="16.5" thickBot="1" x14ac:dyDescent="0.3">
      <c r="D89" s="105"/>
      <c r="E89" s="69"/>
      <c r="F89" s="116"/>
    </row>
    <row r="90" spans="1:11" ht="16.5" thickBot="1" x14ac:dyDescent="0.3"/>
    <row r="91" spans="1:11" x14ac:dyDescent="0.25">
      <c r="D91" s="102"/>
      <c r="E91" s="103"/>
      <c r="F91" s="114"/>
    </row>
    <row r="92" spans="1:11" ht="18" x14ac:dyDescent="0.25">
      <c r="D92" s="104" t="s">
        <v>397</v>
      </c>
      <c r="E92" s="95"/>
      <c r="F92" s="115"/>
    </row>
    <row r="93" spans="1:11" ht="18" x14ac:dyDescent="0.25">
      <c r="D93" s="104" t="s">
        <v>398</v>
      </c>
      <c r="E93" s="95"/>
      <c r="F93" s="115"/>
    </row>
    <row r="94" spans="1:11" ht="18" x14ac:dyDescent="0.25">
      <c r="D94" s="104" t="s">
        <v>399</v>
      </c>
      <c r="E94" s="95"/>
      <c r="F94" s="115"/>
    </row>
    <row r="95" spans="1:11" ht="18" x14ac:dyDescent="0.25">
      <c r="D95" s="104" t="s">
        <v>400</v>
      </c>
      <c r="E95" s="95"/>
      <c r="F95" s="115"/>
    </row>
    <row r="96" spans="1:11" s="67" customFormat="1" ht="18" x14ac:dyDescent="0.25">
      <c r="A96" s="66"/>
      <c r="B96" s="66"/>
      <c r="C96" s="66"/>
      <c r="D96" s="106" t="s">
        <v>401</v>
      </c>
      <c r="E96" s="95"/>
      <c r="F96" s="115"/>
      <c r="I96" s="66"/>
      <c r="J96" s="66"/>
      <c r="K96" s="66"/>
    </row>
    <row r="97" spans="1:11" s="67" customFormat="1" ht="16.5" thickBot="1" x14ac:dyDescent="0.3">
      <c r="A97" s="66"/>
      <c r="B97" s="66"/>
      <c r="C97" s="66"/>
      <c r="D97" s="105"/>
      <c r="E97" s="69"/>
      <c r="F97" s="116"/>
      <c r="I97" s="66"/>
      <c r="J97" s="66"/>
      <c r="K97" s="66"/>
    </row>
  </sheetData>
  <mergeCells count="7">
    <mergeCell ref="H34:I34"/>
    <mergeCell ref="G40:I40"/>
    <mergeCell ref="A10:I10"/>
    <mergeCell ref="G17:H17"/>
    <mergeCell ref="G18:H18"/>
    <mergeCell ref="A19:H19"/>
    <mergeCell ref="A20:B20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2:K97"/>
  <sheetViews>
    <sheetView topLeftCell="A2" workbookViewId="0">
      <selection activeCell="I12" sqref="I12"/>
    </sheetView>
  </sheetViews>
  <sheetFormatPr defaultRowHeight="15.75" x14ac:dyDescent="0.25"/>
  <cols>
    <col min="1" max="1" width="5.7109375" style="66" customWidth="1"/>
    <col min="2" max="2" width="10.42578125" style="66" customWidth="1"/>
    <col min="3" max="3" width="10.85546875" style="66" customWidth="1"/>
    <col min="4" max="4" width="26.42578125" style="66" customWidth="1"/>
    <col min="5" max="5" width="13" style="66" customWidth="1"/>
    <col min="6" max="6" width="6.28515625" style="66" customWidth="1"/>
    <col min="7" max="7" width="14.28515625" style="67" customWidth="1"/>
    <col min="8" max="8" width="1.42578125" style="67" customWidth="1"/>
    <col min="9" max="9" width="16.7109375" style="66" customWidth="1"/>
    <col min="10" max="16384" width="9.140625" style="66"/>
  </cols>
  <sheetData>
    <row r="2" spans="1:9" x14ac:dyDescent="0.25">
      <c r="A2" s="65" t="s">
        <v>0</v>
      </c>
    </row>
    <row r="3" spans="1:9" x14ac:dyDescent="0.25">
      <c r="A3" s="68" t="s">
        <v>1</v>
      </c>
    </row>
    <row r="4" spans="1:9" x14ac:dyDescent="0.25">
      <c r="A4" s="68" t="s">
        <v>2</v>
      </c>
    </row>
    <row r="5" spans="1:9" x14ac:dyDescent="0.25">
      <c r="A5" s="68" t="s">
        <v>3</v>
      </c>
    </row>
    <row r="6" spans="1:9" x14ac:dyDescent="0.25">
      <c r="A6" s="68" t="s">
        <v>4</v>
      </c>
    </row>
    <row r="7" spans="1:9" x14ac:dyDescent="0.25">
      <c r="A7" s="68" t="s">
        <v>5</v>
      </c>
    </row>
    <row r="9" spans="1:9" ht="16.5" thickBot="1" x14ac:dyDescent="0.3">
      <c r="A9" s="69"/>
      <c r="B9" s="69"/>
      <c r="C9" s="69"/>
      <c r="D9" s="69"/>
      <c r="E9" s="69"/>
      <c r="F9" s="69"/>
      <c r="G9" s="70"/>
      <c r="H9" s="70"/>
      <c r="I9" s="69"/>
    </row>
    <row r="10" spans="1:9" ht="16.5" thickBot="1" x14ac:dyDescent="0.3">
      <c r="A10" s="268" t="s">
        <v>6</v>
      </c>
      <c r="B10" s="269"/>
      <c r="C10" s="269"/>
      <c r="D10" s="269"/>
      <c r="E10" s="269"/>
      <c r="F10" s="269"/>
      <c r="G10" s="269"/>
      <c r="H10" s="269"/>
      <c r="I10" s="270"/>
    </row>
    <row r="12" spans="1:9" x14ac:dyDescent="0.25">
      <c r="A12" s="66" t="s">
        <v>7</v>
      </c>
      <c r="B12" s="66" t="s">
        <v>438</v>
      </c>
      <c r="G12" s="67" t="s">
        <v>9</v>
      </c>
      <c r="H12" s="71" t="s">
        <v>10</v>
      </c>
      <c r="I12" s="11" t="s">
        <v>439</v>
      </c>
    </row>
    <row r="13" spans="1:9" x14ac:dyDescent="0.25">
      <c r="G13" s="67" t="s">
        <v>11</v>
      </c>
      <c r="H13" s="71" t="s">
        <v>10</v>
      </c>
      <c r="I13" s="12" t="s">
        <v>411</v>
      </c>
    </row>
    <row r="14" spans="1:9" x14ac:dyDescent="0.25">
      <c r="G14" s="67" t="s">
        <v>43</v>
      </c>
      <c r="H14" s="71" t="s">
        <v>10</v>
      </c>
      <c r="I14" s="66" t="s">
        <v>383</v>
      </c>
    </row>
    <row r="15" spans="1:9" x14ac:dyDescent="0.25">
      <c r="A15" s="66" t="s">
        <v>12</v>
      </c>
      <c r="B15" s="66" t="s">
        <v>438</v>
      </c>
    </row>
    <row r="16" spans="1:9" ht="16.5" thickBot="1" x14ac:dyDescent="0.3">
      <c r="F16" s="95"/>
    </row>
    <row r="17" spans="1:10" ht="20.100000000000001" customHeight="1" x14ac:dyDescent="0.25">
      <c r="A17" s="72" t="s">
        <v>16</v>
      </c>
      <c r="B17" s="73" t="s">
        <v>385</v>
      </c>
      <c r="C17" s="73" t="s">
        <v>18</v>
      </c>
      <c r="D17" s="73" t="s">
        <v>386</v>
      </c>
      <c r="E17" s="73" t="s">
        <v>20</v>
      </c>
      <c r="F17" s="73" t="s">
        <v>387</v>
      </c>
      <c r="G17" s="271" t="s">
        <v>22</v>
      </c>
      <c r="H17" s="272"/>
      <c r="I17" s="74" t="s">
        <v>23</v>
      </c>
    </row>
    <row r="18" spans="1:10" ht="48.75" customHeight="1" x14ac:dyDescent="0.25">
      <c r="A18" s="75">
        <v>2</v>
      </c>
      <c r="B18" s="60">
        <v>44338</v>
      </c>
      <c r="C18" s="111" t="s">
        <v>440</v>
      </c>
      <c r="D18" s="62" t="s">
        <v>441</v>
      </c>
      <c r="E18" s="112" t="s">
        <v>442</v>
      </c>
      <c r="F18" s="113">
        <v>1</v>
      </c>
      <c r="G18" s="301">
        <v>700000</v>
      </c>
      <c r="H18" s="302"/>
      <c r="I18" s="143">
        <f>G18</f>
        <v>700000</v>
      </c>
    </row>
    <row r="19" spans="1:10" ht="25.5" customHeight="1" thickBot="1" x14ac:dyDescent="0.3">
      <c r="A19" s="275" t="s">
        <v>26</v>
      </c>
      <c r="B19" s="277"/>
      <c r="C19" s="277"/>
      <c r="D19" s="277"/>
      <c r="E19" s="277"/>
      <c r="F19" s="277"/>
      <c r="G19" s="277"/>
      <c r="H19" s="278"/>
      <c r="I19" s="78">
        <f>I18</f>
        <v>700000</v>
      </c>
    </row>
    <row r="20" spans="1:10" x14ac:dyDescent="0.25">
      <c r="A20" s="279"/>
      <c r="B20" s="279"/>
      <c r="C20" s="79"/>
      <c r="D20" s="79"/>
      <c r="E20" s="79"/>
      <c r="F20" s="79"/>
      <c r="G20" s="80"/>
      <c r="H20" s="80"/>
      <c r="I20" s="81"/>
    </row>
    <row r="21" spans="1:10" x14ac:dyDescent="0.25">
      <c r="A21" s="79"/>
      <c r="B21" s="79"/>
      <c r="C21" s="79"/>
      <c r="D21" s="79"/>
      <c r="E21" s="79"/>
      <c r="F21" s="79"/>
      <c r="G21" s="85" t="s">
        <v>389</v>
      </c>
      <c r="H21" s="85"/>
      <c r="I21" s="86">
        <v>0</v>
      </c>
    </row>
    <row r="22" spans="1:10" ht="16.5" thickBot="1" x14ac:dyDescent="0.3">
      <c r="D22" s="65"/>
      <c r="E22" s="65"/>
      <c r="F22" s="65"/>
      <c r="G22" s="87" t="s">
        <v>417</v>
      </c>
      <c r="H22" s="87"/>
      <c r="I22" s="88">
        <v>0</v>
      </c>
      <c r="J22" s="89"/>
    </row>
    <row r="23" spans="1:10" x14ac:dyDescent="0.25">
      <c r="D23" s="65"/>
      <c r="E23" s="65"/>
      <c r="F23" s="65"/>
      <c r="G23" s="90" t="s">
        <v>391</v>
      </c>
      <c r="H23" s="90"/>
      <c r="I23" s="91">
        <f>+I19</f>
        <v>700000</v>
      </c>
    </row>
    <row r="24" spans="1:10" x14ac:dyDescent="0.25">
      <c r="A24" s="65" t="s">
        <v>443</v>
      </c>
      <c r="D24" s="65"/>
      <c r="E24" s="65"/>
      <c r="F24" s="65"/>
      <c r="G24" s="90"/>
      <c r="H24" s="90"/>
      <c r="I24" s="91"/>
    </row>
    <row r="25" spans="1:10" x14ac:dyDescent="0.25">
      <c r="A25" s="92"/>
      <c r="D25" s="65"/>
      <c r="E25" s="65"/>
      <c r="F25" s="65"/>
      <c r="G25" s="90"/>
      <c r="H25" s="90"/>
      <c r="I25" s="91"/>
    </row>
    <row r="26" spans="1:10" x14ac:dyDescent="0.25">
      <c r="D26" s="65"/>
      <c r="E26" s="65"/>
      <c r="F26" s="65"/>
      <c r="G26" s="90"/>
      <c r="H26" s="90"/>
      <c r="I26" s="91"/>
    </row>
    <row r="27" spans="1:10" x14ac:dyDescent="0.25">
      <c r="A27" s="93" t="s">
        <v>31</v>
      </c>
    </row>
    <row r="28" spans="1:10" x14ac:dyDescent="0.25">
      <c r="A28" s="94" t="s">
        <v>32</v>
      </c>
      <c r="B28" s="94"/>
      <c r="C28" s="94"/>
      <c r="D28" s="95"/>
      <c r="E28" s="95"/>
    </row>
    <row r="29" spans="1:10" x14ac:dyDescent="0.25">
      <c r="A29" s="94" t="s">
        <v>33</v>
      </c>
      <c r="B29" s="94"/>
      <c r="C29" s="94"/>
      <c r="D29" s="95"/>
      <c r="E29" s="95"/>
    </row>
    <row r="30" spans="1:10" x14ac:dyDescent="0.25">
      <c r="A30" s="96" t="s">
        <v>34</v>
      </c>
      <c r="B30" s="97"/>
      <c r="C30" s="97"/>
      <c r="D30" s="95"/>
      <c r="E30" s="95"/>
    </row>
    <row r="31" spans="1:10" x14ac:dyDescent="0.25">
      <c r="A31" s="98" t="s">
        <v>35</v>
      </c>
      <c r="B31" s="98"/>
      <c r="C31" s="98"/>
      <c r="D31" s="95"/>
      <c r="E31" s="95"/>
    </row>
    <row r="32" spans="1:10" x14ac:dyDescent="0.25">
      <c r="A32" s="99"/>
      <c r="B32" s="99"/>
      <c r="C32" s="99"/>
    </row>
    <row r="33" spans="1:9" x14ac:dyDescent="0.25">
      <c r="A33" s="100"/>
      <c r="B33" s="100"/>
      <c r="C33" s="100"/>
    </row>
    <row r="34" spans="1:9" x14ac:dyDescent="0.25">
      <c r="G34" s="101" t="s">
        <v>36</v>
      </c>
      <c r="H34" s="280" t="str">
        <f>I13</f>
        <v xml:space="preserve"> 09 Juni 2021</v>
      </c>
      <c r="I34" s="281"/>
    </row>
    <row r="38" spans="1:9" ht="24.75" customHeight="1" x14ac:dyDescent="0.25"/>
    <row r="40" spans="1:9" x14ac:dyDescent="0.25">
      <c r="G40" s="267" t="s">
        <v>37</v>
      </c>
      <c r="H40" s="267"/>
      <c r="I40" s="267"/>
    </row>
    <row r="45" spans="1:9" ht="16.5" thickBot="1" x14ac:dyDescent="0.3"/>
    <row r="46" spans="1:9" x14ac:dyDescent="0.25">
      <c r="D46" s="102"/>
      <c r="E46" s="103"/>
      <c r="F46" s="103"/>
    </row>
    <row r="47" spans="1:9" ht="18" x14ac:dyDescent="0.25">
      <c r="D47" s="104" t="s">
        <v>392</v>
      </c>
      <c r="E47" s="95"/>
      <c r="F47" s="95"/>
      <c r="G47" s="66"/>
      <c r="H47" s="66"/>
    </row>
    <row r="48" spans="1:9" ht="18" x14ac:dyDescent="0.25">
      <c r="D48" s="104" t="s">
        <v>393</v>
      </c>
      <c r="E48" s="95"/>
      <c r="F48" s="95"/>
      <c r="G48" s="66"/>
      <c r="H48" s="66"/>
    </row>
    <row r="49" spans="4:8" ht="18" x14ac:dyDescent="0.25">
      <c r="D49" s="104" t="s">
        <v>394</v>
      </c>
      <c r="E49" s="95"/>
      <c r="F49" s="95"/>
      <c r="G49" s="66"/>
      <c r="H49" s="66"/>
    </row>
    <row r="50" spans="4:8" ht="18" x14ac:dyDescent="0.25">
      <c r="D50" s="104" t="s">
        <v>395</v>
      </c>
      <c r="E50" s="95"/>
      <c r="F50" s="95"/>
      <c r="G50" s="66"/>
      <c r="H50" s="66"/>
    </row>
    <row r="51" spans="4:8" ht="18" x14ac:dyDescent="0.25">
      <c r="D51" s="104" t="s">
        <v>396</v>
      </c>
      <c r="E51" s="95"/>
      <c r="F51" s="95"/>
      <c r="G51" s="66"/>
      <c r="H51" s="66"/>
    </row>
    <row r="52" spans="4:8" ht="16.5" thickBot="1" x14ac:dyDescent="0.3">
      <c r="D52" s="105"/>
      <c r="E52" s="69"/>
      <c r="F52" s="69"/>
      <c r="G52" s="66"/>
      <c r="H52" s="66"/>
    </row>
    <row r="53" spans="4:8" x14ac:dyDescent="0.25">
      <c r="G53" s="66"/>
      <c r="H53" s="66"/>
    </row>
    <row r="54" spans="4:8" x14ac:dyDescent="0.25">
      <c r="G54" s="66"/>
      <c r="H54" s="66"/>
    </row>
    <row r="55" spans="4:8" ht="16.5" thickBot="1" x14ac:dyDescent="0.3">
      <c r="G55" s="66"/>
      <c r="H55" s="66"/>
    </row>
    <row r="56" spans="4:8" x14ac:dyDescent="0.25">
      <c r="D56" s="102"/>
      <c r="E56" s="103"/>
      <c r="F56" s="114"/>
      <c r="G56" s="66"/>
      <c r="H56" s="66"/>
    </row>
    <row r="57" spans="4:8" ht="18" x14ac:dyDescent="0.25">
      <c r="D57" s="104" t="s">
        <v>397</v>
      </c>
      <c r="E57" s="95"/>
      <c r="F57" s="115"/>
      <c r="G57" s="66"/>
      <c r="H57" s="66"/>
    </row>
    <row r="58" spans="4:8" ht="18" x14ac:dyDescent="0.25">
      <c r="D58" s="104" t="s">
        <v>398</v>
      </c>
      <c r="E58" s="95"/>
      <c r="F58" s="115"/>
      <c r="G58" s="66"/>
      <c r="H58" s="66"/>
    </row>
    <row r="59" spans="4:8" ht="18" x14ac:dyDescent="0.25">
      <c r="D59" s="104" t="s">
        <v>399</v>
      </c>
      <c r="E59" s="95"/>
      <c r="F59" s="115"/>
      <c r="G59" s="66"/>
      <c r="H59" s="66"/>
    </row>
    <row r="60" spans="4:8" ht="18" x14ac:dyDescent="0.25">
      <c r="D60" s="104" t="s">
        <v>400</v>
      </c>
      <c r="E60" s="95"/>
      <c r="F60" s="115"/>
      <c r="G60" s="66"/>
      <c r="H60" s="66"/>
    </row>
    <row r="61" spans="4:8" ht="18" x14ac:dyDescent="0.25">
      <c r="D61" s="106" t="s">
        <v>401</v>
      </c>
      <c r="E61" s="95"/>
      <c r="F61" s="115"/>
      <c r="G61" s="66"/>
      <c r="H61" s="66"/>
    </row>
    <row r="62" spans="4:8" ht="16.5" thickBot="1" x14ac:dyDescent="0.3">
      <c r="D62" s="105"/>
      <c r="E62" s="69"/>
      <c r="F62" s="116"/>
      <c r="G62" s="66"/>
      <c r="H62" s="66"/>
    </row>
    <row r="63" spans="4:8" x14ac:dyDescent="0.25">
      <c r="G63" s="66"/>
      <c r="H63" s="66"/>
    </row>
    <row r="64" spans="4:8" x14ac:dyDescent="0.25">
      <c r="G64" s="66"/>
      <c r="H64" s="66"/>
    </row>
    <row r="65" spans="4:8" x14ac:dyDescent="0.25">
      <c r="G65" s="66"/>
      <c r="H65" s="66"/>
    </row>
    <row r="66" spans="4:8" ht="16.5" thickBot="1" x14ac:dyDescent="0.3">
      <c r="G66" s="66"/>
      <c r="H66" s="66"/>
    </row>
    <row r="67" spans="4:8" x14ac:dyDescent="0.25">
      <c r="D67" s="102"/>
      <c r="E67" s="103"/>
      <c r="F67" s="103"/>
      <c r="G67" s="66"/>
      <c r="H67" s="66"/>
    </row>
    <row r="68" spans="4:8" ht="18" x14ac:dyDescent="0.25">
      <c r="D68" s="104" t="s">
        <v>392</v>
      </c>
      <c r="E68" s="95"/>
      <c r="F68" s="95"/>
      <c r="G68" s="66"/>
      <c r="H68" s="66"/>
    </row>
    <row r="69" spans="4:8" ht="18" x14ac:dyDescent="0.25">
      <c r="D69" s="104" t="s">
        <v>402</v>
      </c>
      <c r="E69" s="95"/>
      <c r="F69" s="95"/>
      <c r="G69" s="66"/>
      <c r="H69" s="66"/>
    </row>
    <row r="70" spans="4:8" ht="18" x14ac:dyDescent="0.25">
      <c r="D70" s="104" t="s">
        <v>403</v>
      </c>
      <c r="E70" s="95"/>
      <c r="F70" s="95"/>
      <c r="G70" s="66"/>
      <c r="H70" s="66"/>
    </row>
    <row r="71" spans="4:8" ht="18" x14ac:dyDescent="0.25">
      <c r="D71" s="104" t="s">
        <v>404</v>
      </c>
      <c r="E71" s="95"/>
      <c r="F71" s="95"/>
      <c r="G71" s="66"/>
      <c r="H71" s="66"/>
    </row>
    <row r="72" spans="4:8" ht="18" x14ac:dyDescent="0.25">
      <c r="D72" s="104" t="s">
        <v>405</v>
      </c>
      <c r="E72" s="95"/>
      <c r="F72" s="95"/>
      <c r="G72" s="66"/>
      <c r="H72" s="66"/>
    </row>
    <row r="73" spans="4:8" ht="16.5" thickBot="1" x14ac:dyDescent="0.3">
      <c r="D73" s="105"/>
      <c r="E73" s="69"/>
      <c r="F73" s="69"/>
      <c r="G73" s="66"/>
      <c r="H73" s="66"/>
    </row>
    <row r="74" spans="4:8" ht="16.5" thickBot="1" x14ac:dyDescent="0.3">
      <c r="G74" s="66"/>
      <c r="H74" s="66"/>
    </row>
    <row r="75" spans="4:8" x14ac:dyDescent="0.25">
      <c r="D75" s="102"/>
      <c r="E75" s="103"/>
      <c r="F75" s="103"/>
      <c r="G75" s="66"/>
      <c r="H75" s="66"/>
    </row>
    <row r="76" spans="4:8" ht="18" x14ac:dyDescent="0.25">
      <c r="D76" s="107" t="s">
        <v>406</v>
      </c>
      <c r="E76" s="95"/>
      <c r="F76" s="95"/>
    </row>
    <row r="77" spans="4:8" ht="18" x14ac:dyDescent="0.25">
      <c r="D77" s="107" t="s">
        <v>407</v>
      </c>
      <c r="E77" s="95"/>
      <c r="F77" s="95"/>
    </row>
    <row r="78" spans="4:8" ht="18" x14ac:dyDescent="0.25">
      <c r="D78" s="107" t="s">
        <v>408</v>
      </c>
      <c r="E78" s="95"/>
      <c r="F78" s="95"/>
    </row>
    <row r="79" spans="4:8" ht="18" x14ac:dyDescent="0.25">
      <c r="D79" s="107" t="s">
        <v>409</v>
      </c>
      <c r="E79" s="95"/>
      <c r="F79" s="95"/>
    </row>
    <row r="80" spans="4:8" ht="18" x14ac:dyDescent="0.25">
      <c r="D80" s="108" t="s">
        <v>410</v>
      </c>
      <c r="E80" s="95"/>
      <c r="F80" s="95"/>
    </row>
    <row r="81" spans="1:11" ht="16.5" thickBot="1" x14ac:dyDescent="0.3">
      <c r="D81" s="105"/>
      <c r="E81" s="69"/>
      <c r="F81" s="69"/>
      <c r="G81" s="66"/>
      <c r="H81" s="66"/>
    </row>
    <row r="82" spans="1:11" ht="16.5" thickBot="1" x14ac:dyDescent="0.3"/>
    <row r="83" spans="1:11" x14ac:dyDescent="0.25">
      <c r="D83" s="102"/>
      <c r="E83" s="103"/>
      <c r="F83" s="114"/>
    </row>
    <row r="84" spans="1:11" ht="18" x14ac:dyDescent="0.25">
      <c r="D84" s="104" t="s">
        <v>397</v>
      </c>
      <c r="E84" s="95"/>
      <c r="F84" s="115"/>
    </row>
    <row r="85" spans="1:11" ht="18" x14ac:dyDescent="0.25">
      <c r="D85" s="104" t="s">
        <v>398</v>
      </c>
      <c r="E85" s="95"/>
      <c r="F85" s="115"/>
    </row>
    <row r="86" spans="1:11" ht="18" x14ac:dyDescent="0.25">
      <c r="D86" s="104" t="s">
        <v>399</v>
      </c>
      <c r="E86" s="95"/>
      <c r="F86" s="115"/>
    </row>
    <row r="87" spans="1:11" ht="18" x14ac:dyDescent="0.25">
      <c r="D87" s="104" t="s">
        <v>400</v>
      </c>
      <c r="E87" s="95"/>
      <c r="F87" s="115"/>
    </row>
    <row r="88" spans="1:11" ht="18" x14ac:dyDescent="0.25">
      <c r="D88" s="106" t="s">
        <v>401</v>
      </c>
      <c r="E88" s="95"/>
      <c r="F88" s="115"/>
    </row>
    <row r="89" spans="1:11" ht="16.5" thickBot="1" x14ac:dyDescent="0.3">
      <c r="D89" s="105"/>
      <c r="E89" s="69"/>
      <c r="F89" s="116"/>
    </row>
    <row r="90" spans="1:11" ht="16.5" thickBot="1" x14ac:dyDescent="0.3"/>
    <row r="91" spans="1:11" x14ac:dyDescent="0.25">
      <c r="D91" s="102"/>
      <c r="E91" s="103"/>
      <c r="F91" s="114"/>
    </row>
    <row r="92" spans="1:11" ht="18" x14ac:dyDescent="0.25">
      <c r="D92" s="104" t="s">
        <v>397</v>
      </c>
      <c r="E92" s="95"/>
      <c r="F92" s="115"/>
    </row>
    <row r="93" spans="1:11" ht="18" x14ac:dyDescent="0.25">
      <c r="D93" s="104" t="s">
        <v>398</v>
      </c>
      <c r="E93" s="95"/>
      <c r="F93" s="115"/>
    </row>
    <row r="94" spans="1:11" ht="18" x14ac:dyDescent="0.25">
      <c r="D94" s="104" t="s">
        <v>399</v>
      </c>
      <c r="E94" s="95"/>
      <c r="F94" s="115"/>
    </row>
    <row r="95" spans="1:11" ht="18" x14ac:dyDescent="0.25">
      <c r="D95" s="104" t="s">
        <v>400</v>
      </c>
      <c r="E95" s="95"/>
      <c r="F95" s="115"/>
    </row>
    <row r="96" spans="1:11" s="67" customFormat="1" ht="18" x14ac:dyDescent="0.25">
      <c r="A96" s="66"/>
      <c r="B96" s="66"/>
      <c r="C96" s="66"/>
      <c r="D96" s="106" t="s">
        <v>401</v>
      </c>
      <c r="E96" s="95"/>
      <c r="F96" s="115"/>
      <c r="I96" s="66"/>
      <c r="J96" s="66"/>
      <c r="K96" s="66"/>
    </row>
    <row r="97" spans="1:11" s="67" customFormat="1" ht="16.5" thickBot="1" x14ac:dyDescent="0.3">
      <c r="A97" s="66"/>
      <c r="B97" s="66"/>
      <c r="C97" s="66"/>
      <c r="D97" s="105"/>
      <c r="E97" s="69"/>
      <c r="F97" s="116"/>
      <c r="I97" s="66"/>
      <c r="J97" s="66"/>
      <c r="K97" s="66"/>
    </row>
  </sheetData>
  <mergeCells count="7">
    <mergeCell ref="G40:I40"/>
    <mergeCell ref="A10:I10"/>
    <mergeCell ref="G17:H17"/>
    <mergeCell ref="G18:H18"/>
    <mergeCell ref="A19:H19"/>
    <mergeCell ref="A20:B20"/>
    <mergeCell ref="H34:I34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2:K97"/>
  <sheetViews>
    <sheetView topLeftCell="A17" workbookViewId="0">
      <selection activeCell="G25" sqref="G25"/>
    </sheetView>
  </sheetViews>
  <sheetFormatPr defaultRowHeight="15.75" x14ac:dyDescent="0.25"/>
  <cols>
    <col min="1" max="1" width="5.7109375" style="66" customWidth="1"/>
    <col min="2" max="2" width="10.42578125" style="66" customWidth="1"/>
    <col min="3" max="3" width="10.85546875" style="66" customWidth="1"/>
    <col min="4" max="4" width="26.42578125" style="66" customWidth="1"/>
    <col min="5" max="5" width="13" style="66" customWidth="1"/>
    <col min="6" max="6" width="6.28515625" style="66" customWidth="1"/>
    <col min="7" max="7" width="14.28515625" style="67" customWidth="1"/>
    <col min="8" max="8" width="1.42578125" style="67" customWidth="1"/>
    <col min="9" max="9" width="16.7109375" style="66" customWidth="1"/>
    <col min="10" max="16384" width="9.140625" style="66"/>
  </cols>
  <sheetData>
    <row r="2" spans="1:9" x14ac:dyDescent="0.25">
      <c r="A2" s="65" t="s">
        <v>0</v>
      </c>
    </row>
    <row r="3" spans="1:9" x14ac:dyDescent="0.25">
      <c r="A3" s="68" t="s">
        <v>1</v>
      </c>
    </row>
    <row r="4" spans="1:9" x14ac:dyDescent="0.25">
      <c r="A4" s="68" t="s">
        <v>2</v>
      </c>
    </row>
    <row r="5" spans="1:9" x14ac:dyDescent="0.25">
      <c r="A5" s="68" t="s">
        <v>3</v>
      </c>
    </row>
    <row r="6" spans="1:9" x14ac:dyDescent="0.25">
      <c r="A6" s="68" t="s">
        <v>4</v>
      </c>
    </row>
    <row r="7" spans="1:9" x14ac:dyDescent="0.25">
      <c r="A7" s="68" t="s">
        <v>5</v>
      </c>
    </row>
    <row r="9" spans="1:9" ht="16.5" thickBot="1" x14ac:dyDescent="0.3">
      <c r="A9" s="69"/>
      <c r="B9" s="69"/>
      <c r="C9" s="69"/>
      <c r="D9" s="69"/>
      <c r="E9" s="69"/>
      <c r="F9" s="69"/>
      <c r="G9" s="70"/>
      <c r="H9" s="70"/>
      <c r="I9" s="69"/>
    </row>
    <row r="10" spans="1:9" ht="16.5" thickBot="1" x14ac:dyDescent="0.3">
      <c r="A10" s="268" t="s">
        <v>6</v>
      </c>
      <c r="B10" s="269"/>
      <c r="C10" s="269"/>
      <c r="D10" s="269"/>
      <c r="E10" s="269"/>
      <c r="F10" s="269"/>
      <c r="G10" s="269"/>
      <c r="H10" s="269"/>
      <c r="I10" s="270"/>
    </row>
    <row r="12" spans="1:9" x14ac:dyDescent="0.25">
      <c r="A12" s="66" t="s">
        <v>7</v>
      </c>
      <c r="B12" s="66" t="s">
        <v>452</v>
      </c>
      <c r="G12" s="67" t="s">
        <v>9</v>
      </c>
      <c r="H12" s="71" t="s">
        <v>10</v>
      </c>
      <c r="I12" s="11" t="s">
        <v>450</v>
      </c>
    </row>
    <row r="13" spans="1:9" x14ac:dyDescent="0.25">
      <c r="G13" s="67" t="s">
        <v>11</v>
      </c>
      <c r="H13" s="71" t="s">
        <v>10</v>
      </c>
      <c r="I13" s="12" t="s">
        <v>451</v>
      </c>
    </row>
    <row r="14" spans="1:9" x14ac:dyDescent="0.25">
      <c r="G14" s="67" t="s">
        <v>43</v>
      </c>
      <c r="H14" s="71" t="s">
        <v>10</v>
      </c>
      <c r="I14" s="66" t="s">
        <v>383</v>
      </c>
    </row>
    <row r="15" spans="1:9" x14ac:dyDescent="0.25">
      <c r="A15" s="66" t="s">
        <v>12</v>
      </c>
      <c r="B15" s="3" t="s">
        <v>352</v>
      </c>
    </row>
    <row r="16" spans="1:9" ht="16.5" thickBot="1" x14ac:dyDescent="0.3">
      <c r="F16" s="95"/>
    </row>
    <row r="17" spans="1:10" ht="20.100000000000001" customHeight="1" x14ac:dyDescent="0.25">
      <c r="A17" s="72" t="s">
        <v>16</v>
      </c>
      <c r="B17" s="73" t="s">
        <v>385</v>
      </c>
      <c r="C17" s="73" t="s">
        <v>18</v>
      </c>
      <c r="D17" s="73" t="s">
        <v>386</v>
      </c>
      <c r="E17" s="73" t="s">
        <v>20</v>
      </c>
      <c r="F17" s="73" t="s">
        <v>387</v>
      </c>
      <c r="G17" s="271" t="s">
        <v>22</v>
      </c>
      <c r="H17" s="272"/>
      <c r="I17" s="74" t="s">
        <v>23</v>
      </c>
    </row>
    <row r="18" spans="1:10" ht="48.75" customHeight="1" x14ac:dyDescent="0.25">
      <c r="A18" s="75">
        <v>2</v>
      </c>
      <c r="B18" s="60">
        <v>44341</v>
      </c>
      <c r="C18" s="111" t="s">
        <v>453</v>
      </c>
      <c r="D18" s="62" t="s">
        <v>454</v>
      </c>
      <c r="E18" s="112" t="s">
        <v>455</v>
      </c>
      <c r="F18" s="113">
        <v>1</v>
      </c>
      <c r="G18" s="301">
        <v>2000000</v>
      </c>
      <c r="H18" s="302"/>
      <c r="I18" s="143">
        <f>G18</f>
        <v>2000000</v>
      </c>
    </row>
    <row r="19" spans="1:10" ht="25.5" customHeight="1" thickBot="1" x14ac:dyDescent="0.3">
      <c r="A19" s="275" t="s">
        <v>26</v>
      </c>
      <c r="B19" s="277"/>
      <c r="C19" s="277"/>
      <c r="D19" s="277"/>
      <c r="E19" s="277"/>
      <c r="F19" s="277"/>
      <c r="G19" s="277"/>
      <c r="H19" s="278"/>
      <c r="I19" s="78">
        <f>I18</f>
        <v>2000000</v>
      </c>
    </row>
    <row r="20" spans="1:10" x14ac:dyDescent="0.25">
      <c r="A20" s="279"/>
      <c r="B20" s="279"/>
      <c r="C20" s="144"/>
      <c r="D20" s="144"/>
      <c r="E20" s="144"/>
      <c r="F20" s="144"/>
      <c r="G20" s="80"/>
      <c r="H20" s="80"/>
      <c r="I20" s="81"/>
    </row>
    <row r="21" spans="1:10" x14ac:dyDescent="0.25">
      <c r="A21" s="144"/>
      <c r="B21" s="144"/>
      <c r="C21" s="144"/>
      <c r="D21" s="144"/>
      <c r="E21" s="144"/>
      <c r="F21" s="144"/>
      <c r="G21" s="85" t="s">
        <v>389</v>
      </c>
      <c r="H21" s="85"/>
      <c r="I21" s="86">
        <v>1000000</v>
      </c>
    </row>
    <row r="22" spans="1:10" ht="16.5" thickBot="1" x14ac:dyDescent="0.3">
      <c r="D22" s="65"/>
      <c r="E22" s="65"/>
      <c r="F22" s="65"/>
      <c r="G22" s="87" t="s">
        <v>417</v>
      </c>
      <c r="H22" s="87"/>
      <c r="I22" s="88">
        <f>I19-I21</f>
        <v>1000000</v>
      </c>
      <c r="J22" s="89"/>
    </row>
    <row r="23" spans="1:10" x14ac:dyDescent="0.25">
      <c r="D23" s="65"/>
      <c r="E23" s="65"/>
      <c r="F23" s="65"/>
      <c r="G23" s="90" t="s">
        <v>391</v>
      </c>
      <c r="H23" s="90"/>
      <c r="I23" s="91">
        <f>I22</f>
        <v>1000000</v>
      </c>
    </row>
    <row r="24" spans="1:10" x14ac:dyDescent="0.25">
      <c r="A24" s="65" t="s">
        <v>478</v>
      </c>
      <c r="D24" s="65"/>
      <c r="E24" s="65"/>
      <c r="F24" s="65"/>
      <c r="G24" s="90"/>
      <c r="H24" s="90"/>
      <c r="I24" s="91"/>
    </row>
    <row r="25" spans="1:10" x14ac:dyDescent="0.25">
      <c r="A25" s="92"/>
      <c r="D25" s="65"/>
      <c r="E25" s="65"/>
      <c r="F25" s="65"/>
      <c r="G25" s="90"/>
      <c r="H25" s="90"/>
      <c r="I25" s="91"/>
    </row>
    <row r="26" spans="1:10" x14ac:dyDescent="0.25">
      <c r="D26" s="65"/>
      <c r="E26" s="65"/>
      <c r="F26" s="65"/>
      <c r="G26" s="90"/>
      <c r="H26" s="90"/>
      <c r="I26" s="91"/>
    </row>
    <row r="27" spans="1:10" x14ac:dyDescent="0.25">
      <c r="A27" s="93" t="s">
        <v>31</v>
      </c>
    </row>
    <row r="28" spans="1:10" x14ac:dyDescent="0.25">
      <c r="A28" s="94" t="s">
        <v>32</v>
      </c>
      <c r="B28" s="94"/>
      <c r="C28" s="94"/>
      <c r="D28" s="95"/>
      <c r="E28" s="95"/>
    </row>
    <row r="29" spans="1:10" x14ac:dyDescent="0.25">
      <c r="A29" s="94" t="s">
        <v>33</v>
      </c>
      <c r="B29" s="94"/>
      <c r="C29" s="94"/>
      <c r="D29" s="95"/>
      <c r="E29" s="95"/>
    </row>
    <row r="30" spans="1:10" x14ac:dyDescent="0.25">
      <c r="A30" s="96" t="s">
        <v>34</v>
      </c>
      <c r="B30" s="97"/>
      <c r="C30" s="97"/>
      <c r="D30" s="95"/>
      <c r="E30" s="95"/>
    </row>
    <row r="31" spans="1:10" x14ac:dyDescent="0.25">
      <c r="A31" s="98" t="s">
        <v>35</v>
      </c>
      <c r="B31" s="98"/>
      <c r="C31" s="98"/>
      <c r="D31" s="95"/>
      <c r="E31" s="95"/>
    </row>
    <row r="32" spans="1:10" x14ac:dyDescent="0.25">
      <c r="A32" s="99"/>
      <c r="B32" s="99"/>
      <c r="C32" s="99"/>
    </row>
    <row r="33" spans="1:9" x14ac:dyDescent="0.25">
      <c r="A33" s="100"/>
      <c r="B33" s="100"/>
      <c r="C33" s="100"/>
    </row>
    <row r="34" spans="1:9" x14ac:dyDescent="0.25">
      <c r="G34" s="101" t="s">
        <v>36</v>
      </c>
      <c r="H34" s="280" t="str">
        <f>I13</f>
        <v xml:space="preserve"> 10 Juni 2021</v>
      </c>
      <c r="I34" s="281"/>
    </row>
    <row r="38" spans="1:9" ht="24.75" customHeight="1" x14ac:dyDescent="0.25"/>
    <row r="40" spans="1:9" x14ac:dyDescent="0.25">
      <c r="G40" s="267" t="s">
        <v>37</v>
      </c>
      <c r="H40" s="267"/>
      <c r="I40" s="267"/>
    </row>
    <row r="45" spans="1:9" ht="16.5" thickBot="1" x14ac:dyDescent="0.3"/>
    <row r="46" spans="1:9" x14ac:dyDescent="0.25">
      <c r="D46" s="102"/>
      <c r="E46" s="103"/>
      <c r="F46" s="103"/>
    </row>
    <row r="47" spans="1:9" ht="18" x14ac:dyDescent="0.25">
      <c r="D47" s="104" t="s">
        <v>392</v>
      </c>
      <c r="E47" s="95"/>
      <c r="F47" s="95"/>
      <c r="G47" s="66"/>
      <c r="H47" s="66"/>
    </row>
    <row r="48" spans="1:9" ht="18" x14ac:dyDescent="0.25">
      <c r="D48" s="104" t="s">
        <v>393</v>
      </c>
      <c r="E48" s="95"/>
      <c r="F48" s="95"/>
      <c r="G48" s="66"/>
      <c r="H48" s="66"/>
    </row>
    <row r="49" spans="4:8" ht="18" x14ac:dyDescent="0.25">
      <c r="D49" s="104" t="s">
        <v>394</v>
      </c>
      <c r="E49" s="95"/>
      <c r="F49" s="95"/>
      <c r="G49" s="66"/>
      <c r="H49" s="66"/>
    </row>
    <row r="50" spans="4:8" ht="18" x14ac:dyDescent="0.25">
      <c r="D50" s="104" t="s">
        <v>395</v>
      </c>
      <c r="E50" s="95"/>
      <c r="F50" s="95"/>
      <c r="G50" s="66"/>
      <c r="H50" s="66"/>
    </row>
    <row r="51" spans="4:8" ht="18" x14ac:dyDescent="0.25">
      <c r="D51" s="104" t="s">
        <v>396</v>
      </c>
      <c r="E51" s="95"/>
      <c r="F51" s="95"/>
      <c r="G51" s="66"/>
      <c r="H51" s="66"/>
    </row>
    <row r="52" spans="4:8" ht="16.5" thickBot="1" x14ac:dyDescent="0.3">
      <c r="D52" s="105"/>
      <c r="E52" s="69"/>
      <c r="F52" s="69"/>
      <c r="G52" s="66"/>
      <c r="H52" s="66"/>
    </row>
    <row r="53" spans="4:8" x14ac:dyDescent="0.25">
      <c r="G53" s="66"/>
      <c r="H53" s="66"/>
    </row>
    <row r="54" spans="4:8" x14ac:dyDescent="0.25">
      <c r="G54" s="66"/>
      <c r="H54" s="66"/>
    </row>
    <row r="55" spans="4:8" ht="16.5" thickBot="1" x14ac:dyDescent="0.3">
      <c r="G55" s="66"/>
      <c r="H55" s="66"/>
    </row>
    <row r="56" spans="4:8" x14ac:dyDescent="0.25">
      <c r="D56" s="102"/>
      <c r="E56" s="103"/>
      <c r="F56" s="114"/>
      <c r="G56" s="66"/>
      <c r="H56" s="66"/>
    </row>
    <row r="57" spans="4:8" ht="18" x14ac:dyDescent="0.25">
      <c r="D57" s="104" t="s">
        <v>397</v>
      </c>
      <c r="E57" s="95"/>
      <c r="F57" s="115"/>
      <c r="G57" s="66"/>
      <c r="H57" s="66"/>
    </row>
    <row r="58" spans="4:8" ht="18" x14ac:dyDescent="0.25">
      <c r="D58" s="104" t="s">
        <v>398</v>
      </c>
      <c r="E58" s="95"/>
      <c r="F58" s="115"/>
      <c r="G58" s="66"/>
      <c r="H58" s="66"/>
    </row>
    <row r="59" spans="4:8" ht="18" x14ac:dyDescent="0.25">
      <c r="D59" s="104" t="s">
        <v>399</v>
      </c>
      <c r="E59" s="95"/>
      <c r="F59" s="115"/>
      <c r="G59" s="66"/>
      <c r="H59" s="66"/>
    </row>
    <row r="60" spans="4:8" ht="18" x14ac:dyDescent="0.25">
      <c r="D60" s="104" t="s">
        <v>400</v>
      </c>
      <c r="E60" s="95"/>
      <c r="F60" s="115"/>
      <c r="G60" s="66"/>
      <c r="H60" s="66"/>
    </row>
    <row r="61" spans="4:8" ht="18" x14ac:dyDescent="0.25">
      <c r="D61" s="106" t="s">
        <v>401</v>
      </c>
      <c r="E61" s="95"/>
      <c r="F61" s="115"/>
      <c r="G61" s="66"/>
      <c r="H61" s="66"/>
    </row>
    <row r="62" spans="4:8" ht="16.5" thickBot="1" x14ac:dyDescent="0.3">
      <c r="D62" s="105"/>
      <c r="E62" s="69"/>
      <c r="F62" s="116"/>
      <c r="G62" s="66"/>
      <c r="H62" s="66"/>
    </row>
    <row r="63" spans="4:8" x14ac:dyDescent="0.25">
      <c r="G63" s="66"/>
      <c r="H63" s="66"/>
    </row>
    <row r="64" spans="4:8" x14ac:dyDescent="0.25">
      <c r="G64" s="66"/>
      <c r="H64" s="66"/>
    </row>
    <row r="65" spans="4:8" x14ac:dyDescent="0.25">
      <c r="G65" s="66"/>
      <c r="H65" s="66"/>
    </row>
    <row r="66" spans="4:8" ht="16.5" thickBot="1" x14ac:dyDescent="0.3">
      <c r="G66" s="66"/>
      <c r="H66" s="66"/>
    </row>
    <row r="67" spans="4:8" x14ac:dyDescent="0.25">
      <c r="D67" s="102"/>
      <c r="E67" s="103"/>
      <c r="F67" s="103"/>
      <c r="G67" s="66"/>
      <c r="H67" s="66"/>
    </row>
    <row r="68" spans="4:8" ht="18" x14ac:dyDescent="0.25">
      <c r="D68" s="104" t="s">
        <v>392</v>
      </c>
      <c r="E68" s="95"/>
      <c r="F68" s="95"/>
      <c r="G68" s="66"/>
      <c r="H68" s="66"/>
    </row>
    <row r="69" spans="4:8" ht="18" x14ac:dyDescent="0.25">
      <c r="D69" s="104" t="s">
        <v>402</v>
      </c>
      <c r="E69" s="95"/>
      <c r="F69" s="95"/>
      <c r="G69" s="66"/>
      <c r="H69" s="66"/>
    </row>
    <row r="70" spans="4:8" ht="18" x14ac:dyDescent="0.25">
      <c r="D70" s="104" t="s">
        <v>403</v>
      </c>
      <c r="E70" s="95"/>
      <c r="F70" s="95"/>
      <c r="G70" s="66"/>
      <c r="H70" s="66"/>
    </row>
    <row r="71" spans="4:8" ht="18" x14ac:dyDescent="0.25">
      <c r="D71" s="104" t="s">
        <v>404</v>
      </c>
      <c r="E71" s="95"/>
      <c r="F71" s="95"/>
      <c r="G71" s="66"/>
      <c r="H71" s="66"/>
    </row>
    <row r="72" spans="4:8" ht="18" x14ac:dyDescent="0.25">
      <c r="D72" s="104" t="s">
        <v>405</v>
      </c>
      <c r="E72" s="95"/>
      <c r="F72" s="95"/>
      <c r="G72" s="66"/>
      <c r="H72" s="66"/>
    </row>
    <row r="73" spans="4:8" ht="16.5" thickBot="1" x14ac:dyDescent="0.3">
      <c r="D73" s="105"/>
      <c r="E73" s="69"/>
      <c r="F73" s="69"/>
      <c r="G73" s="66"/>
      <c r="H73" s="66"/>
    </row>
    <row r="74" spans="4:8" ht="16.5" thickBot="1" x14ac:dyDescent="0.3">
      <c r="G74" s="66"/>
      <c r="H74" s="66"/>
    </row>
    <row r="75" spans="4:8" x14ac:dyDescent="0.25">
      <c r="D75" s="102"/>
      <c r="E75" s="103"/>
      <c r="F75" s="103"/>
      <c r="G75" s="66"/>
      <c r="H75" s="66"/>
    </row>
    <row r="76" spans="4:8" ht="18" x14ac:dyDescent="0.25">
      <c r="D76" s="107" t="s">
        <v>406</v>
      </c>
      <c r="E76" s="95"/>
      <c r="F76" s="95"/>
    </row>
    <row r="77" spans="4:8" ht="18" x14ac:dyDescent="0.25">
      <c r="D77" s="107" t="s">
        <v>407</v>
      </c>
      <c r="E77" s="95"/>
      <c r="F77" s="95"/>
    </row>
    <row r="78" spans="4:8" ht="18" x14ac:dyDescent="0.25">
      <c r="D78" s="107" t="s">
        <v>408</v>
      </c>
      <c r="E78" s="95"/>
      <c r="F78" s="95"/>
    </row>
    <row r="79" spans="4:8" ht="18" x14ac:dyDescent="0.25">
      <c r="D79" s="107" t="s">
        <v>409</v>
      </c>
      <c r="E79" s="95"/>
      <c r="F79" s="95"/>
    </row>
    <row r="80" spans="4:8" ht="18" x14ac:dyDescent="0.25">
      <c r="D80" s="108" t="s">
        <v>410</v>
      </c>
      <c r="E80" s="95"/>
      <c r="F80" s="95"/>
    </row>
    <row r="81" spans="1:11" ht="16.5" thickBot="1" x14ac:dyDescent="0.3">
      <c r="D81" s="105"/>
      <c r="E81" s="69"/>
      <c r="F81" s="69"/>
      <c r="G81" s="66"/>
      <c r="H81" s="66"/>
    </row>
    <row r="82" spans="1:11" ht="16.5" thickBot="1" x14ac:dyDescent="0.3"/>
    <row r="83" spans="1:11" x14ac:dyDescent="0.25">
      <c r="D83" s="102"/>
      <c r="E83" s="103"/>
      <c r="F83" s="114"/>
    </row>
    <row r="84" spans="1:11" ht="18" x14ac:dyDescent="0.25">
      <c r="D84" s="104" t="s">
        <v>397</v>
      </c>
      <c r="E84" s="95"/>
      <c r="F84" s="115"/>
    </row>
    <row r="85" spans="1:11" ht="18" x14ac:dyDescent="0.25">
      <c r="D85" s="104" t="s">
        <v>398</v>
      </c>
      <c r="E85" s="95"/>
      <c r="F85" s="115"/>
    </row>
    <row r="86" spans="1:11" ht="18" x14ac:dyDescent="0.25">
      <c r="D86" s="104" t="s">
        <v>399</v>
      </c>
      <c r="E86" s="95"/>
      <c r="F86" s="115"/>
    </row>
    <row r="87" spans="1:11" ht="18" x14ac:dyDescent="0.25">
      <c r="D87" s="104" t="s">
        <v>400</v>
      </c>
      <c r="E87" s="95"/>
      <c r="F87" s="115"/>
    </row>
    <row r="88" spans="1:11" ht="18" x14ac:dyDescent="0.25">
      <c r="D88" s="106" t="s">
        <v>401</v>
      </c>
      <c r="E88" s="95"/>
      <c r="F88" s="115"/>
    </row>
    <row r="89" spans="1:11" ht="16.5" thickBot="1" x14ac:dyDescent="0.3">
      <c r="D89" s="105"/>
      <c r="E89" s="69"/>
      <c r="F89" s="116"/>
    </row>
    <row r="90" spans="1:11" ht="16.5" thickBot="1" x14ac:dyDescent="0.3"/>
    <row r="91" spans="1:11" x14ac:dyDescent="0.25">
      <c r="D91" s="102"/>
      <c r="E91" s="103"/>
      <c r="F91" s="114"/>
    </row>
    <row r="92" spans="1:11" ht="18" x14ac:dyDescent="0.25">
      <c r="D92" s="104" t="s">
        <v>397</v>
      </c>
      <c r="E92" s="95"/>
      <c r="F92" s="115"/>
    </row>
    <row r="93" spans="1:11" ht="18" x14ac:dyDescent="0.25">
      <c r="D93" s="104" t="s">
        <v>398</v>
      </c>
      <c r="E93" s="95"/>
      <c r="F93" s="115"/>
    </row>
    <row r="94" spans="1:11" ht="18" x14ac:dyDescent="0.25">
      <c r="D94" s="104" t="s">
        <v>399</v>
      </c>
      <c r="E94" s="95"/>
      <c r="F94" s="115"/>
    </row>
    <row r="95" spans="1:11" ht="18" x14ac:dyDescent="0.25">
      <c r="D95" s="104" t="s">
        <v>400</v>
      </c>
      <c r="E95" s="95"/>
      <c r="F95" s="115"/>
    </row>
    <row r="96" spans="1:11" s="67" customFormat="1" ht="18" x14ac:dyDescent="0.25">
      <c r="A96" s="66"/>
      <c r="B96" s="66"/>
      <c r="C96" s="66"/>
      <c r="D96" s="106" t="s">
        <v>401</v>
      </c>
      <c r="E96" s="95"/>
      <c r="F96" s="115"/>
      <c r="I96" s="66"/>
      <c r="J96" s="66"/>
      <c r="K96" s="66"/>
    </row>
    <row r="97" spans="1:11" s="67" customFormat="1" ht="16.5" thickBot="1" x14ac:dyDescent="0.3">
      <c r="A97" s="66"/>
      <c r="B97" s="66"/>
      <c r="C97" s="66"/>
      <c r="D97" s="105"/>
      <c r="E97" s="69"/>
      <c r="F97" s="116"/>
      <c r="I97" s="66"/>
      <c r="J97" s="66"/>
      <c r="K97" s="66"/>
    </row>
  </sheetData>
  <mergeCells count="7">
    <mergeCell ref="G40:I40"/>
    <mergeCell ref="A10:I10"/>
    <mergeCell ref="G17:H17"/>
    <mergeCell ref="G18:H18"/>
    <mergeCell ref="A19:H19"/>
    <mergeCell ref="A20:B20"/>
    <mergeCell ref="H34:I34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2:K97"/>
  <sheetViews>
    <sheetView topLeftCell="A17" workbookViewId="0">
      <selection activeCell="M28" sqref="M28"/>
    </sheetView>
  </sheetViews>
  <sheetFormatPr defaultRowHeight="15.75" x14ac:dyDescent="0.25"/>
  <cols>
    <col min="1" max="1" width="5.7109375" style="66" customWidth="1"/>
    <col min="2" max="2" width="10.42578125" style="66" customWidth="1"/>
    <col min="3" max="3" width="10.85546875" style="66" customWidth="1"/>
    <col min="4" max="4" width="26.42578125" style="66" customWidth="1"/>
    <col min="5" max="5" width="13" style="66" customWidth="1"/>
    <col min="6" max="6" width="6.28515625" style="66" customWidth="1"/>
    <col min="7" max="7" width="14.28515625" style="67" customWidth="1"/>
    <col min="8" max="8" width="1.42578125" style="67" customWidth="1"/>
    <col min="9" max="9" width="16.7109375" style="66" customWidth="1"/>
    <col min="10" max="16384" width="9.140625" style="66"/>
  </cols>
  <sheetData>
    <row r="2" spans="1:9" x14ac:dyDescent="0.25">
      <c r="A2" s="65" t="s">
        <v>0</v>
      </c>
    </row>
    <row r="3" spans="1:9" x14ac:dyDescent="0.25">
      <c r="A3" s="68" t="s">
        <v>1</v>
      </c>
    </row>
    <row r="4" spans="1:9" x14ac:dyDescent="0.25">
      <c r="A4" s="68" t="s">
        <v>2</v>
      </c>
    </row>
    <row r="5" spans="1:9" x14ac:dyDescent="0.25">
      <c r="A5" s="68" t="s">
        <v>3</v>
      </c>
    </row>
    <row r="6" spans="1:9" x14ac:dyDescent="0.25">
      <c r="A6" s="68" t="s">
        <v>4</v>
      </c>
    </row>
    <row r="7" spans="1:9" x14ac:dyDescent="0.25">
      <c r="A7" s="68" t="s">
        <v>5</v>
      </c>
    </row>
    <row r="9" spans="1:9" ht="16.5" thickBot="1" x14ac:dyDescent="0.3">
      <c r="A9" s="69"/>
      <c r="B9" s="69"/>
      <c r="C9" s="69"/>
      <c r="D9" s="69"/>
      <c r="E9" s="69"/>
      <c r="F9" s="69"/>
      <c r="G9" s="70"/>
      <c r="H9" s="70"/>
      <c r="I9" s="69"/>
    </row>
    <row r="10" spans="1:9" ht="16.5" thickBot="1" x14ac:dyDescent="0.3">
      <c r="A10" s="268" t="s">
        <v>6</v>
      </c>
      <c r="B10" s="269"/>
      <c r="C10" s="269"/>
      <c r="D10" s="269"/>
      <c r="E10" s="269"/>
      <c r="F10" s="269"/>
      <c r="G10" s="269"/>
      <c r="H10" s="269"/>
      <c r="I10" s="270"/>
    </row>
    <row r="12" spans="1:9" x14ac:dyDescent="0.25">
      <c r="A12" s="66" t="s">
        <v>7</v>
      </c>
      <c r="B12" s="66" t="s">
        <v>452</v>
      </c>
      <c r="G12" s="67" t="s">
        <v>9</v>
      </c>
      <c r="H12" s="71" t="s">
        <v>10</v>
      </c>
      <c r="I12" s="11" t="s">
        <v>457</v>
      </c>
    </row>
    <row r="13" spans="1:9" x14ac:dyDescent="0.25">
      <c r="G13" s="67" t="s">
        <v>11</v>
      </c>
      <c r="H13" s="71" t="s">
        <v>10</v>
      </c>
      <c r="I13" s="12" t="s">
        <v>451</v>
      </c>
    </row>
    <row r="14" spans="1:9" x14ac:dyDescent="0.25">
      <c r="G14" s="67" t="s">
        <v>43</v>
      </c>
      <c r="H14" s="71" t="s">
        <v>10</v>
      </c>
      <c r="I14" s="66" t="s">
        <v>383</v>
      </c>
    </row>
    <row r="15" spans="1:9" x14ac:dyDescent="0.25">
      <c r="A15" s="66" t="s">
        <v>12</v>
      </c>
      <c r="B15" s="3" t="s">
        <v>352</v>
      </c>
    </row>
    <row r="16" spans="1:9" ht="16.5" thickBot="1" x14ac:dyDescent="0.3">
      <c r="F16" s="95"/>
    </row>
    <row r="17" spans="1:10" ht="20.100000000000001" customHeight="1" x14ac:dyDescent="0.25">
      <c r="A17" s="72" t="s">
        <v>16</v>
      </c>
      <c r="B17" s="73" t="s">
        <v>385</v>
      </c>
      <c r="C17" s="73" t="s">
        <v>18</v>
      </c>
      <c r="D17" s="73" t="s">
        <v>386</v>
      </c>
      <c r="E17" s="73" t="s">
        <v>20</v>
      </c>
      <c r="F17" s="73" t="s">
        <v>387</v>
      </c>
      <c r="G17" s="271" t="s">
        <v>22</v>
      </c>
      <c r="H17" s="272"/>
      <c r="I17" s="74" t="s">
        <v>23</v>
      </c>
    </row>
    <row r="18" spans="1:10" ht="48.75" customHeight="1" x14ac:dyDescent="0.25">
      <c r="A18" s="75">
        <v>2</v>
      </c>
      <c r="B18" s="60">
        <v>44340</v>
      </c>
      <c r="C18" s="111"/>
      <c r="D18" s="62" t="s">
        <v>456</v>
      </c>
      <c r="E18" s="112" t="s">
        <v>458</v>
      </c>
      <c r="F18" s="113">
        <v>1</v>
      </c>
      <c r="G18" s="301">
        <v>850000</v>
      </c>
      <c r="H18" s="302"/>
      <c r="I18" s="143">
        <f>G18</f>
        <v>850000</v>
      </c>
    </row>
    <row r="19" spans="1:10" ht="25.5" customHeight="1" thickBot="1" x14ac:dyDescent="0.3">
      <c r="A19" s="275" t="s">
        <v>26</v>
      </c>
      <c r="B19" s="277"/>
      <c r="C19" s="277"/>
      <c r="D19" s="277"/>
      <c r="E19" s="277"/>
      <c r="F19" s="277"/>
      <c r="G19" s="277"/>
      <c r="H19" s="278"/>
      <c r="I19" s="78">
        <f>I18</f>
        <v>850000</v>
      </c>
    </row>
    <row r="20" spans="1:10" x14ac:dyDescent="0.25">
      <c r="A20" s="279"/>
      <c r="B20" s="279"/>
      <c r="C20" s="144"/>
      <c r="D20" s="144"/>
      <c r="E20" s="144"/>
      <c r="F20" s="144"/>
      <c r="G20" s="80"/>
      <c r="H20" s="80"/>
      <c r="I20" s="81"/>
    </row>
    <row r="21" spans="1:10" x14ac:dyDescent="0.25">
      <c r="A21" s="144"/>
      <c r="B21" s="144"/>
      <c r="C21" s="144"/>
      <c r="D21" s="144"/>
      <c r="E21" s="144"/>
      <c r="F21" s="144"/>
      <c r="G21" s="85" t="s">
        <v>389</v>
      </c>
      <c r="H21" s="85"/>
      <c r="I21" s="86">
        <v>0</v>
      </c>
    </row>
    <row r="22" spans="1:10" ht="16.5" thickBot="1" x14ac:dyDescent="0.3">
      <c r="D22" s="65"/>
      <c r="E22" s="65"/>
      <c r="F22" s="65"/>
      <c r="G22" s="87" t="s">
        <v>417</v>
      </c>
      <c r="H22" s="87"/>
      <c r="I22" s="88">
        <v>0</v>
      </c>
      <c r="J22" s="89"/>
    </row>
    <row r="23" spans="1:10" x14ac:dyDescent="0.25">
      <c r="D23" s="65"/>
      <c r="E23" s="65"/>
      <c r="F23" s="65"/>
      <c r="G23" s="90" t="s">
        <v>391</v>
      </c>
      <c r="H23" s="90"/>
      <c r="I23" s="91">
        <f>+I19</f>
        <v>850000</v>
      </c>
    </row>
    <row r="24" spans="1:10" x14ac:dyDescent="0.25">
      <c r="A24" s="65" t="s">
        <v>459</v>
      </c>
      <c r="D24" s="65"/>
      <c r="E24" s="65"/>
      <c r="F24" s="65"/>
      <c r="G24" s="90"/>
      <c r="H24" s="90"/>
      <c r="I24" s="91"/>
    </row>
    <row r="25" spans="1:10" x14ac:dyDescent="0.25">
      <c r="A25" s="92"/>
      <c r="D25" s="65"/>
      <c r="E25" s="65"/>
      <c r="F25" s="65"/>
      <c r="G25" s="90"/>
      <c r="H25" s="90"/>
      <c r="I25" s="91"/>
    </row>
    <row r="26" spans="1:10" x14ac:dyDescent="0.25">
      <c r="D26" s="65"/>
      <c r="E26" s="65"/>
      <c r="F26" s="65"/>
      <c r="G26" s="90"/>
      <c r="H26" s="90"/>
      <c r="I26" s="91"/>
    </row>
    <row r="27" spans="1:10" x14ac:dyDescent="0.25">
      <c r="A27" s="93" t="s">
        <v>31</v>
      </c>
    </row>
    <row r="28" spans="1:10" x14ac:dyDescent="0.25">
      <c r="A28" s="94" t="s">
        <v>32</v>
      </c>
      <c r="B28" s="94"/>
      <c r="C28" s="94"/>
      <c r="D28" s="95"/>
      <c r="E28" s="95"/>
    </row>
    <row r="29" spans="1:10" x14ac:dyDescent="0.25">
      <c r="A29" s="94" t="s">
        <v>33</v>
      </c>
      <c r="B29" s="94"/>
      <c r="C29" s="94"/>
      <c r="D29" s="95"/>
      <c r="E29" s="95"/>
    </row>
    <row r="30" spans="1:10" x14ac:dyDescent="0.25">
      <c r="A30" s="96" t="s">
        <v>34</v>
      </c>
      <c r="B30" s="97"/>
      <c r="C30" s="97"/>
      <c r="D30" s="95"/>
      <c r="E30" s="95"/>
    </row>
    <row r="31" spans="1:10" x14ac:dyDescent="0.25">
      <c r="A31" s="98" t="s">
        <v>35</v>
      </c>
      <c r="B31" s="98"/>
      <c r="C31" s="98"/>
      <c r="D31" s="95"/>
      <c r="E31" s="95"/>
    </row>
    <row r="32" spans="1:10" x14ac:dyDescent="0.25">
      <c r="A32" s="99"/>
      <c r="B32" s="99"/>
      <c r="C32" s="99"/>
    </row>
    <row r="33" spans="1:9" x14ac:dyDescent="0.25">
      <c r="A33" s="100"/>
      <c r="B33" s="100"/>
      <c r="C33" s="100"/>
    </row>
    <row r="34" spans="1:9" x14ac:dyDescent="0.25">
      <c r="G34" s="101" t="s">
        <v>36</v>
      </c>
      <c r="H34" s="280" t="str">
        <f>I13</f>
        <v xml:space="preserve"> 10 Juni 2021</v>
      </c>
      <c r="I34" s="281"/>
    </row>
    <row r="38" spans="1:9" ht="24.75" customHeight="1" x14ac:dyDescent="0.25"/>
    <row r="40" spans="1:9" x14ac:dyDescent="0.25">
      <c r="G40" s="267" t="s">
        <v>37</v>
      </c>
      <c r="H40" s="267"/>
      <c r="I40" s="267"/>
    </row>
    <row r="45" spans="1:9" ht="16.5" thickBot="1" x14ac:dyDescent="0.3"/>
    <row r="46" spans="1:9" x14ac:dyDescent="0.25">
      <c r="D46" s="102"/>
      <c r="E46" s="103"/>
      <c r="F46" s="103"/>
    </row>
    <row r="47" spans="1:9" ht="18" x14ac:dyDescent="0.25">
      <c r="D47" s="104" t="s">
        <v>392</v>
      </c>
      <c r="E47" s="95"/>
      <c r="F47" s="95"/>
      <c r="G47" s="66"/>
      <c r="H47" s="66"/>
    </row>
    <row r="48" spans="1:9" ht="18" x14ac:dyDescent="0.25">
      <c r="D48" s="104" t="s">
        <v>393</v>
      </c>
      <c r="E48" s="95"/>
      <c r="F48" s="95"/>
      <c r="G48" s="66"/>
      <c r="H48" s="66"/>
    </row>
    <row r="49" spans="4:8" ht="18" x14ac:dyDescent="0.25">
      <c r="D49" s="104" t="s">
        <v>394</v>
      </c>
      <c r="E49" s="95"/>
      <c r="F49" s="95"/>
      <c r="G49" s="66"/>
      <c r="H49" s="66"/>
    </row>
    <row r="50" spans="4:8" ht="18" x14ac:dyDescent="0.25">
      <c r="D50" s="104" t="s">
        <v>395</v>
      </c>
      <c r="E50" s="95"/>
      <c r="F50" s="95"/>
      <c r="G50" s="66"/>
      <c r="H50" s="66"/>
    </row>
    <row r="51" spans="4:8" ht="18" x14ac:dyDescent="0.25">
      <c r="D51" s="104" t="s">
        <v>396</v>
      </c>
      <c r="E51" s="95"/>
      <c r="F51" s="95"/>
      <c r="G51" s="66"/>
      <c r="H51" s="66"/>
    </row>
    <row r="52" spans="4:8" ht="16.5" thickBot="1" x14ac:dyDescent="0.3">
      <c r="D52" s="105"/>
      <c r="E52" s="69"/>
      <c r="F52" s="69"/>
      <c r="G52" s="66"/>
      <c r="H52" s="66"/>
    </row>
    <row r="53" spans="4:8" x14ac:dyDescent="0.25">
      <c r="G53" s="66"/>
      <c r="H53" s="66"/>
    </row>
    <row r="54" spans="4:8" x14ac:dyDescent="0.25">
      <c r="G54" s="66"/>
      <c r="H54" s="66"/>
    </row>
    <row r="55" spans="4:8" ht="16.5" thickBot="1" x14ac:dyDescent="0.3">
      <c r="G55" s="66"/>
      <c r="H55" s="66"/>
    </row>
    <row r="56" spans="4:8" x14ac:dyDescent="0.25">
      <c r="D56" s="102"/>
      <c r="E56" s="103"/>
      <c r="F56" s="114"/>
      <c r="G56" s="66"/>
      <c r="H56" s="66"/>
    </row>
    <row r="57" spans="4:8" ht="18" x14ac:dyDescent="0.25">
      <c r="D57" s="104" t="s">
        <v>397</v>
      </c>
      <c r="E57" s="95"/>
      <c r="F57" s="115"/>
      <c r="G57" s="66"/>
      <c r="H57" s="66"/>
    </row>
    <row r="58" spans="4:8" ht="18" x14ac:dyDescent="0.25">
      <c r="D58" s="104" t="s">
        <v>398</v>
      </c>
      <c r="E58" s="95"/>
      <c r="F58" s="115"/>
      <c r="G58" s="66"/>
      <c r="H58" s="66"/>
    </row>
    <row r="59" spans="4:8" ht="18" x14ac:dyDescent="0.25">
      <c r="D59" s="104" t="s">
        <v>399</v>
      </c>
      <c r="E59" s="95"/>
      <c r="F59" s="115"/>
      <c r="G59" s="66"/>
      <c r="H59" s="66"/>
    </row>
    <row r="60" spans="4:8" ht="18" x14ac:dyDescent="0.25">
      <c r="D60" s="104" t="s">
        <v>400</v>
      </c>
      <c r="E60" s="95"/>
      <c r="F60" s="115"/>
      <c r="G60" s="66"/>
      <c r="H60" s="66"/>
    </row>
    <row r="61" spans="4:8" ht="18" x14ac:dyDescent="0.25">
      <c r="D61" s="106" t="s">
        <v>401</v>
      </c>
      <c r="E61" s="95"/>
      <c r="F61" s="115"/>
      <c r="G61" s="66"/>
      <c r="H61" s="66"/>
    </row>
    <row r="62" spans="4:8" ht="16.5" thickBot="1" x14ac:dyDescent="0.3">
      <c r="D62" s="105"/>
      <c r="E62" s="69"/>
      <c r="F62" s="116"/>
      <c r="G62" s="66"/>
      <c r="H62" s="66"/>
    </row>
    <row r="63" spans="4:8" x14ac:dyDescent="0.25">
      <c r="G63" s="66"/>
      <c r="H63" s="66"/>
    </row>
    <row r="64" spans="4:8" x14ac:dyDescent="0.25">
      <c r="G64" s="66"/>
      <c r="H64" s="66"/>
    </row>
    <row r="65" spans="4:8" x14ac:dyDescent="0.25">
      <c r="G65" s="66"/>
      <c r="H65" s="66"/>
    </row>
    <row r="66" spans="4:8" ht="16.5" thickBot="1" x14ac:dyDescent="0.3">
      <c r="G66" s="66"/>
      <c r="H66" s="66"/>
    </row>
    <row r="67" spans="4:8" x14ac:dyDescent="0.25">
      <c r="D67" s="102"/>
      <c r="E67" s="103"/>
      <c r="F67" s="103"/>
      <c r="G67" s="66"/>
      <c r="H67" s="66"/>
    </row>
    <row r="68" spans="4:8" ht="18" x14ac:dyDescent="0.25">
      <c r="D68" s="104" t="s">
        <v>392</v>
      </c>
      <c r="E68" s="95"/>
      <c r="F68" s="95"/>
      <c r="G68" s="66"/>
      <c r="H68" s="66"/>
    </row>
    <row r="69" spans="4:8" ht="18" x14ac:dyDescent="0.25">
      <c r="D69" s="104" t="s">
        <v>402</v>
      </c>
      <c r="E69" s="95"/>
      <c r="F69" s="95"/>
      <c r="G69" s="66"/>
      <c r="H69" s="66"/>
    </row>
    <row r="70" spans="4:8" ht="18" x14ac:dyDescent="0.25">
      <c r="D70" s="104" t="s">
        <v>403</v>
      </c>
      <c r="E70" s="95"/>
      <c r="F70" s="95"/>
      <c r="G70" s="66"/>
      <c r="H70" s="66"/>
    </row>
    <row r="71" spans="4:8" ht="18" x14ac:dyDescent="0.25">
      <c r="D71" s="104" t="s">
        <v>404</v>
      </c>
      <c r="E71" s="95"/>
      <c r="F71" s="95"/>
      <c r="G71" s="66"/>
      <c r="H71" s="66"/>
    </row>
    <row r="72" spans="4:8" ht="18" x14ac:dyDescent="0.25">
      <c r="D72" s="104" t="s">
        <v>405</v>
      </c>
      <c r="E72" s="95"/>
      <c r="F72" s="95"/>
      <c r="G72" s="66"/>
      <c r="H72" s="66"/>
    </row>
    <row r="73" spans="4:8" ht="16.5" thickBot="1" x14ac:dyDescent="0.3">
      <c r="D73" s="105"/>
      <c r="E73" s="69"/>
      <c r="F73" s="69"/>
      <c r="G73" s="66"/>
      <c r="H73" s="66"/>
    </row>
    <row r="74" spans="4:8" ht="16.5" thickBot="1" x14ac:dyDescent="0.3">
      <c r="G74" s="66"/>
      <c r="H74" s="66"/>
    </row>
    <row r="75" spans="4:8" x14ac:dyDescent="0.25">
      <c r="D75" s="102"/>
      <c r="E75" s="103"/>
      <c r="F75" s="103"/>
      <c r="G75" s="66"/>
      <c r="H75" s="66"/>
    </row>
    <row r="76" spans="4:8" ht="18" x14ac:dyDescent="0.25">
      <c r="D76" s="107" t="s">
        <v>406</v>
      </c>
      <c r="E76" s="95"/>
      <c r="F76" s="95"/>
    </row>
    <row r="77" spans="4:8" ht="18" x14ac:dyDescent="0.25">
      <c r="D77" s="107" t="s">
        <v>407</v>
      </c>
      <c r="E77" s="95"/>
      <c r="F77" s="95"/>
    </row>
    <row r="78" spans="4:8" ht="18" x14ac:dyDescent="0.25">
      <c r="D78" s="107" t="s">
        <v>408</v>
      </c>
      <c r="E78" s="95"/>
      <c r="F78" s="95"/>
    </row>
    <row r="79" spans="4:8" ht="18" x14ac:dyDescent="0.25">
      <c r="D79" s="107" t="s">
        <v>409</v>
      </c>
      <c r="E79" s="95"/>
      <c r="F79" s="95"/>
    </row>
    <row r="80" spans="4:8" ht="18" x14ac:dyDescent="0.25">
      <c r="D80" s="108" t="s">
        <v>410</v>
      </c>
      <c r="E80" s="95"/>
      <c r="F80" s="95"/>
    </row>
    <row r="81" spans="1:11" ht="16.5" thickBot="1" x14ac:dyDescent="0.3">
      <c r="D81" s="105"/>
      <c r="E81" s="69"/>
      <c r="F81" s="69"/>
      <c r="G81" s="66"/>
      <c r="H81" s="66"/>
    </row>
    <row r="82" spans="1:11" ht="16.5" thickBot="1" x14ac:dyDescent="0.3"/>
    <row r="83" spans="1:11" x14ac:dyDescent="0.25">
      <c r="D83" s="102"/>
      <c r="E83" s="103"/>
      <c r="F83" s="114"/>
    </row>
    <row r="84" spans="1:11" ht="18" x14ac:dyDescent="0.25">
      <c r="D84" s="104" t="s">
        <v>397</v>
      </c>
      <c r="E84" s="95"/>
      <c r="F84" s="115"/>
    </row>
    <row r="85" spans="1:11" ht="18" x14ac:dyDescent="0.25">
      <c r="D85" s="104" t="s">
        <v>398</v>
      </c>
      <c r="E85" s="95"/>
      <c r="F85" s="115"/>
    </row>
    <row r="86" spans="1:11" ht="18" x14ac:dyDescent="0.25">
      <c r="D86" s="104" t="s">
        <v>399</v>
      </c>
      <c r="E86" s="95"/>
      <c r="F86" s="115"/>
    </row>
    <row r="87" spans="1:11" ht="18" x14ac:dyDescent="0.25">
      <c r="D87" s="104" t="s">
        <v>400</v>
      </c>
      <c r="E87" s="95"/>
      <c r="F87" s="115"/>
    </row>
    <row r="88" spans="1:11" ht="18" x14ac:dyDescent="0.25">
      <c r="D88" s="106" t="s">
        <v>401</v>
      </c>
      <c r="E88" s="95"/>
      <c r="F88" s="115"/>
    </row>
    <row r="89" spans="1:11" ht="16.5" thickBot="1" x14ac:dyDescent="0.3">
      <c r="D89" s="105"/>
      <c r="E89" s="69"/>
      <c r="F89" s="116"/>
    </row>
    <row r="90" spans="1:11" ht="16.5" thickBot="1" x14ac:dyDescent="0.3"/>
    <row r="91" spans="1:11" x14ac:dyDescent="0.25">
      <c r="D91" s="102"/>
      <c r="E91" s="103"/>
      <c r="F91" s="114"/>
    </row>
    <row r="92" spans="1:11" ht="18" x14ac:dyDescent="0.25">
      <c r="D92" s="104" t="s">
        <v>397</v>
      </c>
      <c r="E92" s="95"/>
      <c r="F92" s="115"/>
    </row>
    <row r="93" spans="1:11" ht="18" x14ac:dyDescent="0.25">
      <c r="D93" s="104" t="s">
        <v>398</v>
      </c>
      <c r="E93" s="95"/>
      <c r="F93" s="115"/>
    </row>
    <row r="94" spans="1:11" ht="18" x14ac:dyDescent="0.25">
      <c r="D94" s="104" t="s">
        <v>399</v>
      </c>
      <c r="E94" s="95"/>
      <c r="F94" s="115"/>
    </row>
    <row r="95" spans="1:11" ht="18" x14ac:dyDescent="0.25">
      <c r="D95" s="104" t="s">
        <v>400</v>
      </c>
      <c r="E95" s="95"/>
      <c r="F95" s="115"/>
    </row>
    <row r="96" spans="1:11" s="67" customFormat="1" ht="18" x14ac:dyDescent="0.25">
      <c r="A96" s="66"/>
      <c r="B96" s="66"/>
      <c r="C96" s="66"/>
      <c r="D96" s="106" t="s">
        <v>401</v>
      </c>
      <c r="E96" s="95"/>
      <c r="F96" s="115"/>
      <c r="I96" s="66"/>
      <c r="J96" s="66"/>
      <c r="K96" s="66"/>
    </row>
    <row r="97" spans="1:11" s="67" customFormat="1" ht="16.5" thickBot="1" x14ac:dyDescent="0.3">
      <c r="A97" s="66"/>
      <c r="B97" s="66"/>
      <c r="C97" s="66"/>
      <c r="D97" s="105"/>
      <c r="E97" s="69"/>
      <c r="F97" s="116"/>
      <c r="I97" s="66"/>
      <c r="J97" s="66"/>
      <c r="K97" s="66"/>
    </row>
  </sheetData>
  <mergeCells count="7">
    <mergeCell ref="G40:I40"/>
    <mergeCell ref="A10:I10"/>
    <mergeCell ref="G17:H17"/>
    <mergeCell ref="G18:H18"/>
    <mergeCell ref="A19:H19"/>
    <mergeCell ref="A20:B20"/>
    <mergeCell ref="H34:I34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2:K97"/>
  <sheetViews>
    <sheetView topLeftCell="A17" workbookViewId="0">
      <selection activeCell="G27" sqref="G27"/>
    </sheetView>
  </sheetViews>
  <sheetFormatPr defaultRowHeight="15.75" x14ac:dyDescent="0.25"/>
  <cols>
    <col min="1" max="1" width="5.7109375" style="66" customWidth="1"/>
    <col min="2" max="2" width="10.42578125" style="66" customWidth="1"/>
    <col min="3" max="3" width="10.85546875" style="66" customWidth="1"/>
    <col min="4" max="4" width="26.42578125" style="66" customWidth="1"/>
    <col min="5" max="5" width="13" style="66" customWidth="1"/>
    <col min="6" max="6" width="6.28515625" style="66" customWidth="1"/>
    <col min="7" max="7" width="14.28515625" style="67" customWidth="1"/>
    <col min="8" max="8" width="1.42578125" style="67" customWidth="1"/>
    <col min="9" max="9" width="16.7109375" style="66" customWidth="1"/>
    <col min="10" max="16384" width="9.140625" style="66"/>
  </cols>
  <sheetData>
    <row r="2" spans="1:9" x14ac:dyDescent="0.25">
      <c r="A2" s="65" t="s">
        <v>0</v>
      </c>
    </row>
    <row r="3" spans="1:9" x14ac:dyDescent="0.25">
      <c r="A3" s="68" t="s">
        <v>1</v>
      </c>
    </row>
    <row r="4" spans="1:9" x14ac:dyDescent="0.25">
      <c r="A4" s="68" t="s">
        <v>2</v>
      </c>
    </row>
    <row r="5" spans="1:9" x14ac:dyDescent="0.25">
      <c r="A5" s="68" t="s">
        <v>3</v>
      </c>
    </row>
    <row r="6" spans="1:9" x14ac:dyDescent="0.25">
      <c r="A6" s="68" t="s">
        <v>4</v>
      </c>
    </row>
    <row r="7" spans="1:9" x14ac:dyDescent="0.25">
      <c r="A7" s="68" t="s">
        <v>5</v>
      </c>
    </row>
    <row r="9" spans="1:9" ht="16.5" thickBot="1" x14ac:dyDescent="0.3">
      <c r="A9" s="69"/>
      <c r="B9" s="69"/>
      <c r="C9" s="69"/>
      <c r="D9" s="69"/>
      <c r="E9" s="69"/>
      <c r="F9" s="69"/>
      <c r="G9" s="70"/>
      <c r="H9" s="70"/>
      <c r="I9" s="69"/>
    </row>
    <row r="10" spans="1:9" ht="16.5" thickBot="1" x14ac:dyDescent="0.3">
      <c r="A10" s="268" t="s">
        <v>6</v>
      </c>
      <c r="B10" s="269"/>
      <c r="C10" s="269"/>
      <c r="D10" s="269"/>
      <c r="E10" s="269"/>
      <c r="F10" s="269"/>
      <c r="G10" s="269"/>
      <c r="H10" s="269"/>
      <c r="I10" s="270"/>
    </row>
    <row r="12" spans="1:9" x14ac:dyDescent="0.25">
      <c r="A12" s="66" t="s">
        <v>7</v>
      </c>
      <c r="B12" s="66" t="s">
        <v>452</v>
      </c>
      <c r="G12" s="67" t="s">
        <v>9</v>
      </c>
      <c r="H12" s="71" t="s">
        <v>10</v>
      </c>
      <c r="I12" s="11" t="s">
        <v>460</v>
      </c>
    </row>
    <row r="13" spans="1:9" x14ac:dyDescent="0.25">
      <c r="G13" s="67" t="s">
        <v>11</v>
      </c>
      <c r="H13" s="71" t="s">
        <v>10</v>
      </c>
      <c r="I13" s="12" t="s">
        <v>451</v>
      </c>
    </row>
    <row r="14" spans="1:9" x14ac:dyDescent="0.25">
      <c r="G14" s="67" t="s">
        <v>43</v>
      </c>
      <c r="H14" s="71" t="s">
        <v>10</v>
      </c>
      <c r="I14" s="66" t="s">
        <v>383</v>
      </c>
    </row>
    <row r="15" spans="1:9" x14ac:dyDescent="0.25">
      <c r="A15" s="66" t="s">
        <v>12</v>
      </c>
      <c r="B15" s="3" t="s">
        <v>352</v>
      </c>
    </row>
    <row r="16" spans="1:9" ht="16.5" thickBot="1" x14ac:dyDescent="0.3">
      <c r="F16" s="95"/>
    </row>
    <row r="17" spans="1:10" ht="20.100000000000001" customHeight="1" x14ac:dyDescent="0.25">
      <c r="A17" s="72" t="s">
        <v>16</v>
      </c>
      <c r="B17" s="73" t="s">
        <v>385</v>
      </c>
      <c r="C17" s="73" t="s">
        <v>18</v>
      </c>
      <c r="D17" s="73" t="s">
        <v>386</v>
      </c>
      <c r="E17" s="73" t="s">
        <v>20</v>
      </c>
      <c r="F17" s="73" t="s">
        <v>387</v>
      </c>
      <c r="G17" s="271" t="s">
        <v>22</v>
      </c>
      <c r="H17" s="272"/>
      <c r="I17" s="74" t="s">
        <v>23</v>
      </c>
    </row>
    <row r="18" spans="1:10" ht="48.75" customHeight="1" x14ac:dyDescent="0.25">
      <c r="A18" s="75">
        <v>2</v>
      </c>
      <c r="B18" s="60">
        <v>44340</v>
      </c>
      <c r="C18" s="111"/>
      <c r="D18" s="62" t="s">
        <v>461</v>
      </c>
      <c r="E18" s="112" t="s">
        <v>361</v>
      </c>
      <c r="F18" s="113">
        <v>1</v>
      </c>
      <c r="G18" s="301">
        <v>9000000</v>
      </c>
      <c r="H18" s="302"/>
      <c r="I18" s="143">
        <f>G18</f>
        <v>9000000</v>
      </c>
    </row>
    <row r="19" spans="1:10" ht="25.5" customHeight="1" thickBot="1" x14ac:dyDescent="0.3">
      <c r="A19" s="275" t="s">
        <v>26</v>
      </c>
      <c r="B19" s="277"/>
      <c r="C19" s="277"/>
      <c r="D19" s="277"/>
      <c r="E19" s="277"/>
      <c r="F19" s="277"/>
      <c r="G19" s="277"/>
      <c r="H19" s="278"/>
      <c r="I19" s="78">
        <f>I18</f>
        <v>9000000</v>
      </c>
    </row>
    <row r="20" spans="1:10" x14ac:dyDescent="0.25">
      <c r="A20" s="279"/>
      <c r="B20" s="279"/>
      <c r="C20" s="144"/>
      <c r="D20" s="144"/>
      <c r="E20" s="144"/>
      <c r="F20" s="144"/>
      <c r="G20" s="80"/>
      <c r="H20" s="80"/>
      <c r="I20" s="81"/>
    </row>
    <row r="21" spans="1:10" x14ac:dyDescent="0.25">
      <c r="A21" s="144"/>
      <c r="B21" s="144"/>
      <c r="C21" s="144"/>
      <c r="D21" s="144"/>
      <c r="E21" s="144"/>
      <c r="F21" s="144"/>
      <c r="G21" s="85" t="s">
        <v>389</v>
      </c>
      <c r="H21" s="85"/>
      <c r="I21" s="147">
        <v>4500000</v>
      </c>
    </row>
    <row r="22" spans="1:10" ht="16.5" thickBot="1" x14ac:dyDescent="0.3">
      <c r="D22" s="65"/>
      <c r="E22" s="65"/>
      <c r="F22" s="65"/>
      <c r="G22" s="87" t="s">
        <v>417</v>
      </c>
      <c r="H22" s="87"/>
      <c r="I22" s="146">
        <f>I19-I21</f>
        <v>4500000</v>
      </c>
      <c r="J22" s="89"/>
    </row>
    <row r="23" spans="1:10" x14ac:dyDescent="0.25">
      <c r="D23" s="65"/>
      <c r="E23" s="65"/>
      <c r="F23" s="65"/>
      <c r="G23" s="90" t="s">
        <v>391</v>
      </c>
      <c r="H23" s="90"/>
      <c r="I23" s="91">
        <f>I21</f>
        <v>4500000</v>
      </c>
    </row>
    <row r="24" spans="1:10" x14ac:dyDescent="0.25">
      <c r="A24" s="65" t="s">
        <v>462</v>
      </c>
      <c r="D24" s="65"/>
      <c r="E24" s="65"/>
      <c r="F24" s="65"/>
      <c r="G24" s="90"/>
      <c r="H24" s="90"/>
      <c r="I24" s="91"/>
    </row>
    <row r="25" spans="1:10" x14ac:dyDescent="0.25">
      <c r="A25" s="92"/>
      <c r="D25" s="65"/>
      <c r="E25" s="65"/>
      <c r="F25" s="65"/>
      <c r="G25" s="90"/>
      <c r="H25" s="90"/>
      <c r="I25" s="91"/>
    </row>
    <row r="26" spans="1:10" x14ac:dyDescent="0.25">
      <c r="D26" s="65"/>
      <c r="E26" s="65"/>
      <c r="F26" s="65"/>
      <c r="G26" s="90"/>
      <c r="H26" s="90"/>
      <c r="I26" s="91"/>
    </row>
    <row r="27" spans="1:10" x14ac:dyDescent="0.25">
      <c r="A27" s="93" t="s">
        <v>31</v>
      </c>
    </row>
    <row r="28" spans="1:10" x14ac:dyDescent="0.25">
      <c r="A28" s="94" t="s">
        <v>32</v>
      </c>
      <c r="B28" s="94"/>
      <c r="C28" s="94"/>
      <c r="D28" s="95"/>
      <c r="E28" s="95"/>
    </row>
    <row r="29" spans="1:10" x14ac:dyDescent="0.25">
      <c r="A29" s="94" t="s">
        <v>33</v>
      </c>
      <c r="B29" s="94"/>
      <c r="C29" s="94"/>
      <c r="D29" s="95"/>
      <c r="E29" s="95"/>
    </row>
    <row r="30" spans="1:10" x14ac:dyDescent="0.25">
      <c r="A30" s="96" t="s">
        <v>34</v>
      </c>
      <c r="B30" s="97"/>
      <c r="C30" s="97"/>
      <c r="D30" s="95"/>
      <c r="E30" s="95"/>
    </row>
    <row r="31" spans="1:10" x14ac:dyDescent="0.25">
      <c r="A31" s="98" t="s">
        <v>35</v>
      </c>
      <c r="B31" s="98"/>
      <c r="C31" s="98"/>
      <c r="D31" s="95"/>
      <c r="E31" s="95"/>
    </row>
    <row r="32" spans="1:10" x14ac:dyDescent="0.25">
      <c r="A32" s="99"/>
      <c r="B32" s="99"/>
      <c r="C32" s="99"/>
    </row>
    <row r="33" spans="1:9" x14ac:dyDescent="0.25">
      <c r="A33" s="100"/>
      <c r="B33" s="100"/>
      <c r="C33" s="100"/>
    </row>
    <row r="34" spans="1:9" x14ac:dyDescent="0.25">
      <c r="G34" s="101" t="s">
        <v>36</v>
      </c>
      <c r="H34" s="280" t="str">
        <f>I13</f>
        <v xml:space="preserve"> 10 Juni 2021</v>
      </c>
      <c r="I34" s="281"/>
    </row>
    <row r="38" spans="1:9" ht="24.75" customHeight="1" x14ac:dyDescent="0.25"/>
    <row r="40" spans="1:9" x14ac:dyDescent="0.25">
      <c r="G40" s="267" t="s">
        <v>37</v>
      </c>
      <c r="H40" s="267"/>
      <c r="I40" s="267"/>
    </row>
    <row r="45" spans="1:9" ht="16.5" thickBot="1" x14ac:dyDescent="0.3"/>
    <row r="46" spans="1:9" x14ac:dyDescent="0.25">
      <c r="D46" s="102"/>
      <c r="E46" s="103"/>
      <c r="F46" s="103"/>
    </row>
    <row r="47" spans="1:9" ht="18" x14ac:dyDescent="0.25">
      <c r="D47" s="104" t="s">
        <v>392</v>
      </c>
      <c r="E47" s="95"/>
      <c r="F47" s="95"/>
      <c r="G47" s="66"/>
      <c r="H47" s="66"/>
    </row>
    <row r="48" spans="1:9" ht="18" x14ac:dyDescent="0.25">
      <c r="D48" s="104" t="s">
        <v>393</v>
      </c>
      <c r="E48" s="95"/>
      <c r="F48" s="95"/>
      <c r="G48" s="66"/>
      <c r="H48" s="66"/>
    </row>
    <row r="49" spans="4:8" ht="18" x14ac:dyDescent="0.25">
      <c r="D49" s="104" t="s">
        <v>394</v>
      </c>
      <c r="E49" s="95"/>
      <c r="F49" s="95"/>
      <c r="G49" s="66"/>
      <c r="H49" s="66"/>
    </row>
    <row r="50" spans="4:8" ht="18" x14ac:dyDescent="0.25">
      <c r="D50" s="104" t="s">
        <v>395</v>
      </c>
      <c r="E50" s="95"/>
      <c r="F50" s="95"/>
      <c r="G50" s="66"/>
      <c r="H50" s="66"/>
    </row>
    <row r="51" spans="4:8" ht="18" x14ac:dyDescent="0.25">
      <c r="D51" s="104" t="s">
        <v>396</v>
      </c>
      <c r="E51" s="95"/>
      <c r="F51" s="95"/>
      <c r="G51" s="66"/>
      <c r="H51" s="66"/>
    </row>
    <row r="52" spans="4:8" ht="16.5" thickBot="1" x14ac:dyDescent="0.3">
      <c r="D52" s="105"/>
      <c r="E52" s="69"/>
      <c r="F52" s="69"/>
      <c r="G52" s="66"/>
      <c r="H52" s="66"/>
    </row>
    <row r="53" spans="4:8" x14ac:dyDescent="0.25">
      <c r="G53" s="66"/>
      <c r="H53" s="66"/>
    </row>
    <row r="54" spans="4:8" x14ac:dyDescent="0.25">
      <c r="G54" s="66"/>
      <c r="H54" s="66"/>
    </row>
    <row r="55" spans="4:8" ht="16.5" thickBot="1" x14ac:dyDescent="0.3">
      <c r="G55" s="66"/>
      <c r="H55" s="66"/>
    </row>
    <row r="56" spans="4:8" x14ac:dyDescent="0.25">
      <c r="D56" s="102"/>
      <c r="E56" s="103"/>
      <c r="F56" s="114"/>
      <c r="G56" s="66"/>
      <c r="H56" s="66"/>
    </row>
    <row r="57" spans="4:8" ht="18" x14ac:dyDescent="0.25">
      <c r="D57" s="104" t="s">
        <v>397</v>
      </c>
      <c r="E57" s="95"/>
      <c r="F57" s="115"/>
      <c r="G57" s="66"/>
      <c r="H57" s="66"/>
    </row>
    <row r="58" spans="4:8" ht="18" x14ac:dyDescent="0.25">
      <c r="D58" s="104" t="s">
        <v>398</v>
      </c>
      <c r="E58" s="95"/>
      <c r="F58" s="115"/>
      <c r="G58" s="66"/>
      <c r="H58" s="66"/>
    </row>
    <row r="59" spans="4:8" ht="18" x14ac:dyDescent="0.25">
      <c r="D59" s="104" t="s">
        <v>399</v>
      </c>
      <c r="E59" s="95"/>
      <c r="F59" s="115"/>
      <c r="G59" s="66"/>
      <c r="H59" s="66"/>
    </row>
    <row r="60" spans="4:8" ht="18" x14ac:dyDescent="0.25">
      <c r="D60" s="104" t="s">
        <v>400</v>
      </c>
      <c r="E60" s="95"/>
      <c r="F60" s="115"/>
      <c r="G60" s="66"/>
      <c r="H60" s="66"/>
    </row>
    <row r="61" spans="4:8" ht="18" x14ac:dyDescent="0.25">
      <c r="D61" s="106" t="s">
        <v>401</v>
      </c>
      <c r="E61" s="95"/>
      <c r="F61" s="115"/>
      <c r="G61" s="66"/>
      <c r="H61" s="66"/>
    </row>
    <row r="62" spans="4:8" ht="16.5" thickBot="1" x14ac:dyDescent="0.3">
      <c r="D62" s="105"/>
      <c r="E62" s="69"/>
      <c r="F62" s="116"/>
      <c r="G62" s="66"/>
      <c r="H62" s="66"/>
    </row>
    <row r="63" spans="4:8" x14ac:dyDescent="0.25">
      <c r="G63" s="66"/>
      <c r="H63" s="66"/>
    </row>
    <row r="64" spans="4:8" x14ac:dyDescent="0.25">
      <c r="G64" s="66"/>
      <c r="H64" s="66"/>
    </row>
    <row r="65" spans="4:8" x14ac:dyDescent="0.25">
      <c r="G65" s="66"/>
      <c r="H65" s="66"/>
    </row>
    <row r="66" spans="4:8" ht="16.5" thickBot="1" x14ac:dyDescent="0.3">
      <c r="G66" s="66"/>
      <c r="H66" s="66"/>
    </row>
    <row r="67" spans="4:8" x14ac:dyDescent="0.25">
      <c r="D67" s="102"/>
      <c r="E67" s="103"/>
      <c r="F67" s="103"/>
      <c r="G67" s="66"/>
      <c r="H67" s="66"/>
    </row>
    <row r="68" spans="4:8" ht="18" x14ac:dyDescent="0.25">
      <c r="D68" s="104" t="s">
        <v>392</v>
      </c>
      <c r="E68" s="95"/>
      <c r="F68" s="95"/>
      <c r="G68" s="66"/>
      <c r="H68" s="66"/>
    </row>
    <row r="69" spans="4:8" ht="18" x14ac:dyDescent="0.25">
      <c r="D69" s="104" t="s">
        <v>402</v>
      </c>
      <c r="E69" s="95"/>
      <c r="F69" s="95"/>
      <c r="G69" s="66"/>
      <c r="H69" s="66"/>
    </row>
    <row r="70" spans="4:8" ht="18" x14ac:dyDescent="0.25">
      <c r="D70" s="104" t="s">
        <v>403</v>
      </c>
      <c r="E70" s="95"/>
      <c r="F70" s="95"/>
      <c r="G70" s="66"/>
      <c r="H70" s="66"/>
    </row>
    <row r="71" spans="4:8" ht="18" x14ac:dyDescent="0.25">
      <c r="D71" s="104" t="s">
        <v>404</v>
      </c>
      <c r="E71" s="95"/>
      <c r="F71" s="95"/>
      <c r="G71" s="66"/>
      <c r="H71" s="66"/>
    </row>
    <row r="72" spans="4:8" ht="18" x14ac:dyDescent="0.25">
      <c r="D72" s="104" t="s">
        <v>405</v>
      </c>
      <c r="E72" s="95"/>
      <c r="F72" s="95"/>
      <c r="G72" s="66"/>
      <c r="H72" s="66"/>
    </row>
    <row r="73" spans="4:8" ht="16.5" thickBot="1" x14ac:dyDescent="0.3">
      <c r="D73" s="105"/>
      <c r="E73" s="69"/>
      <c r="F73" s="69"/>
      <c r="G73" s="66"/>
      <c r="H73" s="66"/>
    </row>
    <row r="74" spans="4:8" ht="16.5" thickBot="1" x14ac:dyDescent="0.3">
      <c r="G74" s="66"/>
      <c r="H74" s="66"/>
    </row>
    <row r="75" spans="4:8" x14ac:dyDescent="0.25">
      <c r="D75" s="102"/>
      <c r="E75" s="103"/>
      <c r="F75" s="103"/>
      <c r="G75" s="66"/>
      <c r="H75" s="66"/>
    </row>
    <row r="76" spans="4:8" ht="18" x14ac:dyDescent="0.25">
      <c r="D76" s="107" t="s">
        <v>406</v>
      </c>
      <c r="E76" s="95"/>
      <c r="F76" s="95"/>
    </row>
    <row r="77" spans="4:8" ht="18" x14ac:dyDescent="0.25">
      <c r="D77" s="107" t="s">
        <v>407</v>
      </c>
      <c r="E77" s="95"/>
      <c r="F77" s="95"/>
    </row>
    <row r="78" spans="4:8" ht="18" x14ac:dyDescent="0.25">
      <c r="D78" s="107" t="s">
        <v>408</v>
      </c>
      <c r="E78" s="95"/>
      <c r="F78" s="95"/>
    </row>
    <row r="79" spans="4:8" ht="18" x14ac:dyDescent="0.25">
      <c r="D79" s="107" t="s">
        <v>409</v>
      </c>
      <c r="E79" s="95"/>
      <c r="F79" s="95"/>
    </row>
    <row r="80" spans="4:8" ht="18" x14ac:dyDescent="0.25">
      <c r="D80" s="108" t="s">
        <v>410</v>
      </c>
      <c r="E80" s="95"/>
      <c r="F80" s="95"/>
    </row>
    <row r="81" spans="1:11" ht="16.5" thickBot="1" x14ac:dyDescent="0.3">
      <c r="D81" s="105"/>
      <c r="E81" s="69"/>
      <c r="F81" s="69"/>
      <c r="G81" s="66"/>
      <c r="H81" s="66"/>
    </row>
    <row r="82" spans="1:11" ht="16.5" thickBot="1" x14ac:dyDescent="0.3"/>
    <row r="83" spans="1:11" x14ac:dyDescent="0.25">
      <c r="D83" s="102"/>
      <c r="E83" s="103"/>
      <c r="F83" s="114"/>
    </row>
    <row r="84" spans="1:11" ht="18" x14ac:dyDescent="0.25">
      <c r="D84" s="104" t="s">
        <v>397</v>
      </c>
      <c r="E84" s="95"/>
      <c r="F84" s="115"/>
    </row>
    <row r="85" spans="1:11" ht="18" x14ac:dyDescent="0.25">
      <c r="D85" s="104" t="s">
        <v>398</v>
      </c>
      <c r="E85" s="95"/>
      <c r="F85" s="115"/>
    </row>
    <row r="86" spans="1:11" ht="18" x14ac:dyDescent="0.25">
      <c r="D86" s="104" t="s">
        <v>399</v>
      </c>
      <c r="E86" s="95"/>
      <c r="F86" s="115"/>
    </row>
    <row r="87" spans="1:11" ht="18" x14ac:dyDescent="0.25">
      <c r="D87" s="104" t="s">
        <v>400</v>
      </c>
      <c r="E87" s="95"/>
      <c r="F87" s="115"/>
    </row>
    <row r="88" spans="1:11" ht="18" x14ac:dyDescent="0.25">
      <c r="D88" s="106" t="s">
        <v>401</v>
      </c>
      <c r="E88" s="95"/>
      <c r="F88" s="115"/>
    </row>
    <row r="89" spans="1:11" ht="16.5" thickBot="1" x14ac:dyDescent="0.3">
      <c r="D89" s="105"/>
      <c r="E89" s="69"/>
      <c r="F89" s="116"/>
    </row>
    <row r="90" spans="1:11" ht="16.5" thickBot="1" x14ac:dyDescent="0.3"/>
    <row r="91" spans="1:11" x14ac:dyDescent="0.25">
      <c r="D91" s="102"/>
      <c r="E91" s="103"/>
      <c r="F91" s="114"/>
    </row>
    <row r="92" spans="1:11" ht="18" x14ac:dyDescent="0.25">
      <c r="D92" s="104" t="s">
        <v>397</v>
      </c>
      <c r="E92" s="95"/>
      <c r="F92" s="115"/>
    </row>
    <row r="93" spans="1:11" ht="18" x14ac:dyDescent="0.25">
      <c r="D93" s="104" t="s">
        <v>398</v>
      </c>
      <c r="E93" s="95"/>
      <c r="F93" s="115"/>
    </row>
    <row r="94" spans="1:11" ht="18" x14ac:dyDescent="0.25">
      <c r="D94" s="104" t="s">
        <v>399</v>
      </c>
      <c r="E94" s="95"/>
      <c r="F94" s="115"/>
    </row>
    <row r="95" spans="1:11" ht="18" x14ac:dyDescent="0.25">
      <c r="D95" s="104" t="s">
        <v>400</v>
      </c>
      <c r="E95" s="95"/>
      <c r="F95" s="115"/>
    </row>
    <row r="96" spans="1:11" s="67" customFormat="1" ht="18" x14ac:dyDescent="0.25">
      <c r="A96" s="66"/>
      <c r="B96" s="66"/>
      <c r="C96" s="66"/>
      <c r="D96" s="106" t="s">
        <v>401</v>
      </c>
      <c r="E96" s="95"/>
      <c r="F96" s="115"/>
      <c r="I96" s="66"/>
      <c r="J96" s="66"/>
      <c r="K96" s="66"/>
    </row>
    <row r="97" spans="1:11" s="67" customFormat="1" ht="16.5" thickBot="1" x14ac:dyDescent="0.3">
      <c r="A97" s="66"/>
      <c r="B97" s="66"/>
      <c r="C97" s="66"/>
      <c r="D97" s="105"/>
      <c r="E97" s="69"/>
      <c r="F97" s="116"/>
      <c r="I97" s="66"/>
      <c r="J97" s="66"/>
      <c r="K97" s="66"/>
    </row>
  </sheetData>
  <mergeCells count="7">
    <mergeCell ref="G40:I40"/>
    <mergeCell ref="A10:I10"/>
    <mergeCell ref="G17:H17"/>
    <mergeCell ref="G18:H18"/>
    <mergeCell ref="A19:H19"/>
    <mergeCell ref="A20:B20"/>
    <mergeCell ref="H34:I34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2:K100"/>
  <sheetViews>
    <sheetView topLeftCell="A22" workbookViewId="0">
      <selection activeCell="J45" sqref="J45"/>
    </sheetView>
  </sheetViews>
  <sheetFormatPr defaultRowHeight="15.75" x14ac:dyDescent="0.25"/>
  <cols>
    <col min="1" max="1" width="5.7109375" style="66" customWidth="1"/>
    <col min="2" max="2" width="10.42578125" style="66" customWidth="1"/>
    <col min="3" max="3" width="10.85546875" style="66" customWidth="1"/>
    <col min="4" max="4" width="26.42578125" style="66" customWidth="1"/>
    <col min="5" max="5" width="13" style="66" customWidth="1"/>
    <col min="6" max="6" width="8" style="66" bestFit="1" customWidth="1"/>
    <col min="7" max="7" width="14.28515625" style="67" customWidth="1"/>
    <col min="8" max="8" width="1.42578125" style="67" customWidth="1"/>
    <col min="9" max="9" width="16.7109375" style="66" customWidth="1"/>
    <col min="10" max="16384" width="9.140625" style="66"/>
  </cols>
  <sheetData>
    <row r="2" spans="1:9" x14ac:dyDescent="0.25">
      <c r="A2" s="65" t="s">
        <v>0</v>
      </c>
    </row>
    <row r="3" spans="1:9" x14ac:dyDescent="0.25">
      <c r="A3" s="68" t="s">
        <v>1</v>
      </c>
    </row>
    <row r="4" spans="1:9" x14ac:dyDescent="0.25">
      <c r="A4" s="68" t="s">
        <v>2</v>
      </c>
    </row>
    <row r="5" spans="1:9" x14ac:dyDescent="0.25">
      <c r="A5" s="68" t="s">
        <v>3</v>
      </c>
    </row>
    <row r="6" spans="1:9" x14ac:dyDescent="0.25">
      <c r="A6" s="68" t="s">
        <v>4</v>
      </c>
    </row>
    <row r="7" spans="1:9" x14ac:dyDescent="0.25">
      <c r="A7" s="68" t="s">
        <v>5</v>
      </c>
    </row>
    <row r="9" spans="1:9" ht="16.5" thickBot="1" x14ac:dyDescent="0.3">
      <c r="A9" s="69"/>
      <c r="B9" s="69"/>
      <c r="C9" s="69"/>
      <c r="D9" s="69"/>
      <c r="E9" s="69"/>
      <c r="F9" s="69"/>
      <c r="G9" s="70"/>
      <c r="H9" s="70"/>
      <c r="I9" s="69"/>
    </row>
    <row r="10" spans="1:9" ht="16.5" thickBot="1" x14ac:dyDescent="0.3">
      <c r="A10" s="268" t="s">
        <v>6</v>
      </c>
      <c r="B10" s="269"/>
      <c r="C10" s="269"/>
      <c r="D10" s="269"/>
      <c r="E10" s="269"/>
      <c r="F10" s="269"/>
      <c r="G10" s="269"/>
      <c r="H10" s="269"/>
      <c r="I10" s="270"/>
    </row>
    <row r="12" spans="1:9" x14ac:dyDescent="0.25">
      <c r="A12" s="66" t="s">
        <v>7</v>
      </c>
      <c r="B12" s="66" t="s">
        <v>463</v>
      </c>
      <c r="G12" s="67" t="s">
        <v>9</v>
      </c>
      <c r="H12" s="71" t="s">
        <v>10</v>
      </c>
      <c r="I12" s="11" t="s">
        <v>464</v>
      </c>
    </row>
    <row r="13" spans="1:9" x14ac:dyDescent="0.25">
      <c r="G13" s="67" t="s">
        <v>11</v>
      </c>
      <c r="H13" s="71" t="s">
        <v>10</v>
      </c>
      <c r="I13" s="12" t="s">
        <v>451</v>
      </c>
    </row>
    <row r="14" spans="1:9" x14ac:dyDescent="0.25">
      <c r="G14" s="67" t="s">
        <v>43</v>
      </c>
      <c r="H14" s="71" t="s">
        <v>10</v>
      </c>
      <c r="I14" s="66" t="s">
        <v>383</v>
      </c>
    </row>
    <row r="15" spans="1:9" x14ac:dyDescent="0.25">
      <c r="A15" s="66" t="s">
        <v>12</v>
      </c>
      <c r="B15" s="3" t="s">
        <v>352</v>
      </c>
    </row>
    <row r="16" spans="1:9" ht="16.5" thickBot="1" x14ac:dyDescent="0.3">
      <c r="F16" s="95"/>
    </row>
    <row r="17" spans="1:11" ht="20.100000000000001" customHeight="1" x14ac:dyDescent="0.25">
      <c r="A17" s="72" t="s">
        <v>16</v>
      </c>
      <c r="B17" s="73" t="s">
        <v>385</v>
      </c>
      <c r="C17" s="73" t="s">
        <v>18</v>
      </c>
      <c r="D17" s="73" t="s">
        <v>386</v>
      </c>
      <c r="E17" s="73" t="s">
        <v>20</v>
      </c>
      <c r="F17" s="73" t="s">
        <v>387</v>
      </c>
      <c r="G17" s="271" t="s">
        <v>22</v>
      </c>
      <c r="H17" s="272"/>
      <c r="I17" s="74" t="s">
        <v>23</v>
      </c>
    </row>
    <row r="18" spans="1:11" ht="43.5" customHeight="1" x14ac:dyDescent="0.25">
      <c r="A18" s="75">
        <v>1</v>
      </c>
      <c r="B18" s="60">
        <v>44340</v>
      </c>
      <c r="C18" s="111"/>
      <c r="D18" s="62" t="s">
        <v>465</v>
      </c>
      <c r="E18" s="112" t="s">
        <v>470</v>
      </c>
      <c r="F18" s="113" t="s">
        <v>472</v>
      </c>
      <c r="G18" s="303">
        <v>627000</v>
      </c>
      <c r="H18" s="304"/>
      <c r="I18" s="149">
        <f t="shared" ref="I18:I21" si="0">G18</f>
        <v>627000</v>
      </c>
      <c r="K18" s="66">
        <v>627000</v>
      </c>
    </row>
    <row r="19" spans="1:11" ht="43.5" customHeight="1" x14ac:dyDescent="0.25">
      <c r="A19" s="75">
        <v>2</v>
      </c>
      <c r="B19" s="60">
        <v>44340</v>
      </c>
      <c r="C19" s="111"/>
      <c r="D19" s="62" t="s">
        <v>466</v>
      </c>
      <c r="E19" s="112" t="s">
        <v>471</v>
      </c>
      <c r="F19" s="113" t="s">
        <v>473</v>
      </c>
      <c r="G19" s="303">
        <v>1013600</v>
      </c>
      <c r="H19" s="304"/>
      <c r="I19" s="149">
        <f>G19</f>
        <v>1013600</v>
      </c>
      <c r="K19" s="66">
        <v>1013600</v>
      </c>
    </row>
    <row r="20" spans="1:11" ht="43.5" customHeight="1" x14ac:dyDescent="0.25">
      <c r="A20" s="75">
        <v>3</v>
      </c>
      <c r="B20" s="60">
        <v>44340</v>
      </c>
      <c r="C20" s="111"/>
      <c r="D20" s="62" t="s">
        <v>467</v>
      </c>
      <c r="E20" s="112" t="s">
        <v>471</v>
      </c>
      <c r="F20" s="113" t="s">
        <v>474</v>
      </c>
      <c r="G20" s="303">
        <v>1388800</v>
      </c>
      <c r="H20" s="304"/>
      <c r="I20" s="149">
        <f t="shared" si="0"/>
        <v>1388800</v>
      </c>
      <c r="K20" s="66">
        <v>1388800</v>
      </c>
    </row>
    <row r="21" spans="1:11" ht="43.5" customHeight="1" x14ac:dyDescent="0.25">
      <c r="A21" s="75">
        <v>4</v>
      </c>
      <c r="B21" s="60">
        <v>44340</v>
      </c>
      <c r="C21" s="111"/>
      <c r="D21" s="62" t="s">
        <v>468</v>
      </c>
      <c r="E21" s="112" t="s">
        <v>471</v>
      </c>
      <c r="F21" s="113" t="s">
        <v>475</v>
      </c>
      <c r="G21" s="303">
        <v>1884400</v>
      </c>
      <c r="H21" s="304"/>
      <c r="I21" s="149">
        <f t="shared" si="0"/>
        <v>1884400</v>
      </c>
      <c r="K21" s="66">
        <v>1884400</v>
      </c>
    </row>
    <row r="22" spans="1:11" ht="43.5" customHeight="1" x14ac:dyDescent="0.25">
      <c r="A22" s="75">
        <v>5</v>
      </c>
      <c r="B22" s="60">
        <v>44340</v>
      </c>
      <c r="C22" s="111"/>
      <c r="D22" s="62" t="s">
        <v>469</v>
      </c>
      <c r="E22" s="112" t="s">
        <v>471</v>
      </c>
      <c r="F22" s="113" t="s">
        <v>476</v>
      </c>
      <c r="G22" s="303">
        <v>1232000</v>
      </c>
      <c r="H22" s="304"/>
      <c r="I22" s="149">
        <f>G22</f>
        <v>1232000</v>
      </c>
      <c r="K22" s="66">
        <v>1232000</v>
      </c>
    </row>
    <row r="23" spans="1:11" ht="25.5" customHeight="1" thickBot="1" x14ac:dyDescent="0.3">
      <c r="A23" s="275" t="s">
        <v>26</v>
      </c>
      <c r="B23" s="277"/>
      <c r="C23" s="277"/>
      <c r="D23" s="277"/>
      <c r="E23" s="277"/>
      <c r="F23" s="277"/>
      <c r="G23" s="277"/>
      <c r="H23" s="278"/>
      <c r="I23" s="78">
        <f>SUM(I18:I22)</f>
        <v>6145800</v>
      </c>
    </row>
    <row r="24" spans="1:11" x14ac:dyDescent="0.25">
      <c r="A24" s="279"/>
      <c r="B24" s="279"/>
      <c r="C24" s="145"/>
      <c r="D24" s="145"/>
      <c r="E24" s="145"/>
      <c r="F24" s="145"/>
      <c r="G24" s="80"/>
      <c r="H24" s="80"/>
      <c r="I24" s="81"/>
    </row>
    <row r="25" spans="1:11" x14ac:dyDescent="0.25">
      <c r="A25" s="145"/>
      <c r="B25" s="145"/>
      <c r="C25" s="145"/>
      <c r="D25" s="145"/>
      <c r="E25" s="145"/>
      <c r="F25" s="145"/>
      <c r="G25" s="85" t="s">
        <v>389</v>
      </c>
      <c r="H25" s="85"/>
      <c r="I25" s="86">
        <v>0</v>
      </c>
    </row>
    <row r="26" spans="1:11" ht="16.5" thickBot="1" x14ac:dyDescent="0.3">
      <c r="D26" s="65"/>
      <c r="E26" s="65"/>
      <c r="F26" s="65"/>
      <c r="G26" s="87" t="s">
        <v>417</v>
      </c>
      <c r="H26" s="87"/>
      <c r="I26" s="146">
        <v>0</v>
      </c>
      <c r="J26" s="89"/>
    </row>
    <row r="27" spans="1:11" x14ac:dyDescent="0.25">
      <c r="D27" s="65"/>
      <c r="E27" s="65"/>
      <c r="F27" s="65"/>
      <c r="G27" s="90" t="s">
        <v>391</v>
      </c>
      <c r="H27" s="90"/>
      <c r="I27" s="91">
        <f>I23</f>
        <v>6145800</v>
      </c>
    </row>
    <row r="28" spans="1:11" x14ac:dyDescent="0.25">
      <c r="A28" s="65" t="s">
        <v>477</v>
      </c>
      <c r="D28" s="65"/>
      <c r="E28" s="65"/>
      <c r="F28" s="65"/>
      <c r="G28" s="90"/>
      <c r="H28" s="90"/>
      <c r="I28" s="91"/>
    </row>
    <row r="29" spans="1:11" x14ac:dyDescent="0.25">
      <c r="A29" s="92"/>
      <c r="D29" s="65"/>
      <c r="E29" s="65"/>
      <c r="F29" s="65"/>
      <c r="G29" s="90"/>
      <c r="H29" s="90"/>
      <c r="I29" s="91"/>
    </row>
    <row r="30" spans="1:11" x14ac:dyDescent="0.25">
      <c r="D30" s="65"/>
      <c r="E30" s="65"/>
      <c r="F30" s="65"/>
      <c r="G30" s="90"/>
      <c r="H30" s="90"/>
      <c r="I30" s="91"/>
    </row>
    <row r="31" spans="1:11" x14ac:dyDescent="0.25">
      <c r="A31" s="93" t="s">
        <v>31</v>
      </c>
    </row>
    <row r="32" spans="1:11" x14ac:dyDescent="0.25">
      <c r="A32" s="94" t="s">
        <v>32</v>
      </c>
      <c r="B32" s="94"/>
      <c r="C32" s="94"/>
      <c r="D32" s="95"/>
      <c r="E32" s="95"/>
    </row>
    <row r="33" spans="1:9" x14ac:dyDescent="0.25">
      <c r="A33" s="94" t="s">
        <v>33</v>
      </c>
      <c r="B33" s="94"/>
      <c r="C33" s="94"/>
      <c r="D33" s="95"/>
      <c r="E33" s="95"/>
    </row>
    <row r="34" spans="1:9" x14ac:dyDescent="0.25">
      <c r="A34" s="96" t="s">
        <v>34</v>
      </c>
      <c r="B34" s="97"/>
      <c r="C34" s="97"/>
      <c r="D34" s="95"/>
      <c r="E34" s="95"/>
    </row>
    <row r="35" spans="1:9" x14ac:dyDescent="0.25">
      <c r="A35" s="98" t="s">
        <v>35</v>
      </c>
      <c r="B35" s="98"/>
      <c r="C35" s="98"/>
      <c r="D35" s="95"/>
      <c r="E35" s="95"/>
    </row>
    <row r="36" spans="1:9" x14ac:dyDescent="0.25">
      <c r="A36" s="99"/>
      <c r="B36" s="99"/>
      <c r="C36" s="99"/>
    </row>
    <row r="37" spans="1:9" x14ac:dyDescent="0.25">
      <c r="G37" s="101" t="s">
        <v>36</v>
      </c>
      <c r="H37" s="280" t="str">
        <f>I13</f>
        <v xml:space="preserve"> 10 Juni 2021</v>
      </c>
      <c r="I37" s="281"/>
    </row>
    <row r="41" spans="1:9" ht="24.75" customHeight="1" x14ac:dyDescent="0.25"/>
    <row r="43" spans="1:9" x14ac:dyDescent="0.25">
      <c r="G43" s="267" t="s">
        <v>37</v>
      </c>
      <c r="H43" s="267"/>
      <c r="I43" s="267"/>
    </row>
    <row r="48" spans="1:9" ht="16.5" thickBot="1" x14ac:dyDescent="0.3"/>
    <row r="49" spans="4:8" x14ac:dyDescent="0.25">
      <c r="D49" s="102"/>
      <c r="E49" s="103"/>
      <c r="F49" s="103"/>
    </row>
    <row r="50" spans="4:8" ht="18" x14ac:dyDescent="0.25">
      <c r="D50" s="104" t="s">
        <v>392</v>
      </c>
      <c r="E50" s="95"/>
      <c r="F50" s="95"/>
      <c r="G50" s="66"/>
      <c r="H50" s="66"/>
    </row>
    <row r="51" spans="4:8" ht="18" x14ac:dyDescent="0.25">
      <c r="D51" s="104" t="s">
        <v>393</v>
      </c>
      <c r="E51" s="95"/>
      <c r="F51" s="95"/>
      <c r="G51" s="66"/>
      <c r="H51" s="66"/>
    </row>
    <row r="52" spans="4:8" ht="18" x14ac:dyDescent="0.25">
      <c r="D52" s="104" t="s">
        <v>394</v>
      </c>
      <c r="E52" s="95"/>
      <c r="F52" s="95"/>
      <c r="G52" s="66"/>
      <c r="H52" s="66"/>
    </row>
    <row r="53" spans="4:8" ht="18" x14ac:dyDescent="0.25">
      <c r="D53" s="104" t="s">
        <v>395</v>
      </c>
      <c r="E53" s="95"/>
      <c r="F53" s="95"/>
      <c r="G53" s="66"/>
      <c r="H53" s="66"/>
    </row>
    <row r="54" spans="4:8" ht="18" x14ac:dyDescent="0.25">
      <c r="D54" s="104" t="s">
        <v>396</v>
      </c>
      <c r="E54" s="95"/>
      <c r="F54" s="95"/>
      <c r="G54" s="66"/>
      <c r="H54" s="66"/>
    </row>
    <row r="55" spans="4:8" ht="16.5" thickBot="1" x14ac:dyDescent="0.3">
      <c r="D55" s="105"/>
      <c r="E55" s="69"/>
      <c r="F55" s="69"/>
      <c r="G55" s="66"/>
      <c r="H55" s="66"/>
    </row>
    <row r="56" spans="4:8" x14ac:dyDescent="0.25">
      <c r="G56" s="66"/>
      <c r="H56" s="66"/>
    </row>
    <row r="57" spans="4:8" x14ac:dyDescent="0.25">
      <c r="G57" s="66"/>
      <c r="H57" s="66"/>
    </row>
    <row r="58" spans="4:8" ht="16.5" thickBot="1" x14ac:dyDescent="0.3">
      <c r="G58" s="66"/>
      <c r="H58" s="66"/>
    </row>
    <row r="59" spans="4:8" x14ac:dyDescent="0.25">
      <c r="D59" s="102"/>
      <c r="E59" s="103"/>
      <c r="F59" s="114"/>
      <c r="G59" s="66"/>
      <c r="H59" s="66"/>
    </row>
    <row r="60" spans="4:8" ht="18" x14ac:dyDescent="0.25">
      <c r="D60" s="104" t="s">
        <v>397</v>
      </c>
      <c r="E60" s="95"/>
      <c r="F60" s="115"/>
      <c r="G60" s="66"/>
      <c r="H60" s="66"/>
    </row>
    <row r="61" spans="4:8" ht="18" x14ac:dyDescent="0.25">
      <c r="D61" s="104" t="s">
        <v>398</v>
      </c>
      <c r="E61" s="95"/>
      <c r="F61" s="115"/>
      <c r="G61" s="66"/>
      <c r="H61" s="66"/>
    </row>
    <row r="62" spans="4:8" ht="18" x14ac:dyDescent="0.25">
      <c r="D62" s="104" t="s">
        <v>399</v>
      </c>
      <c r="E62" s="95"/>
      <c r="F62" s="115"/>
      <c r="G62" s="66"/>
      <c r="H62" s="66"/>
    </row>
    <row r="63" spans="4:8" ht="18" x14ac:dyDescent="0.25">
      <c r="D63" s="104" t="s">
        <v>400</v>
      </c>
      <c r="E63" s="95"/>
      <c r="F63" s="115"/>
      <c r="G63" s="66"/>
      <c r="H63" s="66"/>
    </row>
    <row r="64" spans="4:8" ht="18" x14ac:dyDescent="0.25">
      <c r="D64" s="106" t="s">
        <v>401</v>
      </c>
      <c r="E64" s="95"/>
      <c r="F64" s="115"/>
      <c r="G64" s="66"/>
      <c r="H64" s="66"/>
    </row>
    <row r="65" spans="4:8" ht="16.5" thickBot="1" x14ac:dyDescent="0.3">
      <c r="D65" s="105"/>
      <c r="E65" s="69"/>
      <c r="F65" s="116"/>
      <c r="G65" s="66"/>
      <c r="H65" s="66"/>
    </row>
    <row r="66" spans="4:8" x14ac:dyDescent="0.25">
      <c r="G66" s="66"/>
      <c r="H66" s="66"/>
    </row>
    <row r="67" spans="4:8" x14ac:dyDescent="0.25">
      <c r="G67" s="66"/>
      <c r="H67" s="66"/>
    </row>
    <row r="68" spans="4:8" x14ac:dyDescent="0.25">
      <c r="G68" s="66"/>
      <c r="H68" s="66"/>
    </row>
    <row r="69" spans="4:8" ht="16.5" thickBot="1" x14ac:dyDescent="0.3">
      <c r="G69" s="66"/>
      <c r="H69" s="66"/>
    </row>
    <row r="70" spans="4:8" x14ac:dyDescent="0.25">
      <c r="D70" s="102"/>
      <c r="E70" s="103"/>
      <c r="F70" s="103"/>
      <c r="G70" s="66"/>
      <c r="H70" s="66"/>
    </row>
    <row r="71" spans="4:8" ht="18" x14ac:dyDescent="0.25">
      <c r="D71" s="104" t="s">
        <v>392</v>
      </c>
      <c r="E71" s="95"/>
      <c r="F71" s="95"/>
      <c r="G71" s="66"/>
      <c r="H71" s="66"/>
    </row>
    <row r="72" spans="4:8" ht="18" x14ac:dyDescent="0.25">
      <c r="D72" s="104" t="s">
        <v>402</v>
      </c>
      <c r="E72" s="95"/>
      <c r="F72" s="95"/>
      <c r="G72" s="66"/>
      <c r="H72" s="66"/>
    </row>
    <row r="73" spans="4:8" ht="18" x14ac:dyDescent="0.25">
      <c r="D73" s="104" t="s">
        <v>403</v>
      </c>
      <c r="E73" s="95"/>
      <c r="F73" s="95"/>
      <c r="G73" s="66"/>
      <c r="H73" s="66"/>
    </row>
    <row r="74" spans="4:8" ht="18" x14ac:dyDescent="0.25">
      <c r="D74" s="104" t="s">
        <v>404</v>
      </c>
      <c r="E74" s="95"/>
      <c r="F74" s="95"/>
      <c r="G74" s="66"/>
      <c r="H74" s="66"/>
    </row>
    <row r="75" spans="4:8" ht="18" x14ac:dyDescent="0.25">
      <c r="D75" s="104" t="s">
        <v>405</v>
      </c>
      <c r="E75" s="95"/>
      <c r="F75" s="95"/>
      <c r="G75" s="66"/>
      <c r="H75" s="66"/>
    </row>
    <row r="76" spans="4:8" ht="16.5" thickBot="1" x14ac:dyDescent="0.3">
      <c r="D76" s="105"/>
      <c r="E76" s="69"/>
      <c r="F76" s="69"/>
      <c r="G76" s="66"/>
      <c r="H76" s="66"/>
    </row>
    <row r="77" spans="4:8" ht="16.5" thickBot="1" x14ac:dyDescent="0.3">
      <c r="G77" s="66"/>
      <c r="H77" s="66"/>
    </row>
    <row r="78" spans="4:8" x14ac:dyDescent="0.25">
      <c r="D78" s="102"/>
      <c r="E78" s="103"/>
      <c r="F78" s="103"/>
      <c r="G78" s="66"/>
      <c r="H78" s="66"/>
    </row>
    <row r="79" spans="4:8" ht="18" x14ac:dyDescent="0.25">
      <c r="D79" s="107" t="s">
        <v>406</v>
      </c>
      <c r="E79" s="95"/>
      <c r="F79" s="95"/>
    </row>
    <row r="80" spans="4:8" ht="18" x14ac:dyDescent="0.25">
      <c r="D80" s="107" t="s">
        <v>407</v>
      </c>
      <c r="E80" s="95"/>
      <c r="F80" s="95"/>
    </row>
    <row r="81" spans="4:8" ht="18" x14ac:dyDescent="0.25">
      <c r="D81" s="107" t="s">
        <v>408</v>
      </c>
      <c r="E81" s="95"/>
      <c r="F81" s="95"/>
    </row>
    <row r="82" spans="4:8" ht="18" x14ac:dyDescent="0.25">
      <c r="D82" s="107" t="s">
        <v>409</v>
      </c>
      <c r="E82" s="95"/>
      <c r="F82" s="95"/>
    </row>
    <row r="83" spans="4:8" ht="18" x14ac:dyDescent="0.25">
      <c r="D83" s="108" t="s">
        <v>410</v>
      </c>
      <c r="E83" s="95"/>
      <c r="F83" s="95"/>
    </row>
    <row r="84" spans="4:8" ht="16.5" thickBot="1" x14ac:dyDescent="0.3">
      <c r="D84" s="105"/>
      <c r="E84" s="69"/>
      <c r="F84" s="69"/>
      <c r="G84" s="66"/>
      <c r="H84" s="66"/>
    </row>
    <row r="85" spans="4:8" ht="16.5" thickBot="1" x14ac:dyDescent="0.3"/>
    <row r="86" spans="4:8" x14ac:dyDescent="0.25">
      <c r="D86" s="102"/>
      <c r="E86" s="103"/>
      <c r="F86" s="114"/>
    </row>
    <row r="87" spans="4:8" ht="18" x14ac:dyDescent="0.25">
      <c r="D87" s="104" t="s">
        <v>397</v>
      </c>
      <c r="E87" s="95"/>
      <c r="F87" s="115"/>
    </row>
    <row r="88" spans="4:8" ht="18" x14ac:dyDescent="0.25">
      <c r="D88" s="104" t="s">
        <v>398</v>
      </c>
      <c r="E88" s="95"/>
      <c r="F88" s="115"/>
    </row>
    <row r="89" spans="4:8" ht="18" x14ac:dyDescent="0.25">
      <c r="D89" s="104" t="s">
        <v>399</v>
      </c>
      <c r="E89" s="95"/>
      <c r="F89" s="115"/>
    </row>
    <row r="90" spans="4:8" ht="18" x14ac:dyDescent="0.25">
      <c r="D90" s="104" t="s">
        <v>400</v>
      </c>
      <c r="E90" s="95"/>
      <c r="F90" s="115"/>
    </row>
    <row r="91" spans="4:8" ht="18" x14ac:dyDescent="0.25">
      <c r="D91" s="106" t="s">
        <v>401</v>
      </c>
      <c r="E91" s="95"/>
      <c r="F91" s="115"/>
    </row>
    <row r="92" spans="4:8" ht="16.5" thickBot="1" x14ac:dyDescent="0.3">
      <c r="D92" s="105"/>
      <c r="E92" s="69"/>
      <c r="F92" s="116"/>
    </row>
    <row r="93" spans="4:8" ht="16.5" thickBot="1" x14ac:dyDescent="0.3"/>
    <row r="94" spans="4:8" x14ac:dyDescent="0.25">
      <c r="D94" s="102"/>
      <c r="E94" s="103"/>
      <c r="F94" s="114"/>
    </row>
    <row r="95" spans="4:8" ht="18" x14ac:dyDescent="0.25">
      <c r="D95" s="104" t="s">
        <v>397</v>
      </c>
      <c r="E95" s="95"/>
      <c r="F95" s="115"/>
    </row>
    <row r="96" spans="4:8" ht="18" x14ac:dyDescent="0.25">
      <c r="D96" s="104" t="s">
        <v>398</v>
      </c>
      <c r="E96" s="95"/>
      <c r="F96" s="115"/>
    </row>
    <row r="97" spans="1:11" ht="18" x14ac:dyDescent="0.25">
      <c r="D97" s="104" t="s">
        <v>399</v>
      </c>
      <c r="E97" s="95"/>
      <c r="F97" s="115"/>
    </row>
    <row r="98" spans="1:11" ht="18" x14ac:dyDescent="0.25">
      <c r="D98" s="104" t="s">
        <v>400</v>
      </c>
      <c r="E98" s="95"/>
      <c r="F98" s="115"/>
    </row>
    <row r="99" spans="1:11" s="67" customFormat="1" ht="18" x14ac:dyDescent="0.25">
      <c r="A99" s="66"/>
      <c r="B99" s="66"/>
      <c r="C99" s="66"/>
      <c r="D99" s="106" t="s">
        <v>401</v>
      </c>
      <c r="E99" s="95"/>
      <c r="F99" s="115"/>
      <c r="I99" s="66"/>
      <c r="J99" s="66"/>
      <c r="K99" s="66"/>
    </row>
    <row r="100" spans="1:11" s="67" customFormat="1" ht="16.5" thickBot="1" x14ac:dyDescent="0.3">
      <c r="A100" s="66"/>
      <c r="B100" s="66"/>
      <c r="C100" s="66"/>
      <c r="D100" s="105"/>
      <c r="E100" s="69"/>
      <c r="F100" s="116"/>
      <c r="I100" s="66"/>
      <c r="J100" s="66"/>
      <c r="K100" s="66"/>
    </row>
  </sheetData>
  <mergeCells count="11">
    <mergeCell ref="A10:I10"/>
    <mergeCell ref="G17:H17"/>
    <mergeCell ref="G22:H22"/>
    <mergeCell ref="A23:H23"/>
    <mergeCell ref="A24:B24"/>
    <mergeCell ref="G43:I43"/>
    <mergeCell ref="G18:H18"/>
    <mergeCell ref="G20:H20"/>
    <mergeCell ref="G21:H21"/>
    <mergeCell ref="G19:H19"/>
    <mergeCell ref="H37:I37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M88"/>
  <sheetViews>
    <sheetView topLeftCell="A58" zoomScale="86" zoomScaleNormal="86" workbookViewId="0">
      <selection activeCell="G71" sqref="G71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7109375" customWidth="1"/>
    <col min="5" max="5" width="13.7109375" customWidth="1"/>
    <col min="6" max="7" width="10.42578125" customWidth="1"/>
    <col min="8" max="8" width="14" style="4" customWidth="1"/>
    <col min="9" max="9" width="2.140625" style="4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1" t="s">
        <v>0</v>
      </c>
      <c r="B2" s="2"/>
      <c r="C2" s="3"/>
    </row>
    <row r="3" spans="1:13" x14ac:dyDescent="0.25">
      <c r="A3" s="5" t="s">
        <v>1</v>
      </c>
      <c r="B3" s="6"/>
      <c r="C3" s="6"/>
    </row>
    <row r="4" spans="1:13" x14ac:dyDescent="0.25">
      <c r="A4" s="5" t="s">
        <v>2</v>
      </c>
      <c r="B4" s="6"/>
      <c r="C4" s="6"/>
    </row>
    <row r="5" spans="1:13" x14ac:dyDescent="0.25">
      <c r="A5" s="5" t="s">
        <v>3</v>
      </c>
      <c r="B5" s="6"/>
      <c r="C5" s="6"/>
    </row>
    <row r="6" spans="1:13" x14ac:dyDescent="0.25">
      <c r="A6" s="5" t="s">
        <v>4</v>
      </c>
      <c r="B6" s="6"/>
      <c r="C6" s="6"/>
    </row>
    <row r="7" spans="1:13" x14ac:dyDescent="0.25">
      <c r="A7" s="5" t="s">
        <v>5</v>
      </c>
      <c r="B7" s="6"/>
      <c r="C7" s="6"/>
    </row>
    <row r="8" spans="1:13" x14ac:dyDescent="0.25">
      <c r="A8" s="6"/>
      <c r="B8" s="6"/>
      <c r="C8" s="6"/>
    </row>
    <row r="9" spans="1:13" ht="15.75" thickBot="1" x14ac:dyDescent="0.3">
      <c r="A9" s="7"/>
      <c r="B9" s="7"/>
      <c r="C9" s="7"/>
      <c r="D9" s="7"/>
      <c r="E9" s="7"/>
      <c r="F9" s="7"/>
      <c r="G9" s="7"/>
      <c r="H9" s="8"/>
      <c r="I9" s="8"/>
      <c r="J9" s="7"/>
    </row>
    <row r="10" spans="1:13" ht="24" thickBot="1" x14ac:dyDescent="0.4">
      <c r="A10" s="245" t="s">
        <v>6</v>
      </c>
      <c r="B10" s="246"/>
      <c r="C10" s="246"/>
      <c r="D10" s="246"/>
      <c r="E10" s="246"/>
      <c r="F10" s="246"/>
      <c r="G10" s="246"/>
      <c r="H10" s="246"/>
      <c r="I10" s="246"/>
      <c r="J10" s="247"/>
    </row>
    <row r="12" spans="1:13" ht="23.25" customHeight="1" x14ac:dyDescent="0.25">
      <c r="A12" s="9" t="s">
        <v>7</v>
      </c>
      <c r="B12" s="9" t="s">
        <v>8</v>
      </c>
      <c r="C12" s="9"/>
      <c r="D12" s="9"/>
      <c r="E12" s="9"/>
      <c r="F12" s="9"/>
      <c r="G12" s="9"/>
      <c r="H12" s="10" t="s">
        <v>9</v>
      </c>
      <c r="I12" s="10" t="s">
        <v>10</v>
      </c>
      <c r="J12" s="11" t="s">
        <v>54</v>
      </c>
    </row>
    <row r="13" spans="1:13" ht="23.25" customHeight="1" x14ac:dyDescent="0.25">
      <c r="A13" s="9"/>
      <c r="B13" s="9"/>
      <c r="C13" s="9"/>
      <c r="D13" s="9"/>
      <c r="E13" s="9"/>
      <c r="F13" s="9"/>
      <c r="G13" s="9"/>
      <c r="H13" s="10" t="s">
        <v>11</v>
      </c>
      <c r="I13" s="10" t="s">
        <v>10</v>
      </c>
      <c r="J13" s="12" t="s">
        <v>133</v>
      </c>
    </row>
    <row r="14" spans="1:13" ht="30.75" customHeight="1" x14ac:dyDescent="0.25">
      <c r="A14" s="9" t="s">
        <v>12</v>
      </c>
      <c r="B14" s="9" t="s">
        <v>13</v>
      </c>
      <c r="C14" s="9"/>
      <c r="D14" s="9"/>
      <c r="E14" s="9"/>
      <c r="F14" s="9"/>
      <c r="G14" s="9"/>
      <c r="H14" s="10" t="s">
        <v>14</v>
      </c>
      <c r="I14" s="10" t="s">
        <v>10</v>
      </c>
      <c r="J14" s="55" t="s">
        <v>55</v>
      </c>
    </row>
    <row r="15" spans="1:13" ht="15.75" customHeight="1" thickBot="1" x14ac:dyDescent="0.3">
      <c r="A15" s="13"/>
      <c r="B15" s="13"/>
      <c r="C15" s="13"/>
      <c r="D15" s="13"/>
      <c r="E15" s="13"/>
      <c r="F15" s="13"/>
      <c r="G15" s="13"/>
      <c r="H15" s="14"/>
      <c r="I15" s="14"/>
      <c r="J15" s="13"/>
    </row>
    <row r="16" spans="1:13" ht="43.5" customHeight="1" x14ac:dyDescent="0.25">
      <c r="A16" s="15" t="s">
        <v>16</v>
      </c>
      <c r="B16" s="16" t="s">
        <v>17</v>
      </c>
      <c r="C16" s="17" t="s">
        <v>18</v>
      </c>
      <c r="D16" s="16" t="s">
        <v>19</v>
      </c>
      <c r="E16" s="16" t="s">
        <v>20</v>
      </c>
      <c r="F16" s="17" t="s">
        <v>51</v>
      </c>
      <c r="G16" s="56" t="s">
        <v>52</v>
      </c>
      <c r="H16" s="248" t="s">
        <v>22</v>
      </c>
      <c r="I16" s="249"/>
      <c r="J16" s="18" t="s">
        <v>23</v>
      </c>
      <c r="M16" s="4"/>
    </row>
    <row r="17" spans="1:13" s="13" customFormat="1" ht="25.5" customHeight="1" x14ac:dyDescent="0.25">
      <c r="A17" s="19">
        <v>1</v>
      </c>
      <c r="B17" s="60">
        <v>44321</v>
      </c>
      <c r="C17" s="58" t="s">
        <v>90</v>
      </c>
      <c r="D17" s="22" t="s">
        <v>60</v>
      </c>
      <c r="E17" s="23" t="s">
        <v>56</v>
      </c>
      <c r="F17" s="24">
        <v>9</v>
      </c>
      <c r="G17" s="57">
        <v>156</v>
      </c>
      <c r="H17" s="250">
        <v>30000000</v>
      </c>
      <c r="I17" s="251"/>
      <c r="J17" s="25">
        <f t="shared" ref="J17:J58" si="0">H17</f>
        <v>30000000</v>
      </c>
      <c r="M17" s="14"/>
    </row>
    <row r="18" spans="1:13" s="13" customFormat="1" ht="25.5" customHeight="1" x14ac:dyDescent="0.25">
      <c r="A18" s="19">
        <f>A17+1</f>
        <v>2</v>
      </c>
      <c r="B18" s="60">
        <v>44321</v>
      </c>
      <c r="C18" s="58" t="s">
        <v>91</v>
      </c>
      <c r="D18" s="22" t="s">
        <v>61</v>
      </c>
      <c r="E18" s="23" t="s">
        <v>56</v>
      </c>
      <c r="F18" s="24">
        <v>8</v>
      </c>
      <c r="G18" s="57">
        <v>138</v>
      </c>
      <c r="H18" s="250"/>
      <c r="I18" s="251"/>
      <c r="J18" s="25"/>
      <c r="M18" s="14"/>
    </row>
    <row r="19" spans="1:13" s="13" customFormat="1" ht="25.5" customHeight="1" x14ac:dyDescent="0.25">
      <c r="A19" s="19">
        <f t="shared" ref="A19:A58" si="1">A18+1</f>
        <v>3</v>
      </c>
      <c r="B19" s="60">
        <v>44321</v>
      </c>
      <c r="C19" s="58" t="s">
        <v>92</v>
      </c>
      <c r="D19" s="22" t="s">
        <v>62</v>
      </c>
      <c r="E19" s="23" t="s">
        <v>56</v>
      </c>
      <c r="F19" s="24">
        <v>6</v>
      </c>
      <c r="G19" s="57">
        <v>105</v>
      </c>
      <c r="H19" s="250"/>
      <c r="I19" s="251"/>
      <c r="J19" s="25"/>
      <c r="M19" s="14"/>
    </row>
    <row r="20" spans="1:13" s="13" customFormat="1" ht="25.5" customHeight="1" x14ac:dyDescent="0.25">
      <c r="A20" s="19">
        <f t="shared" si="1"/>
        <v>4</v>
      </c>
      <c r="B20" s="60">
        <v>44321</v>
      </c>
      <c r="C20" s="58" t="s">
        <v>93</v>
      </c>
      <c r="D20" s="22" t="s">
        <v>63</v>
      </c>
      <c r="E20" s="23" t="s">
        <v>56</v>
      </c>
      <c r="F20" s="24">
        <v>3</v>
      </c>
      <c r="G20" s="57">
        <v>48</v>
      </c>
      <c r="H20" s="250"/>
      <c r="I20" s="251"/>
      <c r="J20" s="25"/>
      <c r="M20" s="14"/>
    </row>
    <row r="21" spans="1:13" s="13" customFormat="1" ht="25.5" customHeight="1" x14ac:dyDescent="0.25">
      <c r="A21" s="19">
        <f t="shared" si="1"/>
        <v>5</v>
      </c>
      <c r="B21" s="60">
        <v>44321</v>
      </c>
      <c r="C21" s="58" t="s">
        <v>94</v>
      </c>
      <c r="D21" s="22" t="s">
        <v>64</v>
      </c>
      <c r="E21" s="23" t="s">
        <v>56</v>
      </c>
      <c r="F21" s="24">
        <v>5</v>
      </c>
      <c r="G21" s="57">
        <v>90</v>
      </c>
      <c r="H21" s="250"/>
      <c r="I21" s="251"/>
      <c r="J21" s="25"/>
      <c r="M21" s="14"/>
    </row>
    <row r="22" spans="1:13" s="13" customFormat="1" ht="25.5" customHeight="1" x14ac:dyDescent="0.25">
      <c r="A22" s="19">
        <f t="shared" si="1"/>
        <v>6</v>
      </c>
      <c r="B22" s="60">
        <v>44321</v>
      </c>
      <c r="C22" s="58" t="s">
        <v>95</v>
      </c>
      <c r="D22" s="22" t="s">
        <v>65</v>
      </c>
      <c r="E22" s="23" t="s">
        <v>56</v>
      </c>
      <c r="F22" s="24">
        <v>4</v>
      </c>
      <c r="G22" s="57">
        <v>69</v>
      </c>
      <c r="H22" s="250"/>
      <c r="I22" s="251"/>
      <c r="J22" s="25"/>
      <c r="M22" s="14"/>
    </row>
    <row r="23" spans="1:13" s="13" customFormat="1" ht="25.5" customHeight="1" x14ac:dyDescent="0.25">
      <c r="A23" s="19">
        <f t="shared" si="1"/>
        <v>7</v>
      </c>
      <c r="B23" s="60">
        <v>44321</v>
      </c>
      <c r="C23" s="58" t="s">
        <v>96</v>
      </c>
      <c r="D23" s="22" t="s">
        <v>66</v>
      </c>
      <c r="E23" s="23" t="s">
        <v>56</v>
      </c>
      <c r="F23" s="24">
        <v>10</v>
      </c>
      <c r="G23" s="57">
        <v>174</v>
      </c>
      <c r="H23" s="250"/>
      <c r="I23" s="251"/>
      <c r="J23" s="25"/>
      <c r="M23" s="14"/>
    </row>
    <row r="24" spans="1:13" s="13" customFormat="1" ht="25.5" customHeight="1" x14ac:dyDescent="0.25">
      <c r="A24" s="19">
        <f t="shared" si="1"/>
        <v>8</v>
      </c>
      <c r="B24" s="60">
        <v>44321</v>
      </c>
      <c r="C24" s="58" t="s">
        <v>97</v>
      </c>
      <c r="D24" s="22" t="s">
        <v>67</v>
      </c>
      <c r="E24" s="23" t="s">
        <v>56</v>
      </c>
      <c r="F24" s="24">
        <v>10</v>
      </c>
      <c r="G24" s="57">
        <v>117</v>
      </c>
      <c r="H24" s="250"/>
      <c r="I24" s="251"/>
      <c r="J24" s="25"/>
      <c r="M24" s="14"/>
    </row>
    <row r="25" spans="1:13" s="13" customFormat="1" ht="25.5" customHeight="1" x14ac:dyDescent="0.25">
      <c r="A25" s="19">
        <f t="shared" si="1"/>
        <v>9</v>
      </c>
      <c r="B25" s="60">
        <v>44321</v>
      </c>
      <c r="C25" s="58" t="s">
        <v>98</v>
      </c>
      <c r="D25" s="22" t="s">
        <v>68</v>
      </c>
      <c r="E25" s="23" t="s">
        <v>56</v>
      </c>
      <c r="F25" s="24">
        <v>12</v>
      </c>
      <c r="G25" s="57">
        <v>204</v>
      </c>
      <c r="H25" s="250"/>
      <c r="I25" s="251"/>
      <c r="J25" s="25"/>
      <c r="M25" s="14"/>
    </row>
    <row r="26" spans="1:13" s="13" customFormat="1" ht="25.5" customHeight="1" x14ac:dyDescent="0.25">
      <c r="A26" s="19">
        <f t="shared" si="1"/>
        <v>10</v>
      </c>
      <c r="B26" s="60">
        <v>44321</v>
      </c>
      <c r="C26" s="58" t="s">
        <v>99</v>
      </c>
      <c r="D26" s="22" t="s">
        <v>69</v>
      </c>
      <c r="E26" s="23" t="s">
        <v>56</v>
      </c>
      <c r="F26" s="24">
        <v>11</v>
      </c>
      <c r="G26" s="57">
        <v>309</v>
      </c>
      <c r="H26" s="250"/>
      <c r="I26" s="251"/>
      <c r="J26" s="25"/>
      <c r="M26" s="14"/>
    </row>
    <row r="27" spans="1:13" s="13" customFormat="1" ht="25.5" customHeight="1" x14ac:dyDescent="0.25">
      <c r="A27" s="19">
        <f t="shared" si="1"/>
        <v>11</v>
      </c>
      <c r="B27" s="60">
        <v>44322</v>
      </c>
      <c r="C27" s="58" t="s">
        <v>100</v>
      </c>
      <c r="D27" s="22" t="s">
        <v>70</v>
      </c>
      <c r="E27" s="23" t="s">
        <v>57</v>
      </c>
      <c r="F27" s="24">
        <v>4</v>
      </c>
      <c r="G27" s="57">
        <v>69</v>
      </c>
      <c r="H27" s="250"/>
      <c r="I27" s="251"/>
      <c r="J27" s="25"/>
      <c r="M27" s="14"/>
    </row>
    <row r="28" spans="1:13" s="13" customFormat="1" ht="25.5" customHeight="1" x14ac:dyDescent="0.25">
      <c r="A28" s="19">
        <f t="shared" si="1"/>
        <v>12</v>
      </c>
      <c r="B28" s="60">
        <v>44322</v>
      </c>
      <c r="C28" s="58" t="s">
        <v>101</v>
      </c>
      <c r="D28" s="22" t="s">
        <v>71</v>
      </c>
      <c r="E28" s="23" t="s">
        <v>57</v>
      </c>
      <c r="F28" s="24">
        <v>6</v>
      </c>
      <c r="G28" s="57">
        <v>102</v>
      </c>
      <c r="H28" s="250"/>
      <c r="I28" s="251"/>
      <c r="J28" s="25"/>
      <c r="M28" s="14"/>
    </row>
    <row r="29" spans="1:13" s="13" customFormat="1" ht="25.5" customHeight="1" x14ac:dyDescent="0.25">
      <c r="A29" s="19">
        <f t="shared" si="1"/>
        <v>13</v>
      </c>
      <c r="B29" s="60">
        <v>44322</v>
      </c>
      <c r="C29" s="58" t="s">
        <v>102</v>
      </c>
      <c r="D29" s="22" t="s">
        <v>72</v>
      </c>
      <c r="E29" s="23" t="s">
        <v>58</v>
      </c>
      <c r="F29" s="24">
        <v>6</v>
      </c>
      <c r="G29" s="57">
        <v>108</v>
      </c>
      <c r="H29" s="250"/>
      <c r="I29" s="251"/>
      <c r="J29" s="25"/>
      <c r="M29" s="14"/>
    </row>
    <row r="30" spans="1:13" s="13" customFormat="1" ht="25.5" customHeight="1" x14ac:dyDescent="0.25">
      <c r="A30" s="19">
        <f t="shared" si="1"/>
        <v>14</v>
      </c>
      <c r="B30" s="60">
        <v>44322</v>
      </c>
      <c r="C30" s="58" t="s">
        <v>103</v>
      </c>
      <c r="D30" s="22" t="s">
        <v>73</v>
      </c>
      <c r="E30" s="23" t="s">
        <v>59</v>
      </c>
      <c r="F30" s="24">
        <v>9</v>
      </c>
      <c r="G30" s="57">
        <v>153</v>
      </c>
      <c r="H30" s="250"/>
      <c r="I30" s="251"/>
      <c r="J30" s="25"/>
      <c r="M30" s="14"/>
    </row>
    <row r="31" spans="1:13" s="13" customFormat="1" ht="25.5" customHeight="1" x14ac:dyDescent="0.25">
      <c r="A31" s="19">
        <f t="shared" si="1"/>
        <v>15</v>
      </c>
      <c r="B31" s="60">
        <v>44322</v>
      </c>
      <c r="C31" s="58" t="s">
        <v>104</v>
      </c>
      <c r="D31" s="22" t="s">
        <v>74</v>
      </c>
      <c r="E31" s="23" t="s">
        <v>57</v>
      </c>
      <c r="F31" s="24">
        <v>3</v>
      </c>
      <c r="G31" s="57">
        <v>42</v>
      </c>
      <c r="H31" s="250"/>
      <c r="I31" s="251"/>
      <c r="J31" s="25"/>
      <c r="M31" s="14"/>
    </row>
    <row r="32" spans="1:13" s="13" customFormat="1" ht="25.5" customHeight="1" x14ac:dyDescent="0.25">
      <c r="A32" s="19">
        <f t="shared" si="1"/>
        <v>16</v>
      </c>
      <c r="B32" s="60">
        <v>44322</v>
      </c>
      <c r="C32" s="58" t="s">
        <v>105</v>
      </c>
      <c r="D32" s="22" t="s">
        <v>75</v>
      </c>
      <c r="E32" s="23" t="s">
        <v>59</v>
      </c>
      <c r="F32" s="24">
        <v>9</v>
      </c>
      <c r="G32" s="57">
        <v>156</v>
      </c>
      <c r="H32" s="250"/>
      <c r="I32" s="251"/>
      <c r="J32" s="25"/>
      <c r="M32" s="14"/>
    </row>
    <row r="33" spans="1:13" s="13" customFormat="1" ht="25.5" customHeight="1" x14ac:dyDescent="0.25">
      <c r="A33" s="19">
        <f t="shared" si="1"/>
        <v>17</v>
      </c>
      <c r="B33" s="60">
        <v>44322</v>
      </c>
      <c r="C33" s="58" t="s">
        <v>106</v>
      </c>
      <c r="D33" s="22" t="s">
        <v>76</v>
      </c>
      <c r="E33" s="23" t="s">
        <v>57</v>
      </c>
      <c r="F33" s="24">
        <v>4</v>
      </c>
      <c r="G33" s="57">
        <v>66</v>
      </c>
      <c r="H33" s="250"/>
      <c r="I33" s="251"/>
      <c r="J33" s="25"/>
      <c r="M33" s="14"/>
    </row>
    <row r="34" spans="1:13" s="13" customFormat="1" ht="25.5" customHeight="1" x14ac:dyDescent="0.25">
      <c r="A34" s="19">
        <f t="shared" si="1"/>
        <v>18</v>
      </c>
      <c r="B34" s="60">
        <v>44322</v>
      </c>
      <c r="C34" s="58" t="s">
        <v>107</v>
      </c>
      <c r="D34" s="22" t="s">
        <v>77</v>
      </c>
      <c r="E34" s="23" t="s">
        <v>59</v>
      </c>
      <c r="F34" s="24">
        <v>5</v>
      </c>
      <c r="G34" s="57">
        <v>90</v>
      </c>
      <c r="H34" s="250"/>
      <c r="I34" s="251"/>
      <c r="J34" s="25"/>
      <c r="M34" s="14"/>
    </row>
    <row r="35" spans="1:13" s="13" customFormat="1" ht="25.5" customHeight="1" x14ac:dyDescent="0.25">
      <c r="A35" s="19">
        <f t="shared" si="1"/>
        <v>19</v>
      </c>
      <c r="B35" s="60">
        <v>44322</v>
      </c>
      <c r="C35" s="58" t="s">
        <v>108</v>
      </c>
      <c r="D35" s="22" t="s">
        <v>78</v>
      </c>
      <c r="E35" s="23" t="s">
        <v>57</v>
      </c>
      <c r="F35" s="24">
        <v>3</v>
      </c>
      <c r="G35" s="57">
        <v>48</v>
      </c>
      <c r="H35" s="250"/>
      <c r="I35" s="251"/>
      <c r="J35" s="25"/>
      <c r="M35" s="14"/>
    </row>
    <row r="36" spans="1:13" s="13" customFormat="1" ht="25.5" customHeight="1" x14ac:dyDescent="0.25">
      <c r="A36" s="19">
        <f t="shared" si="1"/>
        <v>20</v>
      </c>
      <c r="B36" s="60">
        <v>44322</v>
      </c>
      <c r="C36" s="58" t="s">
        <v>109</v>
      </c>
      <c r="D36" s="22" t="s">
        <v>79</v>
      </c>
      <c r="E36" s="23" t="s">
        <v>57</v>
      </c>
      <c r="F36" s="24">
        <v>5</v>
      </c>
      <c r="G36" s="57">
        <v>90</v>
      </c>
      <c r="H36" s="250"/>
      <c r="I36" s="251"/>
      <c r="J36" s="25"/>
      <c r="M36" s="14"/>
    </row>
    <row r="37" spans="1:13" s="13" customFormat="1" ht="25.5" customHeight="1" x14ac:dyDescent="0.25">
      <c r="A37" s="19">
        <f t="shared" si="1"/>
        <v>21</v>
      </c>
      <c r="B37" s="60">
        <v>44322</v>
      </c>
      <c r="C37" s="58" t="s">
        <v>110</v>
      </c>
      <c r="D37" s="22" t="s">
        <v>80</v>
      </c>
      <c r="E37" s="23" t="s">
        <v>58</v>
      </c>
      <c r="F37" s="24">
        <v>6</v>
      </c>
      <c r="G37" s="57">
        <v>93</v>
      </c>
      <c r="H37" s="250"/>
      <c r="I37" s="251"/>
      <c r="J37" s="25"/>
      <c r="M37" s="14"/>
    </row>
    <row r="38" spans="1:13" s="13" customFormat="1" ht="25.5" customHeight="1" x14ac:dyDescent="0.25">
      <c r="A38" s="19">
        <f t="shared" si="1"/>
        <v>22</v>
      </c>
      <c r="B38" s="60">
        <v>44322</v>
      </c>
      <c r="C38" s="58" t="s">
        <v>111</v>
      </c>
      <c r="D38" s="22" t="s">
        <v>85</v>
      </c>
      <c r="E38" s="23" t="s">
        <v>58</v>
      </c>
      <c r="F38" s="24">
        <v>20</v>
      </c>
      <c r="G38" s="57">
        <v>354</v>
      </c>
      <c r="H38" s="250"/>
      <c r="I38" s="251"/>
      <c r="J38" s="25"/>
      <c r="M38" s="14"/>
    </row>
    <row r="39" spans="1:13" s="13" customFormat="1" ht="25.5" customHeight="1" x14ac:dyDescent="0.25">
      <c r="A39" s="19">
        <f t="shared" si="1"/>
        <v>23</v>
      </c>
      <c r="B39" s="60">
        <v>44323</v>
      </c>
      <c r="C39" s="58" t="s">
        <v>112</v>
      </c>
      <c r="D39" s="22" t="s">
        <v>81</v>
      </c>
      <c r="E39" s="23" t="s">
        <v>58</v>
      </c>
      <c r="F39" s="24">
        <v>36</v>
      </c>
      <c r="G39" s="57">
        <v>633</v>
      </c>
      <c r="H39" s="250"/>
      <c r="I39" s="251"/>
      <c r="J39" s="25"/>
      <c r="M39" s="14"/>
    </row>
    <row r="40" spans="1:13" s="13" customFormat="1" ht="25.5" customHeight="1" x14ac:dyDescent="0.25">
      <c r="A40" s="19">
        <f t="shared" si="1"/>
        <v>24</v>
      </c>
      <c r="B40" s="60">
        <v>44323</v>
      </c>
      <c r="C40" s="58" t="s">
        <v>113</v>
      </c>
      <c r="D40" s="22" t="s">
        <v>82</v>
      </c>
      <c r="E40" s="23" t="s">
        <v>58</v>
      </c>
      <c r="F40" s="24">
        <v>30</v>
      </c>
      <c r="G40" s="57">
        <v>525</v>
      </c>
      <c r="H40" s="250"/>
      <c r="I40" s="251"/>
      <c r="J40" s="25"/>
      <c r="M40" s="14"/>
    </row>
    <row r="41" spans="1:13" s="13" customFormat="1" ht="25.5" customHeight="1" x14ac:dyDescent="0.25">
      <c r="A41" s="19">
        <f t="shared" si="1"/>
        <v>25</v>
      </c>
      <c r="B41" s="60">
        <v>44323</v>
      </c>
      <c r="C41" s="58" t="s">
        <v>114</v>
      </c>
      <c r="D41" s="22" t="s">
        <v>83</v>
      </c>
      <c r="E41" s="23" t="s">
        <v>58</v>
      </c>
      <c r="F41" s="24">
        <v>22</v>
      </c>
      <c r="G41" s="57">
        <v>374</v>
      </c>
      <c r="H41" s="250"/>
      <c r="I41" s="251"/>
      <c r="J41" s="25"/>
      <c r="M41" s="14"/>
    </row>
    <row r="42" spans="1:13" s="13" customFormat="1" ht="25.5" customHeight="1" x14ac:dyDescent="0.25">
      <c r="A42" s="19">
        <f t="shared" si="1"/>
        <v>26</v>
      </c>
      <c r="B42" s="60">
        <v>44323</v>
      </c>
      <c r="C42" s="58" t="s">
        <v>115</v>
      </c>
      <c r="D42" s="22" t="s">
        <v>84</v>
      </c>
      <c r="E42" s="23" t="s">
        <v>59</v>
      </c>
      <c r="F42" s="24">
        <v>9</v>
      </c>
      <c r="G42" s="57">
        <v>133</v>
      </c>
      <c r="H42" s="250"/>
      <c r="I42" s="251"/>
      <c r="J42" s="25"/>
      <c r="M42" s="14"/>
    </row>
    <row r="43" spans="1:13" s="13" customFormat="1" ht="25.5" customHeight="1" x14ac:dyDescent="0.25">
      <c r="A43" s="19">
        <f t="shared" si="1"/>
        <v>27</v>
      </c>
      <c r="B43" s="60">
        <v>44323</v>
      </c>
      <c r="C43" s="58" t="s">
        <v>116</v>
      </c>
      <c r="D43" s="22" t="s">
        <v>77</v>
      </c>
      <c r="E43" s="23" t="s">
        <v>59</v>
      </c>
      <c r="F43" s="24">
        <v>2</v>
      </c>
      <c r="G43" s="57">
        <v>4</v>
      </c>
      <c r="H43" s="250"/>
      <c r="I43" s="251"/>
      <c r="J43" s="25"/>
      <c r="M43" s="14"/>
    </row>
    <row r="44" spans="1:13" s="13" customFormat="1" ht="25.5" customHeight="1" x14ac:dyDescent="0.25">
      <c r="A44" s="19">
        <f t="shared" si="1"/>
        <v>28</v>
      </c>
      <c r="B44" s="60">
        <v>44323</v>
      </c>
      <c r="C44" s="58" t="s">
        <v>117</v>
      </c>
      <c r="D44" s="22" t="s">
        <v>80</v>
      </c>
      <c r="E44" s="23" t="s">
        <v>58</v>
      </c>
      <c r="F44" s="24">
        <v>2</v>
      </c>
      <c r="G44" s="57">
        <v>5</v>
      </c>
      <c r="H44" s="250"/>
      <c r="I44" s="251"/>
      <c r="J44" s="25"/>
      <c r="M44" s="14"/>
    </row>
    <row r="45" spans="1:13" s="13" customFormat="1" ht="25.5" customHeight="1" x14ac:dyDescent="0.25">
      <c r="A45" s="19">
        <f t="shared" si="1"/>
        <v>29</v>
      </c>
      <c r="B45" s="60">
        <v>44323</v>
      </c>
      <c r="C45" s="58" t="s">
        <v>118</v>
      </c>
      <c r="D45" s="22" t="s">
        <v>85</v>
      </c>
      <c r="E45" s="23" t="s">
        <v>58</v>
      </c>
      <c r="F45" s="24">
        <v>2</v>
      </c>
      <c r="G45" s="57">
        <v>13</v>
      </c>
      <c r="H45" s="250"/>
      <c r="I45" s="251"/>
      <c r="J45" s="25"/>
      <c r="M45" s="14"/>
    </row>
    <row r="46" spans="1:13" s="13" customFormat="1" ht="25.5" customHeight="1" x14ac:dyDescent="0.25">
      <c r="A46" s="19">
        <f t="shared" si="1"/>
        <v>30</v>
      </c>
      <c r="B46" s="60">
        <v>44323</v>
      </c>
      <c r="C46" s="58" t="s">
        <v>119</v>
      </c>
      <c r="D46" s="22" t="s">
        <v>75</v>
      </c>
      <c r="E46" s="23" t="s">
        <v>59</v>
      </c>
      <c r="F46" s="24">
        <v>1</v>
      </c>
      <c r="G46" s="57">
        <v>13</v>
      </c>
      <c r="H46" s="250"/>
      <c r="I46" s="251"/>
      <c r="J46" s="25"/>
      <c r="M46" s="14"/>
    </row>
    <row r="47" spans="1:13" s="13" customFormat="1" ht="25.5" customHeight="1" x14ac:dyDescent="0.25">
      <c r="A47" s="19">
        <f t="shared" si="1"/>
        <v>31</v>
      </c>
      <c r="B47" s="60">
        <v>44323</v>
      </c>
      <c r="C47" s="58" t="s">
        <v>120</v>
      </c>
      <c r="D47" s="22" t="s">
        <v>72</v>
      </c>
      <c r="E47" s="23" t="s">
        <v>58</v>
      </c>
      <c r="F47" s="24">
        <v>2</v>
      </c>
      <c r="G47" s="57">
        <v>6</v>
      </c>
      <c r="H47" s="250"/>
      <c r="I47" s="251"/>
      <c r="J47" s="25"/>
      <c r="M47" s="14"/>
    </row>
    <row r="48" spans="1:13" s="13" customFormat="1" ht="25.5" customHeight="1" x14ac:dyDescent="0.25">
      <c r="A48" s="19">
        <f t="shared" si="1"/>
        <v>32</v>
      </c>
      <c r="B48" s="60">
        <v>44323</v>
      </c>
      <c r="C48" s="58" t="s">
        <v>121</v>
      </c>
      <c r="D48" s="22" t="s">
        <v>73</v>
      </c>
      <c r="E48" s="23" t="s">
        <v>59</v>
      </c>
      <c r="F48" s="24">
        <v>2</v>
      </c>
      <c r="G48" s="57">
        <v>9</v>
      </c>
      <c r="H48" s="250"/>
      <c r="I48" s="251"/>
      <c r="J48" s="25"/>
      <c r="M48" s="14"/>
    </row>
    <row r="49" spans="1:13" s="13" customFormat="1" ht="25.5" customHeight="1" x14ac:dyDescent="0.25">
      <c r="A49" s="19">
        <f t="shared" si="1"/>
        <v>33</v>
      </c>
      <c r="B49" s="60">
        <v>44323</v>
      </c>
      <c r="C49" s="58" t="s">
        <v>122</v>
      </c>
      <c r="D49" s="22" t="s">
        <v>86</v>
      </c>
      <c r="E49" s="23" t="s">
        <v>59</v>
      </c>
      <c r="F49" s="24">
        <v>28</v>
      </c>
      <c r="G49" s="57">
        <v>487</v>
      </c>
      <c r="H49" s="250"/>
      <c r="I49" s="251"/>
      <c r="J49" s="25"/>
      <c r="M49" s="14"/>
    </row>
    <row r="50" spans="1:13" s="13" customFormat="1" ht="25.5" customHeight="1" x14ac:dyDescent="0.25">
      <c r="A50" s="19">
        <f t="shared" si="1"/>
        <v>34</v>
      </c>
      <c r="B50" s="60">
        <v>44336</v>
      </c>
      <c r="C50" s="58" t="s">
        <v>123</v>
      </c>
      <c r="D50" s="22" t="s">
        <v>78</v>
      </c>
      <c r="E50" s="23" t="s">
        <v>57</v>
      </c>
      <c r="F50" s="24">
        <v>3</v>
      </c>
      <c r="G50" s="57">
        <v>45</v>
      </c>
      <c r="H50" s="250"/>
      <c r="I50" s="251"/>
      <c r="J50" s="25">
        <f t="shared" si="0"/>
        <v>0</v>
      </c>
      <c r="M50" s="14"/>
    </row>
    <row r="51" spans="1:13" s="13" customFormat="1" ht="25.5" customHeight="1" x14ac:dyDescent="0.25">
      <c r="A51" s="19">
        <f t="shared" si="1"/>
        <v>35</v>
      </c>
      <c r="B51" s="60">
        <v>44336</v>
      </c>
      <c r="C51" s="58" t="s">
        <v>124</v>
      </c>
      <c r="D51" s="22" t="s">
        <v>87</v>
      </c>
      <c r="E51" s="23" t="s">
        <v>57</v>
      </c>
      <c r="F51" s="24">
        <v>2</v>
      </c>
      <c r="G51" s="57">
        <v>38</v>
      </c>
      <c r="H51" s="250"/>
      <c r="I51" s="251"/>
      <c r="J51" s="25">
        <f t="shared" si="0"/>
        <v>0</v>
      </c>
      <c r="M51" s="14"/>
    </row>
    <row r="52" spans="1:13" s="13" customFormat="1" ht="25.5" customHeight="1" x14ac:dyDescent="0.25">
      <c r="A52" s="19">
        <f t="shared" si="1"/>
        <v>36</v>
      </c>
      <c r="B52" s="60">
        <v>44336</v>
      </c>
      <c r="C52" s="58" t="s">
        <v>125</v>
      </c>
      <c r="D52" s="22" t="s">
        <v>74</v>
      </c>
      <c r="E52" s="23" t="s">
        <v>57</v>
      </c>
      <c r="F52" s="24">
        <v>2</v>
      </c>
      <c r="G52" s="57">
        <v>38</v>
      </c>
      <c r="H52" s="250"/>
      <c r="I52" s="251"/>
      <c r="J52" s="25">
        <f t="shared" si="0"/>
        <v>0</v>
      </c>
      <c r="M52" s="14"/>
    </row>
    <row r="53" spans="1:13" s="13" customFormat="1" ht="25.5" customHeight="1" x14ac:dyDescent="0.25">
      <c r="A53" s="19">
        <f t="shared" si="1"/>
        <v>37</v>
      </c>
      <c r="B53" s="60">
        <v>44336</v>
      </c>
      <c r="C53" s="58" t="s">
        <v>126</v>
      </c>
      <c r="D53" s="22" t="s">
        <v>79</v>
      </c>
      <c r="E53" s="23" t="s">
        <v>57</v>
      </c>
      <c r="F53" s="24">
        <v>6</v>
      </c>
      <c r="G53" s="57">
        <v>98</v>
      </c>
      <c r="H53" s="250"/>
      <c r="I53" s="251"/>
      <c r="J53" s="25">
        <f t="shared" si="0"/>
        <v>0</v>
      </c>
      <c r="M53" s="14"/>
    </row>
    <row r="54" spans="1:13" s="13" customFormat="1" ht="25.5" customHeight="1" x14ac:dyDescent="0.25">
      <c r="A54" s="19">
        <f t="shared" si="1"/>
        <v>38</v>
      </c>
      <c r="B54" s="60">
        <v>44336</v>
      </c>
      <c r="C54" s="58" t="s">
        <v>127</v>
      </c>
      <c r="D54" s="22" t="s">
        <v>76</v>
      </c>
      <c r="E54" s="23" t="s">
        <v>57</v>
      </c>
      <c r="F54" s="24">
        <v>6</v>
      </c>
      <c r="G54" s="57">
        <v>98</v>
      </c>
      <c r="H54" s="250"/>
      <c r="I54" s="251"/>
      <c r="J54" s="25">
        <f t="shared" si="0"/>
        <v>0</v>
      </c>
      <c r="M54" s="14"/>
    </row>
    <row r="55" spans="1:13" s="13" customFormat="1" ht="25.5" customHeight="1" x14ac:dyDescent="0.25">
      <c r="A55" s="19">
        <f t="shared" si="1"/>
        <v>39</v>
      </c>
      <c r="B55" s="60">
        <v>44336</v>
      </c>
      <c r="C55" s="58" t="s">
        <v>128</v>
      </c>
      <c r="D55" s="22" t="s">
        <v>71</v>
      </c>
      <c r="E55" s="23" t="s">
        <v>57</v>
      </c>
      <c r="F55" s="24">
        <v>5</v>
      </c>
      <c r="G55" s="57">
        <v>79</v>
      </c>
      <c r="H55" s="250"/>
      <c r="I55" s="251"/>
      <c r="J55" s="25">
        <f t="shared" si="0"/>
        <v>0</v>
      </c>
      <c r="M55" s="14"/>
    </row>
    <row r="56" spans="1:13" s="13" customFormat="1" ht="25.5" customHeight="1" x14ac:dyDescent="0.25">
      <c r="A56" s="19">
        <f t="shared" si="1"/>
        <v>40</v>
      </c>
      <c r="B56" s="60">
        <v>44336</v>
      </c>
      <c r="C56" s="58" t="s">
        <v>129</v>
      </c>
      <c r="D56" s="22" t="s">
        <v>88</v>
      </c>
      <c r="E56" s="23" t="s">
        <v>57</v>
      </c>
      <c r="F56" s="24">
        <v>3</v>
      </c>
      <c r="G56" s="57">
        <v>55</v>
      </c>
      <c r="H56" s="250"/>
      <c r="I56" s="251"/>
      <c r="J56" s="25">
        <f t="shared" si="0"/>
        <v>0</v>
      </c>
      <c r="M56" s="14"/>
    </row>
    <row r="57" spans="1:13" s="13" customFormat="1" ht="25.5" customHeight="1" x14ac:dyDescent="0.25">
      <c r="A57" s="19">
        <f t="shared" si="1"/>
        <v>41</v>
      </c>
      <c r="B57" s="60">
        <v>44337</v>
      </c>
      <c r="C57" s="58" t="s">
        <v>130</v>
      </c>
      <c r="D57" s="22" t="s">
        <v>70</v>
      </c>
      <c r="E57" s="23" t="s">
        <v>57</v>
      </c>
      <c r="F57" s="24">
        <v>5</v>
      </c>
      <c r="G57" s="57">
        <v>75</v>
      </c>
      <c r="H57" s="250"/>
      <c r="I57" s="251"/>
      <c r="J57" s="25">
        <f t="shared" si="0"/>
        <v>0</v>
      </c>
      <c r="M57" s="14"/>
    </row>
    <row r="58" spans="1:13" s="13" customFormat="1" ht="25.5" customHeight="1" x14ac:dyDescent="0.25">
      <c r="A58" s="19">
        <f t="shared" si="1"/>
        <v>42</v>
      </c>
      <c r="B58" s="60">
        <v>44337</v>
      </c>
      <c r="C58" s="58" t="s">
        <v>131</v>
      </c>
      <c r="D58" s="22" t="s">
        <v>89</v>
      </c>
      <c r="E58" s="23" t="s">
        <v>57</v>
      </c>
      <c r="F58" s="24">
        <v>3</v>
      </c>
      <c r="G58" s="57">
        <v>57</v>
      </c>
      <c r="H58" s="250"/>
      <c r="I58" s="251"/>
      <c r="J58" s="25">
        <f t="shared" si="0"/>
        <v>0</v>
      </c>
      <c r="M58" s="14"/>
    </row>
    <row r="59" spans="1:13" ht="36" customHeight="1" thickBot="1" x14ac:dyDescent="0.3">
      <c r="A59" s="252" t="s">
        <v>26</v>
      </c>
      <c r="B59" s="253"/>
      <c r="C59" s="253"/>
      <c r="D59" s="253"/>
      <c r="E59" s="253"/>
      <c r="F59" s="253"/>
      <c r="G59" s="253"/>
      <c r="H59" s="253"/>
      <c r="I59" s="254"/>
      <c r="J59" s="26">
        <f>SUM(J17:J58)</f>
        <v>30000000</v>
      </c>
    </row>
    <row r="60" spans="1:13" ht="12" customHeight="1" x14ac:dyDescent="0.25">
      <c r="A60" s="255"/>
      <c r="B60" s="255"/>
      <c r="C60" s="255"/>
      <c r="D60" s="255"/>
      <c r="E60" s="27"/>
      <c r="H60" s="28"/>
      <c r="I60" s="28"/>
      <c r="J60" s="29"/>
    </row>
    <row r="61" spans="1:13" ht="29.25" customHeight="1" x14ac:dyDescent="0.25">
      <c r="A61" s="30"/>
      <c r="B61" s="30"/>
      <c r="D61" s="30"/>
      <c r="E61" s="30"/>
      <c r="H61" s="31" t="s">
        <v>27</v>
      </c>
      <c r="I61" s="31"/>
      <c r="J61" s="32">
        <v>0</v>
      </c>
    </row>
    <row r="62" spans="1:13" ht="29.25" customHeight="1" thickBot="1" x14ac:dyDescent="0.3">
      <c r="A62" s="33"/>
      <c r="B62" s="33"/>
      <c r="D62" s="33"/>
      <c r="E62" s="33"/>
      <c r="H62" s="34" t="s">
        <v>28</v>
      </c>
      <c r="I62" s="34"/>
      <c r="J62" s="35">
        <v>0</v>
      </c>
    </row>
    <row r="63" spans="1:13" ht="29.25" customHeight="1" x14ac:dyDescent="0.25">
      <c r="A63" s="9"/>
      <c r="B63" s="9"/>
      <c r="D63" s="9"/>
      <c r="E63" s="36"/>
      <c r="H63" s="37" t="s">
        <v>29</v>
      </c>
      <c r="I63" s="38"/>
      <c r="J63" s="39">
        <f>J59</f>
        <v>30000000</v>
      </c>
    </row>
    <row r="64" spans="1:13" ht="9.75" customHeight="1" x14ac:dyDescent="0.25">
      <c r="A64" s="9"/>
      <c r="B64" s="9"/>
      <c r="D64" s="9"/>
      <c r="E64" s="36"/>
      <c r="H64" s="38"/>
      <c r="I64" s="38"/>
      <c r="J64" s="40"/>
    </row>
    <row r="65" spans="1:13" ht="18.75" x14ac:dyDescent="0.25">
      <c r="A65" s="41" t="s">
        <v>132</v>
      </c>
      <c r="B65" s="36"/>
      <c r="D65" s="9"/>
      <c r="E65" s="36"/>
      <c r="H65" s="38"/>
      <c r="I65" s="38"/>
      <c r="J65" s="40"/>
    </row>
    <row r="66" spans="1:13" ht="15.75" x14ac:dyDescent="0.25">
      <c r="A66" s="9"/>
      <c r="B66" s="9"/>
      <c r="D66" s="9"/>
      <c r="E66" s="36"/>
      <c r="H66" s="38"/>
      <c r="I66" s="38"/>
      <c r="J66" s="40"/>
    </row>
    <row r="67" spans="1:13" ht="18.75" x14ac:dyDescent="0.3">
      <c r="A67" s="42" t="s">
        <v>31</v>
      </c>
      <c r="B67" s="43"/>
      <c r="D67" s="43"/>
      <c r="E67" s="9"/>
      <c r="H67" s="10"/>
      <c r="I67" s="10"/>
      <c r="J67" s="9"/>
    </row>
    <row r="68" spans="1:13" ht="18.75" x14ac:dyDescent="0.3">
      <c r="A68" s="44" t="s">
        <v>32</v>
      </c>
      <c r="B68" s="36"/>
      <c r="D68" s="36"/>
      <c r="E68" s="9"/>
      <c r="H68" s="10"/>
      <c r="I68" s="10"/>
      <c r="J68" s="9"/>
      <c r="M68" s="45"/>
    </row>
    <row r="69" spans="1:13" ht="18.75" x14ac:dyDescent="0.3">
      <c r="A69" s="44" t="s">
        <v>33</v>
      </c>
      <c r="B69" s="36"/>
      <c r="D69" s="9"/>
      <c r="E69" s="9"/>
      <c r="H69" s="10"/>
      <c r="I69" s="10"/>
      <c r="J69" s="9"/>
    </row>
    <row r="70" spans="1:13" ht="18.75" x14ac:dyDescent="0.3">
      <c r="A70" s="46" t="s">
        <v>34</v>
      </c>
      <c r="B70" s="47"/>
      <c r="D70" s="47"/>
      <c r="E70" s="9"/>
      <c r="H70" s="10"/>
      <c r="I70" s="10"/>
      <c r="J70" s="9"/>
    </row>
    <row r="71" spans="1:13" ht="18.75" x14ac:dyDescent="0.3">
      <c r="A71" s="48" t="s">
        <v>35</v>
      </c>
      <c r="B71" s="49"/>
      <c r="D71" s="50"/>
      <c r="E71" s="9"/>
      <c r="H71" s="10"/>
      <c r="I71" s="10"/>
      <c r="J71" s="9"/>
    </row>
    <row r="72" spans="1:13" ht="6" customHeight="1" x14ac:dyDescent="0.25">
      <c r="A72" s="49"/>
      <c r="B72" s="49"/>
      <c r="D72" s="51"/>
      <c r="E72" s="9"/>
      <c r="H72" s="10"/>
      <c r="I72" s="10"/>
      <c r="J72" s="9"/>
    </row>
    <row r="73" spans="1:13" ht="15.75" x14ac:dyDescent="0.25">
      <c r="A73" s="9"/>
      <c r="B73" s="9"/>
      <c r="D73" s="9"/>
      <c r="E73" s="9"/>
      <c r="H73" s="52" t="s">
        <v>36</v>
      </c>
      <c r="I73" s="256" t="str">
        <f>J13</f>
        <v xml:space="preserve"> 07 Juni 2021</v>
      </c>
      <c r="J73" s="256"/>
    </row>
    <row r="74" spans="1:13" ht="15.75" x14ac:dyDescent="0.25">
      <c r="A74" s="9"/>
      <c r="B74" s="9"/>
      <c r="D74" s="9"/>
      <c r="E74" s="9"/>
      <c r="H74" s="10"/>
      <c r="I74" s="10"/>
      <c r="J74" s="9"/>
    </row>
    <row r="75" spans="1:13" ht="15.75" x14ac:dyDescent="0.25">
      <c r="A75" s="9"/>
      <c r="B75" s="9"/>
      <c r="D75" s="9"/>
      <c r="E75" s="9"/>
      <c r="H75" s="10"/>
      <c r="I75" s="10"/>
      <c r="J75" s="9"/>
    </row>
    <row r="76" spans="1:13" ht="15.75" x14ac:dyDescent="0.25">
      <c r="A76" s="9"/>
      <c r="B76" s="9"/>
      <c r="D76" s="9"/>
      <c r="E76" s="9"/>
      <c r="H76" s="10"/>
      <c r="I76" s="10"/>
      <c r="J76" s="9"/>
    </row>
    <row r="77" spans="1:13" ht="26.25" customHeight="1" x14ac:dyDescent="0.25">
      <c r="A77" s="9"/>
      <c r="B77" s="9"/>
      <c r="D77" s="9"/>
      <c r="E77" s="9"/>
      <c r="H77" s="10"/>
      <c r="I77" s="10"/>
      <c r="J77" s="9"/>
    </row>
    <row r="78" spans="1:13" ht="15.75" x14ac:dyDescent="0.25">
      <c r="A78" s="9"/>
      <c r="B78" s="9"/>
      <c r="D78" s="9"/>
      <c r="E78" s="9"/>
      <c r="H78" s="10"/>
      <c r="I78" s="10"/>
      <c r="J78" s="9"/>
    </row>
    <row r="79" spans="1:13" ht="15.75" x14ac:dyDescent="0.25">
      <c r="A79" s="9"/>
      <c r="B79" s="9"/>
      <c r="D79" s="9"/>
      <c r="E79" s="9"/>
      <c r="H79" s="10"/>
      <c r="I79" s="10"/>
      <c r="J79" s="9"/>
    </row>
    <row r="80" spans="1:13" ht="15.75" x14ac:dyDescent="0.25">
      <c r="A80" s="3"/>
      <c r="B80" s="3"/>
      <c r="D80" s="3"/>
      <c r="E80" s="3"/>
      <c r="H80" s="244" t="s">
        <v>37</v>
      </c>
      <c r="I80" s="244"/>
      <c r="J80" s="244"/>
    </row>
    <row r="81" spans="1:10" ht="15.75" x14ac:dyDescent="0.25">
      <c r="A81" s="3"/>
      <c r="B81" s="3"/>
      <c r="D81" s="3"/>
      <c r="E81" s="3"/>
      <c r="H81" s="53"/>
      <c r="I81" s="53"/>
      <c r="J81" s="3"/>
    </row>
    <row r="82" spans="1:10" ht="15.75" x14ac:dyDescent="0.25">
      <c r="A82" s="3"/>
      <c r="B82" s="3"/>
      <c r="D82" s="3"/>
      <c r="E82" s="3"/>
      <c r="H82" s="53"/>
      <c r="I82" s="53"/>
      <c r="J82" s="3"/>
    </row>
    <row r="83" spans="1:10" ht="15.75" x14ac:dyDescent="0.25">
      <c r="A83" s="3"/>
      <c r="B83" s="3"/>
      <c r="D83" s="3"/>
      <c r="E83" s="3"/>
      <c r="H83" s="53"/>
      <c r="I83" s="53"/>
      <c r="J83" s="3"/>
    </row>
    <row r="84" spans="1:10" ht="15.75" x14ac:dyDescent="0.25">
      <c r="A84" s="3"/>
      <c r="B84" s="3"/>
      <c r="D84" s="3"/>
      <c r="E84" s="3"/>
      <c r="H84" s="53"/>
      <c r="I84" s="53"/>
      <c r="J84" s="3"/>
    </row>
    <row r="85" spans="1:10" ht="15.75" x14ac:dyDescent="0.25">
      <c r="A85" s="3"/>
      <c r="B85" s="3"/>
      <c r="D85" s="3"/>
      <c r="E85" s="3"/>
      <c r="H85" s="53"/>
      <c r="I85" s="53"/>
      <c r="J85" s="3"/>
    </row>
    <row r="86" spans="1:10" ht="15.75" x14ac:dyDescent="0.25">
      <c r="A86" s="3"/>
      <c r="B86" s="3"/>
      <c r="D86" s="3"/>
      <c r="E86" s="3"/>
      <c r="H86" s="53"/>
      <c r="I86" s="53"/>
      <c r="J86" s="3"/>
    </row>
    <row r="87" spans="1:10" ht="15.75" x14ac:dyDescent="0.25">
      <c r="A87" s="3"/>
      <c r="B87" s="3"/>
      <c r="D87" s="3"/>
      <c r="E87" s="3"/>
      <c r="H87" s="53"/>
      <c r="I87" s="53"/>
      <c r="J87" s="3"/>
    </row>
    <row r="88" spans="1:10" ht="15.75" x14ac:dyDescent="0.25">
      <c r="A88" s="3"/>
      <c r="B88" s="3"/>
      <c r="D88" s="3"/>
      <c r="E88" s="3"/>
      <c r="H88" s="53"/>
      <c r="I88" s="53"/>
      <c r="J88" s="3"/>
    </row>
  </sheetData>
  <autoFilter ref="A16:J59">
    <filterColumn colId="7" showButton="0"/>
  </autoFilter>
  <mergeCells count="48">
    <mergeCell ref="A10:J10"/>
    <mergeCell ref="H16:I16"/>
    <mergeCell ref="H49:I49"/>
    <mergeCell ref="A59:I59"/>
    <mergeCell ref="A60:D60"/>
    <mergeCell ref="H57:I57"/>
    <mergeCell ref="H58:I58"/>
    <mergeCell ref="H19:I19"/>
    <mergeCell ref="H45:I45"/>
    <mergeCell ref="H21:I21"/>
    <mergeCell ref="H22:I22"/>
    <mergeCell ref="H23:I23"/>
    <mergeCell ref="H24:I24"/>
    <mergeCell ref="H25:I25"/>
    <mergeCell ref="H26:I26"/>
    <mergeCell ref="H40:I40"/>
    <mergeCell ref="H80:J80"/>
    <mergeCell ref="H17:I17"/>
    <mergeCell ref="H18:I18"/>
    <mergeCell ref="H50:I50"/>
    <mergeCell ref="H51:I51"/>
    <mergeCell ref="H52:I52"/>
    <mergeCell ref="H53:I53"/>
    <mergeCell ref="H54:I54"/>
    <mergeCell ref="H55:I55"/>
    <mergeCell ref="H56:I56"/>
    <mergeCell ref="I73:J73"/>
    <mergeCell ref="H32:I32"/>
    <mergeCell ref="H46:I46"/>
    <mergeCell ref="H47:I47"/>
    <mergeCell ref="H48:I48"/>
    <mergeCell ref="H20:I20"/>
    <mergeCell ref="H41:I41"/>
    <mergeCell ref="H42:I42"/>
    <mergeCell ref="H43:I43"/>
    <mergeCell ref="H44:I44"/>
    <mergeCell ref="H27:I27"/>
    <mergeCell ref="H28:I28"/>
    <mergeCell ref="H29:I29"/>
    <mergeCell ref="H30:I30"/>
    <mergeCell ref="H31:I31"/>
    <mergeCell ref="H39:I39"/>
    <mergeCell ref="H33:I33"/>
    <mergeCell ref="H34:I34"/>
    <mergeCell ref="H35:I35"/>
    <mergeCell ref="H36:I36"/>
    <mergeCell ref="H37:I37"/>
    <mergeCell ref="H38:I38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2:L48"/>
  <sheetViews>
    <sheetView topLeftCell="B10" zoomScale="86" zoomScaleNormal="86" workbookViewId="0">
      <selection activeCell="K38" sqref="K38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5703125" customWidth="1"/>
    <col min="5" max="5" width="18.7109375" customWidth="1"/>
    <col min="6" max="6" width="10.42578125" customWidth="1"/>
    <col min="7" max="7" width="14" style="4" customWidth="1"/>
    <col min="8" max="8" width="2.140625" style="4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1" t="s">
        <v>0</v>
      </c>
      <c r="B2" s="2"/>
      <c r="C2" s="3"/>
    </row>
    <row r="3" spans="1:12" x14ac:dyDescent="0.25">
      <c r="A3" s="5" t="s">
        <v>1</v>
      </c>
      <c r="B3" s="6"/>
      <c r="C3" s="6"/>
    </row>
    <row r="4" spans="1:12" x14ac:dyDescent="0.25">
      <c r="A4" s="5" t="s">
        <v>2</v>
      </c>
      <c r="B4" s="6"/>
      <c r="C4" s="6"/>
    </row>
    <row r="5" spans="1:12" x14ac:dyDescent="0.25">
      <c r="A5" s="5" t="s">
        <v>3</v>
      </c>
      <c r="B5" s="6"/>
      <c r="C5" s="6"/>
    </row>
    <row r="6" spans="1:12" x14ac:dyDescent="0.25">
      <c r="A6" s="5" t="s">
        <v>4</v>
      </c>
      <c r="B6" s="6"/>
      <c r="C6" s="6"/>
    </row>
    <row r="7" spans="1:12" x14ac:dyDescent="0.25">
      <c r="A7" s="5" t="s">
        <v>5</v>
      </c>
      <c r="B7" s="6"/>
      <c r="C7" s="6"/>
    </row>
    <row r="8" spans="1:12" x14ac:dyDescent="0.25">
      <c r="A8" s="6"/>
      <c r="B8" s="6"/>
      <c r="C8" s="6"/>
    </row>
    <row r="9" spans="1:12" ht="15.75" thickBot="1" x14ac:dyDescent="0.3">
      <c r="A9" s="7"/>
      <c r="B9" s="7"/>
      <c r="C9" s="7"/>
      <c r="D9" s="7"/>
      <c r="E9" s="7"/>
      <c r="F9" s="7"/>
      <c r="G9" s="8"/>
      <c r="H9" s="8"/>
      <c r="I9" s="7"/>
    </row>
    <row r="10" spans="1:12" ht="24" thickBot="1" x14ac:dyDescent="0.4">
      <c r="A10" s="245" t="s">
        <v>6</v>
      </c>
      <c r="B10" s="246"/>
      <c r="C10" s="246"/>
      <c r="D10" s="246"/>
      <c r="E10" s="246"/>
      <c r="F10" s="246"/>
      <c r="G10" s="246"/>
      <c r="H10" s="246"/>
      <c r="I10" s="247"/>
    </row>
    <row r="12" spans="1:12" ht="23.25" customHeight="1" x14ac:dyDescent="0.25">
      <c r="A12" s="9" t="s">
        <v>7</v>
      </c>
      <c r="B12" s="63" t="s">
        <v>351</v>
      </c>
      <c r="C12" s="9"/>
      <c r="D12" s="9"/>
      <c r="E12" s="9"/>
      <c r="F12" s="9"/>
      <c r="G12" s="10" t="s">
        <v>9</v>
      </c>
      <c r="H12" s="10" t="s">
        <v>10</v>
      </c>
      <c r="I12" s="11" t="s">
        <v>479</v>
      </c>
    </row>
    <row r="13" spans="1:12" ht="23.25" customHeight="1" x14ac:dyDescent="0.25">
      <c r="A13" s="9"/>
      <c r="B13" s="9"/>
      <c r="C13" s="9"/>
      <c r="D13" s="9"/>
      <c r="E13" s="9"/>
      <c r="F13" s="9"/>
      <c r="G13" s="10" t="s">
        <v>11</v>
      </c>
      <c r="H13" s="10" t="s">
        <v>10</v>
      </c>
      <c r="I13" s="12" t="s">
        <v>480</v>
      </c>
    </row>
    <row r="14" spans="1:12" ht="23.25" customHeight="1" x14ac:dyDescent="0.25">
      <c r="A14" s="9" t="s">
        <v>12</v>
      </c>
      <c r="B14" s="9" t="s">
        <v>352</v>
      </c>
      <c r="C14" s="9"/>
      <c r="D14" s="9"/>
      <c r="E14" s="9"/>
      <c r="F14" s="9"/>
      <c r="G14" s="10" t="s">
        <v>43</v>
      </c>
      <c r="H14" s="10" t="s">
        <v>10</v>
      </c>
      <c r="I14" s="9"/>
    </row>
    <row r="15" spans="1:12" ht="27.75" customHeight="1" thickBot="1" x14ac:dyDescent="0.3">
      <c r="A15" s="13"/>
      <c r="B15" s="13"/>
      <c r="C15" s="13"/>
      <c r="D15" s="13"/>
      <c r="E15" s="13"/>
      <c r="F15" s="13"/>
      <c r="G15" s="14"/>
      <c r="H15" s="14"/>
      <c r="I15" s="13"/>
    </row>
    <row r="16" spans="1:12" ht="43.5" customHeight="1" x14ac:dyDescent="0.25">
      <c r="A16" s="15" t="s">
        <v>16</v>
      </c>
      <c r="B16" s="16" t="s">
        <v>17</v>
      </c>
      <c r="C16" s="17" t="s">
        <v>18</v>
      </c>
      <c r="D16" s="16" t="s">
        <v>19</v>
      </c>
      <c r="E16" s="16" t="s">
        <v>20</v>
      </c>
      <c r="F16" s="17" t="s">
        <v>21</v>
      </c>
      <c r="G16" s="248" t="s">
        <v>22</v>
      </c>
      <c r="H16" s="249"/>
      <c r="I16" s="18" t="s">
        <v>23</v>
      </c>
      <c r="L16" s="4"/>
    </row>
    <row r="17" spans="1:12" s="13" customFormat="1" ht="78.75" customHeight="1" x14ac:dyDescent="0.25">
      <c r="A17" s="19">
        <v>1</v>
      </c>
      <c r="B17" s="60">
        <v>44345</v>
      </c>
      <c r="C17" s="61"/>
      <c r="D17" s="62" t="s">
        <v>481</v>
      </c>
      <c r="E17" s="62" t="s">
        <v>482</v>
      </c>
      <c r="F17" s="54">
        <v>4</v>
      </c>
      <c r="G17" s="250">
        <f>221000+360000+130000+110000</f>
        <v>821000</v>
      </c>
      <c r="H17" s="251"/>
      <c r="I17" s="25">
        <f>G17</f>
        <v>821000</v>
      </c>
      <c r="L17" s="14"/>
    </row>
    <row r="18" spans="1:12" ht="36" customHeight="1" thickBot="1" x14ac:dyDescent="0.3">
      <c r="A18" s="252" t="s">
        <v>26</v>
      </c>
      <c r="B18" s="253"/>
      <c r="C18" s="253"/>
      <c r="D18" s="253"/>
      <c r="E18" s="253"/>
      <c r="F18" s="253"/>
      <c r="G18" s="253"/>
      <c r="H18" s="254"/>
      <c r="I18" s="26">
        <f>I17</f>
        <v>821000</v>
      </c>
    </row>
    <row r="19" spans="1:12" ht="21.75" customHeight="1" x14ac:dyDescent="0.25">
      <c r="A19" s="255"/>
      <c r="B19" s="255"/>
      <c r="C19" s="255"/>
      <c r="D19" s="255"/>
      <c r="E19" s="27"/>
      <c r="G19" s="28"/>
      <c r="H19" s="28"/>
      <c r="I19" s="29"/>
    </row>
    <row r="20" spans="1:12" ht="29.25" customHeight="1" x14ac:dyDescent="0.25">
      <c r="A20" s="30"/>
      <c r="B20" s="30"/>
      <c r="D20" s="30"/>
      <c r="E20" s="30"/>
      <c r="G20" s="31" t="s">
        <v>27</v>
      </c>
      <c r="H20" s="31"/>
      <c r="I20" s="32">
        <v>0</v>
      </c>
    </row>
    <row r="21" spans="1:12" ht="29.25" customHeight="1" thickBot="1" x14ac:dyDescent="0.3">
      <c r="A21" s="148"/>
      <c r="B21" s="148"/>
      <c r="D21" s="148"/>
      <c r="E21" s="148"/>
      <c r="G21" s="34" t="s">
        <v>28</v>
      </c>
      <c r="H21" s="34"/>
      <c r="I21" s="35">
        <v>0</v>
      </c>
    </row>
    <row r="22" spans="1:12" ht="29.25" customHeight="1" x14ac:dyDescent="0.25">
      <c r="A22" s="9"/>
      <c r="B22" s="9"/>
      <c r="D22" s="9"/>
      <c r="E22" s="36"/>
      <c r="G22" s="37" t="s">
        <v>29</v>
      </c>
      <c r="H22" s="38"/>
      <c r="I22" s="39">
        <f>I18</f>
        <v>821000</v>
      </c>
    </row>
    <row r="23" spans="1:12" ht="20.25" customHeight="1" x14ac:dyDescent="0.25">
      <c r="A23" s="9"/>
      <c r="B23" s="9"/>
      <c r="D23" s="9"/>
      <c r="E23" s="36"/>
      <c r="G23" s="38"/>
      <c r="H23" s="38"/>
      <c r="I23" s="40"/>
    </row>
    <row r="24" spans="1:12" ht="18.75" x14ac:dyDescent="0.25">
      <c r="A24" s="41" t="s">
        <v>483</v>
      </c>
      <c r="B24" s="36"/>
      <c r="D24" s="9"/>
      <c r="E24" s="36"/>
      <c r="G24" s="38"/>
      <c r="H24" s="38"/>
      <c r="I24" s="40"/>
    </row>
    <row r="25" spans="1:12" ht="15.75" x14ac:dyDescent="0.25">
      <c r="A25" s="9"/>
      <c r="B25" s="9"/>
      <c r="D25" s="9"/>
      <c r="E25" s="36"/>
      <c r="G25" s="38"/>
      <c r="H25" s="38"/>
      <c r="I25" s="40"/>
    </row>
    <row r="26" spans="1:12" ht="18.75" x14ac:dyDescent="0.3">
      <c r="A26" s="42" t="s">
        <v>31</v>
      </c>
      <c r="B26" s="43"/>
      <c r="D26" s="43"/>
      <c r="E26" s="9"/>
      <c r="G26" s="10"/>
      <c r="H26" s="10"/>
      <c r="I26" s="9"/>
    </row>
    <row r="27" spans="1:12" ht="18.75" x14ac:dyDescent="0.3">
      <c r="A27" s="44" t="s">
        <v>32</v>
      </c>
      <c r="B27" s="36"/>
      <c r="D27" s="36"/>
      <c r="E27" s="9"/>
      <c r="G27" s="10"/>
      <c r="H27" s="10"/>
      <c r="I27" s="9"/>
      <c r="L27" s="45"/>
    </row>
    <row r="28" spans="1:12" ht="18.75" x14ac:dyDescent="0.3">
      <c r="A28" s="44" t="s">
        <v>33</v>
      </c>
      <c r="B28" s="36"/>
      <c r="D28" s="9"/>
      <c r="E28" s="9"/>
      <c r="G28" s="10"/>
      <c r="H28" s="10"/>
      <c r="I28" s="9"/>
    </row>
    <row r="29" spans="1:12" ht="18.75" x14ac:dyDescent="0.3">
      <c r="A29" s="46" t="s">
        <v>34</v>
      </c>
      <c r="B29" s="47"/>
      <c r="D29" s="47"/>
      <c r="E29" s="9"/>
      <c r="G29" s="10"/>
      <c r="H29" s="10"/>
      <c r="I29" s="9"/>
    </row>
    <row r="30" spans="1:12" ht="18.75" x14ac:dyDescent="0.3">
      <c r="A30" s="48" t="s">
        <v>35</v>
      </c>
      <c r="B30" s="49"/>
      <c r="D30" s="50"/>
      <c r="E30" s="9"/>
      <c r="G30" s="10"/>
      <c r="H30" s="10"/>
      <c r="I30" s="9"/>
    </row>
    <row r="31" spans="1:12" ht="15.75" x14ac:dyDescent="0.25">
      <c r="A31" s="49"/>
      <c r="B31" s="49"/>
      <c r="D31" s="51"/>
      <c r="E31" s="9"/>
      <c r="G31" s="10"/>
      <c r="H31" s="10"/>
      <c r="I31" s="9"/>
    </row>
    <row r="32" spans="1:12" ht="15.75" x14ac:dyDescent="0.25">
      <c r="A32" s="9"/>
      <c r="B32" s="9"/>
      <c r="D32" s="9"/>
      <c r="E32" s="9"/>
      <c r="G32" s="52" t="s">
        <v>36</v>
      </c>
      <c r="H32" s="256" t="str">
        <f>I13</f>
        <v xml:space="preserve"> 11 Juni 2021</v>
      </c>
      <c r="I32" s="256"/>
    </row>
    <row r="33" spans="1:9" ht="15.75" x14ac:dyDescent="0.25">
      <c r="A33" s="9"/>
      <c r="B33" s="9"/>
      <c r="D33" s="9"/>
      <c r="E33" s="9"/>
      <c r="G33" s="10"/>
      <c r="H33" s="10"/>
      <c r="I33" s="9"/>
    </row>
    <row r="34" spans="1:9" ht="15.75" x14ac:dyDescent="0.25">
      <c r="A34" s="9"/>
      <c r="B34" s="9"/>
      <c r="D34" s="9"/>
      <c r="E34" s="9"/>
      <c r="G34" s="10"/>
      <c r="H34" s="10"/>
      <c r="I34" s="9"/>
    </row>
    <row r="35" spans="1:9" ht="15.75" x14ac:dyDescent="0.25">
      <c r="A35" s="9"/>
      <c r="B35" s="9"/>
      <c r="D35" s="9"/>
      <c r="E35" s="9"/>
      <c r="G35" s="10"/>
      <c r="H35" s="10"/>
      <c r="I35" s="9"/>
    </row>
    <row r="36" spans="1:9" ht="26.25" customHeight="1" x14ac:dyDescent="0.25">
      <c r="A36" s="9"/>
      <c r="B36" s="9"/>
      <c r="D36" s="9"/>
      <c r="E36" s="9"/>
      <c r="G36" s="10"/>
      <c r="H36" s="10"/>
      <c r="I36" s="9"/>
    </row>
    <row r="37" spans="1:9" ht="15.75" x14ac:dyDescent="0.25">
      <c r="A37" s="9"/>
      <c r="B37" s="9"/>
      <c r="D37" s="9"/>
      <c r="E37" s="9"/>
      <c r="G37" s="10"/>
      <c r="H37" s="10"/>
      <c r="I37" s="9"/>
    </row>
    <row r="38" spans="1:9" ht="15.75" x14ac:dyDescent="0.25">
      <c r="A38" s="9"/>
      <c r="B38" s="9"/>
      <c r="D38" s="9"/>
      <c r="E38" s="9"/>
      <c r="G38" s="10"/>
      <c r="H38" s="10"/>
      <c r="I38" s="9"/>
    </row>
    <row r="39" spans="1:9" ht="15.75" x14ac:dyDescent="0.25">
      <c r="A39" s="9"/>
      <c r="B39" s="9"/>
      <c r="D39" s="9"/>
      <c r="E39" s="9"/>
      <c r="G39" s="10"/>
      <c r="H39" s="10"/>
      <c r="I39" s="9"/>
    </row>
    <row r="40" spans="1:9" ht="15.75" x14ac:dyDescent="0.25">
      <c r="A40" s="3"/>
      <c r="B40" s="3"/>
      <c r="D40" s="3"/>
      <c r="E40" s="3"/>
      <c r="G40" s="244" t="s">
        <v>37</v>
      </c>
      <c r="H40" s="244"/>
      <c r="I40" s="244"/>
    </row>
    <row r="41" spans="1:9" ht="15.75" x14ac:dyDescent="0.25">
      <c r="A41" s="3"/>
      <c r="B41" s="3"/>
      <c r="D41" s="3"/>
      <c r="E41" s="3"/>
      <c r="G41" s="53"/>
      <c r="H41" s="53"/>
      <c r="I41" s="3"/>
    </row>
    <row r="42" spans="1:9" ht="15.75" x14ac:dyDescent="0.25">
      <c r="A42" s="3"/>
      <c r="B42" s="3"/>
      <c r="D42" s="3"/>
      <c r="E42" s="3"/>
      <c r="G42" s="53"/>
      <c r="H42" s="53"/>
      <c r="I42" s="3"/>
    </row>
    <row r="43" spans="1:9" ht="15.75" x14ac:dyDescent="0.25">
      <c r="A43" s="3"/>
      <c r="B43" s="3"/>
      <c r="D43" s="3"/>
      <c r="E43" s="3"/>
      <c r="G43" s="53"/>
      <c r="H43" s="53"/>
      <c r="I43" s="3"/>
    </row>
    <row r="44" spans="1:9" ht="15.75" x14ac:dyDescent="0.25">
      <c r="A44" s="3"/>
      <c r="B44" s="3"/>
      <c r="D44" s="3"/>
      <c r="E44" s="3"/>
      <c r="G44" s="53"/>
      <c r="H44" s="53"/>
      <c r="I44" s="3"/>
    </row>
    <row r="45" spans="1:9" ht="15.75" x14ac:dyDescent="0.25">
      <c r="A45" s="3"/>
      <c r="B45" s="3"/>
      <c r="D45" s="3"/>
      <c r="E45" s="3"/>
      <c r="G45" s="53"/>
      <c r="H45" s="53"/>
      <c r="I45" s="3"/>
    </row>
    <row r="46" spans="1:9" ht="15.75" x14ac:dyDescent="0.25">
      <c r="A46" s="3"/>
      <c r="B46" s="3"/>
      <c r="D46" s="3"/>
      <c r="E46" s="3"/>
      <c r="G46" s="53"/>
      <c r="H46" s="53"/>
      <c r="I46" s="3"/>
    </row>
    <row r="47" spans="1:9" ht="15.75" x14ac:dyDescent="0.25">
      <c r="A47" s="3"/>
      <c r="B47" s="3"/>
      <c r="D47" s="3"/>
      <c r="E47" s="3"/>
      <c r="G47" s="53"/>
      <c r="H47" s="53"/>
      <c r="I47" s="3"/>
    </row>
    <row r="48" spans="1:9" ht="15.75" x14ac:dyDescent="0.25">
      <c r="A48" s="3"/>
      <c r="B48" s="3"/>
      <c r="D48" s="3"/>
      <c r="E48" s="3"/>
      <c r="G48" s="53"/>
      <c r="H48" s="53"/>
      <c r="I48" s="3"/>
    </row>
  </sheetData>
  <autoFilter ref="A16:I18">
    <filterColumn colId="6" showButton="0"/>
  </autoFilter>
  <mergeCells count="7">
    <mergeCell ref="G40:I40"/>
    <mergeCell ref="A10:I10"/>
    <mergeCell ref="G16:H16"/>
    <mergeCell ref="G17:H17"/>
    <mergeCell ref="A18:H18"/>
    <mergeCell ref="A19:D19"/>
    <mergeCell ref="H32:I3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2:L48"/>
  <sheetViews>
    <sheetView topLeftCell="A4" zoomScale="86" zoomScaleNormal="86" workbookViewId="0">
      <selection activeCell="M17" sqref="M17"/>
    </sheetView>
  </sheetViews>
  <sheetFormatPr defaultRowHeight="15" x14ac:dyDescent="0.25"/>
  <cols>
    <col min="1" max="1" width="4.85546875" customWidth="1"/>
    <col min="2" max="2" width="12.85546875" customWidth="1"/>
    <col min="3" max="3" width="11.28515625" customWidth="1"/>
    <col min="4" max="4" width="29.5703125" customWidth="1"/>
    <col min="5" max="5" width="18.7109375" customWidth="1"/>
    <col min="6" max="6" width="10.42578125" customWidth="1"/>
    <col min="7" max="7" width="14" style="4" customWidth="1"/>
    <col min="8" max="8" width="2.140625" style="4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1" t="s">
        <v>0</v>
      </c>
      <c r="B2" s="2"/>
      <c r="C2" s="3"/>
    </row>
    <row r="3" spans="1:12" x14ac:dyDescent="0.25">
      <c r="A3" s="5" t="s">
        <v>1</v>
      </c>
      <c r="B3" s="6"/>
      <c r="C3" s="6"/>
    </row>
    <row r="4" spans="1:12" x14ac:dyDescent="0.25">
      <c r="A4" s="5" t="s">
        <v>2</v>
      </c>
      <c r="B4" s="6"/>
      <c r="C4" s="6"/>
    </row>
    <row r="5" spans="1:12" x14ac:dyDescent="0.25">
      <c r="A5" s="5" t="s">
        <v>3</v>
      </c>
      <c r="B5" s="6"/>
      <c r="C5" s="6"/>
    </row>
    <row r="6" spans="1:12" x14ac:dyDescent="0.25">
      <c r="A6" s="5" t="s">
        <v>4</v>
      </c>
      <c r="B6" s="6"/>
      <c r="C6" s="6"/>
    </row>
    <row r="7" spans="1:12" x14ac:dyDescent="0.25">
      <c r="A7" s="5" t="s">
        <v>5</v>
      </c>
      <c r="B7" s="6"/>
      <c r="C7" s="6"/>
    </row>
    <row r="8" spans="1:12" x14ac:dyDescent="0.25">
      <c r="A8" s="6"/>
      <c r="B8" s="6"/>
      <c r="C8" s="6"/>
    </row>
    <row r="9" spans="1:12" ht="15.75" thickBot="1" x14ac:dyDescent="0.3">
      <c r="A9" s="7"/>
      <c r="B9" s="7"/>
      <c r="C9" s="7"/>
      <c r="D9" s="7"/>
      <c r="E9" s="7"/>
      <c r="F9" s="7"/>
      <c r="G9" s="8"/>
      <c r="H9" s="8"/>
      <c r="I9" s="7"/>
    </row>
    <row r="10" spans="1:12" ht="24" thickBot="1" x14ac:dyDescent="0.4">
      <c r="A10" s="245" t="s">
        <v>6</v>
      </c>
      <c r="B10" s="246"/>
      <c r="C10" s="246"/>
      <c r="D10" s="246"/>
      <c r="E10" s="246"/>
      <c r="F10" s="246"/>
      <c r="G10" s="246"/>
      <c r="H10" s="246"/>
      <c r="I10" s="247"/>
    </row>
    <row r="12" spans="1:12" ht="23.25" customHeight="1" x14ac:dyDescent="0.25">
      <c r="A12" s="9" t="s">
        <v>7</v>
      </c>
      <c r="B12" s="63" t="s">
        <v>484</v>
      </c>
      <c r="C12" s="9"/>
      <c r="D12" s="9"/>
      <c r="E12" s="9"/>
      <c r="F12" s="9"/>
      <c r="G12" s="10" t="s">
        <v>9</v>
      </c>
      <c r="H12" s="10" t="s">
        <v>10</v>
      </c>
      <c r="I12" s="11" t="s">
        <v>485</v>
      </c>
    </row>
    <row r="13" spans="1:12" ht="23.25" customHeight="1" x14ac:dyDescent="0.25">
      <c r="A13" s="9"/>
      <c r="B13" s="9"/>
      <c r="C13" s="9"/>
      <c r="D13" s="9"/>
      <c r="E13" s="9"/>
      <c r="F13" s="9"/>
      <c r="G13" s="10" t="s">
        <v>11</v>
      </c>
      <c r="H13" s="10" t="s">
        <v>10</v>
      </c>
      <c r="I13" s="12" t="s">
        <v>480</v>
      </c>
    </row>
    <row r="14" spans="1:12" ht="23.25" customHeight="1" x14ac:dyDescent="0.25">
      <c r="A14" s="9" t="s">
        <v>12</v>
      </c>
      <c r="B14" s="9" t="s">
        <v>352</v>
      </c>
      <c r="C14" s="9"/>
      <c r="D14" s="9"/>
      <c r="E14" s="9"/>
      <c r="F14" s="9"/>
      <c r="G14" s="10" t="s">
        <v>43</v>
      </c>
      <c r="H14" s="10" t="s">
        <v>10</v>
      </c>
      <c r="I14" s="9"/>
    </row>
    <row r="15" spans="1:12" ht="27.75" customHeight="1" thickBot="1" x14ac:dyDescent="0.3">
      <c r="A15" s="13"/>
      <c r="B15" s="13"/>
      <c r="C15" s="13"/>
      <c r="D15" s="13"/>
      <c r="E15" s="13"/>
      <c r="F15" s="13"/>
      <c r="G15" s="14"/>
      <c r="H15" s="14"/>
      <c r="I15" s="13"/>
    </row>
    <row r="16" spans="1:12" ht="43.5" customHeight="1" x14ac:dyDescent="0.25">
      <c r="A16" s="15" t="s">
        <v>16</v>
      </c>
      <c r="B16" s="16" t="s">
        <v>17</v>
      </c>
      <c r="C16" s="17" t="s">
        <v>18</v>
      </c>
      <c r="D16" s="16" t="s">
        <v>19</v>
      </c>
      <c r="E16" s="16" t="s">
        <v>20</v>
      </c>
      <c r="F16" s="17" t="s">
        <v>21</v>
      </c>
      <c r="G16" s="248" t="s">
        <v>22</v>
      </c>
      <c r="H16" s="249"/>
      <c r="I16" s="18" t="s">
        <v>23</v>
      </c>
      <c r="L16" s="4"/>
    </row>
    <row r="17" spans="1:12" s="13" customFormat="1" ht="78.75" customHeight="1" x14ac:dyDescent="0.25">
      <c r="A17" s="19">
        <v>1</v>
      </c>
      <c r="B17" s="60">
        <v>44358</v>
      </c>
      <c r="C17" s="61" t="s">
        <v>486</v>
      </c>
      <c r="D17" s="62" t="s">
        <v>489</v>
      </c>
      <c r="E17" s="62" t="s">
        <v>487</v>
      </c>
      <c r="F17" s="54">
        <v>1</v>
      </c>
      <c r="G17" s="250">
        <v>7000000</v>
      </c>
      <c r="H17" s="251"/>
      <c r="I17" s="25">
        <f>G17</f>
        <v>7000000</v>
      </c>
      <c r="L17" s="14"/>
    </row>
    <row r="18" spans="1:12" ht="36" customHeight="1" thickBot="1" x14ac:dyDescent="0.3">
      <c r="A18" s="252" t="s">
        <v>26</v>
      </c>
      <c r="B18" s="253"/>
      <c r="C18" s="253"/>
      <c r="D18" s="253"/>
      <c r="E18" s="253"/>
      <c r="F18" s="253"/>
      <c r="G18" s="253"/>
      <c r="H18" s="254"/>
      <c r="I18" s="26">
        <f>I17</f>
        <v>7000000</v>
      </c>
    </row>
    <row r="19" spans="1:12" ht="21.75" customHeight="1" x14ac:dyDescent="0.25">
      <c r="A19" s="255"/>
      <c r="B19" s="255"/>
      <c r="C19" s="255"/>
      <c r="D19" s="255"/>
      <c r="E19" s="27"/>
      <c r="G19" s="28"/>
      <c r="H19" s="28"/>
      <c r="I19" s="29"/>
    </row>
    <row r="20" spans="1:12" ht="29.25" customHeight="1" x14ac:dyDescent="0.25">
      <c r="A20" s="30"/>
      <c r="B20" s="30"/>
      <c r="D20" s="30"/>
      <c r="E20" s="30"/>
      <c r="G20" s="31" t="s">
        <v>27</v>
      </c>
      <c r="H20" s="31"/>
      <c r="I20" s="32">
        <v>0</v>
      </c>
    </row>
    <row r="21" spans="1:12" ht="29.25" customHeight="1" thickBot="1" x14ac:dyDescent="0.3">
      <c r="A21" s="150"/>
      <c r="B21" s="150"/>
      <c r="D21" s="150"/>
      <c r="E21" s="150"/>
      <c r="G21" s="34" t="s">
        <v>28</v>
      </c>
      <c r="H21" s="34"/>
      <c r="I21" s="35">
        <v>0</v>
      </c>
    </row>
    <row r="22" spans="1:12" ht="29.25" customHeight="1" x14ac:dyDescent="0.25">
      <c r="A22" s="9"/>
      <c r="B22" s="9"/>
      <c r="D22" s="9"/>
      <c r="E22" s="36"/>
      <c r="G22" s="37" t="s">
        <v>29</v>
      </c>
      <c r="H22" s="38"/>
      <c r="I22" s="39">
        <f>I18</f>
        <v>7000000</v>
      </c>
    </row>
    <row r="23" spans="1:12" ht="20.25" customHeight="1" x14ac:dyDescent="0.25">
      <c r="A23" s="9"/>
      <c r="B23" s="9"/>
      <c r="D23" s="9"/>
      <c r="E23" s="36"/>
      <c r="G23" s="38"/>
      <c r="H23" s="38"/>
      <c r="I23" s="40"/>
    </row>
    <row r="24" spans="1:12" ht="18.75" x14ac:dyDescent="0.25">
      <c r="A24" s="41" t="s">
        <v>488</v>
      </c>
      <c r="B24" s="36"/>
      <c r="D24" s="9"/>
      <c r="E24" s="36"/>
      <c r="G24" s="38"/>
      <c r="H24" s="38"/>
      <c r="I24" s="40"/>
    </row>
    <row r="25" spans="1:12" ht="15.75" x14ac:dyDescent="0.25">
      <c r="A25" s="9"/>
      <c r="B25" s="9"/>
      <c r="D25" s="9"/>
      <c r="E25" s="36"/>
      <c r="G25" s="38"/>
      <c r="H25" s="38"/>
      <c r="I25" s="40"/>
    </row>
    <row r="26" spans="1:12" ht="18.75" x14ac:dyDescent="0.3">
      <c r="A26" s="42" t="s">
        <v>31</v>
      </c>
      <c r="B26" s="43"/>
      <c r="D26" s="43"/>
      <c r="E26" s="9"/>
      <c r="G26" s="10"/>
      <c r="H26" s="10"/>
      <c r="I26" s="9"/>
    </row>
    <row r="27" spans="1:12" ht="18.75" x14ac:dyDescent="0.3">
      <c r="A27" s="44" t="s">
        <v>32</v>
      </c>
      <c r="B27" s="36"/>
      <c r="D27" s="36"/>
      <c r="E27" s="9"/>
      <c r="G27" s="10"/>
      <c r="H27" s="10"/>
      <c r="I27" s="9"/>
      <c r="L27" s="45"/>
    </row>
    <row r="28" spans="1:12" ht="18.75" x14ac:dyDescent="0.3">
      <c r="A28" s="44" t="s">
        <v>33</v>
      </c>
      <c r="B28" s="36"/>
      <c r="D28" s="9"/>
      <c r="E28" s="9"/>
      <c r="G28" s="10"/>
      <c r="H28" s="10"/>
      <c r="I28" s="9"/>
    </row>
    <row r="29" spans="1:12" ht="18.75" x14ac:dyDescent="0.3">
      <c r="A29" s="46" t="s">
        <v>34</v>
      </c>
      <c r="B29" s="47"/>
      <c r="D29" s="47"/>
      <c r="E29" s="9"/>
      <c r="G29" s="10"/>
      <c r="H29" s="10"/>
      <c r="I29" s="9"/>
    </row>
    <row r="30" spans="1:12" ht="18.75" x14ac:dyDescent="0.3">
      <c r="A30" s="48" t="s">
        <v>35</v>
      </c>
      <c r="B30" s="49"/>
      <c r="D30" s="50"/>
      <c r="E30" s="9"/>
      <c r="G30" s="10"/>
      <c r="H30" s="10"/>
      <c r="I30" s="9"/>
    </row>
    <row r="31" spans="1:12" ht="15.75" x14ac:dyDescent="0.25">
      <c r="A31" s="49"/>
      <c r="B31" s="49"/>
      <c r="D31" s="51"/>
      <c r="E31" s="9"/>
      <c r="G31" s="10"/>
      <c r="H31" s="10"/>
      <c r="I31" s="9"/>
    </row>
    <row r="32" spans="1:12" ht="15.75" x14ac:dyDescent="0.25">
      <c r="A32" s="9"/>
      <c r="B32" s="9"/>
      <c r="D32" s="9"/>
      <c r="E32" s="9"/>
      <c r="G32" s="52" t="s">
        <v>36</v>
      </c>
      <c r="H32" s="256" t="str">
        <f>I13</f>
        <v xml:space="preserve"> 11 Juni 2021</v>
      </c>
      <c r="I32" s="256"/>
    </row>
    <row r="33" spans="1:9" ht="15.75" x14ac:dyDescent="0.25">
      <c r="A33" s="9"/>
      <c r="B33" s="9"/>
      <c r="D33" s="9"/>
      <c r="E33" s="9"/>
      <c r="G33" s="10"/>
      <c r="H33" s="10"/>
      <c r="I33" s="9"/>
    </row>
    <row r="34" spans="1:9" ht="15.75" x14ac:dyDescent="0.25">
      <c r="A34" s="9"/>
      <c r="B34" s="9"/>
      <c r="D34" s="9"/>
      <c r="E34" s="9"/>
      <c r="G34" s="10"/>
      <c r="H34" s="10"/>
      <c r="I34" s="9"/>
    </row>
    <row r="35" spans="1:9" ht="15.75" x14ac:dyDescent="0.25">
      <c r="A35" s="9"/>
      <c r="B35" s="9"/>
      <c r="D35" s="9"/>
      <c r="E35" s="9"/>
      <c r="G35" s="10"/>
      <c r="H35" s="10"/>
      <c r="I35" s="9"/>
    </row>
    <row r="36" spans="1:9" ht="26.25" customHeight="1" x14ac:dyDescent="0.25">
      <c r="A36" s="9"/>
      <c r="B36" s="9"/>
      <c r="D36" s="9"/>
      <c r="E36" s="9"/>
      <c r="G36" s="10"/>
      <c r="H36" s="10"/>
      <c r="I36" s="9"/>
    </row>
    <row r="37" spans="1:9" ht="15.75" x14ac:dyDescent="0.25">
      <c r="A37" s="9"/>
      <c r="B37" s="9"/>
      <c r="D37" s="9"/>
      <c r="E37" s="9"/>
      <c r="G37" s="10"/>
      <c r="H37" s="10"/>
      <c r="I37" s="9"/>
    </row>
    <row r="38" spans="1:9" ht="15.75" x14ac:dyDescent="0.25">
      <c r="A38" s="9"/>
      <c r="B38" s="9"/>
      <c r="D38" s="9"/>
      <c r="E38" s="9"/>
      <c r="G38" s="10"/>
      <c r="H38" s="10"/>
      <c r="I38" s="9"/>
    </row>
    <row r="39" spans="1:9" ht="15.75" x14ac:dyDescent="0.25">
      <c r="A39" s="9"/>
      <c r="B39" s="9"/>
      <c r="D39" s="9"/>
      <c r="E39" s="9"/>
      <c r="G39" s="10"/>
      <c r="H39" s="10"/>
      <c r="I39" s="9"/>
    </row>
    <row r="40" spans="1:9" ht="15.75" x14ac:dyDescent="0.25">
      <c r="A40" s="3"/>
      <c r="B40" s="3"/>
      <c r="D40" s="3"/>
      <c r="E40" s="3"/>
      <c r="G40" s="244" t="s">
        <v>37</v>
      </c>
      <c r="H40" s="244"/>
      <c r="I40" s="244"/>
    </row>
    <row r="41" spans="1:9" ht="15.75" x14ac:dyDescent="0.25">
      <c r="A41" s="3"/>
      <c r="B41" s="3"/>
      <c r="D41" s="3"/>
      <c r="E41" s="3"/>
      <c r="G41" s="53"/>
      <c r="H41" s="53"/>
      <c r="I41" s="3"/>
    </row>
    <row r="42" spans="1:9" ht="15.75" x14ac:dyDescent="0.25">
      <c r="A42" s="3"/>
      <c r="B42" s="3"/>
      <c r="D42" s="3"/>
      <c r="E42" s="3"/>
      <c r="G42" s="53"/>
      <c r="H42" s="53"/>
      <c r="I42" s="3"/>
    </row>
    <row r="43" spans="1:9" ht="15.75" x14ac:dyDescent="0.25">
      <c r="A43" s="3"/>
      <c r="B43" s="3"/>
      <c r="D43" s="3"/>
      <c r="E43" s="3"/>
      <c r="G43" s="53"/>
      <c r="H43" s="53"/>
      <c r="I43" s="3"/>
    </row>
    <row r="44" spans="1:9" ht="15.75" x14ac:dyDescent="0.25">
      <c r="A44" s="3"/>
      <c r="B44" s="3"/>
      <c r="D44" s="3"/>
      <c r="E44" s="3"/>
      <c r="G44" s="53"/>
      <c r="H44" s="53"/>
      <c r="I44" s="3"/>
    </row>
    <row r="45" spans="1:9" ht="15.75" x14ac:dyDescent="0.25">
      <c r="A45" s="3"/>
      <c r="B45" s="3"/>
      <c r="D45" s="3"/>
      <c r="E45" s="3"/>
      <c r="G45" s="53"/>
      <c r="H45" s="53"/>
      <c r="I45" s="3"/>
    </row>
    <row r="46" spans="1:9" ht="15.75" x14ac:dyDescent="0.25">
      <c r="A46" s="3"/>
      <c r="B46" s="3"/>
      <c r="D46" s="3"/>
      <c r="E46" s="3"/>
      <c r="G46" s="53"/>
      <c r="H46" s="53"/>
      <c r="I46" s="3"/>
    </row>
    <row r="47" spans="1:9" ht="15.75" x14ac:dyDescent="0.25">
      <c r="A47" s="3"/>
      <c r="B47" s="3"/>
      <c r="D47" s="3"/>
      <c r="E47" s="3"/>
      <c r="G47" s="53"/>
      <c r="H47" s="53"/>
      <c r="I47" s="3"/>
    </row>
    <row r="48" spans="1:9" ht="15.75" x14ac:dyDescent="0.25">
      <c r="A48" s="3"/>
      <c r="B48" s="3"/>
      <c r="D48" s="3"/>
      <c r="E48" s="3"/>
      <c r="G48" s="53"/>
      <c r="H48" s="53"/>
      <c r="I48" s="3"/>
    </row>
  </sheetData>
  <autoFilter ref="A16:I18">
    <filterColumn colId="6" showButton="0"/>
  </autoFilter>
  <mergeCells count="7">
    <mergeCell ref="G40:I40"/>
    <mergeCell ref="A10:I10"/>
    <mergeCell ref="G16:H16"/>
    <mergeCell ref="G17:H17"/>
    <mergeCell ref="A18:H18"/>
    <mergeCell ref="A19:D19"/>
    <mergeCell ref="H32:I3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2:L48"/>
  <sheetViews>
    <sheetView topLeftCell="A13" zoomScale="86" zoomScaleNormal="86" workbookViewId="0">
      <selection activeCell="G39" sqref="G39"/>
    </sheetView>
  </sheetViews>
  <sheetFormatPr defaultRowHeight="15" x14ac:dyDescent="0.25"/>
  <cols>
    <col min="1" max="1" width="4.85546875" customWidth="1"/>
    <col min="2" max="2" width="12.85546875" customWidth="1"/>
    <col min="3" max="3" width="11.28515625" customWidth="1"/>
    <col min="4" max="4" width="29.5703125" customWidth="1"/>
    <col min="5" max="5" width="18.7109375" customWidth="1"/>
    <col min="6" max="6" width="10.42578125" customWidth="1"/>
    <col min="7" max="7" width="14" style="4" customWidth="1"/>
    <col min="8" max="8" width="2.140625" style="4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1" t="s">
        <v>0</v>
      </c>
      <c r="B2" s="2"/>
      <c r="C2" s="3"/>
    </row>
    <row r="3" spans="1:12" x14ac:dyDescent="0.25">
      <c r="A3" s="5" t="s">
        <v>1</v>
      </c>
      <c r="B3" s="6"/>
      <c r="C3" s="6"/>
    </row>
    <row r="4" spans="1:12" x14ac:dyDescent="0.25">
      <c r="A4" s="5" t="s">
        <v>2</v>
      </c>
      <c r="B4" s="6"/>
      <c r="C4" s="6"/>
    </row>
    <row r="5" spans="1:12" x14ac:dyDescent="0.25">
      <c r="A5" s="5" t="s">
        <v>3</v>
      </c>
      <c r="B5" s="6"/>
      <c r="C5" s="6"/>
    </row>
    <row r="6" spans="1:12" x14ac:dyDescent="0.25">
      <c r="A6" s="5" t="s">
        <v>4</v>
      </c>
      <c r="B6" s="6"/>
      <c r="C6" s="6"/>
    </row>
    <row r="7" spans="1:12" x14ac:dyDescent="0.25">
      <c r="A7" s="5" t="s">
        <v>5</v>
      </c>
      <c r="B7" s="6"/>
      <c r="C7" s="6"/>
    </row>
    <row r="8" spans="1:12" x14ac:dyDescent="0.25">
      <c r="A8" s="6"/>
      <c r="B8" s="6"/>
      <c r="C8" s="6"/>
    </row>
    <row r="9" spans="1:12" ht="15.75" thickBot="1" x14ac:dyDescent="0.3">
      <c r="A9" s="7"/>
      <c r="B9" s="7"/>
      <c r="C9" s="7"/>
      <c r="D9" s="7"/>
      <c r="E9" s="7"/>
      <c r="F9" s="7"/>
      <c r="G9" s="8"/>
      <c r="H9" s="8"/>
      <c r="I9" s="7"/>
    </row>
    <row r="10" spans="1:12" ht="24" thickBot="1" x14ac:dyDescent="0.4">
      <c r="A10" s="245" t="s">
        <v>6</v>
      </c>
      <c r="B10" s="246"/>
      <c r="C10" s="246"/>
      <c r="D10" s="246"/>
      <c r="E10" s="246"/>
      <c r="F10" s="246"/>
      <c r="G10" s="246"/>
      <c r="H10" s="246"/>
      <c r="I10" s="247"/>
    </row>
    <row r="12" spans="1:12" ht="23.25" customHeight="1" x14ac:dyDescent="0.25">
      <c r="A12" s="9" t="s">
        <v>7</v>
      </c>
      <c r="B12" s="63" t="s">
        <v>493</v>
      </c>
      <c r="C12" s="9"/>
      <c r="D12" s="9"/>
      <c r="E12" s="9"/>
      <c r="F12" s="9"/>
      <c r="G12" s="10" t="s">
        <v>9</v>
      </c>
      <c r="H12" s="10" t="s">
        <v>10</v>
      </c>
      <c r="I12" s="11" t="s">
        <v>492</v>
      </c>
    </row>
    <row r="13" spans="1:12" ht="23.25" customHeight="1" x14ac:dyDescent="0.25">
      <c r="A13" s="9"/>
      <c r="B13" s="9"/>
      <c r="C13" s="9"/>
      <c r="D13" s="9"/>
      <c r="E13" s="9"/>
      <c r="F13" s="9"/>
      <c r="G13" s="10" t="s">
        <v>11</v>
      </c>
      <c r="H13" s="10" t="s">
        <v>10</v>
      </c>
      <c r="I13" s="12" t="s">
        <v>480</v>
      </c>
    </row>
    <row r="14" spans="1:12" ht="23.25" customHeight="1" x14ac:dyDescent="0.25">
      <c r="A14" s="9" t="s">
        <v>12</v>
      </c>
      <c r="B14" s="9" t="s">
        <v>494</v>
      </c>
      <c r="C14" s="9"/>
      <c r="D14" s="9"/>
      <c r="E14" s="9"/>
      <c r="F14" s="9"/>
      <c r="G14" s="10" t="s">
        <v>43</v>
      </c>
      <c r="H14" s="10" t="s">
        <v>10</v>
      </c>
      <c r="I14" s="9"/>
    </row>
    <row r="15" spans="1:12" ht="27.75" customHeight="1" thickBot="1" x14ac:dyDescent="0.3">
      <c r="A15" s="13"/>
      <c r="B15" s="13"/>
      <c r="C15" s="13"/>
      <c r="D15" s="13"/>
      <c r="E15" s="13"/>
      <c r="F15" s="13"/>
      <c r="G15" s="14"/>
      <c r="H15" s="14"/>
      <c r="I15" s="13"/>
    </row>
    <row r="16" spans="1:12" ht="43.5" customHeight="1" x14ac:dyDescent="0.25">
      <c r="A16" s="15" t="s">
        <v>16</v>
      </c>
      <c r="B16" s="16" t="s">
        <v>17</v>
      </c>
      <c r="C16" s="17" t="s">
        <v>18</v>
      </c>
      <c r="D16" s="16" t="s">
        <v>19</v>
      </c>
      <c r="E16" s="16" t="s">
        <v>20</v>
      </c>
      <c r="F16" s="17" t="s">
        <v>21</v>
      </c>
      <c r="G16" s="248" t="s">
        <v>22</v>
      </c>
      <c r="H16" s="249"/>
      <c r="I16" s="18" t="s">
        <v>23</v>
      </c>
      <c r="L16" s="4"/>
    </row>
    <row r="17" spans="1:12" s="13" customFormat="1" ht="78.75" customHeight="1" x14ac:dyDescent="0.25">
      <c r="A17" s="19">
        <v>1</v>
      </c>
      <c r="B17" s="60">
        <v>44358</v>
      </c>
      <c r="C17" s="61"/>
      <c r="D17" s="62" t="s">
        <v>490</v>
      </c>
      <c r="E17" s="62" t="s">
        <v>50</v>
      </c>
      <c r="F17" s="54">
        <v>1</v>
      </c>
      <c r="G17" s="250">
        <v>1300000</v>
      </c>
      <c r="H17" s="251"/>
      <c r="I17" s="25">
        <f>G17</f>
        <v>1300000</v>
      </c>
      <c r="L17" s="14"/>
    </row>
    <row r="18" spans="1:12" ht="36" customHeight="1" thickBot="1" x14ac:dyDescent="0.3">
      <c r="A18" s="252" t="s">
        <v>26</v>
      </c>
      <c r="B18" s="253"/>
      <c r="C18" s="253"/>
      <c r="D18" s="253"/>
      <c r="E18" s="253"/>
      <c r="F18" s="253"/>
      <c r="G18" s="253"/>
      <c r="H18" s="254"/>
      <c r="I18" s="26">
        <f>I17</f>
        <v>1300000</v>
      </c>
    </row>
    <row r="19" spans="1:12" ht="21.75" customHeight="1" x14ac:dyDescent="0.25">
      <c r="A19" s="255"/>
      <c r="B19" s="255"/>
      <c r="C19" s="255"/>
      <c r="D19" s="255"/>
      <c r="E19" s="27"/>
      <c r="G19" s="28"/>
      <c r="H19" s="28"/>
      <c r="I19" s="29"/>
    </row>
    <row r="20" spans="1:12" ht="29.25" customHeight="1" x14ac:dyDescent="0.25">
      <c r="A20" s="30"/>
      <c r="B20" s="30"/>
      <c r="D20" s="30"/>
      <c r="E20" s="30"/>
      <c r="G20" s="31" t="s">
        <v>27</v>
      </c>
      <c r="H20" s="31"/>
      <c r="I20" s="32">
        <v>0</v>
      </c>
    </row>
    <row r="21" spans="1:12" ht="29.25" customHeight="1" thickBot="1" x14ac:dyDescent="0.3">
      <c r="A21" s="150"/>
      <c r="B21" s="150"/>
      <c r="D21" s="150"/>
      <c r="E21" s="150"/>
      <c r="G21" s="34" t="s">
        <v>28</v>
      </c>
      <c r="H21" s="34"/>
      <c r="I21" s="35">
        <v>0</v>
      </c>
    </row>
    <row r="22" spans="1:12" ht="29.25" customHeight="1" x14ac:dyDescent="0.25">
      <c r="A22" s="9"/>
      <c r="B22" s="9"/>
      <c r="D22" s="9"/>
      <c r="E22" s="36"/>
      <c r="G22" s="37" t="s">
        <v>29</v>
      </c>
      <c r="H22" s="38"/>
      <c r="I22" s="39">
        <f>I18</f>
        <v>1300000</v>
      </c>
    </row>
    <row r="23" spans="1:12" ht="20.25" customHeight="1" x14ac:dyDescent="0.25">
      <c r="A23" s="9"/>
      <c r="B23" s="9"/>
      <c r="D23" s="9"/>
      <c r="E23" s="36"/>
      <c r="G23" s="38"/>
      <c r="H23" s="38"/>
      <c r="I23" s="40"/>
    </row>
    <row r="24" spans="1:12" ht="18.75" x14ac:dyDescent="0.25">
      <c r="A24" s="41" t="s">
        <v>491</v>
      </c>
      <c r="B24" s="36"/>
      <c r="D24" s="9"/>
      <c r="E24" s="36"/>
      <c r="G24" s="38"/>
      <c r="H24" s="38"/>
      <c r="I24" s="40"/>
    </row>
    <row r="25" spans="1:12" ht="15.75" x14ac:dyDescent="0.25">
      <c r="A25" s="9"/>
      <c r="B25" s="9"/>
      <c r="D25" s="9"/>
      <c r="E25" s="36"/>
      <c r="G25" s="38"/>
      <c r="H25" s="38"/>
      <c r="I25" s="40"/>
    </row>
    <row r="26" spans="1:12" ht="18.75" x14ac:dyDescent="0.3">
      <c r="A26" s="42" t="s">
        <v>31</v>
      </c>
      <c r="B26" s="43"/>
      <c r="D26" s="43"/>
      <c r="E26" s="9"/>
      <c r="G26" s="10"/>
      <c r="H26" s="10"/>
      <c r="I26" s="9"/>
    </row>
    <row r="27" spans="1:12" ht="18.75" x14ac:dyDescent="0.3">
      <c r="A27" s="44" t="s">
        <v>32</v>
      </c>
      <c r="B27" s="36"/>
      <c r="D27" s="36"/>
      <c r="E27" s="9"/>
      <c r="G27" s="10"/>
      <c r="H27" s="10"/>
      <c r="I27" s="9"/>
      <c r="L27" s="45"/>
    </row>
    <row r="28" spans="1:12" ht="18.75" x14ac:dyDescent="0.3">
      <c r="A28" s="44" t="s">
        <v>33</v>
      </c>
      <c r="B28" s="36"/>
      <c r="D28" s="9"/>
      <c r="E28" s="9"/>
      <c r="G28" s="10"/>
      <c r="H28" s="10"/>
      <c r="I28" s="9"/>
    </row>
    <row r="29" spans="1:12" ht="18.75" x14ac:dyDescent="0.3">
      <c r="A29" s="46" t="s">
        <v>34</v>
      </c>
      <c r="B29" s="47"/>
      <c r="D29" s="47"/>
      <c r="E29" s="9"/>
      <c r="G29" s="10"/>
      <c r="H29" s="10"/>
      <c r="I29" s="9"/>
    </row>
    <row r="30" spans="1:12" ht="18.75" x14ac:dyDescent="0.3">
      <c r="A30" s="48" t="s">
        <v>35</v>
      </c>
      <c r="B30" s="49"/>
      <c r="D30" s="50"/>
      <c r="E30" s="9"/>
      <c r="G30" s="10"/>
      <c r="H30" s="10"/>
      <c r="I30" s="9"/>
    </row>
    <row r="31" spans="1:12" ht="15.75" x14ac:dyDescent="0.25">
      <c r="A31" s="49"/>
      <c r="B31" s="49"/>
      <c r="D31" s="51"/>
      <c r="E31" s="9"/>
      <c r="G31" s="10"/>
      <c r="H31" s="10"/>
      <c r="I31" s="9"/>
    </row>
    <row r="32" spans="1:12" ht="15.75" x14ac:dyDescent="0.25">
      <c r="A32" s="9"/>
      <c r="B32" s="9"/>
      <c r="D32" s="9"/>
      <c r="E32" s="9"/>
      <c r="G32" s="52" t="s">
        <v>36</v>
      </c>
      <c r="H32" s="256" t="str">
        <f>I13</f>
        <v xml:space="preserve"> 11 Juni 2021</v>
      </c>
      <c r="I32" s="256"/>
    </row>
    <row r="33" spans="1:9" ht="15.75" x14ac:dyDescent="0.25">
      <c r="A33" s="9"/>
      <c r="B33" s="9"/>
      <c r="D33" s="9"/>
      <c r="E33" s="9"/>
      <c r="G33" s="10"/>
      <c r="H33" s="10"/>
      <c r="I33" s="9"/>
    </row>
    <row r="34" spans="1:9" ht="15.75" x14ac:dyDescent="0.25">
      <c r="A34" s="9"/>
      <c r="B34" s="9"/>
      <c r="D34" s="9"/>
      <c r="E34" s="9"/>
      <c r="G34" s="10"/>
      <c r="H34" s="10"/>
      <c r="I34" s="9"/>
    </row>
    <row r="35" spans="1:9" ht="15.75" x14ac:dyDescent="0.25">
      <c r="A35" s="9"/>
      <c r="B35" s="9"/>
      <c r="D35" s="9"/>
      <c r="E35" s="9"/>
      <c r="G35" s="10"/>
      <c r="H35" s="10"/>
      <c r="I35" s="9"/>
    </row>
    <row r="36" spans="1:9" ht="26.25" customHeight="1" x14ac:dyDescent="0.25">
      <c r="A36" s="9"/>
      <c r="B36" s="9"/>
      <c r="D36" s="9"/>
      <c r="E36" s="9"/>
      <c r="G36" s="10"/>
      <c r="H36" s="10"/>
      <c r="I36" s="9"/>
    </row>
    <row r="37" spans="1:9" ht="15.75" x14ac:dyDescent="0.25">
      <c r="A37" s="9"/>
      <c r="B37" s="9"/>
      <c r="D37" s="9"/>
      <c r="E37" s="9"/>
      <c r="G37" s="10"/>
      <c r="H37" s="10"/>
      <c r="I37" s="9"/>
    </row>
    <row r="38" spans="1:9" ht="15.75" x14ac:dyDescent="0.25">
      <c r="A38" s="9"/>
      <c r="B38" s="9"/>
      <c r="D38" s="9"/>
      <c r="E38" s="9"/>
      <c r="G38" s="10"/>
      <c r="H38" s="10"/>
      <c r="I38" s="9"/>
    </row>
    <row r="39" spans="1:9" ht="15.75" x14ac:dyDescent="0.25">
      <c r="A39" s="9"/>
      <c r="B39" s="9"/>
      <c r="D39" s="9"/>
      <c r="E39" s="9"/>
      <c r="G39" s="10"/>
      <c r="H39" s="10"/>
      <c r="I39" s="9"/>
    </row>
    <row r="40" spans="1:9" ht="15.75" x14ac:dyDescent="0.25">
      <c r="A40" s="3"/>
      <c r="B40" s="3"/>
      <c r="D40" s="3"/>
      <c r="E40" s="3"/>
      <c r="G40" s="244" t="s">
        <v>37</v>
      </c>
      <c r="H40" s="244"/>
      <c r="I40" s="244"/>
    </row>
    <row r="41" spans="1:9" ht="15.75" x14ac:dyDescent="0.25">
      <c r="A41" s="3"/>
      <c r="B41" s="3"/>
      <c r="D41" s="3"/>
      <c r="E41" s="3"/>
      <c r="G41" s="53"/>
      <c r="H41" s="53"/>
      <c r="I41" s="3"/>
    </row>
    <row r="42" spans="1:9" ht="15.75" x14ac:dyDescent="0.25">
      <c r="A42" s="3"/>
      <c r="B42" s="3"/>
      <c r="D42" s="3"/>
      <c r="E42" s="3"/>
      <c r="G42" s="53"/>
      <c r="H42" s="53"/>
      <c r="I42" s="3"/>
    </row>
    <row r="43" spans="1:9" ht="15.75" x14ac:dyDescent="0.25">
      <c r="A43" s="3"/>
      <c r="B43" s="3"/>
      <c r="D43" s="3"/>
      <c r="E43" s="3"/>
      <c r="G43" s="53"/>
      <c r="H43" s="53"/>
      <c r="I43" s="3"/>
    </row>
    <row r="44" spans="1:9" ht="15.75" x14ac:dyDescent="0.25">
      <c r="A44" s="3"/>
      <c r="B44" s="3"/>
      <c r="D44" s="3"/>
      <c r="E44" s="3"/>
      <c r="G44" s="53"/>
      <c r="H44" s="53"/>
      <c r="I44" s="3"/>
    </row>
    <row r="45" spans="1:9" ht="15.75" x14ac:dyDescent="0.25">
      <c r="A45" s="3"/>
      <c r="B45" s="3"/>
      <c r="D45" s="3"/>
      <c r="E45" s="3"/>
      <c r="G45" s="53"/>
      <c r="H45" s="53"/>
      <c r="I45" s="3"/>
    </row>
    <row r="46" spans="1:9" ht="15.75" x14ac:dyDescent="0.25">
      <c r="A46" s="3"/>
      <c r="B46" s="3"/>
      <c r="D46" s="3"/>
      <c r="E46" s="3"/>
      <c r="G46" s="53"/>
      <c r="H46" s="53"/>
      <c r="I46" s="3"/>
    </row>
    <row r="47" spans="1:9" ht="15.75" x14ac:dyDescent="0.25">
      <c r="A47" s="3"/>
      <c r="B47" s="3"/>
      <c r="D47" s="3"/>
      <c r="E47" s="3"/>
      <c r="G47" s="53"/>
      <c r="H47" s="53"/>
      <c r="I47" s="3"/>
    </row>
    <row r="48" spans="1:9" ht="15.75" x14ac:dyDescent="0.25">
      <c r="A48" s="3"/>
      <c r="B48" s="3"/>
      <c r="D48" s="3"/>
      <c r="E48" s="3"/>
      <c r="G48" s="53"/>
      <c r="H48" s="53"/>
      <c r="I48" s="3"/>
    </row>
  </sheetData>
  <autoFilter ref="A16:I18">
    <filterColumn colId="6" showButton="0"/>
  </autoFilter>
  <mergeCells count="7">
    <mergeCell ref="G40:I40"/>
    <mergeCell ref="A10:I10"/>
    <mergeCell ref="G16:H16"/>
    <mergeCell ref="G17:H17"/>
    <mergeCell ref="A18:H18"/>
    <mergeCell ref="A19:D19"/>
    <mergeCell ref="H32:I3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2:K97"/>
  <sheetViews>
    <sheetView topLeftCell="A26" workbookViewId="0">
      <selection activeCell="D30" sqref="D30"/>
    </sheetView>
  </sheetViews>
  <sheetFormatPr defaultRowHeight="15.75" x14ac:dyDescent="0.25"/>
  <cols>
    <col min="1" max="1" width="5.7109375" style="66" customWidth="1"/>
    <col min="2" max="2" width="10.42578125" style="66" customWidth="1"/>
    <col min="3" max="3" width="10.85546875" style="66" customWidth="1"/>
    <col min="4" max="4" width="26.42578125" style="66" customWidth="1"/>
    <col min="5" max="5" width="13" style="66" customWidth="1"/>
    <col min="6" max="6" width="6.28515625" style="66" customWidth="1"/>
    <col min="7" max="7" width="14.28515625" style="67" customWidth="1"/>
    <col min="8" max="8" width="1.42578125" style="67" customWidth="1"/>
    <col min="9" max="9" width="16.7109375" style="66" customWidth="1"/>
    <col min="10" max="16384" width="9.140625" style="66"/>
  </cols>
  <sheetData>
    <row r="2" spans="1:9" x14ac:dyDescent="0.25">
      <c r="A2" s="65" t="s">
        <v>0</v>
      </c>
    </row>
    <row r="3" spans="1:9" x14ac:dyDescent="0.25">
      <c r="A3" s="68" t="s">
        <v>1</v>
      </c>
    </row>
    <row r="4" spans="1:9" x14ac:dyDescent="0.25">
      <c r="A4" s="68" t="s">
        <v>2</v>
      </c>
    </row>
    <row r="5" spans="1:9" x14ac:dyDescent="0.25">
      <c r="A5" s="68" t="s">
        <v>3</v>
      </c>
    </row>
    <row r="6" spans="1:9" x14ac:dyDescent="0.25">
      <c r="A6" s="68" t="s">
        <v>4</v>
      </c>
    </row>
    <row r="7" spans="1:9" x14ac:dyDescent="0.25">
      <c r="A7" s="68" t="s">
        <v>5</v>
      </c>
    </row>
    <row r="9" spans="1:9" ht="16.5" thickBot="1" x14ac:dyDescent="0.3">
      <c r="A9" s="69"/>
      <c r="B9" s="69"/>
      <c r="C9" s="69"/>
      <c r="D9" s="69"/>
      <c r="E9" s="69"/>
      <c r="F9" s="69"/>
      <c r="G9" s="70"/>
      <c r="H9" s="70"/>
      <c r="I9" s="69"/>
    </row>
    <row r="10" spans="1:9" ht="16.5" thickBot="1" x14ac:dyDescent="0.3">
      <c r="A10" s="268" t="s">
        <v>6</v>
      </c>
      <c r="B10" s="269"/>
      <c r="C10" s="269"/>
      <c r="D10" s="269"/>
      <c r="E10" s="269"/>
      <c r="F10" s="269"/>
      <c r="G10" s="269"/>
      <c r="H10" s="269"/>
      <c r="I10" s="270"/>
    </row>
    <row r="12" spans="1:9" x14ac:dyDescent="0.25">
      <c r="A12" s="66" t="s">
        <v>7</v>
      </c>
      <c r="B12" s="66" t="s">
        <v>415</v>
      </c>
      <c r="G12" s="67" t="s">
        <v>9</v>
      </c>
      <c r="H12" s="71" t="s">
        <v>10</v>
      </c>
      <c r="I12" s="11" t="s">
        <v>496</v>
      </c>
    </row>
    <row r="13" spans="1:9" x14ac:dyDescent="0.25">
      <c r="G13" s="67" t="s">
        <v>11</v>
      </c>
      <c r="H13" s="71" t="s">
        <v>10</v>
      </c>
      <c r="I13" s="12" t="s">
        <v>497</v>
      </c>
    </row>
    <row r="14" spans="1:9" x14ac:dyDescent="0.25">
      <c r="G14" s="67" t="s">
        <v>43</v>
      </c>
      <c r="H14" s="71" t="s">
        <v>10</v>
      </c>
      <c r="I14" s="66" t="s">
        <v>383</v>
      </c>
    </row>
    <row r="15" spans="1:9" x14ac:dyDescent="0.25">
      <c r="A15" s="66" t="s">
        <v>12</v>
      </c>
      <c r="B15" s="66" t="s">
        <v>416</v>
      </c>
    </row>
    <row r="16" spans="1:9" ht="16.5" thickBot="1" x14ac:dyDescent="0.3">
      <c r="F16" s="95"/>
    </row>
    <row r="17" spans="1:10" ht="20.100000000000001" customHeight="1" x14ac:dyDescent="0.25">
      <c r="A17" s="72" t="s">
        <v>16</v>
      </c>
      <c r="B17" s="73" t="s">
        <v>385</v>
      </c>
      <c r="C17" s="73" t="s">
        <v>18</v>
      </c>
      <c r="D17" s="73" t="s">
        <v>386</v>
      </c>
      <c r="E17" s="73" t="s">
        <v>20</v>
      </c>
      <c r="F17" s="73" t="s">
        <v>387</v>
      </c>
      <c r="G17" s="271" t="s">
        <v>22</v>
      </c>
      <c r="H17" s="272"/>
      <c r="I17" s="74" t="s">
        <v>23</v>
      </c>
    </row>
    <row r="18" spans="1:10" ht="48.75" customHeight="1" x14ac:dyDescent="0.25">
      <c r="A18" s="75">
        <v>2</v>
      </c>
      <c r="B18" s="60">
        <v>44355</v>
      </c>
      <c r="C18" s="111" t="s">
        <v>498</v>
      </c>
      <c r="D18" s="62" t="s">
        <v>499</v>
      </c>
      <c r="E18" s="112" t="s">
        <v>50</v>
      </c>
      <c r="F18" s="113">
        <v>48</v>
      </c>
      <c r="G18" s="301">
        <v>1100000</v>
      </c>
      <c r="H18" s="302"/>
      <c r="I18" s="143">
        <f>G18</f>
        <v>1100000</v>
      </c>
    </row>
    <row r="19" spans="1:10" ht="25.5" customHeight="1" thickBot="1" x14ac:dyDescent="0.3">
      <c r="A19" s="275" t="s">
        <v>26</v>
      </c>
      <c r="B19" s="277"/>
      <c r="C19" s="277"/>
      <c r="D19" s="277"/>
      <c r="E19" s="277"/>
      <c r="F19" s="277"/>
      <c r="G19" s="277"/>
      <c r="H19" s="278"/>
      <c r="I19" s="78">
        <f>I18</f>
        <v>1100000</v>
      </c>
    </row>
    <row r="20" spans="1:10" x14ac:dyDescent="0.25">
      <c r="A20" s="279"/>
      <c r="B20" s="279"/>
      <c r="C20" s="151"/>
      <c r="D20" s="151"/>
      <c r="E20" s="151"/>
      <c r="F20" s="151"/>
      <c r="G20" s="80"/>
      <c r="H20" s="80"/>
      <c r="I20" s="81"/>
    </row>
    <row r="21" spans="1:10" x14ac:dyDescent="0.25">
      <c r="A21" s="151"/>
      <c r="B21" s="151"/>
      <c r="C21" s="151"/>
      <c r="D21" s="151"/>
      <c r="E21" s="151"/>
      <c r="F21" s="151"/>
      <c r="G21" s="85" t="s">
        <v>389</v>
      </c>
      <c r="H21" s="85"/>
      <c r="I21" s="86">
        <v>0</v>
      </c>
    </row>
    <row r="22" spans="1:10" ht="16.5" thickBot="1" x14ac:dyDescent="0.3">
      <c r="D22" s="65"/>
      <c r="E22" s="65"/>
      <c r="F22" s="65"/>
      <c r="G22" s="87" t="s">
        <v>417</v>
      </c>
      <c r="H22" s="87"/>
      <c r="I22" s="88">
        <v>0</v>
      </c>
      <c r="J22" s="89"/>
    </row>
    <row r="23" spans="1:10" x14ac:dyDescent="0.25">
      <c r="D23" s="65"/>
      <c r="E23" s="65"/>
      <c r="F23" s="65"/>
      <c r="G23" s="90" t="s">
        <v>391</v>
      </c>
      <c r="H23" s="90"/>
      <c r="I23" s="91">
        <f>+I19</f>
        <v>1100000</v>
      </c>
    </row>
    <row r="24" spans="1:10" x14ac:dyDescent="0.25">
      <c r="A24" s="65" t="s">
        <v>500</v>
      </c>
      <c r="D24" s="65"/>
      <c r="E24" s="65"/>
      <c r="F24" s="65"/>
      <c r="G24" s="90"/>
      <c r="H24" s="90"/>
      <c r="I24" s="91"/>
    </row>
    <row r="25" spans="1:10" x14ac:dyDescent="0.25">
      <c r="A25" s="92"/>
      <c r="D25" s="65"/>
      <c r="E25" s="65"/>
      <c r="F25" s="65"/>
      <c r="G25" s="90"/>
      <c r="H25" s="90"/>
      <c r="I25" s="91"/>
    </row>
    <row r="26" spans="1:10" x14ac:dyDescent="0.25">
      <c r="D26" s="65"/>
      <c r="E26" s="65"/>
      <c r="F26" s="65"/>
      <c r="G26" s="90"/>
      <c r="H26" s="90"/>
      <c r="I26" s="91"/>
    </row>
    <row r="27" spans="1:10" x14ac:dyDescent="0.25">
      <c r="A27" s="93" t="s">
        <v>31</v>
      </c>
    </row>
    <row r="28" spans="1:10" x14ac:dyDescent="0.25">
      <c r="A28" s="94" t="s">
        <v>32</v>
      </c>
      <c r="B28" s="94"/>
      <c r="C28" s="94"/>
      <c r="D28" s="95"/>
      <c r="E28" s="95"/>
    </row>
    <row r="29" spans="1:10" x14ac:dyDescent="0.25">
      <c r="A29" s="94" t="s">
        <v>33</v>
      </c>
      <c r="B29" s="94"/>
      <c r="C29" s="94"/>
      <c r="D29" s="95"/>
      <c r="E29" s="95"/>
    </row>
    <row r="30" spans="1:10" x14ac:dyDescent="0.25">
      <c r="A30" s="96" t="s">
        <v>34</v>
      </c>
      <c r="B30" s="97"/>
      <c r="C30" s="97"/>
      <c r="D30" s="95"/>
      <c r="E30" s="95"/>
    </row>
    <row r="31" spans="1:10" x14ac:dyDescent="0.25">
      <c r="A31" s="98" t="s">
        <v>35</v>
      </c>
      <c r="B31" s="98"/>
      <c r="C31" s="98"/>
      <c r="D31" s="95"/>
      <c r="E31" s="95"/>
    </row>
    <row r="32" spans="1:10" x14ac:dyDescent="0.25">
      <c r="A32" s="99"/>
      <c r="B32" s="99"/>
      <c r="C32" s="99"/>
    </row>
    <row r="33" spans="1:9" x14ac:dyDescent="0.25">
      <c r="A33" s="100"/>
      <c r="B33" s="100"/>
      <c r="C33" s="100"/>
    </row>
    <row r="34" spans="1:9" x14ac:dyDescent="0.25">
      <c r="G34" s="101" t="s">
        <v>36</v>
      </c>
      <c r="H34" s="280" t="str">
        <f>I13</f>
        <v xml:space="preserve"> 12 Juni 2021</v>
      </c>
      <c r="I34" s="281"/>
    </row>
    <row r="38" spans="1:9" ht="24.75" customHeight="1" x14ac:dyDescent="0.25"/>
    <row r="40" spans="1:9" x14ac:dyDescent="0.25">
      <c r="G40" s="267" t="s">
        <v>37</v>
      </c>
      <c r="H40" s="267"/>
      <c r="I40" s="267"/>
    </row>
    <row r="45" spans="1:9" ht="16.5" thickBot="1" x14ac:dyDescent="0.3"/>
    <row r="46" spans="1:9" x14ac:dyDescent="0.25">
      <c r="D46" s="102"/>
      <c r="E46" s="103"/>
      <c r="F46" s="103"/>
    </row>
    <row r="47" spans="1:9" ht="18" x14ac:dyDescent="0.25">
      <c r="D47" s="104" t="s">
        <v>392</v>
      </c>
      <c r="E47" s="95"/>
      <c r="F47" s="95"/>
      <c r="G47" s="66"/>
      <c r="H47" s="66"/>
    </row>
    <row r="48" spans="1:9" ht="18" x14ac:dyDescent="0.25">
      <c r="D48" s="104" t="s">
        <v>393</v>
      </c>
      <c r="E48" s="95"/>
      <c r="F48" s="95"/>
      <c r="G48" s="66"/>
      <c r="H48" s="66"/>
    </row>
    <row r="49" spans="4:8" ht="18" x14ac:dyDescent="0.25">
      <c r="D49" s="104" t="s">
        <v>394</v>
      </c>
      <c r="E49" s="95"/>
      <c r="F49" s="95"/>
      <c r="G49" s="66"/>
      <c r="H49" s="66"/>
    </row>
    <row r="50" spans="4:8" ht="18" x14ac:dyDescent="0.25">
      <c r="D50" s="104" t="s">
        <v>395</v>
      </c>
      <c r="E50" s="95"/>
      <c r="F50" s="95"/>
      <c r="G50" s="66"/>
      <c r="H50" s="66"/>
    </row>
    <row r="51" spans="4:8" ht="18" x14ac:dyDescent="0.25">
      <c r="D51" s="104" t="s">
        <v>396</v>
      </c>
      <c r="E51" s="95"/>
      <c r="F51" s="95"/>
      <c r="G51" s="66"/>
      <c r="H51" s="66"/>
    </row>
    <row r="52" spans="4:8" ht="16.5" thickBot="1" x14ac:dyDescent="0.3">
      <c r="D52" s="105"/>
      <c r="E52" s="69"/>
      <c r="F52" s="69"/>
      <c r="G52" s="66"/>
      <c r="H52" s="66"/>
    </row>
    <row r="53" spans="4:8" x14ac:dyDescent="0.25">
      <c r="G53" s="66"/>
      <c r="H53" s="66"/>
    </row>
    <row r="54" spans="4:8" x14ac:dyDescent="0.25">
      <c r="G54" s="66"/>
      <c r="H54" s="66"/>
    </row>
    <row r="55" spans="4:8" ht="16.5" thickBot="1" x14ac:dyDescent="0.3">
      <c r="G55" s="66"/>
      <c r="H55" s="66"/>
    </row>
    <row r="56" spans="4:8" x14ac:dyDescent="0.25">
      <c r="D56" s="102"/>
      <c r="E56" s="103"/>
      <c r="F56" s="114"/>
      <c r="G56" s="66"/>
      <c r="H56" s="66"/>
    </row>
    <row r="57" spans="4:8" ht="18" x14ac:dyDescent="0.25">
      <c r="D57" s="104" t="s">
        <v>397</v>
      </c>
      <c r="E57" s="95"/>
      <c r="F57" s="115"/>
      <c r="G57" s="66"/>
      <c r="H57" s="66"/>
    </row>
    <row r="58" spans="4:8" ht="18" x14ac:dyDescent="0.25">
      <c r="D58" s="104" t="s">
        <v>398</v>
      </c>
      <c r="E58" s="95"/>
      <c r="F58" s="115"/>
      <c r="G58" s="66"/>
      <c r="H58" s="66"/>
    </row>
    <row r="59" spans="4:8" ht="18" x14ac:dyDescent="0.25">
      <c r="D59" s="104" t="s">
        <v>399</v>
      </c>
      <c r="E59" s="95"/>
      <c r="F59" s="115"/>
      <c r="G59" s="66"/>
      <c r="H59" s="66"/>
    </row>
    <row r="60" spans="4:8" ht="18" x14ac:dyDescent="0.25">
      <c r="D60" s="104" t="s">
        <v>400</v>
      </c>
      <c r="E60" s="95"/>
      <c r="F60" s="115"/>
      <c r="G60" s="66"/>
      <c r="H60" s="66"/>
    </row>
    <row r="61" spans="4:8" ht="18" x14ac:dyDescent="0.25">
      <c r="D61" s="106" t="s">
        <v>401</v>
      </c>
      <c r="E61" s="95"/>
      <c r="F61" s="115"/>
      <c r="G61" s="66"/>
      <c r="H61" s="66"/>
    </row>
    <row r="62" spans="4:8" ht="16.5" thickBot="1" x14ac:dyDescent="0.3">
      <c r="D62" s="105"/>
      <c r="E62" s="69"/>
      <c r="F62" s="116"/>
      <c r="G62" s="66"/>
      <c r="H62" s="66"/>
    </row>
    <row r="63" spans="4:8" x14ac:dyDescent="0.25">
      <c r="G63" s="66"/>
      <c r="H63" s="66"/>
    </row>
    <row r="64" spans="4:8" x14ac:dyDescent="0.25">
      <c r="G64" s="66"/>
      <c r="H64" s="66"/>
    </row>
    <row r="65" spans="4:8" x14ac:dyDescent="0.25">
      <c r="G65" s="66"/>
      <c r="H65" s="66"/>
    </row>
    <row r="66" spans="4:8" ht="16.5" thickBot="1" x14ac:dyDescent="0.3">
      <c r="G66" s="66"/>
      <c r="H66" s="66"/>
    </row>
    <row r="67" spans="4:8" x14ac:dyDescent="0.25">
      <c r="D67" s="102"/>
      <c r="E67" s="103"/>
      <c r="F67" s="103"/>
      <c r="G67" s="66"/>
      <c r="H67" s="66"/>
    </row>
    <row r="68" spans="4:8" ht="18" x14ac:dyDescent="0.25">
      <c r="D68" s="104" t="s">
        <v>392</v>
      </c>
      <c r="E68" s="95"/>
      <c r="F68" s="95"/>
      <c r="G68" s="66"/>
      <c r="H68" s="66"/>
    </row>
    <row r="69" spans="4:8" ht="18" x14ac:dyDescent="0.25">
      <c r="D69" s="104" t="s">
        <v>402</v>
      </c>
      <c r="E69" s="95"/>
      <c r="F69" s="95"/>
      <c r="G69" s="66"/>
      <c r="H69" s="66"/>
    </row>
    <row r="70" spans="4:8" ht="18" x14ac:dyDescent="0.25">
      <c r="D70" s="104" t="s">
        <v>403</v>
      </c>
      <c r="E70" s="95"/>
      <c r="F70" s="95"/>
      <c r="G70" s="66"/>
      <c r="H70" s="66"/>
    </row>
    <row r="71" spans="4:8" ht="18" x14ac:dyDescent="0.25">
      <c r="D71" s="104" t="s">
        <v>404</v>
      </c>
      <c r="E71" s="95"/>
      <c r="F71" s="95"/>
      <c r="G71" s="66"/>
      <c r="H71" s="66"/>
    </row>
    <row r="72" spans="4:8" ht="18" x14ac:dyDescent="0.25">
      <c r="D72" s="104" t="s">
        <v>405</v>
      </c>
      <c r="E72" s="95"/>
      <c r="F72" s="95"/>
      <c r="G72" s="66"/>
      <c r="H72" s="66"/>
    </row>
    <row r="73" spans="4:8" ht="16.5" thickBot="1" x14ac:dyDescent="0.3">
      <c r="D73" s="105"/>
      <c r="E73" s="69"/>
      <c r="F73" s="69"/>
      <c r="G73" s="66"/>
      <c r="H73" s="66"/>
    </row>
    <row r="74" spans="4:8" ht="16.5" thickBot="1" x14ac:dyDescent="0.3">
      <c r="G74" s="66"/>
      <c r="H74" s="66"/>
    </row>
    <row r="75" spans="4:8" x14ac:dyDescent="0.25">
      <c r="D75" s="102"/>
      <c r="E75" s="103"/>
      <c r="F75" s="103"/>
      <c r="G75" s="66"/>
      <c r="H75" s="66"/>
    </row>
    <row r="76" spans="4:8" ht="18" x14ac:dyDescent="0.25">
      <c r="D76" s="107" t="s">
        <v>406</v>
      </c>
      <c r="E76" s="95"/>
      <c r="F76" s="95"/>
    </row>
    <row r="77" spans="4:8" ht="18" x14ac:dyDescent="0.25">
      <c r="D77" s="107" t="s">
        <v>407</v>
      </c>
      <c r="E77" s="95"/>
      <c r="F77" s="95"/>
    </row>
    <row r="78" spans="4:8" ht="18" x14ac:dyDescent="0.25">
      <c r="D78" s="107" t="s">
        <v>408</v>
      </c>
      <c r="E78" s="95"/>
      <c r="F78" s="95"/>
    </row>
    <row r="79" spans="4:8" ht="18" x14ac:dyDescent="0.25">
      <c r="D79" s="107" t="s">
        <v>409</v>
      </c>
      <c r="E79" s="95"/>
      <c r="F79" s="95"/>
    </row>
    <row r="80" spans="4:8" ht="18" x14ac:dyDescent="0.25">
      <c r="D80" s="108" t="s">
        <v>410</v>
      </c>
      <c r="E80" s="95"/>
      <c r="F80" s="95"/>
    </row>
    <row r="81" spans="1:11" ht="16.5" thickBot="1" x14ac:dyDescent="0.3">
      <c r="D81" s="105"/>
      <c r="E81" s="69"/>
      <c r="F81" s="69"/>
      <c r="G81" s="66"/>
      <c r="H81" s="66"/>
    </row>
    <row r="82" spans="1:11" ht="16.5" thickBot="1" x14ac:dyDescent="0.3"/>
    <row r="83" spans="1:11" x14ac:dyDescent="0.25">
      <c r="D83" s="102"/>
      <c r="E83" s="103"/>
      <c r="F83" s="114"/>
    </row>
    <row r="84" spans="1:11" ht="18" x14ac:dyDescent="0.25">
      <c r="D84" s="104" t="s">
        <v>397</v>
      </c>
      <c r="E84" s="95"/>
      <c r="F84" s="115"/>
    </row>
    <row r="85" spans="1:11" ht="18" x14ac:dyDescent="0.25">
      <c r="D85" s="104" t="s">
        <v>398</v>
      </c>
      <c r="E85" s="95"/>
      <c r="F85" s="115"/>
    </row>
    <row r="86" spans="1:11" ht="18" x14ac:dyDescent="0.25">
      <c r="D86" s="104" t="s">
        <v>399</v>
      </c>
      <c r="E86" s="95"/>
      <c r="F86" s="115"/>
    </row>
    <row r="87" spans="1:11" ht="18" x14ac:dyDescent="0.25">
      <c r="D87" s="104" t="s">
        <v>400</v>
      </c>
      <c r="E87" s="95"/>
      <c r="F87" s="115"/>
    </row>
    <row r="88" spans="1:11" ht="18" x14ac:dyDescent="0.25">
      <c r="D88" s="106" t="s">
        <v>401</v>
      </c>
      <c r="E88" s="95"/>
      <c r="F88" s="115"/>
    </row>
    <row r="89" spans="1:11" ht="16.5" thickBot="1" x14ac:dyDescent="0.3">
      <c r="D89" s="105"/>
      <c r="E89" s="69"/>
      <c r="F89" s="116"/>
    </row>
    <row r="90" spans="1:11" ht="16.5" thickBot="1" x14ac:dyDescent="0.3"/>
    <row r="91" spans="1:11" x14ac:dyDescent="0.25">
      <c r="D91" s="102"/>
      <c r="E91" s="103"/>
      <c r="F91" s="114"/>
    </row>
    <row r="92" spans="1:11" ht="18" x14ac:dyDescent="0.25">
      <c r="D92" s="104" t="s">
        <v>397</v>
      </c>
      <c r="E92" s="95"/>
      <c r="F92" s="115"/>
    </row>
    <row r="93" spans="1:11" ht="18" x14ac:dyDescent="0.25">
      <c r="D93" s="104" t="s">
        <v>398</v>
      </c>
      <c r="E93" s="95"/>
      <c r="F93" s="115"/>
    </row>
    <row r="94" spans="1:11" ht="18" x14ac:dyDescent="0.25">
      <c r="D94" s="104" t="s">
        <v>399</v>
      </c>
      <c r="E94" s="95"/>
      <c r="F94" s="115"/>
    </row>
    <row r="95" spans="1:11" ht="18" x14ac:dyDescent="0.25">
      <c r="D95" s="104" t="s">
        <v>400</v>
      </c>
      <c r="E95" s="95"/>
      <c r="F95" s="115"/>
    </row>
    <row r="96" spans="1:11" s="67" customFormat="1" ht="18" x14ac:dyDescent="0.25">
      <c r="A96" s="66"/>
      <c r="B96" s="66"/>
      <c r="C96" s="66"/>
      <c r="D96" s="106" t="s">
        <v>401</v>
      </c>
      <c r="E96" s="95"/>
      <c r="F96" s="115"/>
      <c r="I96" s="66"/>
      <c r="J96" s="66"/>
      <c r="K96" s="66"/>
    </row>
    <row r="97" spans="1:11" s="67" customFormat="1" ht="16.5" thickBot="1" x14ac:dyDescent="0.3">
      <c r="A97" s="66"/>
      <c r="B97" s="66"/>
      <c r="C97" s="66"/>
      <c r="D97" s="105"/>
      <c r="E97" s="69"/>
      <c r="F97" s="116"/>
      <c r="I97" s="66"/>
      <c r="J97" s="66"/>
      <c r="K97" s="66"/>
    </row>
  </sheetData>
  <mergeCells count="7">
    <mergeCell ref="G40:I40"/>
    <mergeCell ref="A10:I10"/>
    <mergeCell ref="G17:H17"/>
    <mergeCell ref="G18:H18"/>
    <mergeCell ref="A19:H19"/>
    <mergeCell ref="A20:B20"/>
    <mergeCell ref="H34:I34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2:L48"/>
  <sheetViews>
    <sheetView topLeftCell="A4" zoomScale="86" zoomScaleNormal="86" workbookViewId="0">
      <selection activeCell="I12" sqref="I12:I13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7109375" customWidth="1"/>
    <col min="5" max="5" width="18.7109375" customWidth="1"/>
    <col min="6" max="6" width="10.42578125" customWidth="1"/>
    <col min="7" max="7" width="14" style="4" customWidth="1"/>
    <col min="8" max="8" width="2.140625" style="4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1" t="s">
        <v>0</v>
      </c>
      <c r="B2" s="2"/>
      <c r="C2" s="3"/>
    </row>
    <row r="3" spans="1:12" x14ac:dyDescent="0.25">
      <c r="A3" s="5" t="s">
        <v>1</v>
      </c>
      <c r="B3" s="6"/>
      <c r="C3" s="6"/>
    </row>
    <row r="4" spans="1:12" x14ac:dyDescent="0.25">
      <c r="A4" s="5" t="s">
        <v>2</v>
      </c>
      <c r="B4" s="6"/>
      <c r="C4" s="6"/>
    </row>
    <row r="5" spans="1:12" x14ac:dyDescent="0.25">
      <c r="A5" s="5" t="s">
        <v>3</v>
      </c>
      <c r="B5" s="6"/>
      <c r="C5" s="6"/>
    </row>
    <row r="6" spans="1:12" x14ac:dyDescent="0.25">
      <c r="A6" s="5" t="s">
        <v>4</v>
      </c>
      <c r="B6" s="6"/>
      <c r="C6" s="6"/>
    </row>
    <row r="7" spans="1:12" x14ac:dyDescent="0.25">
      <c r="A7" s="5" t="s">
        <v>5</v>
      </c>
      <c r="B7" s="6"/>
      <c r="C7" s="6"/>
    </row>
    <row r="8" spans="1:12" x14ac:dyDescent="0.25">
      <c r="A8" s="6"/>
      <c r="B8" s="6"/>
      <c r="C8" s="6"/>
    </row>
    <row r="9" spans="1:12" ht="15.75" thickBot="1" x14ac:dyDescent="0.3">
      <c r="A9" s="7"/>
      <c r="B9" s="7"/>
      <c r="C9" s="7"/>
      <c r="D9" s="7"/>
      <c r="E9" s="7"/>
      <c r="F9" s="7"/>
      <c r="G9" s="8"/>
      <c r="H9" s="8"/>
      <c r="I9" s="7"/>
    </row>
    <row r="10" spans="1:12" ht="24" thickBot="1" x14ac:dyDescent="0.4">
      <c r="A10" s="245" t="s">
        <v>6</v>
      </c>
      <c r="B10" s="246"/>
      <c r="C10" s="246"/>
      <c r="D10" s="246"/>
      <c r="E10" s="246"/>
      <c r="F10" s="246"/>
      <c r="G10" s="246"/>
      <c r="H10" s="246"/>
      <c r="I10" s="247"/>
    </row>
    <row r="12" spans="1:12" ht="23.25" customHeight="1" x14ac:dyDescent="0.25">
      <c r="A12" s="9" t="s">
        <v>7</v>
      </c>
      <c r="B12" s="9" t="s">
        <v>8</v>
      </c>
      <c r="C12" s="9"/>
      <c r="D12" s="9"/>
      <c r="E12" s="9"/>
      <c r="F12" s="9"/>
      <c r="G12" s="10" t="s">
        <v>9</v>
      </c>
      <c r="H12" s="10" t="s">
        <v>10</v>
      </c>
      <c r="I12" s="11" t="s">
        <v>501</v>
      </c>
    </row>
    <row r="13" spans="1:12" ht="23.25" customHeight="1" x14ac:dyDescent="0.25">
      <c r="A13" s="9"/>
      <c r="B13" s="9"/>
      <c r="C13" s="9"/>
      <c r="D13" s="9"/>
      <c r="E13" s="9"/>
      <c r="F13" s="9"/>
      <c r="G13" s="10" t="s">
        <v>11</v>
      </c>
      <c r="H13" s="10" t="s">
        <v>10</v>
      </c>
      <c r="I13" s="12" t="s">
        <v>497</v>
      </c>
    </row>
    <row r="14" spans="1:12" ht="23.25" customHeight="1" x14ac:dyDescent="0.25">
      <c r="A14" s="9" t="s">
        <v>12</v>
      </c>
      <c r="B14" s="9" t="s">
        <v>13</v>
      </c>
      <c r="C14" s="9"/>
      <c r="D14" s="9"/>
      <c r="E14" s="9"/>
      <c r="F14" s="9"/>
      <c r="G14" s="10" t="s">
        <v>14</v>
      </c>
      <c r="H14" s="10" t="s">
        <v>10</v>
      </c>
      <c r="I14" s="9" t="s">
        <v>15</v>
      </c>
    </row>
    <row r="15" spans="1:12" ht="27.75" customHeight="1" thickBot="1" x14ac:dyDescent="0.3">
      <c r="A15" s="13"/>
      <c r="B15" s="13"/>
      <c r="C15" s="13"/>
      <c r="D15" s="13"/>
      <c r="E15" s="13"/>
      <c r="F15" s="13"/>
      <c r="G15" s="14"/>
      <c r="H15" s="14"/>
      <c r="I15" s="13"/>
    </row>
    <row r="16" spans="1:12" ht="43.5" customHeight="1" x14ac:dyDescent="0.25">
      <c r="A16" s="15" t="s">
        <v>16</v>
      </c>
      <c r="B16" s="16" t="s">
        <v>17</v>
      </c>
      <c r="C16" s="17" t="s">
        <v>18</v>
      </c>
      <c r="D16" s="16" t="s">
        <v>19</v>
      </c>
      <c r="E16" s="16" t="s">
        <v>20</v>
      </c>
      <c r="F16" s="17" t="s">
        <v>21</v>
      </c>
      <c r="G16" s="248" t="s">
        <v>22</v>
      </c>
      <c r="H16" s="249"/>
      <c r="I16" s="18" t="s">
        <v>23</v>
      </c>
      <c r="L16" s="4"/>
    </row>
    <row r="17" spans="1:12" s="13" customFormat="1" ht="67.5" customHeight="1" x14ac:dyDescent="0.25">
      <c r="A17" s="19">
        <v>1</v>
      </c>
      <c r="B17" s="20">
        <v>44349</v>
      </c>
      <c r="C17" s="21" t="s">
        <v>502</v>
      </c>
      <c r="D17" s="22" t="s">
        <v>503</v>
      </c>
      <c r="E17" s="23" t="s">
        <v>504</v>
      </c>
      <c r="F17" s="24">
        <v>109500</v>
      </c>
      <c r="G17" s="250">
        <v>5500000</v>
      </c>
      <c r="H17" s="251"/>
      <c r="I17" s="25">
        <f>G17</f>
        <v>5500000</v>
      </c>
      <c r="L17" s="14"/>
    </row>
    <row r="18" spans="1:12" ht="36" customHeight="1" thickBot="1" x14ac:dyDescent="0.3">
      <c r="A18" s="252" t="s">
        <v>26</v>
      </c>
      <c r="B18" s="253"/>
      <c r="C18" s="253"/>
      <c r="D18" s="253"/>
      <c r="E18" s="253"/>
      <c r="F18" s="253"/>
      <c r="G18" s="253"/>
      <c r="H18" s="254"/>
      <c r="I18" s="26">
        <f>I17</f>
        <v>5500000</v>
      </c>
    </row>
    <row r="19" spans="1:12" ht="21.75" customHeight="1" x14ac:dyDescent="0.25">
      <c r="A19" s="255"/>
      <c r="B19" s="255"/>
      <c r="C19" s="255"/>
      <c r="D19" s="255"/>
      <c r="E19" s="27"/>
      <c r="G19" s="28"/>
      <c r="H19" s="28"/>
      <c r="I19" s="29"/>
    </row>
    <row r="20" spans="1:12" ht="29.25" customHeight="1" x14ac:dyDescent="0.25">
      <c r="A20" s="30"/>
      <c r="B20" s="30"/>
      <c r="D20" s="30"/>
      <c r="E20" s="30"/>
      <c r="G20" s="31" t="s">
        <v>27</v>
      </c>
      <c r="H20" s="31"/>
      <c r="I20" s="32">
        <v>0</v>
      </c>
    </row>
    <row r="21" spans="1:12" ht="29.25" customHeight="1" thickBot="1" x14ac:dyDescent="0.3">
      <c r="A21" s="152"/>
      <c r="B21" s="152"/>
      <c r="D21" s="152"/>
      <c r="E21" s="152"/>
      <c r="G21" s="34" t="s">
        <v>28</v>
      </c>
      <c r="H21" s="34"/>
      <c r="I21" s="35">
        <v>0</v>
      </c>
    </row>
    <row r="22" spans="1:12" ht="29.25" customHeight="1" x14ac:dyDescent="0.25">
      <c r="A22" s="9"/>
      <c r="B22" s="9"/>
      <c r="D22" s="9"/>
      <c r="E22" s="36"/>
      <c r="G22" s="37" t="s">
        <v>29</v>
      </c>
      <c r="H22" s="38"/>
      <c r="I22" s="39">
        <f>I18</f>
        <v>5500000</v>
      </c>
    </row>
    <row r="23" spans="1:12" ht="20.25" customHeight="1" x14ac:dyDescent="0.25">
      <c r="A23" s="9"/>
      <c r="B23" s="9"/>
      <c r="D23" s="9"/>
      <c r="E23" s="36"/>
      <c r="G23" s="38"/>
      <c r="H23" s="38"/>
      <c r="I23" s="40"/>
    </row>
    <row r="24" spans="1:12" ht="18.75" x14ac:dyDescent="0.25">
      <c r="A24" s="41" t="s">
        <v>30</v>
      </c>
      <c r="B24" s="36"/>
      <c r="D24" s="9"/>
      <c r="E24" s="36"/>
      <c r="G24" s="38"/>
      <c r="H24" s="38"/>
      <c r="I24" s="40"/>
    </row>
    <row r="25" spans="1:12" ht="15.75" x14ac:dyDescent="0.25">
      <c r="A25" s="9"/>
      <c r="B25" s="9"/>
      <c r="D25" s="9"/>
      <c r="E25" s="36"/>
      <c r="G25" s="38"/>
      <c r="H25" s="38"/>
      <c r="I25" s="40"/>
    </row>
    <row r="26" spans="1:12" ht="18.75" x14ac:dyDescent="0.3">
      <c r="A26" s="42" t="s">
        <v>31</v>
      </c>
      <c r="B26" s="43"/>
      <c r="D26" s="43"/>
      <c r="E26" s="9"/>
      <c r="G26" s="10"/>
      <c r="H26" s="10"/>
      <c r="I26" s="9"/>
    </row>
    <row r="27" spans="1:12" ht="18.75" x14ac:dyDescent="0.3">
      <c r="A27" s="44" t="s">
        <v>32</v>
      </c>
      <c r="B27" s="36"/>
      <c r="D27" s="36"/>
      <c r="E27" s="9"/>
      <c r="G27" s="10"/>
      <c r="H27" s="10"/>
      <c r="I27" s="9"/>
      <c r="L27" s="45"/>
    </row>
    <row r="28" spans="1:12" ht="18.75" x14ac:dyDescent="0.3">
      <c r="A28" s="44" t="s">
        <v>33</v>
      </c>
      <c r="B28" s="36"/>
      <c r="D28" s="9"/>
      <c r="E28" s="9"/>
      <c r="G28" s="10"/>
      <c r="H28" s="10"/>
      <c r="I28" s="9"/>
    </row>
    <row r="29" spans="1:12" ht="18.75" x14ac:dyDescent="0.3">
      <c r="A29" s="46" t="s">
        <v>34</v>
      </c>
      <c r="B29" s="47"/>
      <c r="D29" s="47"/>
      <c r="E29" s="9"/>
      <c r="G29" s="10"/>
      <c r="H29" s="10"/>
      <c r="I29" s="9"/>
    </row>
    <row r="30" spans="1:12" ht="18.75" x14ac:dyDescent="0.3">
      <c r="A30" s="48" t="s">
        <v>35</v>
      </c>
      <c r="B30" s="49"/>
      <c r="D30" s="50"/>
      <c r="E30" s="9"/>
      <c r="G30" s="10"/>
      <c r="H30" s="10"/>
      <c r="I30" s="9"/>
    </row>
    <row r="31" spans="1:12" ht="15.75" x14ac:dyDescent="0.25">
      <c r="A31" s="49"/>
      <c r="B31" s="49"/>
      <c r="D31" s="51"/>
      <c r="E31" s="9"/>
      <c r="G31" s="10"/>
      <c r="H31" s="10"/>
      <c r="I31" s="9"/>
    </row>
    <row r="32" spans="1:12" ht="15.75" x14ac:dyDescent="0.25">
      <c r="A32" s="9"/>
      <c r="B32" s="9"/>
      <c r="D32" s="9"/>
      <c r="E32" s="9"/>
      <c r="G32" s="52" t="s">
        <v>36</v>
      </c>
      <c r="H32" s="256" t="str">
        <f>I13</f>
        <v xml:space="preserve"> 12 Juni 2021</v>
      </c>
      <c r="I32" s="256"/>
    </row>
    <row r="33" spans="1:9" ht="15.75" x14ac:dyDescent="0.25">
      <c r="A33" s="9"/>
      <c r="B33" s="9"/>
      <c r="D33" s="9"/>
      <c r="E33" s="9"/>
      <c r="G33" s="10"/>
      <c r="H33" s="10"/>
      <c r="I33" s="9"/>
    </row>
    <row r="34" spans="1:9" ht="15.75" x14ac:dyDescent="0.25">
      <c r="A34" s="9"/>
      <c r="B34" s="9"/>
      <c r="D34" s="9"/>
      <c r="E34" s="9"/>
      <c r="G34" s="10"/>
      <c r="H34" s="10"/>
      <c r="I34" s="9"/>
    </row>
    <row r="35" spans="1:9" ht="15.75" x14ac:dyDescent="0.25">
      <c r="A35" s="9"/>
      <c r="B35" s="9"/>
      <c r="D35" s="9"/>
      <c r="E35" s="9"/>
      <c r="G35" s="10"/>
      <c r="H35" s="10"/>
      <c r="I35" s="9"/>
    </row>
    <row r="36" spans="1:9" ht="26.25" customHeight="1" x14ac:dyDescent="0.25">
      <c r="A36" s="9"/>
      <c r="B36" s="9"/>
      <c r="D36" s="9"/>
      <c r="E36" s="9"/>
      <c r="G36" s="10"/>
      <c r="H36" s="10"/>
      <c r="I36" s="9"/>
    </row>
    <row r="37" spans="1:9" ht="15.75" x14ac:dyDescent="0.25">
      <c r="A37" s="9"/>
      <c r="B37" s="9"/>
      <c r="D37" s="9"/>
      <c r="E37" s="9"/>
      <c r="G37" s="10"/>
      <c r="H37" s="10"/>
      <c r="I37" s="9"/>
    </row>
    <row r="38" spans="1:9" ht="15.75" x14ac:dyDescent="0.25">
      <c r="A38" s="9"/>
      <c r="B38" s="9"/>
      <c r="D38" s="9"/>
      <c r="E38" s="9"/>
      <c r="G38" s="10"/>
      <c r="H38" s="10"/>
      <c r="I38" s="9"/>
    </row>
    <row r="39" spans="1:9" ht="15.75" x14ac:dyDescent="0.25">
      <c r="A39" s="9"/>
      <c r="B39" s="9"/>
      <c r="D39" s="9"/>
      <c r="E39" s="9"/>
      <c r="G39" s="10"/>
      <c r="H39" s="10"/>
      <c r="I39" s="9"/>
    </row>
    <row r="40" spans="1:9" ht="15.75" x14ac:dyDescent="0.25">
      <c r="A40" s="3"/>
      <c r="B40" s="3"/>
      <c r="D40" s="3"/>
      <c r="E40" s="3"/>
      <c r="G40" s="244" t="s">
        <v>37</v>
      </c>
      <c r="H40" s="244"/>
      <c r="I40" s="244"/>
    </row>
    <row r="41" spans="1:9" ht="15.75" x14ac:dyDescent="0.25">
      <c r="A41" s="3"/>
      <c r="B41" s="3"/>
      <c r="D41" s="3"/>
      <c r="E41" s="3"/>
      <c r="G41" s="53"/>
      <c r="H41" s="53"/>
      <c r="I41" s="3"/>
    </row>
    <row r="42" spans="1:9" ht="15.75" x14ac:dyDescent="0.25">
      <c r="A42" s="3"/>
      <c r="B42" s="3"/>
      <c r="D42" s="3"/>
      <c r="E42" s="3"/>
      <c r="G42" s="53"/>
      <c r="H42" s="53"/>
      <c r="I42" s="3"/>
    </row>
    <row r="43" spans="1:9" ht="15.75" x14ac:dyDescent="0.25">
      <c r="A43" s="3"/>
      <c r="B43" s="3"/>
      <c r="D43" s="3"/>
      <c r="E43" s="3"/>
      <c r="G43" s="53"/>
      <c r="H43" s="53"/>
      <c r="I43" s="3"/>
    </row>
    <row r="44" spans="1:9" ht="15.75" x14ac:dyDescent="0.25">
      <c r="A44" s="3"/>
      <c r="B44" s="3"/>
      <c r="D44" s="3"/>
      <c r="E44" s="3"/>
      <c r="G44" s="53"/>
      <c r="H44" s="53"/>
      <c r="I44" s="3"/>
    </row>
    <row r="45" spans="1:9" ht="15.75" x14ac:dyDescent="0.25">
      <c r="A45" s="3"/>
      <c r="B45" s="3"/>
      <c r="D45" s="3"/>
      <c r="E45" s="3"/>
      <c r="G45" s="53"/>
      <c r="H45" s="53"/>
      <c r="I45" s="3"/>
    </row>
    <row r="46" spans="1:9" ht="15.75" x14ac:dyDescent="0.25">
      <c r="A46" s="3"/>
      <c r="B46" s="3"/>
      <c r="D46" s="3"/>
      <c r="E46" s="3"/>
      <c r="G46" s="53"/>
      <c r="H46" s="53"/>
      <c r="I46" s="3"/>
    </row>
    <row r="47" spans="1:9" ht="15.75" x14ac:dyDescent="0.25">
      <c r="A47" s="3"/>
      <c r="B47" s="3"/>
      <c r="D47" s="3"/>
      <c r="E47" s="3"/>
      <c r="G47" s="53"/>
      <c r="H47" s="53"/>
      <c r="I47" s="3"/>
    </row>
    <row r="48" spans="1:9" ht="15.75" x14ac:dyDescent="0.25">
      <c r="A48" s="3"/>
      <c r="B48" s="3"/>
      <c r="D48" s="3"/>
      <c r="E48" s="3"/>
      <c r="G48" s="53"/>
      <c r="H48" s="53"/>
      <c r="I48" s="3"/>
    </row>
  </sheetData>
  <autoFilter ref="A16:I18">
    <filterColumn colId="6" showButton="0"/>
  </autoFilter>
  <mergeCells count="7">
    <mergeCell ref="G40:I40"/>
    <mergeCell ref="A10:I10"/>
    <mergeCell ref="G16:H16"/>
    <mergeCell ref="G17:H17"/>
    <mergeCell ref="A18:H18"/>
    <mergeCell ref="A19:D19"/>
    <mergeCell ref="H32:I3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2:R41"/>
  <sheetViews>
    <sheetView topLeftCell="A8" workbookViewId="0">
      <selection activeCell="I14" sqref="I14"/>
    </sheetView>
  </sheetViews>
  <sheetFormatPr defaultRowHeight="15.75" x14ac:dyDescent="0.25"/>
  <cols>
    <col min="1" max="1" width="6.42578125" style="66" customWidth="1"/>
    <col min="2" max="2" width="11.5703125" style="66" customWidth="1"/>
    <col min="3" max="3" width="9.7109375" style="66" customWidth="1"/>
    <col min="4" max="4" width="28.5703125" style="66" customWidth="1"/>
    <col min="5" max="5" width="13.85546875" style="66" customWidth="1"/>
    <col min="6" max="6" width="7.140625" style="66" customWidth="1"/>
    <col min="7" max="7" width="14.140625" style="67" bestFit="1" customWidth="1"/>
    <col min="8" max="8" width="1.5703125" style="67" customWidth="1"/>
    <col min="9" max="9" width="17.140625" style="66" customWidth="1"/>
    <col min="10" max="16384" width="9.140625" style="66"/>
  </cols>
  <sheetData>
    <row r="2" spans="1:9" x14ac:dyDescent="0.25">
      <c r="A2" s="65" t="s">
        <v>0</v>
      </c>
    </row>
    <row r="3" spans="1:9" x14ac:dyDescent="0.25">
      <c r="A3" s="68" t="s">
        <v>1</v>
      </c>
    </row>
    <row r="4" spans="1:9" x14ac:dyDescent="0.25">
      <c r="A4" s="68" t="s">
        <v>2</v>
      </c>
    </row>
    <row r="5" spans="1:9" x14ac:dyDescent="0.25">
      <c r="A5" s="68" t="s">
        <v>3</v>
      </c>
    </row>
    <row r="6" spans="1:9" x14ac:dyDescent="0.25">
      <c r="A6" s="68" t="s">
        <v>4</v>
      </c>
    </row>
    <row r="7" spans="1:9" x14ac:dyDescent="0.25">
      <c r="A7" s="68" t="s">
        <v>5</v>
      </c>
    </row>
    <row r="9" spans="1:9" ht="16.5" thickBot="1" x14ac:dyDescent="0.3">
      <c r="A9" s="69"/>
      <c r="B9" s="69"/>
      <c r="C9" s="69"/>
      <c r="D9" s="69"/>
      <c r="E9" s="69"/>
      <c r="F9" s="69"/>
      <c r="G9" s="70"/>
      <c r="H9" s="70"/>
      <c r="I9" s="69"/>
    </row>
    <row r="10" spans="1:9" ht="23.25" customHeight="1" thickBot="1" x14ac:dyDescent="0.3">
      <c r="A10" s="308" t="s">
        <v>6</v>
      </c>
      <c r="B10" s="309"/>
      <c r="C10" s="309"/>
      <c r="D10" s="309"/>
      <c r="E10" s="309"/>
      <c r="F10" s="309"/>
      <c r="G10" s="309"/>
      <c r="H10" s="309"/>
      <c r="I10" s="310"/>
    </row>
    <row r="12" spans="1:9" x14ac:dyDescent="0.25">
      <c r="A12" s="66" t="s">
        <v>7</v>
      </c>
      <c r="B12" s="66" t="s">
        <v>505</v>
      </c>
      <c r="G12" s="67" t="s">
        <v>9</v>
      </c>
      <c r="H12" s="71" t="s">
        <v>10</v>
      </c>
      <c r="I12" s="11" t="s">
        <v>513</v>
      </c>
    </row>
    <row r="13" spans="1:9" x14ac:dyDescent="0.25">
      <c r="G13" s="67" t="s">
        <v>11</v>
      </c>
      <c r="H13" s="71" t="s">
        <v>10</v>
      </c>
      <c r="I13" s="12" t="s">
        <v>497</v>
      </c>
    </row>
    <row r="14" spans="1:9" x14ac:dyDescent="0.25">
      <c r="G14" s="67" t="s">
        <v>43</v>
      </c>
      <c r="H14" s="71" t="s">
        <v>10</v>
      </c>
      <c r="I14" s="66" t="s">
        <v>506</v>
      </c>
    </row>
    <row r="15" spans="1:9" x14ac:dyDescent="0.25">
      <c r="A15" s="66" t="s">
        <v>12</v>
      </c>
      <c r="B15" s="3" t="s">
        <v>352</v>
      </c>
      <c r="C15" s="3"/>
      <c r="H15" s="71"/>
    </row>
    <row r="16" spans="1:9" ht="16.5" thickBot="1" x14ac:dyDescent="0.3"/>
    <row r="17" spans="1:18" ht="20.100000000000001" customHeight="1" x14ac:dyDescent="0.25">
      <c r="A17" s="72" t="s">
        <v>16</v>
      </c>
      <c r="B17" s="73" t="s">
        <v>385</v>
      </c>
      <c r="C17" s="73" t="s">
        <v>18</v>
      </c>
      <c r="D17" s="73" t="s">
        <v>386</v>
      </c>
      <c r="E17" s="73" t="s">
        <v>20</v>
      </c>
      <c r="F17" s="155" t="s">
        <v>21</v>
      </c>
      <c r="G17" s="311" t="s">
        <v>22</v>
      </c>
      <c r="H17" s="312"/>
      <c r="I17" s="74" t="s">
        <v>23</v>
      </c>
    </row>
    <row r="18" spans="1:18" ht="49.5" customHeight="1" x14ac:dyDescent="0.25">
      <c r="A18" s="157">
        <v>1</v>
      </c>
      <c r="B18" s="158">
        <v>44354</v>
      </c>
      <c r="C18" s="159" t="s">
        <v>508</v>
      </c>
      <c r="D18" s="62" t="s">
        <v>509</v>
      </c>
      <c r="E18" s="62" t="s">
        <v>379</v>
      </c>
      <c r="F18" s="160">
        <v>45</v>
      </c>
      <c r="G18" s="303">
        <v>350000</v>
      </c>
      <c r="H18" s="304"/>
      <c r="I18" s="161">
        <f>G18</f>
        <v>350000</v>
      </c>
    </row>
    <row r="19" spans="1:18" ht="49.5" customHeight="1" x14ac:dyDescent="0.25">
      <c r="A19" s="157">
        <v>2</v>
      </c>
      <c r="B19" s="158">
        <v>44350</v>
      </c>
      <c r="C19" s="159" t="s">
        <v>510</v>
      </c>
      <c r="D19" s="62" t="s">
        <v>511</v>
      </c>
      <c r="E19" s="165" t="s">
        <v>379</v>
      </c>
      <c r="F19" s="160">
        <v>15</v>
      </c>
      <c r="G19" s="303">
        <v>350000</v>
      </c>
      <c r="H19" s="304"/>
      <c r="I19" s="161">
        <f>G19</f>
        <v>350000</v>
      </c>
    </row>
    <row r="20" spans="1:18" ht="25.5" customHeight="1" thickBot="1" x14ac:dyDescent="0.3">
      <c r="A20" s="305" t="s">
        <v>26</v>
      </c>
      <c r="B20" s="306"/>
      <c r="C20" s="306"/>
      <c r="D20" s="306"/>
      <c r="E20" s="306"/>
      <c r="F20" s="306"/>
      <c r="G20" s="306"/>
      <c r="H20" s="307"/>
      <c r="I20" s="166">
        <f>I18+I19</f>
        <v>700000</v>
      </c>
      <c r="J20" s="162">
        <f>SUM(J18:J18)</f>
        <v>0</v>
      </c>
    </row>
    <row r="21" spans="1:18" x14ac:dyDescent="0.25">
      <c r="A21" s="279"/>
      <c r="B21" s="279"/>
      <c r="C21" s="151"/>
      <c r="D21" s="151"/>
      <c r="E21" s="151"/>
      <c r="F21" s="151"/>
      <c r="G21" s="80"/>
      <c r="H21" s="80"/>
      <c r="I21" s="81"/>
    </row>
    <row r="22" spans="1:18" x14ac:dyDescent="0.25">
      <c r="D22" s="65"/>
      <c r="E22" s="65"/>
      <c r="F22" s="65"/>
      <c r="G22" s="163" t="s">
        <v>507</v>
      </c>
      <c r="H22" s="163"/>
      <c r="I22" s="164">
        <v>0</v>
      </c>
      <c r="J22" s="89"/>
      <c r="R22" s="66" t="s">
        <v>423</v>
      </c>
    </row>
    <row r="23" spans="1:18" ht="16.5" thickBot="1" x14ac:dyDescent="0.3">
      <c r="D23" s="65"/>
      <c r="E23" s="65"/>
      <c r="F23" s="65"/>
      <c r="G23" s="87" t="s">
        <v>390</v>
      </c>
      <c r="H23" s="87"/>
      <c r="I23" s="88">
        <v>0</v>
      </c>
      <c r="J23" s="89"/>
    </row>
    <row r="24" spans="1:18" x14ac:dyDescent="0.25">
      <c r="D24" s="65"/>
      <c r="E24" s="65"/>
      <c r="F24" s="65"/>
      <c r="G24" s="90" t="s">
        <v>29</v>
      </c>
      <c r="H24" s="90"/>
      <c r="I24" s="91">
        <f>I20</f>
        <v>700000</v>
      </c>
    </row>
    <row r="25" spans="1:18" x14ac:dyDescent="0.25">
      <c r="A25" s="65" t="s">
        <v>512</v>
      </c>
      <c r="D25" s="65"/>
      <c r="E25" s="65"/>
      <c r="F25" s="65"/>
      <c r="G25" s="90"/>
      <c r="H25" s="90"/>
      <c r="I25" s="91"/>
    </row>
    <row r="26" spans="1:18" x14ac:dyDescent="0.25">
      <c r="A26" s="92"/>
      <c r="D26" s="65"/>
      <c r="E26" s="65"/>
      <c r="F26" s="65"/>
      <c r="G26" s="90"/>
      <c r="H26" s="90"/>
      <c r="I26" s="91"/>
    </row>
    <row r="27" spans="1:18" x14ac:dyDescent="0.25">
      <c r="D27" s="65"/>
      <c r="E27" s="65"/>
      <c r="F27" s="65"/>
      <c r="G27" s="90"/>
      <c r="H27" s="90"/>
      <c r="I27" s="91"/>
    </row>
    <row r="28" spans="1:18" x14ac:dyDescent="0.25">
      <c r="A28" s="93" t="s">
        <v>31</v>
      </c>
    </row>
    <row r="29" spans="1:18" x14ac:dyDescent="0.25">
      <c r="A29" s="94" t="s">
        <v>32</v>
      </c>
      <c r="B29" s="94"/>
      <c r="C29" s="94"/>
      <c r="D29" s="95"/>
      <c r="E29" s="95"/>
      <c r="F29" s="95"/>
    </row>
    <row r="30" spans="1:18" x14ac:dyDescent="0.25">
      <c r="A30" s="94" t="s">
        <v>33</v>
      </c>
      <c r="B30" s="94"/>
      <c r="C30" s="94"/>
      <c r="D30" s="95"/>
      <c r="E30" s="95"/>
      <c r="F30" s="95"/>
    </row>
    <row r="31" spans="1:18" x14ac:dyDescent="0.25">
      <c r="A31" s="96" t="s">
        <v>34</v>
      </c>
      <c r="B31" s="97"/>
      <c r="C31" s="97"/>
      <c r="D31" s="95"/>
      <c r="E31" s="95"/>
      <c r="F31" s="95"/>
    </row>
    <row r="32" spans="1:18" x14ac:dyDescent="0.25">
      <c r="A32" s="98" t="s">
        <v>35</v>
      </c>
      <c r="B32" s="98"/>
      <c r="C32" s="98"/>
      <c r="D32" s="95"/>
      <c r="E32" s="95"/>
      <c r="F32" s="95"/>
    </row>
    <row r="33" spans="1:9" x14ac:dyDescent="0.25">
      <c r="A33" s="99"/>
      <c r="B33" s="99"/>
      <c r="C33" s="99"/>
    </row>
    <row r="34" spans="1:9" x14ac:dyDescent="0.25">
      <c r="A34" s="100"/>
      <c r="B34" s="100"/>
      <c r="C34" s="100"/>
    </row>
    <row r="35" spans="1:9" x14ac:dyDescent="0.25">
      <c r="G35" s="101" t="s">
        <v>427</v>
      </c>
      <c r="H35" s="280" t="str">
        <f>+I13</f>
        <v xml:space="preserve"> 12 Juni 2021</v>
      </c>
      <c r="I35" s="281"/>
    </row>
    <row r="38" spans="1:9" ht="18" customHeight="1" x14ac:dyDescent="0.25"/>
    <row r="39" spans="1:9" ht="17.25" customHeight="1" x14ac:dyDescent="0.25"/>
    <row r="41" spans="1:9" x14ac:dyDescent="0.25">
      <c r="G41" s="267" t="s">
        <v>37</v>
      </c>
      <c r="H41" s="267"/>
      <c r="I41" s="267"/>
    </row>
  </sheetData>
  <mergeCells count="8">
    <mergeCell ref="A20:H20"/>
    <mergeCell ref="A21:B21"/>
    <mergeCell ref="H35:I35"/>
    <mergeCell ref="G41:I41"/>
    <mergeCell ref="A10:I10"/>
    <mergeCell ref="G17:H17"/>
    <mergeCell ref="G18:H18"/>
    <mergeCell ref="G19:H19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2:R40"/>
  <sheetViews>
    <sheetView topLeftCell="A16" workbookViewId="0">
      <selection activeCell="F23" sqref="F23"/>
    </sheetView>
  </sheetViews>
  <sheetFormatPr defaultRowHeight="15.75" x14ac:dyDescent="0.25"/>
  <cols>
    <col min="1" max="1" width="6.42578125" style="66" customWidth="1"/>
    <col min="2" max="2" width="11.5703125" style="66" customWidth="1"/>
    <col min="3" max="3" width="9.7109375" style="66" customWidth="1"/>
    <col min="4" max="4" width="28.5703125" style="66" customWidth="1"/>
    <col min="5" max="5" width="13.85546875" style="66" customWidth="1"/>
    <col min="6" max="6" width="7.140625" style="66" customWidth="1"/>
    <col min="7" max="7" width="14.140625" style="67" bestFit="1" customWidth="1"/>
    <col min="8" max="8" width="1.5703125" style="67" customWidth="1"/>
    <col min="9" max="9" width="17.140625" style="66" customWidth="1"/>
    <col min="10" max="16384" width="9.140625" style="66"/>
  </cols>
  <sheetData>
    <row r="2" spans="1:9" x14ac:dyDescent="0.25">
      <c r="A2" s="65" t="s">
        <v>0</v>
      </c>
    </row>
    <row r="3" spans="1:9" x14ac:dyDescent="0.25">
      <c r="A3" s="68" t="s">
        <v>1</v>
      </c>
    </row>
    <row r="4" spans="1:9" x14ac:dyDescent="0.25">
      <c r="A4" s="68" t="s">
        <v>2</v>
      </c>
    </row>
    <row r="5" spans="1:9" x14ac:dyDescent="0.25">
      <c r="A5" s="68" t="s">
        <v>3</v>
      </c>
    </row>
    <row r="6" spans="1:9" x14ac:dyDescent="0.25">
      <c r="A6" s="68" t="s">
        <v>4</v>
      </c>
    </row>
    <row r="7" spans="1:9" x14ac:dyDescent="0.25">
      <c r="A7" s="68" t="s">
        <v>5</v>
      </c>
    </row>
    <row r="9" spans="1:9" ht="16.5" thickBot="1" x14ac:dyDescent="0.3">
      <c r="A9" s="69"/>
      <c r="B9" s="69"/>
      <c r="C9" s="69"/>
      <c r="D9" s="69"/>
      <c r="E9" s="69"/>
      <c r="F9" s="69"/>
      <c r="G9" s="70"/>
      <c r="H9" s="70"/>
      <c r="I9" s="69"/>
    </row>
    <row r="10" spans="1:9" ht="23.25" customHeight="1" thickBot="1" x14ac:dyDescent="0.3">
      <c r="A10" s="308" t="s">
        <v>6</v>
      </c>
      <c r="B10" s="309"/>
      <c r="C10" s="309"/>
      <c r="D10" s="309"/>
      <c r="E10" s="309"/>
      <c r="F10" s="309"/>
      <c r="G10" s="309"/>
      <c r="H10" s="309"/>
      <c r="I10" s="310"/>
    </row>
    <row r="12" spans="1:9" x14ac:dyDescent="0.25">
      <c r="A12" s="66" t="s">
        <v>7</v>
      </c>
      <c r="B12" s="66" t="s">
        <v>514</v>
      </c>
      <c r="G12" s="67" t="s">
        <v>9</v>
      </c>
      <c r="H12" s="71" t="s">
        <v>10</v>
      </c>
      <c r="I12" s="11" t="s">
        <v>524</v>
      </c>
    </row>
    <row r="13" spans="1:9" x14ac:dyDescent="0.25">
      <c r="G13" s="67" t="s">
        <v>11</v>
      </c>
      <c r="H13" s="71" t="s">
        <v>10</v>
      </c>
      <c r="I13" s="12" t="s">
        <v>523</v>
      </c>
    </row>
    <row r="14" spans="1:9" x14ac:dyDescent="0.25">
      <c r="G14" s="67" t="s">
        <v>43</v>
      </c>
      <c r="H14" s="71" t="s">
        <v>10</v>
      </c>
      <c r="I14" s="66" t="s">
        <v>506</v>
      </c>
    </row>
    <row r="15" spans="1:9" x14ac:dyDescent="0.25">
      <c r="A15" s="66" t="s">
        <v>12</v>
      </c>
      <c r="B15" s="3" t="s">
        <v>515</v>
      </c>
      <c r="C15" s="3"/>
      <c r="H15" s="71"/>
    </row>
    <row r="16" spans="1:9" ht="16.5" thickBot="1" x14ac:dyDescent="0.3"/>
    <row r="17" spans="1:18" ht="20.100000000000001" customHeight="1" x14ac:dyDescent="0.25">
      <c r="A17" s="72" t="s">
        <v>16</v>
      </c>
      <c r="B17" s="73" t="s">
        <v>385</v>
      </c>
      <c r="C17" s="73" t="s">
        <v>18</v>
      </c>
      <c r="D17" s="73" t="s">
        <v>386</v>
      </c>
      <c r="E17" s="73" t="s">
        <v>20</v>
      </c>
      <c r="F17" s="156" t="s">
        <v>21</v>
      </c>
      <c r="G17" s="311" t="s">
        <v>22</v>
      </c>
      <c r="H17" s="312"/>
      <c r="I17" s="74" t="s">
        <v>23</v>
      </c>
    </row>
    <row r="18" spans="1:18" ht="49.5" customHeight="1" x14ac:dyDescent="0.25">
      <c r="A18" s="157">
        <v>1</v>
      </c>
      <c r="B18" s="158">
        <v>44359</v>
      </c>
      <c r="C18" s="159" t="s">
        <v>516</v>
      </c>
      <c r="D18" s="62" t="s">
        <v>517</v>
      </c>
      <c r="E18" s="62" t="s">
        <v>518</v>
      </c>
      <c r="F18" s="160">
        <v>2</v>
      </c>
      <c r="G18" s="303">
        <v>625000</v>
      </c>
      <c r="H18" s="304"/>
      <c r="I18" s="161">
        <f>F18*G18</f>
        <v>1250000</v>
      </c>
    </row>
    <row r="19" spans="1:18" ht="25.5" customHeight="1" thickBot="1" x14ac:dyDescent="0.3">
      <c r="A19" s="305" t="s">
        <v>26</v>
      </c>
      <c r="B19" s="306"/>
      <c r="C19" s="306"/>
      <c r="D19" s="306"/>
      <c r="E19" s="306"/>
      <c r="F19" s="306"/>
      <c r="G19" s="306"/>
      <c r="H19" s="307"/>
      <c r="I19" s="166">
        <f>I18</f>
        <v>1250000</v>
      </c>
      <c r="J19" s="162">
        <f>SUM(J18:J18)</f>
        <v>0</v>
      </c>
    </row>
    <row r="20" spans="1:18" x14ac:dyDescent="0.25">
      <c r="A20" s="279"/>
      <c r="B20" s="279"/>
      <c r="C20" s="153"/>
      <c r="D20" s="153"/>
      <c r="E20" s="153"/>
      <c r="F20" s="153"/>
      <c r="G20" s="80"/>
      <c r="H20" s="80"/>
      <c r="I20" s="81"/>
    </row>
    <row r="21" spans="1:18" x14ac:dyDescent="0.25">
      <c r="D21" s="65"/>
      <c r="E21" s="65"/>
      <c r="F21" s="65"/>
      <c r="G21" s="163" t="s">
        <v>507</v>
      </c>
      <c r="H21" s="163"/>
      <c r="I21" s="164">
        <v>0</v>
      </c>
      <c r="J21" s="89"/>
      <c r="R21" s="66" t="s">
        <v>423</v>
      </c>
    </row>
    <row r="22" spans="1:18" ht="16.5" thickBot="1" x14ac:dyDescent="0.3">
      <c r="D22" s="65"/>
      <c r="E22" s="65"/>
      <c r="F22" s="65"/>
      <c r="G22" s="87" t="s">
        <v>390</v>
      </c>
      <c r="H22" s="87"/>
      <c r="I22" s="88">
        <v>0</v>
      </c>
      <c r="J22" s="89"/>
    </row>
    <row r="23" spans="1:18" x14ac:dyDescent="0.25">
      <c r="D23" s="65"/>
      <c r="E23" s="65"/>
      <c r="F23" s="65"/>
      <c r="G23" s="90" t="s">
        <v>29</v>
      </c>
      <c r="H23" s="90"/>
      <c r="I23" s="91">
        <f>I19</f>
        <v>1250000</v>
      </c>
    </row>
    <row r="24" spans="1:18" x14ac:dyDescent="0.25">
      <c r="A24" s="65" t="s">
        <v>519</v>
      </c>
      <c r="D24" s="65"/>
      <c r="E24" s="65"/>
      <c r="F24" s="65"/>
      <c r="G24" s="90"/>
      <c r="H24" s="90"/>
      <c r="I24" s="91"/>
    </row>
    <row r="25" spans="1:18" x14ac:dyDescent="0.25">
      <c r="A25" s="92"/>
      <c r="D25" s="65"/>
      <c r="E25" s="65"/>
      <c r="F25" s="65"/>
      <c r="G25" s="90"/>
      <c r="H25" s="90"/>
      <c r="I25" s="91"/>
    </row>
    <row r="26" spans="1:18" x14ac:dyDescent="0.25">
      <c r="D26" s="65"/>
      <c r="E26" s="65"/>
      <c r="F26" s="65"/>
      <c r="G26" s="90"/>
      <c r="H26" s="90"/>
      <c r="I26" s="91"/>
    </row>
    <row r="27" spans="1:18" x14ac:dyDescent="0.25">
      <c r="A27" s="93" t="s">
        <v>31</v>
      </c>
    </row>
    <row r="28" spans="1:18" x14ac:dyDescent="0.25">
      <c r="A28" s="94" t="s">
        <v>32</v>
      </c>
      <c r="B28" s="94"/>
      <c r="C28" s="94"/>
      <c r="D28" s="95"/>
      <c r="E28" s="95"/>
      <c r="F28" s="95"/>
    </row>
    <row r="29" spans="1:18" x14ac:dyDescent="0.25">
      <c r="A29" s="94" t="s">
        <v>33</v>
      </c>
      <c r="B29" s="94"/>
      <c r="C29" s="94"/>
      <c r="D29" s="95"/>
      <c r="E29" s="95"/>
      <c r="F29" s="95"/>
    </row>
    <row r="30" spans="1:18" x14ac:dyDescent="0.25">
      <c r="A30" s="96" t="s">
        <v>34</v>
      </c>
      <c r="B30" s="97"/>
      <c r="C30" s="97"/>
      <c r="D30" s="95"/>
      <c r="E30" s="95"/>
      <c r="F30" s="95"/>
    </row>
    <row r="31" spans="1:18" x14ac:dyDescent="0.25">
      <c r="A31" s="98" t="s">
        <v>35</v>
      </c>
      <c r="B31" s="98"/>
      <c r="C31" s="98"/>
      <c r="D31" s="95"/>
      <c r="E31" s="95"/>
      <c r="F31" s="95"/>
    </row>
    <row r="32" spans="1:18" x14ac:dyDescent="0.25">
      <c r="A32" s="99"/>
      <c r="B32" s="99"/>
      <c r="C32" s="99"/>
    </row>
    <row r="33" spans="1:9" x14ac:dyDescent="0.25">
      <c r="A33" s="100"/>
      <c r="B33" s="100"/>
      <c r="C33" s="100"/>
    </row>
    <row r="34" spans="1:9" x14ac:dyDescent="0.25">
      <c r="G34" s="101" t="s">
        <v>427</v>
      </c>
      <c r="H34" s="280" t="str">
        <f>+I13</f>
        <v xml:space="preserve"> 14 Juni 2021</v>
      </c>
      <c r="I34" s="281"/>
    </row>
    <row r="37" spans="1:9" ht="18" customHeight="1" x14ac:dyDescent="0.25"/>
    <row r="38" spans="1:9" ht="17.25" customHeight="1" x14ac:dyDescent="0.25"/>
    <row r="40" spans="1:9" x14ac:dyDescent="0.25">
      <c r="G40" s="267" t="s">
        <v>37</v>
      </c>
      <c r="H40" s="267"/>
      <c r="I40" s="267"/>
    </row>
  </sheetData>
  <mergeCells count="7">
    <mergeCell ref="H34:I34"/>
    <mergeCell ref="G40:I40"/>
    <mergeCell ref="A10:I10"/>
    <mergeCell ref="G17:H17"/>
    <mergeCell ref="G18:H18"/>
    <mergeCell ref="A19:H19"/>
    <mergeCell ref="A20:B20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2:K98"/>
  <sheetViews>
    <sheetView topLeftCell="A25" workbookViewId="0">
      <selection activeCell="F30" sqref="F30"/>
    </sheetView>
  </sheetViews>
  <sheetFormatPr defaultRowHeight="15.75" x14ac:dyDescent="0.25"/>
  <cols>
    <col min="1" max="1" width="5.7109375" style="66" customWidth="1"/>
    <col min="2" max="2" width="10.42578125" style="66" customWidth="1"/>
    <col min="3" max="3" width="9.85546875" style="66" customWidth="1"/>
    <col min="4" max="4" width="26.42578125" style="66" customWidth="1"/>
    <col min="5" max="5" width="13" style="66" customWidth="1"/>
    <col min="6" max="6" width="6.28515625" style="66" customWidth="1"/>
    <col min="7" max="7" width="14.28515625" style="67" customWidth="1"/>
    <col min="8" max="8" width="1.42578125" style="67" customWidth="1"/>
    <col min="9" max="9" width="17.5703125" style="66" customWidth="1"/>
    <col min="10" max="16384" width="9.140625" style="66"/>
  </cols>
  <sheetData>
    <row r="2" spans="1:9" x14ac:dyDescent="0.25">
      <c r="A2" s="65" t="s">
        <v>0</v>
      </c>
    </row>
    <row r="3" spans="1:9" x14ac:dyDescent="0.25">
      <c r="A3" s="68" t="s">
        <v>1</v>
      </c>
    </row>
    <row r="4" spans="1:9" x14ac:dyDescent="0.25">
      <c r="A4" s="68" t="s">
        <v>2</v>
      </c>
    </row>
    <row r="5" spans="1:9" x14ac:dyDescent="0.25">
      <c r="A5" s="68" t="s">
        <v>3</v>
      </c>
    </row>
    <row r="6" spans="1:9" x14ac:dyDescent="0.25">
      <c r="A6" s="68" t="s">
        <v>4</v>
      </c>
    </row>
    <row r="7" spans="1:9" x14ac:dyDescent="0.25">
      <c r="A7" s="68" t="s">
        <v>5</v>
      </c>
    </row>
    <row r="9" spans="1:9" ht="16.5" thickBot="1" x14ac:dyDescent="0.3">
      <c r="A9" s="69"/>
      <c r="B9" s="69"/>
      <c r="C9" s="69"/>
      <c r="D9" s="69"/>
      <c r="E9" s="69"/>
      <c r="F9" s="69"/>
      <c r="G9" s="70"/>
      <c r="H9" s="70"/>
      <c r="I9" s="69"/>
    </row>
    <row r="10" spans="1:9" ht="16.5" thickBot="1" x14ac:dyDescent="0.3">
      <c r="A10" s="268" t="s">
        <v>6</v>
      </c>
      <c r="B10" s="269"/>
      <c r="C10" s="269"/>
      <c r="D10" s="269"/>
      <c r="E10" s="269"/>
      <c r="F10" s="269"/>
      <c r="G10" s="269"/>
      <c r="H10" s="269"/>
      <c r="I10" s="270"/>
    </row>
    <row r="12" spans="1:9" x14ac:dyDescent="0.25">
      <c r="A12" s="66" t="s">
        <v>7</v>
      </c>
      <c r="B12" s="66" t="s">
        <v>520</v>
      </c>
      <c r="G12" s="67" t="s">
        <v>9</v>
      </c>
      <c r="H12" s="71" t="s">
        <v>10</v>
      </c>
      <c r="I12" s="11" t="s">
        <v>525</v>
      </c>
    </row>
    <row r="13" spans="1:9" x14ac:dyDescent="0.25">
      <c r="B13" s="66" t="s">
        <v>521</v>
      </c>
      <c r="G13" s="67" t="s">
        <v>11</v>
      </c>
      <c r="H13" s="71" t="s">
        <v>10</v>
      </c>
      <c r="I13" s="12" t="s">
        <v>523</v>
      </c>
    </row>
    <row r="14" spans="1:9" x14ac:dyDescent="0.25">
      <c r="B14" s="66" t="s">
        <v>522</v>
      </c>
      <c r="G14" s="67" t="s">
        <v>43</v>
      </c>
      <c r="H14" s="71" t="s">
        <v>10</v>
      </c>
      <c r="I14" s="66" t="s">
        <v>383</v>
      </c>
    </row>
    <row r="15" spans="1:9" x14ac:dyDescent="0.25">
      <c r="H15" s="71"/>
    </row>
    <row r="16" spans="1:9" x14ac:dyDescent="0.25">
      <c r="A16" s="66" t="s">
        <v>12</v>
      </c>
      <c r="B16" s="3" t="s">
        <v>352</v>
      </c>
    </row>
    <row r="17" spans="1:10" ht="16.5" thickBot="1" x14ac:dyDescent="0.3">
      <c r="F17" s="95"/>
    </row>
    <row r="18" spans="1:10" ht="20.100000000000001" customHeight="1" x14ac:dyDescent="0.25">
      <c r="A18" s="72" t="s">
        <v>16</v>
      </c>
      <c r="B18" s="73" t="s">
        <v>385</v>
      </c>
      <c r="C18" s="73" t="s">
        <v>18</v>
      </c>
      <c r="D18" s="73" t="s">
        <v>386</v>
      </c>
      <c r="E18" s="73" t="s">
        <v>20</v>
      </c>
      <c r="F18" s="73" t="s">
        <v>387</v>
      </c>
      <c r="G18" s="271" t="s">
        <v>22</v>
      </c>
      <c r="H18" s="272"/>
      <c r="I18" s="74" t="s">
        <v>23</v>
      </c>
    </row>
    <row r="19" spans="1:10" ht="48.75" customHeight="1" x14ac:dyDescent="0.25">
      <c r="A19" s="75">
        <v>1</v>
      </c>
      <c r="B19" s="170">
        <v>44356</v>
      </c>
      <c r="C19" s="111" t="s">
        <v>526</v>
      </c>
      <c r="D19" s="62" t="s">
        <v>527</v>
      </c>
      <c r="E19" s="112" t="s">
        <v>528</v>
      </c>
      <c r="F19" s="113">
        <v>1</v>
      </c>
      <c r="G19" s="284">
        <v>2650000</v>
      </c>
      <c r="H19" s="285"/>
      <c r="I19" s="154">
        <f>G19</f>
        <v>2650000</v>
      </c>
    </row>
    <row r="20" spans="1:10" ht="25.5" customHeight="1" thickBot="1" x14ac:dyDescent="0.3">
      <c r="A20" s="275" t="s">
        <v>26</v>
      </c>
      <c r="B20" s="277"/>
      <c r="C20" s="277"/>
      <c r="D20" s="277"/>
      <c r="E20" s="277"/>
      <c r="F20" s="277"/>
      <c r="G20" s="277"/>
      <c r="H20" s="278"/>
      <c r="I20" s="78">
        <v>2600000</v>
      </c>
    </row>
    <row r="21" spans="1:10" x14ac:dyDescent="0.25">
      <c r="A21" s="279"/>
      <c r="B21" s="279"/>
      <c r="C21" s="153"/>
      <c r="D21" s="153"/>
      <c r="E21" s="153"/>
      <c r="F21" s="153"/>
      <c r="G21" s="80"/>
      <c r="H21" s="80"/>
      <c r="I21" s="81"/>
    </row>
    <row r="22" spans="1:10" x14ac:dyDescent="0.25">
      <c r="A22" s="153"/>
      <c r="B22" s="153"/>
      <c r="C22" s="153"/>
      <c r="D22" s="153"/>
      <c r="E22" s="153"/>
      <c r="F22" s="153"/>
      <c r="G22" s="85" t="s">
        <v>389</v>
      </c>
      <c r="H22" s="85"/>
      <c r="I22" s="86">
        <v>1000000</v>
      </c>
    </row>
    <row r="23" spans="1:10" ht="16.5" thickBot="1" x14ac:dyDescent="0.3">
      <c r="D23" s="65"/>
      <c r="E23" s="65"/>
      <c r="F23" s="65"/>
      <c r="G23" s="87" t="s">
        <v>417</v>
      </c>
      <c r="H23" s="87"/>
      <c r="I23" s="88">
        <f>I20-I22</f>
        <v>1600000</v>
      </c>
      <c r="J23" s="89"/>
    </row>
    <row r="24" spans="1:10" x14ac:dyDescent="0.25">
      <c r="D24" s="65"/>
      <c r="E24" s="65"/>
      <c r="F24" s="65"/>
      <c r="G24" s="90" t="s">
        <v>391</v>
      </c>
      <c r="H24" s="90"/>
      <c r="I24" s="91">
        <f>I23</f>
        <v>1600000</v>
      </c>
    </row>
    <row r="25" spans="1:10" x14ac:dyDescent="0.25">
      <c r="A25" s="65" t="s">
        <v>419</v>
      </c>
      <c r="D25" s="65"/>
      <c r="E25" s="65"/>
      <c r="F25" s="65"/>
      <c r="G25" s="90"/>
      <c r="H25" s="90"/>
      <c r="I25" s="91"/>
    </row>
    <row r="26" spans="1:10" x14ac:dyDescent="0.25">
      <c r="A26" s="92"/>
      <c r="D26" s="65"/>
      <c r="E26" s="65"/>
      <c r="F26" s="65"/>
      <c r="G26" s="90"/>
      <c r="H26" s="90"/>
      <c r="I26" s="91"/>
    </row>
    <row r="27" spans="1:10" x14ac:dyDescent="0.25">
      <c r="D27" s="65"/>
      <c r="E27" s="65"/>
      <c r="F27" s="65"/>
      <c r="G27" s="90"/>
      <c r="H27" s="90"/>
      <c r="I27" s="91"/>
    </row>
    <row r="28" spans="1:10" x14ac:dyDescent="0.25">
      <c r="A28" s="93" t="s">
        <v>31</v>
      </c>
    </row>
    <row r="29" spans="1:10" x14ac:dyDescent="0.25">
      <c r="A29" s="94" t="s">
        <v>32</v>
      </c>
      <c r="B29" s="94"/>
      <c r="C29" s="94"/>
      <c r="D29" s="95"/>
      <c r="E29" s="95"/>
    </row>
    <row r="30" spans="1:10" x14ac:dyDescent="0.25">
      <c r="A30" s="94" t="s">
        <v>33</v>
      </c>
      <c r="B30" s="94"/>
      <c r="C30" s="94"/>
      <c r="D30" s="95"/>
      <c r="E30" s="95"/>
    </row>
    <row r="31" spans="1:10" x14ac:dyDescent="0.25">
      <c r="A31" s="96" t="s">
        <v>34</v>
      </c>
      <c r="B31" s="97"/>
      <c r="C31" s="97"/>
      <c r="D31" s="95"/>
      <c r="E31" s="95"/>
    </row>
    <row r="32" spans="1:10" x14ac:dyDescent="0.25">
      <c r="A32" s="98" t="s">
        <v>35</v>
      </c>
      <c r="B32" s="98"/>
      <c r="C32" s="98"/>
      <c r="D32" s="95"/>
      <c r="E32" s="95"/>
    </row>
    <row r="33" spans="1:9" x14ac:dyDescent="0.25">
      <c r="A33" s="99"/>
      <c r="B33" s="99"/>
      <c r="C33" s="99"/>
    </row>
    <row r="34" spans="1:9" x14ac:dyDescent="0.25">
      <c r="A34" s="100"/>
      <c r="B34" s="100"/>
      <c r="C34" s="100"/>
    </row>
    <row r="35" spans="1:9" x14ac:dyDescent="0.25">
      <c r="G35" s="101" t="s">
        <v>36</v>
      </c>
      <c r="H35" s="280" t="str">
        <f>I13</f>
        <v xml:space="preserve"> 14 Juni 2021</v>
      </c>
      <c r="I35" s="281"/>
    </row>
    <row r="39" spans="1:9" ht="24.75" customHeight="1" x14ac:dyDescent="0.25"/>
    <row r="41" spans="1:9" x14ac:dyDescent="0.25">
      <c r="G41" s="267" t="s">
        <v>37</v>
      </c>
      <c r="H41" s="267"/>
      <c r="I41" s="267"/>
    </row>
    <row r="46" spans="1:9" ht="16.5" thickBot="1" x14ac:dyDescent="0.3"/>
    <row r="47" spans="1:9" x14ac:dyDescent="0.25">
      <c r="D47" s="102"/>
      <c r="E47" s="103"/>
      <c r="F47" s="103"/>
    </row>
    <row r="48" spans="1:9" ht="18" x14ac:dyDescent="0.25">
      <c r="D48" s="104" t="s">
        <v>392</v>
      </c>
      <c r="E48" s="95"/>
      <c r="F48" s="95"/>
      <c r="G48" s="66"/>
      <c r="H48" s="66"/>
    </row>
    <row r="49" spans="4:8" ht="18" x14ac:dyDescent="0.25">
      <c r="D49" s="104" t="s">
        <v>393</v>
      </c>
      <c r="E49" s="95"/>
      <c r="F49" s="95"/>
      <c r="G49" s="66"/>
      <c r="H49" s="66"/>
    </row>
    <row r="50" spans="4:8" ht="18" x14ac:dyDescent="0.25">
      <c r="D50" s="104" t="s">
        <v>394</v>
      </c>
      <c r="E50" s="95"/>
      <c r="F50" s="95"/>
      <c r="G50" s="66"/>
      <c r="H50" s="66"/>
    </row>
    <row r="51" spans="4:8" ht="18" x14ac:dyDescent="0.25">
      <c r="D51" s="104" t="s">
        <v>395</v>
      </c>
      <c r="E51" s="95"/>
      <c r="F51" s="95"/>
      <c r="G51" s="66"/>
      <c r="H51" s="66"/>
    </row>
    <row r="52" spans="4:8" ht="18" x14ac:dyDescent="0.25">
      <c r="D52" s="104" t="s">
        <v>396</v>
      </c>
      <c r="E52" s="95"/>
      <c r="F52" s="95"/>
      <c r="G52" s="66"/>
      <c r="H52" s="66"/>
    </row>
    <row r="53" spans="4:8" ht="16.5" thickBot="1" x14ac:dyDescent="0.3">
      <c r="D53" s="105"/>
      <c r="E53" s="69"/>
      <c r="F53" s="69"/>
      <c r="G53" s="66"/>
      <c r="H53" s="66"/>
    </row>
    <row r="54" spans="4:8" x14ac:dyDescent="0.25">
      <c r="G54" s="66"/>
      <c r="H54" s="66"/>
    </row>
    <row r="55" spans="4:8" x14ac:dyDescent="0.25">
      <c r="G55" s="66"/>
      <c r="H55" s="66"/>
    </row>
    <row r="56" spans="4:8" ht="16.5" thickBot="1" x14ac:dyDescent="0.3">
      <c r="G56" s="66"/>
      <c r="H56" s="66"/>
    </row>
    <row r="57" spans="4:8" x14ac:dyDescent="0.25">
      <c r="D57" s="102"/>
      <c r="E57" s="103"/>
      <c r="F57" s="114"/>
      <c r="G57" s="66"/>
      <c r="H57" s="66"/>
    </row>
    <row r="58" spans="4:8" ht="18" x14ac:dyDescent="0.25">
      <c r="D58" s="104" t="s">
        <v>397</v>
      </c>
      <c r="E58" s="95"/>
      <c r="F58" s="115"/>
      <c r="G58" s="66"/>
      <c r="H58" s="66"/>
    </row>
    <row r="59" spans="4:8" ht="18" x14ac:dyDescent="0.25">
      <c r="D59" s="104" t="s">
        <v>398</v>
      </c>
      <c r="E59" s="95"/>
      <c r="F59" s="115"/>
      <c r="G59" s="66"/>
      <c r="H59" s="66"/>
    </row>
    <row r="60" spans="4:8" ht="18" x14ac:dyDescent="0.25">
      <c r="D60" s="104" t="s">
        <v>399</v>
      </c>
      <c r="E60" s="95"/>
      <c r="F60" s="115"/>
      <c r="G60" s="66"/>
      <c r="H60" s="66"/>
    </row>
    <row r="61" spans="4:8" ht="18" x14ac:dyDescent="0.25">
      <c r="D61" s="104" t="s">
        <v>400</v>
      </c>
      <c r="E61" s="95"/>
      <c r="F61" s="115"/>
      <c r="G61" s="66"/>
      <c r="H61" s="66"/>
    </row>
    <row r="62" spans="4:8" ht="18" x14ac:dyDescent="0.25">
      <c r="D62" s="106" t="s">
        <v>401</v>
      </c>
      <c r="E62" s="95"/>
      <c r="F62" s="115"/>
      <c r="G62" s="66"/>
      <c r="H62" s="66"/>
    </row>
    <row r="63" spans="4:8" ht="16.5" thickBot="1" x14ac:dyDescent="0.3">
      <c r="D63" s="105"/>
      <c r="E63" s="69"/>
      <c r="F63" s="116"/>
      <c r="G63" s="66"/>
      <c r="H63" s="66"/>
    </row>
    <row r="64" spans="4:8" x14ac:dyDescent="0.25">
      <c r="G64" s="66"/>
      <c r="H64" s="66"/>
    </row>
    <row r="65" spans="4:8" x14ac:dyDescent="0.25">
      <c r="G65" s="66"/>
      <c r="H65" s="66"/>
    </row>
    <row r="66" spans="4:8" x14ac:dyDescent="0.25">
      <c r="G66" s="66"/>
      <c r="H66" s="66"/>
    </row>
    <row r="67" spans="4:8" ht="16.5" thickBot="1" x14ac:dyDescent="0.3">
      <c r="G67" s="66"/>
      <c r="H67" s="66"/>
    </row>
    <row r="68" spans="4:8" x14ac:dyDescent="0.25">
      <c r="D68" s="102"/>
      <c r="E68" s="103"/>
      <c r="F68" s="103"/>
      <c r="G68" s="66"/>
      <c r="H68" s="66"/>
    </row>
    <row r="69" spans="4:8" ht="18" x14ac:dyDescent="0.25">
      <c r="D69" s="104" t="s">
        <v>392</v>
      </c>
      <c r="E69" s="95"/>
      <c r="F69" s="95"/>
      <c r="G69" s="66"/>
      <c r="H69" s="66"/>
    </row>
    <row r="70" spans="4:8" ht="18" x14ac:dyDescent="0.25">
      <c r="D70" s="104" t="s">
        <v>402</v>
      </c>
      <c r="E70" s="95"/>
      <c r="F70" s="95"/>
      <c r="G70" s="66"/>
      <c r="H70" s="66"/>
    </row>
    <row r="71" spans="4:8" ht="18" x14ac:dyDescent="0.25">
      <c r="D71" s="104" t="s">
        <v>403</v>
      </c>
      <c r="E71" s="95"/>
      <c r="F71" s="95"/>
      <c r="G71" s="66"/>
      <c r="H71" s="66"/>
    </row>
    <row r="72" spans="4:8" ht="18" x14ac:dyDescent="0.25">
      <c r="D72" s="104" t="s">
        <v>404</v>
      </c>
      <c r="E72" s="95"/>
      <c r="F72" s="95"/>
      <c r="G72" s="66"/>
      <c r="H72" s="66"/>
    </row>
    <row r="73" spans="4:8" ht="18" x14ac:dyDescent="0.25">
      <c r="D73" s="104" t="s">
        <v>405</v>
      </c>
      <c r="E73" s="95"/>
      <c r="F73" s="95"/>
      <c r="G73" s="66"/>
      <c r="H73" s="66"/>
    </row>
    <row r="74" spans="4:8" ht="16.5" thickBot="1" x14ac:dyDescent="0.3">
      <c r="D74" s="105"/>
      <c r="E74" s="69"/>
      <c r="F74" s="69"/>
      <c r="G74" s="66"/>
      <c r="H74" s="66"/>
    </row>
    <row r="75" spans="4:8" ht="16.5" thickBot="1" x14ac:dyDescent="0.3">
      <c r="G75" s="66"/>
      <c r="H75" s="66"/>
    </row>
    <row r="76" spans="4:8" x14ac:dyDescent="0.25">
      <c r="D76" s="102"/>
      <c r="E76" s="103"/>
      <c r="F76" s="103"/>
      <c r="G76" s="66"/>
      <c r="H76" s="66"/>
    </row>
    <row r="77" spans="4:8" ht="18" x14ac:dyDescent="0.25">
      <c r="D77" s="107" t="s">
        <v>406</v>
      </c>
      <c r="E77" s="95"/>
      <c r="F77" s="95"/>
    </row>
    <row r="78" spans="4:8" ht="18" x14ac:dyDescent="0.25">
      <c r="D78" s="107" t="s">
        <v>407</v>
      </c>
      <c r="E78" s="95"/>
      <c r="F78" s="95"/>
    </row>
    <row r="79" spans="4:8" ht="18" x14ac:dyDescent="0.25">
      <c r="D79" s="107" t="s">
        <v>408</v>
      </c>
      <c r="E79" s="95"/>
      <c r="F79" s="95"/>
    </row>
    <row r="80" spans="4:8" ht="18" x14ac:dyDescent="0.25">
      <c r="D80" s="107" t="s">
        <v>409</v>
      </c>
      <c r="E80" s="95"/>
      <c r="F80" s="95"/>
    </row>
    <row r="81" spans="4:8" ht="18" x14ac:dyDescent="0.25">
      <c r="D81" s="108" t="s">
        <v>410</v>
      </c>
      <c r="E81" s="95"/>
      <c r="F81" s="95"/>
    </row>
    <row r="82" spans="4:8" ht="16.5" thickBot="1" x14ac:dyDescent="0.3">
      <c r="D82" s="105"/>
      <c r="E82" s="69"/>
      <c r="F82" s="69"/>
      <c r="G82" s="66"/>
      <c r="H82" s="66"/>
    </row>
    <row r="83" spans="4:8" ht="16.5" thickBot="1" x14ac:dyDescent="0.3"/>
    <row r="84" spans="4:8" x14ac:dyDescent="0.25">
      <c r="D84" s="102"/>
      <c r="E84" s="103"/>
      <c r="F84" s="114"/>
    </row>
    <row r="85" spans="4:8" ht="18" x14ac:dyDescent="0.25">
      <c r="D85" s="104" t="s">
        <v>397</v>
      </c>
      <c r="E85" s="95"/>
      <c r="F85" s="115"/>
    </row>
    <row r="86" spans="4:8" ht="18" x14ac:dyDescent="0.25">
      <c r="D86" s="104" t="s">
        <v>398</v>
      </c>
      <c r="E86" s="95"/>
      <c r="F86" s="115"/>
    </row>
    <row r="87" spans="4:8" ht="18" x14ac:dyDescent="0.25">
      <c r="D87" s="104" t="s">
        <v>399</v>
      </c>
      <c r="E87" s="95"/>
      <c r="F87" s="115"/>
    </row>
    <row r="88" spans="4:8" ht="18" x14ac:dyDescent="0.25">
      <c r="D88" s="104" t="s">
        <v>400</v>
      </c>
      <c r="E88" s="95"/>
      <c r="F88" s="115"/>
    </row>
    <row r="89" spans="4:8" ht="18" x14ac:dyDescent="0.25">
      <c r="D89" s="106" t="s">
        <v>401</v>
      </c>
      <c r="E89" s="95"/>
      <c r="F89" s="115"/>
    </row>
    <row r="90" spans="4:8" ht="16.5" thickBot="1" x14ac:dyDescent="0.3">
      <c r="D90" s="105"/>
      <c r="E90" s="69"/>
      <c r="F90" s="116"/>
    </row>
    <row r="91" spans="4:8" ht="16.5" thickBot="1" x14ac:dyDescent="0.3"/>
    <row r="92" spans="4:8" x14ac:dyDescent="0.25">
      <c r="D92" s="102"/>
      <c r="E92" s="103"/>
      <c r="F92" s="114"/>
    </row>
    <row r="93" spans="4:8" ht="18" x14ac:dyDescent="0.25">
      <c r="D93" s="104" t="s">
        <v>397</v>
      </c>
      <c r="E93" s="95"/>
      <c r="F93" s="115"/>
    </row>
    <row r="94" spans="4:8" ht="18" x14ac:dyDescent="0.25">
      <c r="D94" s="104" t="s">
        <v>398</v>
      </c>
      <c r="E94" s="95"/>
      <c r="F94" s="115"/>
    </row>
    <row r="95" spans="4:8" ht="18" x14ac:dyDescent="0.25">
      <c r="D95" s="104" t="s">
        <v>399</v>
      </c>
      <c r="E95" s="95"/>
      <c r="F95" s="115"/>
    </row>
    <row r="96" spans="4:8" ht="18" x14ac:dyDescent="0.25">
      <c r="D96" s="104" t="s">
        <v>400</v>
      </c>
      <c r="E96" s="95"/>
      <c r="F96" s="115"/>
    </row>
    <row r="97" spans="1:11" s="67" customFormat="1" ht="18" x14ac:dyDescent="0.25">
      <c r="A97" s="66"/>
      <c r="B97" s="66"/>
      <c r="C97" s="66"/>
      <c r="D97" s="106" t="s">
        <v>401</v>
      </c>
      <c r="E97" s="95"/>
      <c r="F97" s="115"/>
      <c r="I97" s="66"/>
      <c r="J97" s="66"/>
      <c r="K97" s="66"/>
    </row>
    <row r="98" spans="1:11" s="67" customFormat="1" ht="16.5" thickBot="1" x14ac:dyDescent="0.3">
      <c r="A98" s="66"/>
      <c r="B98" s="66"/>
      <c r="C98" s="66"/>
      <c r="D98" s="105"/>
      <c r="E98" s="69"/>
      <c r="F98" s="116"/>
      <c r="I98" s="66"/>
      <c r="J98" s="66"/>
      <c r="K98" s="66"/>
    </row>
  </sheetData>
  <mergeCells count="7">
    <mergeCell ref="G41:I41"/>
    <mergeCell ref="A10:I10"/>
    <mergeCell ref="G18:H18"/>
    <mergeCell ref="G19:H19"/>
    <mergeCell ref="A20:H20"/>
    <mergeCell ref="A21:B21"/>
    <mergeCell ref="H35:I35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2:K98"/>
  <sheetViews>
    <sheetView topLeftCell="A7" workbookViewId="0">
      <selection activeCell="E35" sqref="E35"/>
    </sheetView>
  </sheetViews>
  <sheetFormatPr defaultRowHeight="15.75" x14ac:dyDescent="0.25"/>
  <cols>
    <col min="1" max="1" width="5.7109375" style="66" customWidth="1"/>
    <col min="2" max="2" width="10.42578125" style="66" customWidth="1"/>
    <col min="3" max="3" width="9.85546875" style="66" customWidth="1"/>
    <col min="4" max="4" width="26.42578125" style="66" customWidth="1"/>
    <col min="5" max="5" width="13" style="66" customWidth="1"/>
    <col min="6" max="6" width="6.28515625" style="66" customWidth="1"/>
    <col min="7" max="7" width="14.28515625" style="67" customWidth="1"/>
    <col min="8" max="8" width="1.42578125" style="67" customWidth="1"/>
    <col min="9" max="9" width="17.5703125" style="66" customWidth="1"/>
    <col min="10" max="16384" width="9.140625" style="66"/>
  </cols>
  <sheetData>
    <row r="2" spans="1:9" x14ac:dyDescent="0.25">
      <c r="A2" s="65" t="s">
        <v>0</v>
      </c>
    </row>
    <row r="3" spans="1:9" x14ac:dyDescent="0.25">
      <c r="A3" s="68" t="s">
        <v>1</v>
      </c>
    </row>
    <row r="4" spans="1:9" x14ac:dyDescent="0.25">
      <c r="A4" s="68" t="s">
        <v>2</v>
      </c>
    </row>
    <row r="5" spans="1:9" x14ac:dyDescent="0.25">
      <c r="A5" s="68" t="s">
        <v>3</v>
      </c>
    </row>
    <row r="6" spans="1:9" x14ac:dyDescent="0.25">
      <c r="A6" s="68" t="s">
        <v>4</v>
      </c>
    </row>
    <row r="7" spans="1:9" x14ac:dyDescent="0.25">
      <c r="A7" s="68" t="s">
        <v>5</v>
      </c>
    </row>
    <row r="9" spans="1:9" ht="16.5" thickBot="1" x14ac:dyDescent="0.3">
      <c r="A9" s="69"/>
      <c r="B9" s="69"/>
      <c r="C9" s="69"/>
      <c r="D9" s="69"/>
      <c r="E9" s="69"/>
      <c r="F9" s="69"/>
      <c r="G9" s="70"/>
      <c r="H9" s="70"/>
      <c r="I9" s="69"/>
    </row>
    <row r="10" spans="1:9" ht="16.5" thickBot="1" x14ac:dyDescent="0.3">
      <c r="A10" s="268" t="s">
        <v>6</v>
      </c>
      <c r="B10" s="269"/>
      <c r="C10" s="269"/>
      <c r="D10" s="269"/>
      <c r="E10" s="269"/>
      <c r="F10" s="269"/>
      <c r="G10" s="269"/>
      <c r="H10" s="269"/>
      <c r="I10" s="270"/>
    </row>
    <row r="12" spans="1:9" x14ac:dyDescent="0.25">
      <c r="A12" s="66" t="s">
        <v>7</v>
      </c>
      <c r="B12" s="66" t="s">
        <v>533</v>
      </c>
      <c r="G12" s="67" t="s">
        <v>9</v>
      </c>
      <c r="H12" s="71" t="s">
        <v>10</v>
      </c>
      <c r="I12" s="11" t="s">
        <v>530</v>
      </c>
    </row>
    <row r="13" spans="1:9" x14ac:dyDescent="0.25">
      <c r="G13" s="67" t="s">
        <v>11</v>
      </c>
      <c r="H13" s="71" t="s">
        <v>10</v>
      </c>
      <c r="I13" s="12" t="s">
        <v>531</v>
      </c>
    </row>
    <row r="14" spans="1:9" x14ac:dyDescent="0.25">
      <c r="G14" s="67" t="s">
        <v>43</v>
      </c>
      <c r="H14" s="71" t="s">
        <v>10</v>
      </c>
      <c r="I14" s="66" t="s">
        <v>383</v>
      </c>
    </row>
    <row r="15" spans="1:9" x14ac:dyDescent="0.25">
      <c r="H15" s="71"/>
    </row>
    <row r="16" spans="1:9" x14ac:dyDescent="0.25">
      <c r="A16" s="66" t="s">
        <v>12</v>
      </c>
      <c r="B16" s="3" t="s">
        <v>529</v>
      </c>
    </row>
    <row r="17" spans="1:10" ht="16.5" thickBot="1" x14ac:dyDescent="0.3">
      <c r="F17" s="95"/>
    </row>
    <row r="18" spans="1:10" ht="20.100000000000001" customHeight="1" x14ac:dyDescent="0.25">
      <c r="A18" s="72" t="s">
        <v>16</v>
      </c>
      <c r="B18" s="73" t="s">
        <v>385</v>
      </c>
      <c r="C18" s="73" t="s">
        <v>18</v>
      </c>
      <c r="D18" s="73" t="s">
        <v>386</v>
      </c>
      <c r="E18" s="73" t="s">
        <v>20</v>
      </c>
      <c r="F18" s="73" t="s">
        <v>387</v>
      </c>
      <c r="G18" s="271" t="s">
        <v>22</v>
      </c>
      <c r="H18" s="272"/>
      <c r="I18" s="74" t="s">
        <v>23</v>
      </c>
    </row>
    <row r="19" spans="1:10" ht="48.75" customHeight="1" x14ac:dyDescent="0.25">
      <c r="A19" s="75">
        <v>1</v>
      </c>
      <c r="B19" s="170">
        <v>44362</v>
      </c>
      <c r="C19" s="111"/>
      <c r="D19" s="62" t="s">
        <v>532</v>
      </c>
      <c r="E19" s="112" t="s">
        <v>25</v>
      </c>
      <c r="F19" s="113">
        <v>2</v>
      </c>
      <c r="G19" s="284">
        <v>3500000</v>
      </c>
      <c r="H19" s="285"/>
      <c r="I19" s="168">
        <f>G19</f>
        <v>3500000</v>
      </c>
    </row>
    <row r="20" spans="1:10" ht="25.5" customHeight="1" thickBot="1" x14ac:dyDescent="0.3">
      <c r="A20" s="275" t="s">
        <v>26</v>
      </c>
      <c r="B20" s="277"/>
      <c r="C20" s="277"/>
      <c r="D20" s="277"/>
      <c r="E20" s="277"/>
      <c r="F20" s="277"/>
      <c r="G20" s="277"/>
      <c r="H20" s="278"/>
      <c r="I20" s="78">
        <f>I19</f>
        <v>3500000</v>
      </c>
    </row>
    <row r="21" spans="1:10" x14ac:dyDescent="0.25">
      <c r="A21" s="279"/>
      <c r="B21" s="279"/>
      <c r="C21" s="167"/>
      <c r="D21" s="167"/>
      <c r="E21" s="167"/>
      <c r="F21" s="167"/>
      <c r="G21" s="80"/>
      <c r="H21" s="80"/>
      <c r="I21" s="81"/>
    </row>
    <row r="22" spans="1:10" x14ac:dyDescent="0.25">
      <c r="A22" s="167"/>
      <c r="B22" s="167"/>
      <c r="C22" s="167"/>
      <c r="D22" s="167"/>
      <c r="E22" s="167"/>
      <c r="F22" s="167"/>
      <c r="G22" s="85" t="s">
        <v>389</v>
      </c>
      <c r="H22" s="85"/>
      <c r="I22" s="86">
        <v>0</v>
      </c>
    </row>
    <row r="23" spans="1:10" ht="16.5" thickBot="1" x14ac:dyDescent="0.3">
      <c r="D23" s="65"/>
      <c r="E23" s="65"/>
      <c r="F23" s="65"/>
      <c r="G23" s="87" t="s">
        <v>417</v>
      </c>
      <c r="H23" s="87"/>
      <c r="I23" s="146">
        <v>0</v>
      </c>
      <c r="J23" s="89"/>
    </row>
    <row r="24" spans="1:10" x14ac:dyDescent="0.25">
      <c r="D24" s="65"/>
      <c r="E24" s="65"/>
      <c r="F24" s="65"/>
      <c r="G24" s="90" t="s">
        <v>391</v>
      </c>
      <c r="H24" s="90"/>
      <c r="I24" s="91">
        <f>I20</f>
        <v>3500000</v>
      </c>
    </row>
    <row r="25" spans="1:10" x14ac:dyDescent="0.25">
      <c r="A25" s="65" t="s">
        <v>675</v>
      </c>
      <c r="D25" s="65"/>
      <c r="E25" s="65"/>
      <c r="F25" s="65"/>
      <c r="G25" s="90"/>
      <c r="H25" s="90"/>
      <c r="I25" s="91"/>
    </row>
    <row r="26" spans="1:10" x14ac:dyDescent="0.25">
      <c r="A26" s="92"/>
      <c r="D26" s="65"/>
      <c r="E26" s="65"/>
      <c r="F26" s="65"/>
      <c r="G26" s="90"/>
      <c r="H26" s="90"/>
      <c r="I26" s="91"/>
    </row>
    <row r="27" spans="1:10" x14ac:dyDescent="0.25">
      <c r="D27" s="65"/>
      <c r="E27" s="65"/>
      <c r="F27" s="65"/>
      <c r="G27" s="90"/>
      <c r="H27" s="90"/>
      <c r="I27" s="91"/>
    </row>
    <row r="28" spans="1:10" x14ac:dyDescent="0.25">
      <c r="A28" s="93" t="s">
        <v>31</v>
      </c>
    </row>
    <row r="29" spans="1:10" x14ac:dyDescent="0.25">
      <c r="A29" s="94" t="s">
        <v>32</v>
      </c>
      <c r="B29" s="94"/>
      <c r="C29" s="94"/>
      <c r="D29" s="95"/>
      <c r="E29" s="95"/>
    </row>
    <row r="30" spans="1:10" x14ac:dyDescent="0.25">
      <c r="A30" s="94" t="s">
        <v>33</v>
      </c>
      <c r="B30" s="94"/>
      <c r="C30" s="94"/>
      <c r="D30" s="95"/>
      <c r="E30" s="95"/>
    </row>
    <row r="31" spans="1:10" x14ac:dyDescent="0.25">
      <c r="A31" s="96" t="s">
        <v>34</v>
      </c>
      <c r="B31" s="97"/>
      <c r="C31" s="97"/>
      <c r="D31" s="95"/>
      <c r="E31" s="95"/>
    </row>
    <row r="32" spans="1:10" x14ac:dyDescent="0.25">
      <c r="A32" s="98" t="s">
        <v>35</v>
      </c>
      <c r="B32" s="98"/>
      <c r="C32" s="98"/>
      <c r="D32" s="95"/>
      <c r="E32" s="95"/>
    </row>
    <row r="33" spans="1:9" x14ac:dyDescent="0.25">
      <c r="A33" s="99"/>
      <c r="B33" s="99"/>
      <c r="C33" s="99"/>
    </row>
    <row r="34" spans="1:9" x14ac:dyDescent="0.25">
      <c r="A34" s="100"/>
      <c r="B34" s="100"/>
      <c r="C34" s="100"/>
    </row>
    <row r="35" spans="1:9" x14ac:dyDescent="0.25">
      <c r="G35" s="101" t="s">
        <v>36</v>
      </c>
      <c r="H35" s="280" t="str">
        <f>I13</f>
        <v xml:space="preserve"> 15 Juni 2021</v>
      </c>
      <c r="I35" s="281"/>
    </row>
    <row r="39" spans="1:9" ht="24.75" customHeight="1" x14ac:dyDescent="0.25"/>
    <row r="41" spans="1:9" x14ac:dyDescent="0.25">
      <c r="G41" s="267" t="s">
        <v>37</v>
      </c>
      <c r="H41" s="267"/>
      <c r="I41" s="267"/>
    </row>
    <row r="46" spans="1:9" ht="16.5" thickBot="1" x14ac:dyDescent="0.3"/>
    <row r="47" spans="1:9" x14ac:dyDescent="0.25">
      <c r="D47" s="102"/>
      <c r="E47" s="103"/>
      <c r="F47" s="103"/>
    </row>
    <row r="48" spans="1:9" ht="18" x14ac:dyDescent="0.25">
      <c r="D48" s="104" t="s">
        <v>392</v>
      </c>
      <c r="E48" s="95"/>
      <c r="F48" s="95"/>
      <c r="G48" s="66"/>
      <c r="H48" s="66"/>
    </row>
    <row r="49" spans="4:8" ht="18" x14ac:dyDescent="0.25">
      <c r="D49" s="104" t="s">
        <v>393</v>
      </c>
      <c r="E49" s="95"/>
      <c r="F49" s="95"/>
      <c r="G49" s="66"/>
      <c r="H49" s="66"/>
    </row>
    <row r="50" spans="4:8" ht="18" x14ac:dyDescent="0.25">
      <c r="D50" s="104" t="s">
        <v>394</v>
      </c>
      <c r="E50" s="95"/>
      <c r="F50" s="95"/>
      <c r="G50" s="66"/>
      <c r="H50" s="66"/>
    </row>
    <row r="51" spans="4:8" ht="18" x14ac:dyDescent="0.25">
      <c r="D51" s="104" t="s">
        <v>395</v>
      </c>
      <c r="E51" s="95"/>
      <c r="F51" s="95"/>
      <c r="G51" s="66"/>
      <c r="H51" s="66"/>
    </row>
    <row r="52" spans="4:8" ht="18" x14ac:dyDescent="0.25">
      <c r="D52" s="104" t="s">
        <v>396</v>
      </c>
      <c r="E52" s="95"/>
      <c r="F52" s="95"/>
      <c r="G52" s="66"/>
      <c r="H52" s="66"/>
    </row>
    <row r="53" spans="4:8" ht="16.5" thickBot="1" x14ac:dyDescent="0.3">
      <c r="D53" s="105"/>
      <c r="E53" s="69"/>
      <c r="F53" s="69"/>
      <c r="G53" s="66"/>
      <c r="H53" s="66"/>
    </row>
    <row r="54" spans="4:8" x14ac:dyDescent="0.25">
      <c r="G54" s="66"/>
      <c r="H54" s="66"/>
    </row>
    <row r="55" spans="4:8" x14ac:dyDescent="0.25">
      <c r="G55" s="66"/>
      <c r="H55" s="66"/>
    </row>
    <row r="56" spans="4:8" ht="16.5" thickBot="1" x14ac:dyDescent="0.3">
      <c r="G56" s="66"/>
      <c r="H56" s="66"/>
    </row>
    <row r="57" spans="4:8" x14ac:dyDescent="0.25">
      <c r="D57" s="102"/>
      <c r="E57" s="103"/>
      <c r="F57" s="114"/>
      <c r="G57" s="66"/>
      <c r="H57" s="66"/>
    </row>
    <row r="58" spans="4:8" ht="18" x14ac:dyDescent="0.25">
      <c r="D58" s="104" t="s">
        <v>397</v>
      </c>
      <c r="E58" s="95"/>
      <c r="F58" s="115"/>
      <c r="G58" s="66"/>
      <c r="H58" s="66"/>
    </row>
    <row r="59" spans="4:8" ht="18" x14ac:dyDescent="0.25">
      <c r="D59" s="104" t="s">
        <v>398</v>
      </c>
      <c r="E59" s="95"/>
      <c r="F59" s="115"/>
      <c r="G59" s="66"/>
      <c r="H59" s="66"/>
    </row>
    <row r="60" spans="4:8" ht="18" x14ac:dyDescent="0.25">
      <c r="D60" s="104" t="s">
        <v>399</v>
      </c>
      <c r="E60" s="95"/>
      <c r="F60" s="115"/>
      <c r="G60" s="66"/>
      <c r="H60" s="66"/>
    </row>
    <row r="61" spans="4:8" ht="18" x14ac:dyDescent="0.25">
      <c r="D61" s="104" t="s">
        <v>400</v>
      </c>
      <c r="E61" s="95"/>
      <c r="F61" s="115"/>
      <c r="G61" s="66"/>
      <c r="H61" s="66"/>
    </row>
    <row r="62" spans="4:8" ht="18" x14ac:dyDescent="0.25">
      <c r="D62" s="106" t="s">
        <v>401</v>
      </c>
      <c r="E62" s="95"/>
      <c r="F62" s="115"/>
      <c r="G62" s="66"/>
      <c r="H62" s="66"/>
    </row>
    <row r="63" spans="4:8" ht="16.5" thickBot="1" x14ac:dyDescent="0.3">
      <c r="D63" s="105"/>
      <c r="E63" s="69"/>
      <c r="F63" s="116"/>
      <c r="G63" s="66"/>
      <c r="H63" s="66"/>
    </row>
    <row r="64" spans="4:8" x14ac:dyDescent="0.25">
      <c r="G64" s="66"/>
      <c r="H64" s="66"/>
    </row>
    <row r="65" spans="4:8" x14ac:dyDescent="0.25">
      <c r="G65" s="66"/>
      <c r="H65" s="66"/>
    </row>
    <row r="66" spans="4:8" x14ac:dyDescent="0.25">
      <c r="G66" s="66"/>
      <c r="H66" s="66"/>
    </row>
    <row r="67" spans="4:8" ht="16.5" thickBot="1" x14ac:dyDescent="0.3">
      <c r="G67" s="66"/>
      <c r="H67" s="66"/>
    </row>
    <row r="68" spans="4:8" x14ac:dyDescent="0.25">
      <c r="D68" s="102"/>
      <c r="E68" s="103"/>
      <c r="F68" s="103"/>
      <c r="G68" s="66"/>
      <c r="H68" s="66"/>
    </row>
    <row r="69" spans="4:8" ht="18" x14ac:dyDescent="0.25">
      <c r="D69" s="104" t="s">
        <v>392</v>
      </c>
      <c r="E69" s="95"/>
      <c r="F69" s="95"/>
      <c r="G69" s="66"/>
      <c r="H69" s="66"/>
    </row>
    <row r="70" spans="4:8" ht="18" x14ac:dyDescent="0.25">
      <c r="D70" s="104" t="s">
        <v>402</v>
      </c>
      <c r="E70" s="95"/>
      <c r="F70" s="95"/>
      <c r="G70" s="66"/>
      <c r="H70" s="66"/>
    </row>
    <row r="71" spans="4:8" ht="18" x14ac:dyDescent="0.25">
      <c r="D71" s="104" t="s">
        <v>403</v>
      </c>
      <c r="E71" s="95"/>
      <c r="F71" s="95"/>
      <c r="G71" s="66"/>
      <c r="H71" s="66"/>
    </row>
    <row r="72" spans="4:8" ht="18" x14ac:dyDescent="0.25">
      <c r="D72" s="104" t="s">
        <v>404</v>
      </c>
      <c r="E72" s="95"/>
      <c r="F72" s="95"/>
      <c r="G72" s="66"/>
      <c r="H72" s="66"/>
    </row>
    <row r="73" spans="4:8" ht="18" x14ac:dyDescent="0.25">
      <c r="D73" s="104" t="s">
        <v>405</v>
      </c>
      <c r="E73" s="95"/>
      <c r="F73" s="95"/>
      <c r="G73" s="66"/>
      <c r="H73" s="66"/>
    </row>
    <row r="74" spans="4:8" ht="16.5" thickBot="1" x14ac:dyDescent="0.3">
      <c r="D74" s="105"/>
      <c r="E74" s="69"/>
      <c r="F74" s="69"/>
      <c r="G74" s="66"/>
      <c r="H74" s="66"/>
    </row>
    <row r="75" spans="4:8" ht="16.5" thickBot="1" x14ac:dyDescent="0.3">
      <c r="G75" s="66"/>
      <c r="H75" s="66"/>
    </row>
    <row r="76" spans="4:8" x14ac:dyDescent="0.25">
      <c r="D76" s="102"/>
      <c r="E76" s="103"/>
      <c r="F76" s="103"/>
      <c r="G76" s="66"/>
      <c r="H76" s="66"/>
    </row>
    <row r="77" spans="4:8" ht="18" x14ac:dyDescent="0.25">
      <c r="D77" s="107" t="s">
        <v>406</v>
      </c>
      <c r="E77" s="95"/>
      <c r="F77" s="95"/>
    </row>
    <row r="78" spans="4:8" ht="18" x14ac:dyDescent="0.25">
      <c r="D78" s="107" t="s">
        <v>407</v>
      </c>
      <c r="E78" s="95"/>
      <c r="F78" s="95"/>
    </row>
    <row r="79" spans="4:8" ht="18" x14ac:dyDescent="0.25">
      <c r="D79" s="107" t="s">
        <v>408</v>
      </c>
      <c r="E79" s="95"/>
      <c r="F79" s="95"/>
    </row>
    <row r="80" spans="4:8" ht="18" x14ac:dyDescent="0.25">
      <c r="D80" s="107" t="s">
        <v>409</v>
      </c>
      <c r="E80" s="95"/>
      <c r="F80" s="95"/>
    </row>
    <row r="81" spans="4:8" ht="18" x14ac:dyDescent="0.25">
      <c r="D81" s="108" t="s">
        <v>410</v>
      </c>
      <c r="E81" s="95"/>
      <c r="F81" s="95"/>
    </row>
    <row r="82" spans="4:8" ht="16.5" thickBot="1" x14ac:dyDescent="0.3">
      <c r="D82" s="105"/>
      <c r="E82" s="69"/>
      <c r="F82" s="69"/>
      <c r="G82" s="66"/>
      <c r="H82" s="66"/>
    </row>
    <row r="83" spans="4:8" ht="16.5" thickBot="1" x14ac:dyDescent="0.3"/>
    <row r="84" spans="4:8" x14ac:dyDescent="0.25">
      <c r="D84" s="102"/>
      <c r="E84" s="103"/>
      <c r="F84" s="114"/>
    </row>
    <row r="85" spans="4:8" ht="18" x14ac:dyDescent="0.25">
      <c r="D85" s="104" t="s">
        <v>397</v>
      </c>
      <c r="E85" s="95"/>
      <c r="F85" s="115"/>
    </row>
    <row r="86" spans="4:8" ht="18" x14ac:dyDescent="0.25">
      <c r="D86" s="104" t="s">
        <v>398</v>
      </c>
      <c r="E86" s="95"/>
      <c r="F86" s="115"/>
    </row>
    <row r="87" spans="4:8" ht="18" x14ac:dyDescent="0.25">
      <c r="D87" s="104" t="s">
        <v>399</v>
      </c>
      <c r="E87" s="95"/>
      <c r="F87" s="115"/>
    </row>
    <row r="88" spans="4:8" ht="18" x14ac:dyDescent="0.25">
      <c r="D88" s="104" t="s">
        <v>400</v>
      </c>
      <c r="E88" s="95"/>
      <c r="F88" s="115"/>
    </row>
    <row r="89" spans="4:8" ht="18" x14ac:dyDescent="0.25">
      <c r="D89" s="106" t="s">
        <v>401</v>
      </c>
      <c r="E89" s="95"/>
      <c r="F89" s="115"/>
    </row>
    <row r="90" spans="4:8" ht="16.5" thickBot="1" x14ac:dyDescent="0.3">
      <c r="D90" s="105"/>
      <c r="E90" s="69"/>
      <c r="F90" s="116"/>
    </row>
    <row r="91" spans="4:8" ht="16.5" thickBot="1" x14ac:dyDescent="0.3"/>
    <row r="92" spans="4:8" x14ac:dyDescent="0.25">
      <c r="D92" s="102"/>
      <c r="E92" s="103"/>
      <c r="F92" s="114"/>
    </row>
    <row r="93" spans="4:8" ht="18" x14ac:dyDescent="0.25">
      <c r="D93" s="104" t="s">
        <v>397</v>
      </c>
      <c r="E93" s="95"/>
      <c r="F93" s="115"/>
    </row>
    <row r="94" spans="4:8" ht="18" x14ac:dyDescent="0.25">
      <c r="D94" s="104" t="s">
        <v>398</v>
      </c>
      <c r="E94" s="95"/>
      <c r="F94" s="115"/>
    </row>
    <row r="95" spans="4:8" ht="18" x14ac:dyDescent="0.25">
      <c r="D95" s="104" t="s">
        <v>399</v>
      </c>
      <c r="E95" s="95"/>
      <c r="F95" s="115"/>
    </row>
    <row r="96" spans="4:8" ht="18" x14ac:dyDescent="0.25">
      <c r="D96" s="104" t="s">
        <v>400</v>
      </c>
      <c r="E96" s="95"/>
      <c r="F96" s="115"/>
    </row>
    <row r="97" spans="1:11" s="67" customFormat="1" ht="18" x14ac:dyDescent="0.25">
      <c r="A97" s="66"/>
      <c r="B97" s="66"/>
      <c r="C97" s="66"/>
      <c r="D97" s="106" t="s">
        <v>401</v>
      </c>
      <c r="E97" s="95"/>
      <c r="F97" s="115"/>
      <c r="I97" s="66"/>
      <c r="J97" s="66"/>
      <c r="K97" s="66"/>
    </row>
    <row r="98" spans="1:11" s="67" customFormat="1" ht="16.5" thickBot="1" x14ac:dyDescent="0.3">
      <c r="A98" s="66"/>
      <c r="B98" s="66"/>
      <c r="C98" s="66"/>
      <c r="D98" s="105"/>
      <c r="E98" s="69"/>
      <c r="F98" s="116"/>
      <c r="I98" s="66"/>
      <c r="J98" s="66"/>
      <c r="K98" s="66"/>
    </row>
  </sheetData>
  <mergeCells count="7">
    <mergeCell ref="G41:I41"/>
    <mergeCell ref="A10:I10"/>
    <mergeCell ref="G18:H18"/>
    <mergeCell ref="G19:H19"/>
    <mergeCell ref="A20:H20"/>
    <mergeCell ref="A21:B21"/>
    <mergeCell ref="H35:I35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2:L48"/>
  <sheetViews>
    <sheetView topLeftCell="A10" zoomScale="86" zoomScaleNormal="86" workbookViewId="0">
      <selection activeCell="K17" sqref="K17"/>
    </sheetView>
  </sheetViews>
  <sheetFormatPr defaultRowHeight="15" x14ac:dyDescent="0.25"/>
  <cols>
    <col min="1" max="1" width="4.85546875" customWidth="1"/>
    <col min="2" max="2" width="12.85546875" customWidth="1"/>
    <col min="3" max="3" width="11.28515625" customWidth="1"/>
    <col min="4" max="4" width="29.5703125" customWidth="1"/>
    <col min="5" max="5" width="18.7109375" customWidth="1"/>
    <col min="6" max="6" width="10.42578125" customWidth="1"/>
    <col min="7" max="7" width="14" style="4" customWidth="1"/>
    <col min="8" max="8" width="2.140625" style="4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1" t="s">
        <v>0</v>
      </c>
      <c r="B2" s="2"/>
      <c r="C2" s="3"/>
    </row>
    <row r="3" spans="1:12" x14ac:dyDescent="0.25">
      <c r="A3" s="5" t="s">
        <v>1</v>
      </c>
      <c r="B3" s="6"/>
      <c r="C3" s="6"/>
    </row>
    <row r="4" spans="1:12" x14ac:dyDescent="0.25">
      <c r="A4" s="5" t="s">
        <v>2</v>
      </c>
      <c r="B4" s="6"/>
      <c r="C4" s="6"/>
    </row>
    <row r="5" spans="1:12" x14ac:dyDescent="0.25">
      <c r="A5" s="5" t="s">
        <v>3</v>
      </c>
      <c r="B5" s="6"/>
      <c r="C5" s="6"/>
    </row>
    <row r="6" spans="1:12" x14ac:dyDescent="0.25">
      <c r="A6" s="5" t="s">
        <v>4</v>
      </c>
      <c r="B6" s="6"/>
      <c r="C6" s="6"/>
    </row>
    <row r="7" spans="1:12" x14ac:dyDescent="0.25">
      <c r="A7" s="5" t="s">
        <v>5</v>
      </c>
      <c r="B7" s="6"/>
      <c r="C7" s="6"/>
    </row>
    <row r="8" spans="1:12" x14ac:dyDescent="0.25">
      <c r="A8" s="6"/>
      <c r="B8" s="6"/>
      <c r="C8" s="6"/>
    </row>
    <row r="9" spans="1:12" ht="15.75" thickBot="1" x14ac:dyDescent="0.3">
      <c r="A9" s="7"/>
      <c r="B9" s="7"/>
      <c r="C9" s="7"/>
      <c r="D9" s="7"/>
      <c r="E9" s="7"/>
      <c r="F9" s="7"/>
      <c r="G9" s="8"/>
      <c r="H9" s="8"/>
      <c r="I9" s="7"/>
    </row>
    <row r="10" spans="1:12" ht="24" thickBot="1" x14ac:dyDescent="0.4">
      <c r="A10" s="245" t="s">
        <v>6</v>
      </c>
      <c r="B10" s="246"/>
      <c r="C10" s="246"/>
      <c r="D10" s="246"/>
      <c r="E10" s="246"/>
      <c r="F10" s="246"/>
      <c r="G10" s="246"/>
      <c r="H10" s="246"/>
      <c r="I10" s="247"/>
    </row>
    <row r="12" spans="1:12" ht="23.25" customHeight="1" x14ac:dyDescent="0.25">
      <c r="A12" s="9" t="s">
        <v>7</v>
      </c>
      <c r="B12" s="63" t="s">
        <v>493</v>
      </c>
      <c r="C12" s="9"/>
      <c r="D12" s="9"/>
      <c r="E12" s="9"/>
      <c r="F12" s="9"/>
      <c r="G12" s="10" t="s">
        <v>9</v>
      </c>
      <c r="H12" s="10" t="s">
        <v>10</v>
      </c>
      <c r="I12" s="11" t="s">
        <v>534</v>
      </c>
    </row>
    <row r="13" spans="1:12" ht="23.25" customHeight="1" x14ac:dyDescent="0.25">
      <c r="A13" s="9"/>
      <c r="B13" s="9"/>
      <c r="C13" s="9"/>
      <c r="D13" s="9"/>
      <c r="E13" s="9"/>
      <c r="F13" s="9"/>
      <c r="G13" s="10" t="s">
        <v>11</v>
      </c>
      <c r="H13" s="10" t="s">
        <v>10</v>
      </c>
      <c r="I13" s="12" t="s">
        <v>531</v>
      </c>
    </row>
    <row r="14" spans="1:12" ht="23.25" customHeight="1" x14ac:dyDescent="0.25">
      <c r="A14" s="9" t="s">
        <v>12</v>
      </c>
      <c r="B14" s="9" t="s">
        <v>494</v>
      </c>
      <c r="C14" s="9"/>
      <c r="D14" s="9"/>
      <c r="E14" s="9"/>
      <c r="F14" s="9"/>
      <c r="G14" s="10" t="s">
        <v>43</v>
      </c>
      <c r="H14" s="10" t="s">
        <v>10</v>
      </c>
      <c r="I14" s="9"/>
    </row>
    <row r="15" spans="1:12" ht="27.75" customHeight="1" thickBot="1" x14ac:dyDescent="0.3">
      <c r="A15" s="13"/>
      <c r="B15" s="13"/>
      <c r="C15" s="13"/>
      <c r="D15" s="13"/>
      <c r="E15" s="13"/>
      <c r="F15" s="13"/>
      <c r="G15" s="14"/>
      <c r="H15" s="14"/>
      <c r="I15" s="13"/>
    </row>
    <row r="16" spans="1:12" ht="43.5" customHeight="1" x14ac:dyDescent="0.25">
      <c r="A16" s="15" t="s">
        <v>16</v>
      </c>
      <c r="B16" s="16" t="s">
        <v>17</v>
      </c>
      <c r="C16" s="17" t="s">
        <v>18</v>
      </c>
      <c r="D16" s="16" t="s">
        <v>19</v>
      </c>
      <c r="E16" s="16" t="s">
        <v>20</v>
      </c>
      <c r="F16" s="17" t="s">
        <v>21</v>
      </c>
      <c r="G16" s="248" t="s">
        <v>22</v>
      </c>
      <c r="H16" s="249"/>
      <c r="I16" s="18" t="s">
        <v>23</v>
      </c>
      <c r="L16" s="4"/>
    </row>
    <row r="17" spans="1:12" s="13" customFormat="1" ht="78.75" customHeight="1" x14ac:dyDescent="0.25">
      <c r="A17" s="19">
        <v>1</v>
      </c>
      <c r="B17" s="60">
        <v>44362</v>
      </c>
      <c r="C17" s="61"/>
      <c r="D17" s="62" t="s">
        <v>490</v>
      </c>
      <c r="E17" s="62" t="s">
        <v>50</v>
      </c>
      <c r="F17" s="54">
        <v>1</v>
      </c>
      <c r="G17" s="250">
        <v>1300000</v>
      </c>
      <c r="H17" s="251"/>
      <c r="I17" s="25">
        <f>G17</f>
        <v>1300000</v>
      </c>
      <c r="L17" s="14"/>
    </row>
    <row r="18" spans="1:12" ht="36" customHeight="1" thickBot="1" x14ac:dyDescent="0.3">
      <c r="A18" s="252" t="s">
        <v>26</v>
      </c>
      <c r="B18" s="253"/>
      <c r="C18" s="253"/>
      <c r="D18" s="253"/>
      <c r="E18" s="253"/>
      <c r="F18" s="253"/>
      <c r="G18" s="253"/>
      <c r="H18" s="254"/>
      <c r="I18" s="26">
        <f>I17</f>
        <v>1300000</v>
      </c>
    </row>
    <row r="19" spans="1:12" ht="21.75" customHeight="1" x14ac:dyDescent="0.25">
      <c r="A19" s="255"/>
      <c r="B19" s="255"/>
      <c r="C19" s="255"/>
      <c r="D19" s="255"/>
      <c r="E19" s="27"/>
      <c r="G19" s="28"/>
      <c r="H19" s="28"/>
      <c r="I19" s="29"/>
    </row>
    <row r="20" spans="1:12" ht="29.25" customHeight="1" x14ac:dyDescent="0.25">
      <c r="A20" s="30"/>
      <c r="B20" s="30"/>
      <c r="D20" s="30"/>
      <c r="E20" s="30"/>
      <c r="G20" s="31" t="s">
        <v>27</v>
      </c>
      <c r="H20" s="31"/>
      <c r="I20" s="32">
        <v>0</v>
      </c>
    </row>
    <row r="21" spans="1:12" ht="29.25" customHeight="1" thickBot="1" x14ac:dyDescent="0.3">
      <c r="A21" s="169"/>
      <c r="B21" s="169"/>
      <c r="D21" s="169"/>
      <c r="E21" s="169"/>
      <c r="G21" s="34" t="s">
        <v>28</v>
      </c>
      <c r="H21" s="34"/>
      <c r="I21" s="35">
        <v>0</v>
      </c>
    </row>
    <row r="22" spans="1:12" ht="29.25" customHeight="1" x14ac:dyDescent="0.25">
      <c r="A22" s="9"/>
      <c r="B22" s="9"/>
      <c r="D22" s="9"/>
      <c r="E22" s="36"/>
      <c r="G22" s="37" t="s">
        <v>29</v>
      </c>
      <c r="H22" s="38"/>
      <c r="I22" s="39">
        <f>I18</f>
        <v>1300000</v>
      </c>
    </row>
    <row r="23" spans="1:12" ht="20.25" customHeight="1" x14ac:dyDescent="0.25">
      <c r="A23" s="9"/>
      <c r="B23" s="9"/>
      <c r="D23" s="9"/>
      <c r="E23" s="36"/>
      <c r="G23" s="38"/>
      <c r="H23" s="38"/>
      <c r="I23" s="40"/>
    </row>
    <row r="24" spans="1:12" ht="18.75" x14ac:dyDescent="0.25">
      <c r="A24" s="41" t="s">
        <v>491</v>
      </c>
      <c r="B24" s="36"/>
      <c r="D24" s="9"/>
      <c r="E24" s="36"/>
      <c r="G24" s="38"/>
      <c r="H24" s="38"/>
      <c r="I24" s="40"/>
    </row>
    <row r="25" spans="1:12" ht="15.75" x14ac:dyDescent="0.25">
      <c r="A25" s="9"/>
      <c r="B25" s="9"/>
      <c r="D25" s="9"/>
      <c r="E25" s="36"/>
      <c r="G25" s="38"/>
      <c r="H25" s="38"/>
      <c r="I25" s="40"/>
    </row>
    <row r="26" spans="1:12" ht="18.75" x14ac:dyDescent="0.3">
      <c r="A26" s="42" t="s">
        <v>31</v>
      </c>
      <c r="B26" s="43"/>
      <c r="D26" s="43"/>
      <c r="E26" s="9"/>
      <c r="G26" s="10"/>
      <c r="H26" s="10"/>
      <c r="I26" s="9"/>
    </row>
    <row r="27" spans="1:12" ht="18.75" x14ac:dyDescent="0.3">
      <c r="A27" s="44" t="s">
        <v>32</v>
      </c>
      <c r="B27" s="36"/>
      <c r="D27" s="36"/>
      <c r="E27" s="9"/>
      <c r="G27" s="10"/>
      <c r="H27" s="10"/>
      <c r="I27" s="9"/>
      <c r="L27" s="45"/>
    </row>
    <row r="28" spans="1:12" ht="18.75" x14ac:dyDescent="0.3">
      <c r="A28" s="44" t="s">
        <v>33</v>
      </c>
      <c r="B28" s="36"/>
      <c r="D28" s="9"/>
      <c r="E28" s="9"/>
      <c r="G28" s="10"/>
      <c r="H28" s="10"/>
      <c r="I28" s="9"/>
    </row>
    <row r="29" spans="1:12" ht="18.75" x14ac:dyDescent="0.3">
      <c r="A29" s="46" t="s">
        <v>34</v>
      </c>
      <c r="B29" s="47"/>
      <c r="D29" s="47"/>
      <c r="E29" s="9"/>
      <c r="G29" s="10"/>
      <c r="H29" s="10"/>
      <c r="I29" s="9"/>
    </row>
    <row r="30" spans="1:12" ht="18.75" x14ac:dyDescent="0.3">
      <c r="A30" s="48" t="s">
        <v>35</v>
      </c>
      <c r="B30" s="49"/>
      <c r="D30" s="50"/>
      <c r="E30" s="9"/>
      <c r="G30" s="10"/>
      <c r="H30" s="10"/>
      <c r="I30" s="9"/>
    </row>
    <row r="31" spans="1:12" ht="15.75" x14ac:dyDescent="0.25">
      <c r="A31" s="49"/>
      <c r="B31" s="49"/>
      <c r="D31" s="51"/>
      <c r="E31" s="9"/>
      <c r="G31" s="10"/>
      <c r="H31" s="10"/>
      <c r="I31" s="9"/>
    </row>
    <row r="32" spans="1:12" ht="15.75" x14ac:dyDescent="0.25">
      <c r="A32" s="9"/>
      <c r="B32" s="9"/>
      <c r="D32" s="9"/>
      <c r="E32" s="9"/>
      <c r="G32" s="52" t="s">
        <v>36</v>
      </c>
      <c r="H32" s="256" t="str">
        <f>I13</f>
        <v xml:space="preserve"> 15 Juni 2021</v>
      </c>
      <c r="I32" s="256"/>
    </row>
    <row r="33" spans="1:9" ht="15.75" x14ac:dyDescent="0.25">
      <c r="A33" s="9"/>
      <c r="B33" s="9"/>
      <c r="D33" s="9"/>
      <c r="E33" s="9"/>
      <c r="G33" s="10"/>
      <c r="H33" s="10"/>
      <c r="I33" s="9"/>
    </row>
    <row r="34" spans="1:9" ht="15.75" x14ac:dyDescent="0.25">
      <c r="A34" s="9"/>
      <c r="B34" s="9"/>
      <c r="D34" s="9"/>
      <c r="E34" s="9"/>
      <c r="G34" s="10"/>
      <c r="H34" s="10"/>
      <c r="I34" s="9"/>
    </row>
    <row r="35" spans="1:9" ht="15.75" x14ac:dyDescent="0.25">
      <c r="A35" s="9"/>
      <c r="B35" s="9"/>
      <c r="D35" s="9"/>
      <c r="E35" s="9"/>
      <c r="G35" s="10"/>
      <c r="H35" s="10"/>
      <c r="I35" s="9"/>
    </row>
    <row r="36" spans="1:9" ht="26.25" customHeight="1" x14ac:dyDescent="0.25">
      <c r="A36" s="9"/>
      <c r="B36" s="9"/>
      <c r="D36" s="9"/>
      <c r="E36" s="9"/>
      <c r="G36" s="10"/>
      <c r="H36" s="10"/>
      <c r="I36" s="9"/>
    </row>
    <row r="37" spans="1:9" ht="15.75" x14ac:dyDescent="0.25">
      <c r="A37" s="9"/>
      <c r="B37" s="9"/>
      <c r="D37" s="9"/>
      <c r="E37" s="9"/>
      <c r="G37" s="10"/>
      <c r="H37" s="10"/>
      <c r="I37" s="9"/>
    </row>
    <row r="38" spans="1:9" ht="15.75" x14ac:dyDescent="0.25">
      <c r="A38" s="9"/>
      <c r="B38" s="9"/>
      <c r="D38" s="9"/>
      <c r="E38" s="9"/>
      <c r="G38" s="10"/>
      <c r="H38" s="10"/>
      <c r="I38" s="9"/>
    </row>
    <row r="39" spans="1:9" ht="15.75" x14ac:dyDescent="0.25">
      <c r="A39" s="9"/>
      <c r="B39" s="9"/>
      <c r="D39" s="9"/>
      <c r="E39" s="9"/>
      <c r="G39" s="10"/>
      <c r="H39" s="10"/>
      <c r="I39" s="9"/>
    </row>
    <row r="40" spans="1:9" ht="15.75" x14ac:dyDescent="0.25">
      <c r="A40" s="3"/>
      <c r="B40" s="3"/>
      <c r="D40" s="3"/>
      <c r="E40" s="3"/>
      <c r="G40" s="244" t="s">
        <v>37</v>
      </c>
      <c r="H40" s="244"/>
      <c r="I40" s="244"/>
    </row>
    <row r="41" spans="1:9" ht="15.75" x14ac:dyDescent="0.25">
      <c r="A41" s="3"/>
      <c r="B41" s="3"/>
      <c r="D41" s="3"/>
      <c r="E41" s="3"/>
      <c r="G41" s="53"/>
      <c r="H41" s="53"/>
      <c r="I41" s="3"/>
    </row>
    <row r="42" spans="1:9" ht="15.75" x14ac:dyDescent="0.25">
      <c r="A42" s="3"/>
      <c r="B42" s="3"/>
      <c r="D42" s="3"/>
      <c r="E42" s="3"/>
      <c r="G42" s="53"/>
      <c r="H42" s="53"/>
      <c r="I42" s="3"/>
    </row>
    <row r="43" spans="1:9" ht="15.75" x14ac:dyDescent="0.25">
      <c r="A43" s="3"/>
      <c r="B43" s="3"/>
      <c r="D43" s="3"/>
      <c r="E43" s="3"/>
      <c r="G43" s="53"/>
      <c r="H43" s="53"/>
      <c r="I43" s="3"/>
    </row>
    <row r="44" spans="1:9" ht="15.75" x14ac:dyDescent="0.25">
      <c r="A44" s="3"/>
      <c r="B44" s="3"/>
      <c r="D44" s="3"/>
      <c r="E44" s="3"/>
      <c r="G44" s="53"/>
      <c r="H44" s="53"/>
      <c r="I44" s="3"/>
    </row>
    <row r="45" spans="1:9" ht="15.75" x14ac:dyDescent="0.25">
      <c r="A45" s="3"/>
      <c r="B45" s="3"/>
      <c r="D45" s="3"/>
      <c r="E45" s="3"/>
      <c r="G45" s="53"/>
      <c r="H45" s="53"/>
      <c r="I45" s="3"/>
    </row>
    <row r="46" spans="1:9" ht="15.75" x14ac:dyDescent="0.25">
      <c r="A46" s="3"/>
      <c r="B46" s="3"/>
      <c r="D46" s="3"/>
      <c r="E46" s="3"/>
      <c r="G46" s="53"/>
      <c r="H46" s="53"/>
      <c r="I46" s="3"/>
    </row>
    <row r="47" spans="1:9" ht="15.75" x14ac:dyDescent="0.25">
      <c r="A47" s="3"/>
      <c r="B47" s="3"/>
      <c r="D47" s="3"/>
      <c r="E47" s="3"/>
      <c r="G47" s="53"/>
      <c r="H47" s="53"/>
      <c r="I47" s="3"/>
    </row>
    <row r="48" spans="1:9" ht="15.75" x14ac:dyDescent="0.25">
      <c r="A48" s="3"/>
      <c r="B48" s="3"/>
      <c r="D48" s="3"/>
      <c r="E48" s="3"/>
      <c r="G48" s="53"/>
      <c r="H48" s="53"/>
      <c r="I48" s="3"/>
    </row>
  </sheetData>
  <autoFilter ref="A16:I18">
    <filterColumn colId="6" showButton="0"/>
  </autoFilter>
  <mergeCells count="7">
    <mergeCell ref="G40:I40"/>
    <mergeCell ref="A10:I10"/>
    <mergeCell ref="G16:H16"/>
    <mergeCell ref="G17:H17"/>
    <mergeCell ref="A18:H18"/>
    <mergeCell ref="A19:D19"/>
    <mergeCell ref="H32:I3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M91"/>
  <sheetViews>
    <sheetView topLeftCell="A55" zoomScale="86" zoomScaleNormal="86" workbookViewId="0">
      <selection activeCell="M63" sqref="M63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7109375" customWidth="1"/>
    <col min="5" max="5" width="13.7109375" customWidth="1"/>
    <col min="6" max="7" width="10.42578125" customWidth="1"/>
    <col min="8" max="8" width="14" style="4" customWidth="1"/>
    <col min="9" max="9" width="2.140625" style="4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1" t="s">
        <v>0</v>
      </c>
      <c r="B2" s="2"/>
      <c r="C2" s="3"/>
    </row>
    <row r="3" spans="1:13" x14ac:dyDescent="0.25">
      <c r="A3" s="5" t="s">
        <v>1</v>
      </c>
      <c r="B3" s="6"/>
      <c r="C3" s="6"/>
    </row>
    <row r="4" spans="1:13" x14ac:dyDescent="0.25">
      <c r="A4" s="5" t="s">
        <v>2</v>
      </c>
      <c r="B4" s="6"/>
      <c r="C4" s="6"/>
    </row>
    <row r="5" spans="1:13" x14ac:dyDescent="0.25">
      <c r="A5" s="5" t="s">
        <v>3</v>
      </c>
      <c r="B5" s="6"/>
      <c r="C5" s="6"/>
    </row>
    <row r="6" spans="1:13" x14ac:dyDescent="0.25">
      <c r="A6" s="5" t="s">
        <v>4</v>
      </c>
      <c r="B6" s="6"/>
      <c r="C6" s="6"/>
    </row>
    <row r="7" spans="1:13" x14ac:dyDescent="0.25">
      <c r="A7" s="5" t="s">
        <v>5</v>
      </c>
      <c r="B7" s="6"/>
      <c r="C7" s="6"/>
    </row>
    <row r="8" spans="1:13" x14ac:dyDescent="0.25">
      <c r="A8" s="6"/>
      <c r="B8" s="6"/>
      <c r="C8" s="6"/>
    </row>
    <row r="9" spans="1:13" ht="15.75" thickBot="1" x14ac:dyDescent="0.3">
      <c r="A9" s="7"/>
      <c r="B9" s="7"/>
      <c r="C9" s="7"/>
      <c r="D9" s="7"/>
      <c r="E9" s="7"/>
      <c r="F9" s="7"/>
      <c r="G9" s="7"/>
      <c r="H9" s="8"/>
      <c r="I9" s="8"/>
      <c r="J9" s="7"/>
    </row>
    <row r="10" spans="1:13" ht="24" thickBot="1" x14ac:dyDescent="0.4">
      <c r="A10" s="245" t="s">
        <v>6</v>
      </c>
      <c r="B10" s="246"/>
      <c r="C10" s="246"/>
      <c r="D10" s="246"/>
      <c r="E10" s="246"/>
      <c r="F10" s="246"/>
      <c r="G10" s="246"/>
      <c r="H10" s="246"/>
      <c r="I10" s="246"/>
      <c r="J10" s="247"/>
    </row>
    <row r="12" spans="1:13" ht="23.25" customHeight="1" x14ac:dyDescent="0.25">
      <c r="A12" s="9" t="s">
        <v>7</v>
      </c>
      <c r="B12" s="9" t="s">
        <v>8</v>
      </c>
      <c r="C12" s="9"/>
      <c r="D12" s="9"/>
      <c r="E12" s="9"/>
      <c r="F12" s="9"/>
      <c r="G12" s="9"/>
      <c r="H12" s="10" t="s">
        <v>9</v>
      </c>
      <c r="I12" s="10" t="s">
        <v>10</v>
      </c>
      <c r="J12" s="11" t="s">
        <v>134</v>
      </c>
    </row>
    <row r="13" spans="1:13" ht="23.25" customHeight="1" x14ac:dyDescent="0.25">
      <c r="A13" s="9"/>
      <c r="B13" s="9"/>
      <c r="C13" s="9"/>
      <c r="D13" s="9"/>
      <c r="E13" s="9"/>
      <c r="F13" s="9"/>
      <c r="G13" s="9"/>
      <c r="H13" s="10" t="s">
        <v>11</v>
      </c>
      <c r="I13" s="10" t="s">
        <v>10</v>
      </c>
      <c r="J13" s="12" t="s">
        <v>133</v>
      </c>
    </row>
    <row r="14" spans="1:13" ht="30.75" customHeight="1" x14ac:dyDescent="0.25">
      <c r="A14" s="9" t="s">
        <v>12</v>
      </c>
      <c r="B14" s="9" t="s">
        <v>13</v>
      </c>
      <c r="C14" s="9"/>
      <c r="D14" s="9"/>
      <c r="E14" s="9"/>
      <c r="F14" s="9"/>
      <c r="G14" s="9"/>
      <c r="H14" s="10" t="s">
        <v>14</v>
      </c>
      <c r="I14" s="10" t="s">
        <v>10</v>
      </c>
      <c r="J14" s="55" t="s">
        <v>55</v>
      </c>
    </row>
    <row r="15" spans="1:13" ht="27.75" customHeight="1" thickBot="1" x14ac:dyDescent="0.3">
      <c r="A15" s="13"/>
      <c r="B15" s="13"/>
      <c r="C15" s="13"/>
      <c r="D15" s="13"/>
      <c r="E15" s="13"/>
      <c r="F15" s="13"/>
      <c r="G15" s="13"/>
      <c r="H15" s="14"/>
      <c r="I15" s="14"/>
      <c r="J15" s="13"/>
    </row>
    <row r="16" spans="1:13" ht="43.5" customHeight="1" x14ac:dyDescent="0.25">
      <c r="A16" s="15" t="s">
        <v>16</v>
      </c>
      <c r="B16" s="16" t="s">
        <v>17</v>
      </c>
      <c r="C16" s="17" t="s">
        <v>18</v>
      </c>
      <c r="D16" s="16" t="s">
        <v>19</v>
      </c>
      <c r="E16" s="16" t="s">
        <v>20</v>
      </c>
      <c r="F16" s="17" t="s">
        <v>51</v>
      </c>
      <c r="G16" s="56" t="s">
        <v>52</v>
      </c>
      <c r="H16" s="248" t="s">
        <v>22</v>
      </c>
      <c r="I16" s="249"/>
      <c r="J16" s="18" t="s">
        <v>23</v>
      </c>
      <c r="M16" s="4"/>
    </row>
    <row r="17" spans="1:13" s="13" customFormat="1" ht="39" customHeight="1" x14ac:dyDescent="0.25">
      <c r="A17" s="19">
        <v>1</v>
      </c>
      <c r="B17" s="60">
        <v>44322</v>
      </c>
      <c r="C17" s="58" t="s">
        <v>135</v>
      </c>
      <c r="D17" s="21" t="s">
        <v>183</v>
      </c>
      <c r="E17" s="23" t="s">
        <v>179</v>
      </c>
      <c r="F17" s="24">
        <v>3</v>
      </c>
      <c r="G17" s="57">
        <v>100</v>
      </c>
      <c r="H17" s="250">
        <v>3000</v>
      </c>
      <c r="I17" s="251"/>
      <c r="J17" s="25">
        <f>G17*H17</f>
        <v>300000</v>
      </c>
      <c r="L17" s="13">
        <v>54</v>
      </c>
      <c r="M17" s="14"/>
    </row>
    <row r="18" spans="1:13" s="13" customFormat="1" ht="39" customHeight="1" x14ac:dyDescent="0.25">
      <c r="A18" s="19">
        <f>A17+1</f>
        <v>2</v>
      </c>
      <c r="B18" s="60">
        <v>44322</v>
      </c>
      <c r="C18" s="58" t="s">
        <v>136</v>
      </c>
      <c r="D18" s="21" t="s">
        <v>184</v>
      </c>
      <c r="E18" s="23" t="s">
        <v>179</v>
      </c>
      <c r="F18" s="24">
        <v>3</v>
      </c>
      <c r="G18" s="57">
        <v>100</v>
      </c>
      <c r="H18" s="250">
        <v>7000</v>
      </c>
      <c r="I18" s="251"/>
      <c r="J18" s="25">
        <f t="shared" ref="J18:J60" si="0">G18*H18</f>
        <v>700000</v>
      </c>
      <c r="L18" s="13">
        <v>48</v>
      </c>
      <c r="M18" s="14"/>
    </row>
    <row r="19" spans="1:13" s="13" customFormat="1" ht="39" customHeight="1" x14ac:dyDescent="0.25">
      <c r="A19" s="19">
        <f t="shared" ref="A19:A60" si="1">A18+1</f>
        <v>3</v>
      </c>
      <c r="B19" s="60">
        <v>44322</v>
      </c>
      <c r="C19" s="58" t="s">
        <v>137</v>
      </c>
      <c r="D19" s="21" t="s">
        <v>185</v>
      </c>
      <c r="E19" s="23" t="s">
        <v>179</v>
      </c>
      <c r="F19" s="24">
        <v>4</v>
      </c>
      <c r="G19" s="57">
        <v>100</v>
      </c>
      <c r="H19" s="250">
        <v>6000</v>
      </c>
      <c r="I19" s="251"/>
      <c r="J19" s="25">
        <f t="shared" si="0"/>
        <v>600000</v>
      </c>
      <c r="L19" s="13">
        <v>63</v>
      </c>
      <c r="M19" s="14"/>
    </row>
    <row r="20" spans="1:13" s="13" customFormat="1" ht="39" customHeight="1" x14ac:dyDescent="0.25">
      <c r="A20" s="19">
        <f t="shared" si="1"/>
        <v>4</v>
      </c>
      <c r="B20" s="60">
        <v>44322</v>
      </c>
      <c r="C20" s="58" t="s">
        <v>138</v>
      </c>
      <c r="D20" s="21" t="s">
        <v>186</v>
      </c>
      <c r="E20" s="23" t="s">
        <v>179</v>
      </c>
      <c r="F20" s="24">
        <v>2</v>
      </c>
      <c r="G20" s="57">
        <v>100</v>
      </c>
      <c r="H20" s="250">
        <v>7000</v>
      </c>
      <c r="I20" s="251"/>
      <c r="J20" s="25">
        <f t="shared" si="0"/>
        <v>700000</v>
      </c>
      <c r="L20" s="13">
        <v>24</v>
      </c>
      <c r="M20" s="14"/>
    </row>
    <row r="21" spans="1:13" s="13" customFormat="1" ht="39" customHeight="1" x14ac:dyDescent="0.25">
      <c r="A21" s="19">
        <f t="shared" si="1"/>
        <v>5</v>
      </c>
      <c r="B21" s="60">
        <v>44322</v>
      </c>
      <c r="C21" s="58" t="s">
        <v>139</v>
      </c>
      <c r="D21" s="21" t="s">
        <v>187</v>
      </c>
      <c r="E21" s="23" t="s">
        <v>179</v>
      </c>
      <c r="F21" s="24">
        <v>2</v>
      </c>
      <c r="G21" s="57">
        <v>100</v>
      </c>
      <c r="H21" s="250">
        <v>7000</v>
      </c>
      <c r="I21" s="251"/>
      <c r="J21" s="25">
        <f t="shared" si="0"/>
        <v>700000</v>
      </c>
      <c r="L21" s="13">
        <v>30</v>
      </c>
      <c r="M21" s="14"/>
    </row>
    <row r="22" spans="1:13" s="13" customFormat="1" ht="39" customHeight="1" x14ac:dyDescent="0.25">
      <c r="A22" s="19">
        <f t="shared" si="1"/>
        <v>6</v>
      </c>
      <c r="B22" s="60">
        <v>44322</v>
      </c>
      <c r="C22" s="58" t="s">
        <v>140</v>
      </c>
      <c r="D22" s="21" t="s">
        <v>188</v>
      </c>
      <c r="E22" s="23" t="s">
        <v>179</v>
      </c>
      <c r="F22" s="24">
        <v>3</v>
      </c>
      <c r="G22" s="57">
        <v>100</v>
      </c>
      <c r="H22" s="250">
        <v>7000</v>
      </c>
      <c r="I22" s="251"/>
      <c r="J22" s="25">
        <f t="shared" si="0"/>
        <v>700000</v>
      </c>
      <c r="L22" s="13">
        <v>42</v>
      </c>
      <c r="M22" s="14"/>
    </row>
    <row r="23" spans="1:13" s="13" customFormat="1" ht="39" customHeight="1" x14ac:dyDescent="0.25">
      <c r="A23" s="19">
        <f t="shared" si="1"/>
        <v>7</v>
      </c>
      <c r="B23" s="60">
        <v>44322</v>
      </c>
      <c r="C23" s="58" t="s">
        <v>141</v>
      </c>
      <c r="D23" s="21" t="s">
        <v>189</v>
      </c>
      <c r="E23" s="23" t="s">
        <v>179</v>
      </c>
      <c r="F23" s="24">
        <v>2</v>
      </c>
      <c r="G23" s="57">
        <v>100</v>
      </c>
      <c r="H23" s="250">
        <v>9000</v>
      </c>
      <c r="I23" s="251"/>
      <c r="J23" s="25">
        <f t="shared" si="0"/>
        <v>900000</v>
      </c>
      <c r="L23" s="13">
        <v>30</v>
      </c>
      <c r="M23" s="14"/>
    </row>
    <row r="24" spans="1:13" s="13" customFormat="1" ht="39" customHeight="1" x14ac:dyDescent="0.25">
      <c r="A24" s="19">
        <f t="shared" si="1"/>
        <v>8</v>
      </c>
      <c r="B24" s="60">
        <v>44322</v>
      </c>
      <c r="C24" s="58" t="s">
        <v>142</v>
      </c>
      <c r="D24" s="21" t="s">
        <v>190</v>
      </c>
      <c r="E24" s="23" t="s">
        <v>180</v>
      </c>
      <c r="F24" s="24">
        <v>6</v>
      </c>
      <c r="G24" s="57">
        <v>100</v>
      </c>
      <c r="H24" s="250">
        <v>5000</v>
      </c>
      <c r="I24" s="251"/>
      <c r="J24" s="25">
        <f t="shared" si="0"/>
        <v>500000</v>
      </c>
      <c r="L24" s="13">
        <v>93</v>
      </c>
      <c r="M24" s="14"/>
    </row>
    <row r="25" spans="1:13" s="13" customFormat="1" ht="39" customHeight="1" x14ac:dyDescent="0.25">
      <c r="A25" s="19">
        <f t="shared" si="1"/>
        <v>9</v>
      </c>
      <c r="B25" s="60">
        <v>44322</v>
      </c>
      <c r="C25" s="58" t="s">
        <v>143</v>
      </c>
      <c r="D25" s="21" t="s">
        <v>191</v>
      </c>
      <c r="E25" s="23" t="s">
        <v>180</v>
      </c>
      <c r="F25" s="24">
        <v>3</v>
      </c>
      <c r="G25" s="57">
        <v>100</v>
      </c>
      <c r="H25" s="250">
        <v>7000</v>
      </c>
      <c r="I25" s="251"/>
      <c r="J25" s="25">
        <f t="shared" si="0"/>
        <v>700000</v>
      </c>
      <c r="L25" s="13">
        <v>43</v>
      </c>
      <c r="M25" s="14"/>
    </row>
    <row r="26" spans="1:13" s="13" customFormat="1" ht="39" customHeight="1" x14ac:dyDescent="0.25">
      <c r="A26" s="19">
        <f t="shared" si="1"/>
        <v>10</v>
      </c>
      <c r="B26" s="60">
        <v>44322</v>
      </c>
      <c r="C26" s="58" t="s">
        <v>144</v>
      </c>
      <c r="D26" s="21" t="s">
        <v>192</v>
      </c>
      <c r="E26" s="23" t="s">
        <v>180</v>
      </c>
      <c r="F26" s="24">
        <v>2</v>
      </c>
      <c r="G26" s="57">
        <v>100</v>
      </c>
      <c r="H26" s="250">
        <v>6000</v>
      </c>
      <c r="I26" s="251"/>
      <c r="J26" s="25">
        <f t="shared" si="0"/>
        <v>600000</v>
      </c>
      <c r="L26" s="13">
        <v>27</v>
      </c>
      <c r="M26" s="14"/>
    </row>
    <row r="27" spans="1:13" s="13" customFormat="1" ht="39" customHeight="1" x14ac:dyDescent="0.25">
      <c r="A27" s="19">
        <f t="shared" si="1"/>
        <v>11</v>
      </c>
      <c r="B27" s="60">
        <v>44322</v>
      </c>
      <c r="C27" s="58" t="s">
        <v>145</v>
      </c>
      <c r="D27" s="21" t="s">
        <v>193</v>
      </c>
      <c r="E27" s="23" t="s">
        <v>180</v>
      </c>
      <c r="F27" s="24">
        <v>2</v>
      </c>
      <c r="G27" s="57">
        <v>100</v>
      </c>
      <c r="H27" s="250">
        <v>6000</v>
      </c>
      <c r="I27" s="251"/>
      <c r="J27" s="25">
        <f t="shared" si="0"/>
        <v>600000</v>
      </c>
      <c r="L27" s="13">
        <v>33</v>
      </c>
      <c r="M27" s="14"/>
    </row>
    <row r="28" spans="1:13" s="13" customFormat="1" ht="39" customHeight="1" x14ac:dyDescent="0.25">
      <c r="A28" s="19">
        <f t="shared" si="1"/>
        <v>12</v>
      </c>
      <c r="B28" s="60">
        <v>44323</v>
      </c>
      <c r="C28" s="58" t="s">
        <v>146</v>
      </c>
      <c r="D28" s="21" t="s">
        <v>194</v>
      </c>
      <c r="E28" s="23" t="s">
        <v>181</v>
      </c>
      <c r="F28" s="24">
        <v>7</v>
      </c>
      <c r="G28" s="57">
        <v>117</v>
      </c>
      <c r="H28" s="250">
        <v>6000</v>
      </c>
      <c r="I28" s="251"/>
      <c r="J28" s="25">
        <f t="shared" si="0"/>
        <v>702000</v>
      </c>
      <c r="L28" s="13">
        <v>117</v>
      </c>
      <c r="M28" s="14"/>
    </row>
    <row r="29" spans="1:13" s="13" customFormat="1" ht="39" customHeight="1" x14ac:dyDescent="0.25">
      <c r="A29" s="19">
        <f t="shared" si="1"/>
        <v>13</v>
      </c>
      <c r="B29" s="60">
        <v>44323</v>
      </c>
      <c r="C29" s="58" t="s">
        <v>147</v>
      </c>
      <c r="D29" s="21" t="s">
        <v>195</v>
      </c>
      <c r="E29" s="23" t="s">
        <v>181</v>
      </c>
      <c r="F29" s="24">
        <v>1</v>
      </c>
      <c r="G29" s="57">
        <v>100</v>
      </c>
      <c r="H29" s="250">
        <v>8000</v>
      </c>
      <c r="I29" s="251"/>
      <c r="J29" s="25">
        <f t="shared" si="0"/>
        <v>800000</v>
      </c>
      <c r="L29" s="13">
        <v>9</v>
      </c>
      <c r="M29" s="14"/>
    </row>
    <row r="30" spans="1:13" s="13" customFormat="1" ht="39" customHeight="1" x14ac:dyDescent="0.25">
      <c r="A30" s="19">
        <f t="shared" si="1"/>
        <v>14</v>
      </c>
      <c r="B30" s="60">
        <v>44323</v>
      </c>
      <c r="C30" s="58" t="s">
        <v>148</v>
      </c>
      <c r="D30" s="21" t="s">
        <v>196</v>
      </c>
      <c r="E30" s="23" t="s">
        <v>181</v>
      </c>
      <c r="F30" s="24">
        <v>1</v>
      </c>
      <c r="G30" s="57">
        <v>100</v>
      </c>
      <c r="H30" s="250">
        <v>8000</v>
      </c>
      <c r="I30" s="251"/>
      <c r="J30" s="25">
        <f t="shared" si="0"/>
        <v>800000</v>
      </c>
      <c r="L30" s="13">
        <v>12</v>
      </c>
      <c r="M30" s="14"/>
    </row>
    <row r="31" spans="1:13" s="13" customFormat="1" ht="39" customHeight="1" x14ac:dyDescent="0.25">
      <c r="A31" s="19">
        <f t="shared" si="1"/>
        <v>15</v>
      </c>
      <c r="B31" s="60">
        <v>44323</v>
      </c>
      <c r="C31" s="58" t="s">
        <v>149</v>
      </c>
      <c r="D31" s="21" t="s">
        <v>197</v>
      </c>
      <c r="E31" s="23" t="s">
        <v>180</v>
      </c>
      <c r="F31" s="24">
        <v>3</v>
      </c>
      <c r="G31" s="57">
        <v>100</v>
      </c>
      <c r="H31" s="250">
        <v>8000</v>
      </c>
      <c r="I31" s="251"/>
      <c r="J31" s="25">
        <f t="shared" si="0"/>
        <v>800000</v>
      </c>
      <c r="L31" s="13">
        <v>42</v>
      </c>
      <c r="M31" s="14"/>
    </row>
    <row r="32" spans="1:13" s="13" customFormat="1" ht="39" customHeight="1" x14ac:dyDescent="0.25">
      <c r="A32" s="19">
        <f t="shared" si="1"/>
        <v>16</v>
      </c>
      <c r="B32" s="60">
        <v>44323</v>
      </c>
      <c r="C32" s="58" t="s">
        <v>150</v>
      </c>
      <c r="D32" s="21" t="s">
        <v>198</v>
      </c>
      <c r="E32" s="23" t="s">
        <v>182</v>
      </c>
      <c r="F32" s="24">
        <v>2</v>
      </c>
      <c r="G32" s="57">
        <v>100</v>
      </c>
      <c r="H32" s="250">
        <v>9000</v>
      </c>
      <c r="I32" s="251"/>
      <c r="J32" s="25">
        <f t="shared" si="0"/>
        <v>900000</v>
      </c>
      <c r="L32" s="13">
        <v>33</v>
      </c>
      <c r="M32" s="14"/>
    </row>
    <row r="33" spans="1:13" s="13" customFormat="1" ht="39" customHeight="1" x14ac:dyDescent="0.25">
      <c r="A33" s="19">
        <f t="shared" si="1"/>
        <v>17</v>
      </c>
      <c r="B33" s="60">
        <v>44323</v>
      </c>
      <c r="C33" s="58" t="s">
        <v>151</v>
      </c>
      <c r="D33" s="21" t="s">
        <v>199</v>
      </c>
      <c r="E33" s="23" t="s">
        <v>182</v>
      </c>
      <c r="F33" s="24">
        <v>2</v>
      </c>
      <c r="G33" s="57">
        <v>100</v>
      </c>
      <c r="H33" s="250">
        <v>8000</v>
      </c>
      <c r="I33" s="251"/>
      <c r="J33" s="25">
        <f t="shared" si="0"/>
        <v>800000</v>
      </c>
      <c r="L33" s="13">
        <v>24</v>
      </c>
      <c r="M33" s="14"/>
    </row>
    <row r="34" spans="1:13" s="13" customFormat="1" ht="39" customHeight="1" x14ac:dyDescent="0.25">
      <c r="A34" s="19">
        <f t="shared" si="1"/>
        <v>18</v>
      </c>
      <c r="B34" s="60">
        <v>44323</v>
      </c>
      <c r="C34" s="58" t="s">
        <v>152</v>
      </c>
      <c r="D34" s="21" t="s">
        <v>200</v>
      </c>
      <c r="E34" s="23" t="s">
        <v>182</v>
      </c>
      <c r="F34" s="24">
        <v>1</v>
      </c>
      <c r="G34" s="57">
        <v>100</v>
      </c>
      <c r="H34" s="250">
        <v>9000</v>
      </c>
      <c r="I34" s="251"/>
      <c r="J34" s="25">
        <f t="shared" si="0"/>
        <v>900000</v>
      </c>
      <c r="L34" s="13">
        <v>15</v>
      </c>
      <c r="M34" s="14"/>
    </row>
    <row r="35" spans="1:13" s="13" customFormat="1" ht="39" customHeight="1" x14ac:dyDescent="0.25">
      <c r="A35" s="19">
        <f t="shared" si="1"/>
        <v>19</v>
      </c>
      <c r="B35" s="60">
        <v>44323</v>
      </c>
      <c r="C35" s="58" t="s">
        <v>153</v>
      </c>
      <c r="D35" s="21" t="s">
        <v>201</v>
      </c>
      <c r="E35" s="23" t="s">
        <v>182</v>
      </c>
      <c r="F35" s="24">
        <v>3</v>
      </c>
      <c r="G35" s="57">
        <v>100</v>
      </c>
      <c r="H35" s="250">
        <v>7000</v>
      </c>
      <c r="I35" s="251"/>
      <c r="J35" s="25">
        <f t="shared" si="0"/>
        <v>700000</v>
      </c>
      <c r="L35" s="13">
        <v>54</v>
      </c>
      <c r="M35" s="14"/>
    </row>
    <row r="36" spans="1:13" s="13" customFormat="1" ht="39" customHeight="1" x14ac:dyDescent="0.25">
      <c r="A36" s="19">
        <f t="shared" si="1"/>
        <v>20</v>
      </c>
      <c r="B36" s="60">
        <v>44323</v>
      </c>
      <c r="C36" s="58" t="s">
        <v>154</v>
      </c>
      <c r="D36" s="21" t="s">
        <v>202</v>
      </c>
      <c r="E36" s="23" t="s">
        <v>182</v>
      </c>
      <c r="F36" s="24">
        <v>2</v>
      </c>
      <c r="G36" s="57">
        <v>100</v>
      </c>
      <c r="H36" s="250">
        <v>9000</v>
      </c>
      <c r="I36" s="251"/>
      <c r="J36" s="25">
        <f t="shared" si="0"/>
        <v>900000</v>
      </c>
      <c r="L36" s="13">
        <v>27</v>
      </c>
      <c r="M36" s="14"/>
    </row>
    <row r="37" spans="1:13" s="13" customFormat="1" ht="39" customHeight="1" x14ac:dyDescent="0.25">
      <c r="A37" s="19">
        <f t="shared" si="1"/>
        <v>21</v>
      </c>
      <c r="B37" s="60">
        <v>44323</v>
      </c>
      <c r="C37" s="58" t="s">
        <v>155</v>
      </c>
      <c r="D37" s="21" t="s">
        <v>203</v>
      </c>
      <c r="E37" s="23" t="s">
        <v>182</v>
      </c>
      <c r="F37" s="24">
        <v>4</v>
      </c>
      <c r="G37" s="57">
        <v>100</v>
      </c>
      <c r="H37" s="250">
        <v>12000</v>
      </c>
      <c r="I37" s="251"/>
      <c r="J37" s="25">
        <f t="shared" si="0"/>
        <v>1200000</v>
      </c>
      <c r="L37" s="13">
        <v>69</v>
      </c>
      <c r="M37" s="14"/>
    </row>
    <row r="38" spans="1:13" s="13" customFormat="1" ht="39" customHeight="1" x14ac:dyDescent="0.25">
      <c r="A38" s="19">
        <f t="shared" si="1"/>
        <v>22</v>
      </c>
      <c r="B38" s="60">
        <v>44323</v>
      </c>
      <c r="C38" s="58" t="s">
        <v>156</v>
      </c>
      <c r="D38" s="21" t="s">
        <v>204</v>
      </c>
      <c r="E38" s="23" t="s">
        <v>182</v>
      </c>
      <c r="F38" s="24">
        <v>3</v>
      </c>
      <c r="G38" s="57">
        <v>100</v>
      </c>
      <c r="H38" s="250">
        <v>9000</v>
      </c>
      <c r="I38" s="251"/>
      <c r="J38" s="25">
        <f t="shared" si="0"/>
        <v>900000</v>
      </c>
      <c r="L38" s="13">
        <v>45</v>
      </c>
      <c r="M38" s="14"/>
    </row>
    <row r="39" spans="1:13" s="13" customFormat="1" ht="39" customHeight="1" x14ac:dyDescent="0.25">
      <c r="A39" s="19">
        <f t="shared" si="1"/>
        <v>23</v>
      </c>
      <c r="B39" s="60">
        <v>44323</v>
      </c>
      <c r="C39" s="58" t="s">
        <v>157</v>
      </c>
      <c r="D39" s="21" t="s">
        <v>205</v>
      </c>
      <c r="E39" s="23" t="s">
        <v>180</v>
      </c>
      <c r="F39" s="24">
        <v>7</v>
      </c>
      <c r="G39" s="57">
        <v>117</v>
      </c>
      <c r="H39" s="250">
        <v>5000</v>
      </c>
      <c r="I39" s="251"/>
      <c r="J39" s="25">
        <f t="shared" si="0"/>
        <v>585000</v>
      </c>
      <c r="L39" s="13">
        <v>117</v>
      </c>
      <c r="M39" s="14"/>
    </row>
    <row r="40" spans="1:13" s="13" customFormat="1" ht="39" customHeight="1" x14ac:dyDescent="0.25">
      <c r="A40" s="19">
        <f t="shared" si="1"/>
        <v>24</v>
      </c>
      <c r="B40" s="60">
        <v>44323</v>
      </c>
      <c r="C40" s="58" t="s">
        <v>158</v>
      </c>
      <c r="D40" s="21" t="s">
        <v>206</v>
      </c>
      <c r="E40" s="23" t="s">
        <v>181</v>
      </c>
      <c r="F40" s="24">
        <v>1</v>
      </c>
      <c r="G40" s="57">
        <v>100</v>
      </c>
      <c r="H40" s="250">
        <v>9000</v>
      </c>
      <c r="I40" s="251"/>
      <c r="J40" s="25">
        <f t="shared" si="0"/>
        <v>900000</v>
      </c>
      <c r="L40" s="13">
        <v>15</v>
      </c>
      <c r="M40" s="14"/>
    </row>
    <row r="41" spans="1:13" s="13" customFormat="1" ht="39" customHeight="1" x14ac:dyDescent="0.25">
      <c r="A41" s="19">
        <f t="shared" si="1"/>
        <v>25</v>
      </c>
      <c r="B41" s="60">
        <v>44323</v>
      </c>
      <c r="C41" s="58" t="s">
        <v>159</v>
      </c>
      <c r="D41" s="21" t="s">
        <v>207</v>
      </c>
      <c r="E41" s="23" t="s">
        <v>181</v>
      </c>
      <c r="F41" s="24">
        <v>1</v>
      </c>
      <c r="G41" s="57">
        <v>100</v>
      </c>
      <c r="H41" s="250">
        <v>11000</v>
      </c>
      <c r="I41" s="251"/>
      <c r="J41" s="25">
        <f t="shared" si="0"/>
        <v>1100000</v>
      </c>
      <c r="L41" s="13">
        <v>3</v>
      </c>
      <c r="M41" s="14"/>
    </row>
    <row r="42" spans="1:13" s="13" customFormat="1" ht="39" customHeight="1" x14ac:dyDescent="0.25">
      <c r="A42" s="19">
        <f t="shared" si="1"/>
        <v>26</v>
      </c>
      <c r="B42" s="60">
        <v>44323</v>
      </c>
      <c r="C42" s="58" t="s">
        <v>160</v>
      </c>
      <c r="D42" s="21" t="s">
        <v>208</v>
      </c>
      <c r="E42" s="23" t="s">
        <v>180</v>
      </c>
      <c r="F42" s="24">
        <v>1</v>
      </c>
      <c r="G42" s="57">
        <v>100</v>
      </c>
      <c r="H42" s="250">
        <v>8000</v>
      </c>
      <c r="I42" s="251"/>
      <c r="J42" s="25">
        <f t="shared" si="0"/>
        <v>800000</v>
      </c>
      <c r="L42" s="13">
        <v>18</v>
      </c>
      <c r="M42" s="14"/>
    </row>
    <row r="43" spans="1:13" s="13" customFormat="1" ht="39" customHeight="1" x14ac:dyDescent="0.25">
      <c r="A43" s="19">
        <f t="shared" si="1"/>
        <v>27</v>
      </c>
      <c r="B43" s="60">
        <v>44323</v>
      </c>
      <c r="C43" s="58" t="s">
        <v>161</v>
      </c>
      <c r="D43" s="21" t="s">
        <v>209</v>
      </c>
      <c r="E43" s="23" t="s">
        <v>180</v>
      </c>
      <c r="F43" s="24">
        <v>1</v>
      </c>
      <c r="G43" s="57">
        <v>100</v>
      </c>
      <c r="H43" s="250">
        <v>10000</v>
      </c>
      <c r="I43" s="251"/>
      <c r="J43" s="25">
        <f t="shared" si="0"/>
        <v>1000000</v>
      </c>
      <c r="L43" s="13">
        <v>6</v>
      </c>
      <c r="M43" s="14"/>
    </row>
    <row r="44" spans="1:13" s="13" customFormat="1" ht="39" customHeight="1" x14ac:dyDescent="0.25">
      <c r="A44" s="19">
        <f t="shared" si="1"/>
        <v>28</v>
      </c>
      <c r="B44" s="60">
        <v>44323</v>
      </c>
      <c r="C44" s="58" t="s">
        <v>162</v>
      </c>
      <c r="D44" s="21" t="s">
        <v>210</v>
      </c>
      <c r="E44" s="23" t="s">
        <v>182</v>
      </c>
      <c r="F44" s="24">
        <v>1</v>
      </c>
      <c r="G44" s="57">
        <v>100</v>
      </c>
      <c r="H44" s="250">
        <v>14000</v>
      </c>
      <c r="I44" s="251"/>
      <c r="J44" s="25">
        <f t="shared" si="0"/>
        <v>1400000</v>
      </c>
      <c r="L44" s="13">
        <v>6</v>
      </c>
      <c r="M44" s="14"/>
    </row>
    <row r="45" spans="1:13" s="13" customFormat="1" ht="39" customHeight="1" x14ac:dyDescent="0.25">
      <c r="A45" s="19">
        <f t="shared" si="1"/>
        <v>29</v>
      </c>
      <c r="B45" s="60">
        <v>44334</v>
      </c>
      <c r="C45" s="58" t="s">
        <v>163</v>
      </c>
      <c r="D45" s="21" t="s">
        <v>211</v>
      </c>
      <c r="E45" s="23" t="s">
        <v>182</v>
      </c>
      <c r="F45" s="24">
        <v>17</v>
      </c>
      <c r="G45" s="57">
        <v>294</v>
      </c>
      <c r="H45" s="250">
        <v>6000</v>
      </c>
      <c r="I45" s="251"/>
      <c r="J45" s="25">
        <f t="shared" si="0"/>
        <v>1764000</v>
      </c>
      <c r="L45" s="13">
        <v>294</v>
      </c>
      <c r="M45" s="14"/>
    </row>
    <row r="46" spans="1:13" s="13" customFormat="1" ht="39" customHeight="1" x14ac:dyDescent="0.25">
      <c r="A46" s="19">
        <f t="shared" si="1"/>
        <v>30</v>
      </c>
      <c r="B46" s="60">
        <v>44334</v>
      </c>
      <c r="C46" s="58" t="s">
        <v>164</v>
      </c>
      <c r="D46" s="21" t="s">
        <v>204</v>
      </c>
      <c r="E46" s="23" t="s">
        <v>182</v>
      </c>
      <c r="F46" s="24">
        <v>7</v>
      </c>
      <c r="G46" s="57">
        <v>129</v>
      </c>
      <c r="H46" s="250">
        <v>9000</v>
      </c>
      <c r="I46" s="251"/>
      <c r="J46" s="25">
        <f t="shared" si="0"/>
        <v>1161000</v>
      </c>
      <c r="L46" s="13">
        <v>129</v>
      </c>
      <c r="M46" s="14"/>
    </row>
    <row r="47" spans="1:13" s="13" customFormat="1" ht="39" customHeight="1" x14ac:dyDescent="0.25">
      <c r="A47" s="19">
        <f t="shared" si="1"/>
        <v>31</v>
      </c>
      <c r="B47" s="60">
        <v>44334</v>
      </c>
      <c r="C47" s="58" t="s">
        <v>165</v>
      </c>
      <c r="D47" s="21" t="s">
        <v>212</v>
      </c>
      <c r="E47" s="23" t="s">
        <v>182</v>
      </c>
      <c r="F47" s="24">
        <v>7</v>
      </c>
      <c r="G47" s="57">
        <v>121</v>
      </c>
      <c r="H47" s="250">
        <v>8000</v>
      </c>
      <c r="I47" s="251"/>
      <c r="J47" s="25">
        <f t="shared" si="0"/>
        <v>968000</v>
      </c>
      <c r="L47" s="13">
        <v>121</v>
      </c>
      <c r="M47" s="14"/>
    </row>
    <row r="48" spans="1:13" s="13" customFormat="1" ht="39" customHeight="1" x14ac:dyDescent="0.25">
      <c r="A48" s="19">
        <f t="shared" si="1"/>
        <v>32</v>
      </c>
      <c r="B48" s="60">
        <v>44334</v>
      </c>
      <c r="C48" s="58" t="s">
        <v>166</v>
      </c>
      <c r="D48" s="21" t="s">
        <v>213</v>
      </c>
      <c r="E48" s="23" t="s">
        <v>181</v>
      </c>
      <c r="F48" s="24">
        <v>12</v>
      </c>
      <c r="G48" s="57">
        <v>198</v>
      </c>
      <c r="H48" s="250">
        <v>6000</v>
      </c>
      <c r="I48" s="251"/>
      <c r="J48" s="25">
        <f t="shared" si="0"/>
        <v>1188000</v>
      </c>
      <c r="L48" s="13">
        <v>198</v>
      </c>
      <c r="M48" s="14"/>
    </row>
    <row r="49" spans="1:13" s="13" customFormat="1" ht="39" customHeight="1" x14ac:dyDescent="0.25">
      <c r="A49" s="19">
        <f t="shared" si="1"/>
        <v>33</v>
      </c>
      <c r="B49" s="60">
        <v>44334</v>
      </c>
      <c r="C49" s="58" t="s">
        <v>167</v>
      </c>
      <c r="D49" s="21" t="s">
        <v>214</v>
      </c>
      <c r="E49" s="23" t="s">
        <v>181</v>
      </c>
      <c r="F49" s="24">
        <v>12</v>
      </c>
      <c r="G49" s="57">
        <v>198</v>
      </c>
      <c r="H49" s="250">
        <v>13000</v>
      </c>
      <c r="I49" s="251"/>
      <c r="J49" s="25">
        <f t="shared" si="0"/>
        <v>2574000</v>
      </c>
      <c r="L49" s="13">
        <v>198</v>
      </c>
      <c r="M49" s="14"/>
    </row>
    <row r="50" spans="1:13" s="13" customFormat="1" ht="39" customHeight="1" x14ac:dyDescent="0.25">
      <c r="A50" s="19">
        <f t="shared" si="1"/>
        <v>34</v>
      </c>
      <c r="B50" s="60">
        <v>44334</v>
      </c>
      <c r="C50" s="58" t="s">
        <v>168</v>
      </c>
      <c r="D50" s="21" t="s">
        <v>215</v>
      </c>
      <c r="E50" s="23" t="s">
        <v>181</v>
      </c>
      <c r="F50" s="24">
        <v>11</v>
      </c>
      <c r="G50" s="57">
        <v>186</v>
      </c>
      <c r="H50" s="250">
        <v>11000</v>
      </c>
      <c r="I50" s="251"/>
      <c r="J50" s="25">
        <f t="shared" si="0"/>
        <v>2046000</v>
      </c>
      <c r="L50" s="13">
        <v>186</v>
      </c>
      <c r="M50" s="14"/>
    </row>
    <row r="51" spans="1:13" s="13" customFormat="1" ht="39" customHeight="1" x14ac:dyDescent="0.25">
      <c r="A51" s="19">
        <f t="shared" si="1"/>
        <v>35</v>
      </c>
      <c r="B51" s="60">
        <v>44335</v>
      </c>
      <c r="C51" s="58" t="s">
        <v>169</v>
      </c>
      <c r="D51" s="21" t="s">
        <v>183</v>
      </c>
      <c r="E51" s="23" t="s">
        <v>179</v>
      </c>
      <c r="F51" s="24">
        <v>4</v>
      </c>
      <c r="G51" s="57">
        <v>100</v>
      </c>
      <c r="H51" s="250">
        <v>3000</v>
      </c>
      <c r="I51" s="251"/>
      <c r="J51" s="25">
        <f t="shared" si="0"/>
        <v>300000</v>
      </c>
      <c r="L51" s="13">
        <v>55</v>
      </c>
      <c r="M51" s="14"/>
    </row>
    <row r="52" spans="1:13" s="13" customFormat="1" ht="39" customHeight="1" x14ac:dyDescent="0.25">
      <c r="A52" s="19">
        <f t="shared" si="1"/>
        <v>36</v>
      </c>
      <c r="B52" s="60">
        <v>44335</v>
      </c>
      <c r="C52" s="58" t="s">
        <v>170</v>
      </c>
      <c r="D52" s="21" t="s">
        <v>187</v>
      </c>
      <c r="E52" s="23" t="s">
        <v>179</v>
      </c>
      <c r="F52" s="24">
        <v>2</v>
      </c>
      <c r="G52" s="57">
        <v>100</v>
      </c>
      <c r="H52" s="250">
        <v>7000</v>
      </c>
      <c r="I52" s="251"/>
      <c r="J52" s="25">
        <f t="shared" si="0"/>
        <v>700000</v>
      </c>
      <c r="L52" s="13">
        <v>41</v>
      </c>
      <c r="M52" s="14"/>
    </row>
    <row r="53" spans="1:13" s="13" customFormat="1" ht="39" customHeight="1" x14ac:dyDescent="0.25">
      <c r="A53" s="19">
        <f t="shared" si="1"/>
        <v>37</v>
      </c>
      <c r="B53" s="60">
        <v>44335</v>
      </c>
      <c r="C53" s="58" t="s">
        <v>171</v>
      </c>
      <c r="D53" s="21" t="s">
        <v>184</v>
      </c>
      <c r="E53" s="23" t="s">
        <v>179</v>
      </c>
      <c r="F53" s="24">
        <v>3</v>
      </c>
      <c r="G53" s="57">
        <v>100</v>
      </c>
      <c r="H53" s="250">
        <v>7000</v>
      </c>
      <c r="I53" s="251"/>
      <c r="J53" s="25">
        <f t="shared" si="0"/>
        <v>700000</v>
      </c>
      <c r="L53" s="13">
        <v>43</v>
      </c>
      <c r="M53" s="14"/>
    </row>
    <row r="54" spans="1:13" s="13" customFormat="1" ht="39" customHeight="1" x14ac:dyDescent="0.25">
      <c r="A54" s="19">
        <f t="shared" si="1"/>
        <v>38</v>
      </c>
      <c r="B54" s="60">
        <v>44335</v>
      </c>
      <c r="C54" s="58" t="s">
        <v>172</v>
      </c>
      <c r="D54" s="21" t="s">
        <v>186</v>
      </c>
      <c r="E54" s="23" t="s">
        <v>179</v>
      </c>
      <c r="F54" s="24">
        <v>3</v>
      </c>
      <c r="G54" s="57">
        <v>100</v>
      </c>
      <c r="H54" s="250">
        <v>7000</v>
      </c>
      <c r="I54" s="251"/>
      <c r="J54" s="25">
        <f t="shared" si="0"/>
        <v>700000</v>
      </c>
      <c r="L54" s="13">
        <v>30</v>
      </c>
      <c r="M54" s="14"/>
    </row>
    <row r="55" spans="1:13" s="13" customFormat="1" ht="39" customHeight="1" x14ac:dyDescent="0.25">
      <c r="A55" s="19">
        <f t="shared" si="1"/>
        <v>39</v>
      </c>
      <c r="B55" s="60">
        <v>44335</v>
      </c>
      <c r="C55" s="58" t="s">
        <v>173</v>
      </c>
      <c r="D55" s="21" t="s">
        <v>188</v>
      </c>
      <c r="E55" s="23" t="s">
        <v>179</v>
      </c>
      <c r="F55" s="24">
        <v>3</v>
      </c>
      <c r="G55" s="57">
        <v>100</v>
      </c>
      <c r="H55" s="250">
        <v>7000</v>
      </c>
      <c r="I55" s="251"/>
      <c r="J55" s="25">
        <f t="shared" si="0"/>
        <v>700000</v>
      </c>
      <c r="L55" s="13">
        <v>48</v>
      </c>
      <c r="M55" s="14"/>
    </row>
    <row r="56" spans="1:13" s="13" customFormat="1" ht="39" customHeight="1" x14ac:dyDescent="0.25">
      <c r="A56" s="19">
        <f t="shared" si="1"/>
        <v>40</v>
      </c>
      <c r="B56" s="60">
        <v>44335</v>
      </c>
      <c r="C56" s="58" t="s">
        <v>174</v>
      </c>
      <c r="D56" s="21" t="s">
        <v>185</v>
      </c>
      <c r="E56" s="23" t="s">
        <v>179</v>
      </c>
      <c r="F56" s="24">
        <v>4</v>
      </c>
      <c r="G56" s="57">
        <v>100</v>
      </c>
      <c r="H56" s="250">
        <v>6000</v>
      </c>
      <c r="I56" s="251"/>
      <c r="J56" s="25">
        <f t="shared" si="0"/>
        <v>600000</v>
      </c>
      <c r="L56" s="13">
        <v>55</v>
      </c>
      <c r="M56" s="14"/>
    </row>
    <row r="57" spans="1:13" s="13" customFormat="1" ht="39" customHeight="1" x14ac:dyDescent="0.25">
      <c r="A57" s="19">
        <f t="shared" si="1"/>
        <v>41</v>
      </c>
      <c r="B57" s="60">
        <v>44335</v>
      </c>
      <c r="C57" s="58" t="s">
        <v>175</v>
      </c>
      <c r="D57" s="21" t="s">
        <v>189</v>
      </c>
      <c r="E57" s="23" t="s">
        <v>179</v>
      </c>
      <c r="F57" s="24">
        <v>2</v>
      </c>
      <c r="G57" s="57">
        <v>100</v>
      </c>
      <c r="H57" s="250">
        <v>9000</v>
      </c>
      <c r="I57" s="251"/>
      <c r="J57" s="25">
        <f t="shared" si="0"/>
        <v>900000</v>
      </c>
      <c r="L57" s="13">
        <v>29</v>
      </c>
      <c r="M57" s="14"/>
    </row>
    <row r="58" spans="1:13" s="13" customFormat="1" ht="39" customHeight="1" x14ac:dyDescent="0.25">
      <c r="A58" s="19">
        <f t="shared" si="1"/>
        <v>42</v>
      </c>
      <c r="B58" s="60">
        <v>44335</v>
      </c>
      <c r="C58" s="58" t="s">
        <v>176</v>
      </c>
      <c r="D58" s="21" t="s">
        <v>190</v>
      </c>
      <c r="E58" s="23" t="s">
        <v>180</v>
      </c>
      <c r="F58" s="24">
        <v>4</v>
      </c>
      <c r="G58" s="57">
        <v>100</v>
      </c>
      <c r="H58" s="250">
        <v>5000</v>
      </c>
      <c r="I58" s="251"/>
      <c r="J58" s="25">
        <f t="shared" si="0"/>
        <v>500000</v>
      </c>
      <c r="L58" s="13">
        <v>76</v>
      </c>
      <c r="M58" s="14"/>
    </row>
    <row r="59" spans="1:13" s="13" customFormat="1" ht="39" customHeight="1" x14ac:dyDescent="0.25">
      <c r="A59" s="19">
        <f t="shared" si="1"/>
        <v>43</v>
      </c>
      <c r="B59" s="60">
        <v>44335</v>
      </c>
      <c r="C59" s="58" t="s">
        <v>177</v>
      </c>
      <c r="D59" s="21" t="s">
        <v>191</v>
      </c>
      <c r="E59" s="23" t="s">
        <v>180</v>
      </c>
      <c r="F59" s="24">
        <v>3</v>
      </c>
      <c r="G59" s="57">
        <v>100</v>
      </c>
      <c r="H59" s="250">
        <v>7000</v>
      </c>
      <c r="I59" s="251"/>
      <c r="J59" s="25">
        <f t="shared" si="0"/>
        <v>700000</v>
      </c>
      <c r="L59" s="13">
        <v>45</v>
      </c>
      <c r="M59" s="14"/>
    </row>
    <row r="60" spans="1:13" s="13" customFormat="1" ht="39" customHeight="1" x14ac:dyDescent="0.25">
      <c r="A60" s="19">
        <f t="shared" si="1"/>
        <v>44</v>
      </c>
      <c r="B60" s="60">
        <v>44336</v>
      </c>
      <c r="C60" s="58" t="s">
        <v>178</v>
      </c>
      <c r="D60" s="21" t="s">
        <v>216</v>
      </c>
      <c r="E60" s="23" t="s">
        <v>179</v>
      </c>
      <c r="F60" s="24">
        <v>4</v>
      </c>
      <c r="G60" s="57">
        <v>100</v>
      </c>
      <c r="H60" s="250">
        <v>6000</v>
      </c>
      <c r="I60" s="251"/>
      <c r="J60" s="25">
        <f t="shared" si="0"/>
        <v>600000</v>
      </c>
      <c r="L60" s="13">
        <v>64</v>
      </c>
      <c r="M60" s="14"/>
    </row>
    <row r="61" spans="1:13" ht="36" customHeight="1" thickBot="1" x14ac:dyDescent="0.3">
      <c r="A61" s="252" t="s">
        <v>26</v>
      </c>
      <c r="B61" s="253"/>
      <c r="C61" s="253"/>
      <c r="D61" s="253"/>
      <c r="E61" s="253"/>
      <c r="F61" s="253"/>
      <c r="G61" s="253"/>
      <c r="H61" s="253"/>
      <c r="I61" s="254"/>
      <c r="J61" s="26">
        <f>SUM(J17:J60)</f>
        <v>38288000</v>
      </c>
    </row>
    <row r="62" spans="1:13" ht="21.75" customHeight="1" x14ac:dyDescent="0.25">
      <c r="A62" s="255"/>
      <c r="B62" s="255"/>
      <c r="C62" s="255"/>
      <c r="D62" s="255"/>
      <c r="E62" s="27"/>
      <c r="H62" s="28"/>
      <c r="I62" s="28"/>
      <c r="J62" s="29"/>
    </row>
    <row r="63" spans="1:13" ht="29.25" customHeight="1" x14ac:dyDescent="0.25">
      <c r="A63" s="30"/>
      <c r="B63" s="30"/>
      <c r="D63" s="30"/>
      <c r="E63" s="30"/>
      <c r="H63" s="31" t="s">
        <v>27</v>
      </c>
      <c r="I63" s="31"/>
      <c r="J63" s="32">
        <v>0</v>
      </c>
    </row>
    <row r="64" spans="1:13" ht="29.25" customHeight="1" thickBot="1" x14ac:dyDescent="0.3">
      <c r="A64" s="33"/>
      <c r="B64" s="33"/>
      <c r="D64" s="33"/>
      <c r="E64" s="33"/>
      <c r="H64" s="34" t="s">
        <v>28</v>
      </c>
      <c r="I64" s="34"/>
      <c r="J64" s="35">
        <v>0</v>
      </c>
    </row>
    <row r="65" spans="1:13" ht="29.25" customHeight="1" x14ac:dyDescent="0.25">
      <c r="A65" s="9"/>
      <c r="B65" s="9"/>
      <c r="D65" s="9"/>
      <c r="E65" s="36"/>
      <c r="H65" s="37" t="s">
        <v>29</v>
      </c>
      <c r="I65" s="38"/>
      <c r="J65" s="39">
        <f>J61</f>
        <v>38288000</v>
      </c>
    </row>
    <row r="66" spans="1:13" ht="20.25" customHeight="1" x14ac:dyDescent="0.25">
      <c r="A66" s="9"/>
      <c r="B66" s="9"/>
      <c r="D66" s="9"/>
      <c r="E66" s="36"/>
      <c r="H66" s="38"/>
      <c r="I66" s="38"/>
      <c r="J66" s="40"/>
    </row>
    <row r="67" spans="1:13" ht="18.75" x14ac:dyDescent="0.25">
      <c r="A67" s="41" t="s">
        <v>217</v>
      </c>
      <c r="B67" s="36"/>
      <c r="D67" s="9"/>
      <c r="E67" s="36"/>
      <c r="H67" s="38"/>
      <c r="I67" s="38"/>
      <c r="J67" s="40"/>
    </row>
    <row r="68" spans="1:13" ht="15.75" x14ac:dyDescent="0.25">
      <c r="A68" s="9"/>
      <c r="B68" s="9"/>
      <c r="D68" s="9"/>
      <c r="E68" s="36"/>
      <c r="H68" s="38"/>
      <c r="I68" s="38"/>
      <c r="J68" s="40"/>
    </row>
    <row r="69" spans="1:13" ht="18.75" x14ac:dyDescent="0.3">
      <c r="A69" s="42" t="s">
        <v>31</v>
      </c>
      <c r="B69" s="43"/>
      <c r="D69" s="43"/>
      <c r="E69" s="9"/>
      <c r="H69" s="10"/>
      <c r="I69" s="10"/>
      <c r="J69" s="9"/>
    </row>
    <row r="70" spans="1:13" ht="18.75" x14ac:dyDescent="0.3">
      <c r="A70" s="44" t="s">
        <v>32</v>
      </c>
      <c r="B70" s="36"/>
      <c r="D70" s="36"/>
      <c r="E70" s="9"/>
      <c r="H70" s="10"/>
      <c r="I70" s="10"/>
      <c r="J70" s="9"/>
      <c r="M70" s="45"/>
    </row>
    <row r="71" spans="1:13" ht="18.75" x14ac:dyDescent="0.3">
      <c r="A71" s="44" t="s">
        <v>33</v>
      </c>
      <c r="B71" s="36"/>
      <c r="D71" s="9"/>
      <c r="E71" s="9"/>
      <c r="H71" s="10"/>
      <c r="I71" s="10"/>
      <c r="J71" s="9"/>
    </row>
    <row r="72" spans="1:13" ht="18.75" x14ac:dyDescent="0.3">
      <c r="A72" s="46" t="s">
        <v>34</v>
      </c>
      <c r="B72" s="47"/>
      <c r="D72" s="47"/>
      <c r="E72" s="9"/>
      <c r="H72" s="10"/>
      <c r="I72" s="10"/>
      <c r="J72" s="9"/>
    </row>
    <row r="73" spans="1:13" ht="18.75" x14ac:dyDescent="0.3">
      <c r="A73" s="48" t="s">
        <v>35</v>
      </c>
      <c r="B73" s="49"/>
      <c r="D73" s="50"/>
      <c r="E73" s="9"/>
      <c r="H73" s="10"/>
      <c r="I73" s="10"/>
      <c r="J73" s="9"/>
    </row>
    <row r="74" spans="1:13" ht="15.75" x14ac:dyDescent="0.25">
      <c r="A74" s="49"/>
      <c r="B74" s="49"/>
      <c r="D74" s="51"/>
      <c r="E74" s="9"/>
      <c r="H74" s="10"/>
      <c r="I74" s="10"/>
      <c r="J74" s="9"/>
    </row>
    <row r="75" spans="1:13" ht="15.75" x14ac:dyDescent="0.25">
      <c r="A75" s="9"/>
      <c r="B75" s="9"/>
      <c r="D75" s="9"/>
      <c r="E75" s="9"/>
      <c r="H75" s="52" t="s">
        <v>36</v>
      </c>
      <c r="I75" s="256" t="str">
        <f>J13</f>
        <v xml:space="preserve"> 07 Juni 2021</v>
      </c>
      <c r="J75" s="256"/>
    </row>
    <row r="76" spans="1:13" ht="15.75" x14ac:dyDescent="0.25">
      <c r="A76" s="9"/>
      <c r="B76" s="9"/>
      <c r="D76" s="9"/>
      <c r="E76" s="9"/>
      <c r="H76" s="10"/>
      <c r="I76" s="10"/>
      <c r="J76" s="9"/>
    </row>
    <row r="77" spans="1:13" ht="15.75" x14ac:dyDescent="0.25">
      <c r="A77" s="9"/>
      <c r="B77" s="9"/>
      <c r="D77" s="9"/>
      <c r="E77" s="9"/>
      <c r="H77" s="10"/>
      <c r="I77" s="10"/>
      <c r="J77" s="9"/>
    </row>
    <row r="78" spans="1:13" ht="15.75" x14ac:dyDescent="0.25">
      <c r="A78" s="9"/>
      <c r="B78" s="9"/>
      <c r="D78" s="9"/>
      <c r="E78" s="9"/>
      <c r="H78" s="10"/>
      <c r="I78" s="10"/>
      <c r="J78" s="9"/>
    </row>
    <row r="79" spans="1:13" ht="26.25" customHeight="1" x14ac:dyDescent="0.25">
      <c r="A79" s="9"/>
      <c r="B79" s="9"/>
      <c r="D79" s="9"/>
      <c r="E79" s="9"/>
      <c r="H79" s="10"/>
      <c r="I79" s="10"/>
      <c r="J79" s="9"/>
    </row>
    <row r="80" spans="1:13" ht="15.75" x14ac:dyDescent="0.25">
      <c r="A80" s="9"/>
      <c r="B80" s="9"/>
      <c r="D80" s="9"/>
      <c r="E80" s="9"/>
      <c r="H80" s="10"/>
      <c r="I80" s="10"/>
      <c r="J80" s="9"/>
    </row>
    <row r="81" spans="1:10" ht="15.75" x14ac:dyDescent="0.25">
      <c r="A81" s="9"/>
      <c r="B81" s="9"/>
      <c r="D81" s="9"/>
      <c r="E81" s="9"/>
      <c r="H81" s="10"/>
      <c r="I81" s="10"/>
      <c r="J81" s="9"/>
    </row>
    <row r="82" spans="1:10" ht="15.75" x14ac:dyDescent="0.25">
      <c r="A82" s="9"/>
      <c r="B82" s="9"/>
      <c r="D82" s="9"/>
      <c r="E82" s="9"/>
      <c r="H82" s="10"/>
      <c r="I82" s="10"/>
      <c r="J82" s="9"/>
    </row>
    <row r="83" spans="1:10" ht="15.75" x14ac:dyDescent="0.25">
      <c r="A83" s="3"/>
      <c r="B83" s="3"/>
      <c r="D83" s="3"/>
      <c r="E83" s="3"/>
      <c r="H83" s="244" t="s">
        <v>37</v>
      </c>
      <c r="I83" s="244"/>
      <c r="J83" s="244"/>
    </row>
    <row r="84" spans="1:10" ht="15.75" x14ac:dyDescent="0.25">
      <c r="A84" s="3"/>
      <c r="B84" s="3"/>
      <c r="D84" s="3"/>
      <c r="E84" s="3"/>
      <c r="H84" s="53"/>
      <c r="I84" s="53"/>
      <c r="J84" s="3"/>
    </row>
    <row r="85" spans="1:10" ht="15.75" x14ac:dyDescent="0.25">
      <c r="A85" s="3"/>
      <c r="B85" s="3"/>
      <c r="D85" s="3"/>
      <c r="E85" s="3"/>
      <c r="H85" s="53"/>
      <c r="I85" s="53"/>
      <c r="J85" s="3"/>
    </row>
    <row r="86" spans="1:10" ht="15.75" x14ac:dyDescent="0.25">
      <c r="A86" s="3"/>
      <c r="B86" s="3"/>
      <c r="D86" s="3"/>
      <c r="E86" s="3"/>
      <c r="H86" s="53"/>
      <c r="I86" s="53"/>
      <c r="J86" s="3"/>
    </row>
    <row r="87" spans="1:10" ht="15.75" x14ac:dyDescent="0.25">
      <c r="A87" s="3"/>
      <c r="B87" s="3"/>
      <c r="D87" s="3"/>
      <c r="E87" s="3"/>
      <c r="H87" s="53"/>
      <c r="I87" s="53"/>
      <c r="J87" s="3"/>
    </row>
    <row r="88" spans="1:10" ht="15.75" x14ac:dyDescent="0.25">
      <c r="A88" s="3"/>
      <c r="B88" s="3"/>
      <c r="D88" s="3"/>
      <c r="E88" s="3"/>
      <c r="H88" s="53"/>
      <c r="I88" s="53"/>
      <c r="J88" s="3"/>
    </row>
    <row r="89" spans="1:10" ht="15.75" x14ac:dyDescent="0.25">
      <c r="A89" s="3"/>
      <c r="B89" s="3"/>
      <c r="D89" s="3"/>
      <c r="E89" s="3"/>
      <c r="H89" s="53"/>
      <c r="I89" s="53"/>
      <c r="J89" s="3"/>
    </row>
    <row r="90" spans="1:10" ht="15.75" x14ac:dyDescent="0.25">
      <c r="A90" s="3"/>
      <c r="B90" s="3"/>
      <c r="D90" s="3"/>
      <c r="E90" s="3"/>
      <c r="H90" s="53"/>
      <c r="I90" s="53"/>
      <c r="J90" s="3"/>
    </row>
    <row r="91" spans="1:10" ht="15.75" x14ac:dyDescent="0.25">
      <c r="A91" s="3"/>
      <c r="B91" s="3"/>
      <c r="D91" s="3"/>
      <c r="E91" s="3"/>
      <c r="H91" s="53"/>
      <c r="I91" s="53"/>
      <c r="J91" s="3"/>
    </row>
  </sheetData>
  <autoFilter ref="A16:J61">
    <filterColumn colId="7" showButton="0"/>
  </autoFilter>
  <mergeCells count="50">
    <mergeCell ref="A61:I61"/>
    <mergeCell ref="A62:D62"/>
    <mergeCell ref="I75:J75"/>
    <mergeCell ref="H83:J83"/>
    <mergeCell ref="H51:I51"/>
    <mergeCell ref="H52:I52"/>
    <mergeCell ref="H53:I53"/>
    <mergeCell ref="H54:I54"/>
    <mergeCell ref="H55:I55"/>
    <mergeCell ref="H60:I60"/>
    <mergeCell ref="H59:I59"/>
    <mergeCell ref="H58:I58"/>
    <mergeCell ref="H57:I57"/>
    <mergeCell ref="H56:I56"/>
    <mergeCell ref="H50:I50"/>
    <mergeCell ref="H39:I39"/>
    <mergeCell ref="H40:I40"/>
    <mergeCell ref="H41:I41"/>
    <mergeCell ref="H42:I42"/>
    <mergeCell ref="H43:I43"/>
    <mergeCell ref="H44:I44"/>
    <mergeCell ref="H45:I45"/>
    <mergeCell ref="H46:I46"/>
    <mergeCell ref="H47:I47"/>
    <mergeCell ref="H48:I48"/>
    <mergeCell ref="H49:I49"/>
    <mergeCell ref="H38:I38"/>
    <mergeCell ref="H27:I27"/>
    <mergeCell ref="H28:I28"/>
    <mergeCell ref="H29:I29"/>
    <mergeCell ref="H30:I30"/>
    <mergeCell ref="H31:I31"/>
    <mergeCell ref="H32:I32"/>
    <mergeCell ref="H33:I33"/>
    <mergeCell ref="H34:I34"/>
    <mergeCell ref="H35:I35"/>
    <mergeCell ref="H36:I36"/>
    <mergeCell ref="H37:I37"/>
    <mergeCell ref="H26:I26"/>
    <mergeCell ref="A10:J10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2:L48"/>
  <sheetViews>
    <sheetView topLeftCell="A7" zoomScale="86" zoomScaleNormal="86" workbookViewId="0">
      <selection activeCell="K17" sqref="K17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5703125" customWidth="1"/>
    <col min="5" max="5" width="18.7109375" customWidth="1"/>
    <col min="6" max="6" width="10.42578125" customWidth="1"/>
    <col min="7" max="7" width="14" style="4" customWidth="1"/>
    <col min="8" max="8" width="2.140625" style="4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1" t="s">
        <v>0</v>
      </c>
      <c r="B2" s="2"/>
      <c r="C2" s="3"/>
    </row>
    <row r="3" spans="1:12" x14ac:dyDescent="0.25">
      <c r="A3" s="5" t="s">
        <v>1</v>
      </c>
      <c r="B3" s="6"/>
      <c r="C3" s="6"/>
    </row>
    <row r="4" spans="1:12" x14ac:dyDescent="0.25">
      <c r="A4" s="5" t="s">
        <v>2</v>
      </c>
      <c r="B4" s="6"/>
      <c r="C4" s="6"/>
    </row>
    <row r="5" spans="1:12" x14ac:dyDescent="0.25">
      <c r="A5" s="5" t="s">
        <v>3</v>
      </c>
      <c r="B5" s="6"/>
      <c r="C5" s="6"/>
    </row>
    <row r="6" spans="1:12" x14ac:dyDescent="0.25">
      <c r="A6" s="5" t="s">
        <v>4</v>
      </c>
      <c r="B6" s="6"/>
      <c r="C6" s="6"/>
    </row>
    <row r="7" spans="1:12" x14ac:dyDescent="0.25">
      <c r="A7" s="5" t="s">
        <v>5</v>
      </c>
      <c r="B7" s="6"/>
      <c r="C7" s="6"/>
    </row>
    <row r="8" spans="1:12" x14ac:dyDescent="0.25">
      <c r="A8" s="6"/>
      <c r="B8" s="6"/>
      <c r="C8" s="6"/>
    </row>
    <row r="9" spans="1:12" ht="15.75" thickBot="1" x14ac:dyDescent="0.3">
      <c r="A9" s="7"/>
      <c r="B9" s="7"/>
      <c r="C9" s="7"/>
      <c r="D9" s="7"/>
      <c r="E9" s="7"/>
      <c r="F9" s="7"/>
      <c r="G9" s="8"/>
      <c r="H9" s="8"/>
      <c r="I9" s="7"/>
    </row>
    <row r="10" spans="1:12" ht="24" thickBot="1" x14ac:dyDescent="0.4">
      <c r="A10" s="245" t="s">
        <v>6</v>
      </c>
      <c r="B10" s="246"/>
      <c r="C10" s="246"/>
      <c r="D10" s="246"/>
      <c r="E10" s="246"/>
      <c r="F10" s="246"/>
      <c r="G10" s="246"/>
      <c r="H10" s="246"/>
      <c r="I10" s="247"/>
    </row>
    <row r="12" spans="1:12" ht="23.25" customHeight="1" x14ac:dyDescent="0.25">
      <c r="A12" s="9" t="s">
        <v>7</v>
      </c>
      <c r="B12" s="63" t="s">
        <v>351</v>
      </c>
      <c r="C12" s="9"/>
      <c r="D12" s="9"/>
      <c r="E12" s="9"/>
      <c r="F12" s="9"/>
      <c r="G12" s="10" t="s">
        <v>9</v>
      </c>
      <c r="H12" s="10" t="s">
        <v>10</v>
      </c>
      <c r="I12" s="11" t="s">
        <v>535</v>
      </c>
    </row>
    <row r="13" spans="1:12" ht="23.25" customHeight="1" x14ac:dyDescent="0.25">
      <c r="A13" s="9"/>
      <c r="B13" s="9"/>
      <c r="C13" s="9"/>
      <c r="D13" s="9"/>
      <c r="E13" s="9"/>
      <c r="F13" s="9"/>
      <c r="G13" s="10" t="s">
        <v>11</v>
      </c>
      <c r="H13" s="10" t="s">
        <v>10</v>
      </c>
      <c r="I13" s="12" t="s">
        <v>536</v>
      </c>
    </row>
    <row r="14" spans="1:12" ht="23.25" customHeight="1" x14ac:dyDescent="0.25">
      <c r="A14" s="9" t="s">
        <v>12</v>
      </c>
      <c r="B14" s="9" t="s">
        <v>352</v>
      </c>
      <c r="C14" s="9"/>
      <c r="D14" s="9"/>
      <c r="E14" s="9"/>
      <c r="F14" s="9"/>
      <c r="G14" s="10" t="s">
        <v>43</v>
      </c>
      <c r="H14" s="10" t="s">
        <v>10</v>
      </c>
      <c r="I14" s="9"/>
    </row>
    <row r="15" spans="1:12" ht="27.75" customHeight="1" thickBot="1" x14ac:dyDescent="0.3">
      <c r="A15" s="13"/>
      <c r="B15" s="13"/>
      <c r="C15" s="13"/>
      <c r="D15" s="13"/>
      <c r="E15" s="13"/>
      <c r="F15" s="13"/>
      <c r="G15" s="14"/>
      <c r="H15" s="14"/>
      <c r="I15" s="13"/>
    </row>
    <row r="16" spans="1:12" ht="43.5" customHeight="1" x14ac:dyDescent="0.25">
      <c r="A16" s="15" t="s">
        <v>16</v>
      </c>
      <c r="B16" s="16" t="s">
        <v>17</v>
      </c>
      <c r="C16" s="17" t="s">
        <v>18</v>
      </c>
      <c r="D16" s="16" t="s">
        <v>19</v>
      </c>
      <c r="E16" s="16" t="s">
        <v>20</v>
      </c>
      <c r="F16" s="17" t="s">
        <v>21</v>
      </c>
      <c r="G16" s="248" t="s">
        <v>22</v>
      </c>
      <c r="H16" s="249"/>
      <c r="I16" s="18" t="s">
        <v>23</v>
      </c>
      <c r="L16" s="4"/>
    </row>
    <row r="17" spans="1:12" s="13" customFormat="1" ht="78.75" customHeight="1" x14ac:dyDescent="0.25">
      <c r="A17" s="19">
        <v>1</v>
      </c>
      <c r="B17" s="158">
        <v>44358</v>
      </c>
      <c r="C17" s="61"/>
      <c r="D17" s="62" t="s">
        <v>537</v>
      </c>
      <c r="E17" s="62" t="s">
        <v>538</v>
      </c>
      <c r="F17" s="54">
        <v>1</v>
      </c>
      <c r="G17" s="250">
        <v>350000</v>
      </c>
      <c r="H17" s="251"/>
      <c r="I17" s="25">
        <f>G17</f>
        <v>350000</v>
      </c>
      <c r="L17" s="14"/>
    </row>
    <row r="18" spans="1:12" ht="36" customHeight="1" thickBot="1" x14ac:dyDescent="0.3">
      <c r="A18" s="252" t="s">
        <v>26</v>
      </c>
      <c r="B18" s="253"/>
      <c r="C18" s="253"/>
      <c r="D18" s="253"/>
      <c r="E18" s="253"/>
      <c r="F18" s="253"/>
      <c r="G18" s="253"/>
      <c r="H18" s="254"/>
      <c r="I18" s="26">
        <f>I17</f>
        <v>350000</v>
      </c>
    </row>
    <row r="19" spans="1:12" ht="21.75" customHeight="1" x14ac:dyDescent="0.25">
      <c r="A19" s="255"/>
      <c r="B19" s="255"/>
      <c r="C19" s="255"/>
      <c r="D19" s="255"/>
      <c r="E19" s="27"/>
      <c r="G19" s="28"/>
      <c r="H19" s="28"/>
      <c r="I19" s="29"/>
    </row>
    <row r="20" spans="1:12" ht="29.25" customHeight="1" x14ac:dyDescent="0.25">
      <c r="A20" s="30"/>
      <c r="B20" s="30"/>
      <c r="D20" s="30"/>
      <c r="E20" s="30"/>
      <c r="G20" s="31" t="s">
        <v>27</v>
      </c>
      <c r="H20" s="31"/>
      <c r="I20" s="32">
        <v>0</v>
      </c>
    </row>
    <row r="21" spans="1:12" ht="29.25" customHeight="1" thickBot="1" x14ac:dyDescent="0.3">
      <c r="A21" s="171"/>
      <c r="B21" s="171"/>
      <c r="D21" s="171"/>
      <c r="E21" s="171"/>
      <c r="G21" s="34" t="s">
        <v>28</v>
      </c>
      <c r="H21" s="34"/>
      <c r="I21" s="35">
        <v>0</v>
      </c>
    </row>
    <row r="22" spans="1:12" ht="29.25" customHeight="1" x14ac:dyDescent="0.25">
      <c r="A22" s="9"/>
      <c r="B22" s="9"/>
      <c r="D22" s="9"/>
      <c r="E22" s="36"/>
      <c r="G22" s="37" t="s">
        <v>29</v>
      </c>
      <c r="H22" s="38"/>
      <c r="I22" s="39">
        <f>I18</f>
        <v>350000</v>
      </c>
    </row>
    <row r="23" spans="1:12" ht="20.25" customHeight="1" x14ac:dyDescent="0.25">
      <c r="A23" s="9"/>
      <c r="B23" s="9"/>
      <c r="D23" s="9"/>
      <c r="E23" s="36"/>
      <c r="G23" s="38"/>
      <c r="H23" s="38"/>
      <c r="I23" s="40"/>
    </row>
    <row r="24" spans="1:12" ht="18.75" x14ac:dyDescent="0.25">
      <c r="A24" s="41" t="s">
        <v>539</v>
      </c>
      <c r="B24" s="36"/>
      <c r="D24" s="9"/>
      <c r="E24" s="36"/>
      <c r="G24" s="38"/>
      <c r="H24" s="38"/>
      <c r="I24" s="40"/>
    </row>
    <row r="25" spans="1:12" ht="15.75" x14ac:dyDescent="0.25">
      <c r="A25" s="9"/>
      <c r="B25" s="9"/>
      <c r="D25" s="9"/>
      <c r="E25" s="36"/>
      <c r="G25" s="38"/>
      <c r="H25" s="38"/>
      <c r="I25" s="40"/>
    </row>
    <row r="26" spans="1:12" ht="18.75" x14ac:dyDescent="0.3">
      <c r="A26" s="42" t="s">
        <v>31</v>
      </c>
      <c r="B26" s="43"/>
      <c r="D26" s="43"/>
      <c r="E26" s="9"/>
      <c r="G26" s="10"/>
      <c r="H26" s="10"/>
      <c r="I26" s="9"/>
    </row>
    <row r="27" spans="1:12" ht="18.75" x14ac:dyDescent="0.3">
      <c r="A27" s="44" t="s">
        <v>32</v>
      </c>
      <c r="B27" s="36"/>
      <c r="D27" s="36"/>
      <c r="E27" s="9"/>
      <c r="G27" s="10"/>
      <c r="H27" s="10"/>
      <c r="I27" s="9"/>
      <c r="L27" s="45"/>
    </row>
    <row r="28" spans="1:12" ht="18.75" x14ac:dyDescent="0.3">
      <c r="A28" s="44" t="s">
        <v>33</v>
      </c>
      <c r="B28" s="36"/>
      <c r="D28" s="9"/>
      <c r="E28" s="9"/>
      <c r="G28" s="10"/>
      <c r="H28" s="10"/>
      <c r="I28" s="9"/>
    </row>
    <row r="29" spans="1:12" ht="18.75" x14ac:dyDescent="0.3">
      <c r="A29" s="46" t="s">
        <v>34</v>
      </c>
      <c r="B29" s="47"/>
      <c r="D29" s="47"/>
      <c r="E29" s="9"/>
      <c r="G29" s="10"/>
      <c r="H29" s="10"/>
      <c r="I29" s="9"/>
    </row>
    <row r="30" spans="1:12" ht="18.75" x14ac:dyDescent="0.3">
      <c r="A30" s="48" t="s">
        <v>35</v>
      </c>
      <c r="B30" s="49"/>
      <c r="D30" s="50"/>
      <c r="E30" s="9"/>
      <c r="G30" s="10"/>
      <c r="H30" s="10"/>
      <c r="I30" s="9"/>
    </row>
    <row r="31" spans="1:12" ht="15.75" x14ac:dyDescent="0.25">
      <c r="A31" s="49"/>
      <c r="B31" s="49"/>
      <c r="D31" s="51"/>
      <c r="E31" s="9"/>
      <c r="G31" s="10"/>
      <c r="H31" s="10"/>
      <c r="I31" s="9"/>
    </row>
    <row r="32" spans="1:12" ht="15.75" x14ac:dyDescent="0.25">
      <c r="A32" s="9"/>
      <c r="B32" s="9"/>
      <c r="D32" s="9"/>
      <c r="E32" s="9"/>
      <c r="G32" s="52" t="s">
        <v>36</v>
      </c>
      <c r="H32" s="256" t="str">
        <f>I13</f>
        <v xml:space="preserve"> 16 Juni 2021</v>
      </c>
      <c r="I32" s="256"/>
    </row>
    <row r="33" spans="1:9" ht="15.75" x14ac:dyDescent="0.25">
      <c r="A33" s="9"/>
      <c r="B33" s="9"/>
      <c r="D33" s="9"/>
      <c r="E33" s="9"/>
      <c r="G33" s="10"/>
      <c r="H33" s="10"/>
      <c r="I33" s="9"/>
    </row>
    <row r="34" spans="1:9" ht="15.75" x14ac:dyDescent="0.25">
      <c r="A34" s="9"/>
      <c r="B34" s="9"/>
      <c r="D34" s="9"/>
      <c r="E34" s="9"/>
      <c r="G34" s="10"/>
      <c r="H34" s="10"/>
      <c r="I34" s="9"/>
    </row>
    <row r="35" spans="1:9" ht="15.75" x14ac:dyDescent="0.25">
      <c r="A35" s="9"/>
      <c r="B35" s="9"/>
      <c r="D35" s="9"/>
      <c r="E35" s="9"/>
      <c r="G35" s="10"/>
      <c r="H35" s="10"/>
      <c r="I35" s="9"/>
    </row>
    <row r="36" spans="1:9" ht="26.25" customHeight="1" x14ac:dyDescent="0.25">
      <c r="A36" s="9"/>
      <c r="B36" s="9"/>
      <c r="D36" s="9"/>
      <c r="E36" s="9"/>
      <c r="G36" s="10"/>
      <c r="H36" s="10"/>
      <c r="I36" s="9"/>
    </row>
    <row r="37" spans="1:9" ht="15.75" x14ac:dyDescent="0.25">
      <c r="A37" s="9"/>
      <c r="B37" s="9"/>
      <c r="D37" s="9"/>
      <c r="E37" s="9"/>
      <c r="G37" s="10"/>
      <c r="H37" s="10"/>
      <c r="I37" s="9"/>
    </row>
    <row r="38" spans="1:9" ht="15.75" x14ac:dyDescent="0.25">
      <c r="A38" s="9"/>
      <c r="B38" s="9"/>
      <c r="D38" s="9"/>
      <c r="E38" s="9"/>
      <c r="G38" s="10"/>
      <c r="H38" s="10"/>
      <c r="I38" s="9"/>
    </row>
    <row r="39" spans="1:9" ht="15.75" x14ac:dyDescent="0.25">
      <c r="A39" s="9"/>
      <c r="B39" s="9"/>
      <c r="D39" s="9"/>
      <c r="E39" s="9"/>
      <c r="G39" s="10"/>
      <c r="H39" s="10"/>
      <c r="I39" s="9"/>
    </row>
    <row r="40" spans="1:9" ht="15.75" x14ac:dyDescent="0.25">
      <c r="A40" s="3"/>
      <c r="B40" s="3"/>
      <c r="D40" s="3"/>
      <c r="E40" s="3"/>
      <c r="G40" s="244" t="s">
        <v>37</v>
      </c>
      <c r="H40" s="244"/>
      <c r="I40" s="244"/>
    </row>
    <row r="41" spans="1:9" ht="15.75" x14ac:dyDescent="0.25">
      <c r="A41" s="3"/>
      <c r="B41" s="3"/>
      <c r="D41" s="3"/>
      <c r="E41" s="3"/>
      <c r="G41" s="53"/>
      <c r="H41" s="53"/>
      <c r="I41" s="3"/>
    </row>
    <row r="42" spans="1:9" ht="15.75" x14ac:dyDescent="0.25">
      <c r="A42" s="3"/>
      <c r="B42" s="3"/>
      <c r="D42" s="3"/>
      <c r="E42" s="3"/>
      <c r="G42" s="53"/>
      <c r="H42" s="53"/>
      <c r="I42" s="3"/>
    </row>
    <row r="43" spans="1:9" ht="15.75" x14ac:dyDescent="0.25">
      <c r="A43" s="3"/>
      <c r="B43" s="3"/>
      <c r="D43" s="3"/>
      <c r="E43" s="3"/>
      <c r="G43" s="53"/>
      <c r="H43" s="53"/>
      <c r="I43" s="3"/>
    </row>
    <row r="44" spans="1:9" ht="15.75" x14ac:dyDescent="0.25">
      <c r="A44" s="3"/>
      <c r="B44" s="3"/>
      <c r="D44" s="3"/>
      <c r="E44" s="3"/>
      <c r="G44" s="53"/>
      <c r="H44" s="53"/>
      <c r="I44" s="3"/>
    </row>
    <row r="45" spans="1:9" ht="15.75" x14ac:dyDescent="0.25">
      <c r="A45" s="3"/>
      <c r="B45" s="3"/>
      <c r="D45" s="3"/>
      <c r="E45" s="3"/>
      <c r="G45" s="53"/>
      <c r="H45" s="53"/>
      <c r="I45" s="3"/>
    </row>
    <row r="46" spans="1:9" ht="15.75" x14ac:dyDescent="0.25">
      <c r="A46" s="3"/>
      <c r="B46" s="3"/>
      <c r="D46" s="3"/>
      <c r="E46" s="3"/>
      <c r="G46" s="53"/>
      <c r="H46" s="53"/>
      <c r="I46" s="3"/>
    </row>
    <row r="47" spans="1:9" ht="15.75" x14ac:dyDescent="0.25">
      <c r="A47" s="3"/>
      <c r="B47" s="3"/>
      <c r="D47" s="3"/>
      <c r="E47" s="3"/>
      <c r="G47" s="53"/>
      <c r="H47" s="53"/>
      <c r="I47" s="3"/>
    </row>
    <row r="48" spans="1:9" ht="15.75" x14ac:dyDescent="0.25">
      <c r="A48" s="3"/>
      <c r="B48" s="3"/>
      <c r="D48" s="3"/>
      <c r="E48" s="3"/>
      <c r="G48" s="53"/>
      <c r="H48" s="53"/>
      <c r="I48" s="3"/>
    </row>
  </sheetData>
  <autoFilter ref="A16:I18">
    <filterColumn colId="6" showButton="0"/>
  </autoFilter>
  <mergeCells count="7">
    <mergeCell ref="G40:I40"/>
    <mergeCell ref="A10:I10"/>
    <mergeCell ref="G16:H16"/>
    <mergeCell ref="G17:H17"/>
    <mergeCell ref="A18:H18"/>
    <mergeCell ref="A19:D19"/>
    <mergeCell ref="H32:I3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2:K102"/>
  <sheetViews>
    <sheetView topLeftCell="A16" workbookViewId="0">
      <selection activeCell="K23" sqref="K23"/>
    </sheetView>
  </sheetViews>
  <sheetFormatPr defaultRowHeight="15.75" x14ac:dyDescent="0.25"/>
  <cols>
    <col min="1" max="1" width="5.7109375" style="66" customWidth="1"/>
    <col min="2" max="2" width="10.42578125" style="66" customWidth="1"/>
    <col min="3" max="3" width="10.85546875" style="66" customWidth="1"/>
    <col min="4" max="4" width="26.42578125" style="66" customWidth="1"/>
    <col min="5" max="5" width="13" style="66" customWidth="1"/>
    <col min="6" max="6" width="6.28515625" style="66" customWidth="1"/>
    <col min="7" max="7" width="14.28515625" style="67" customWidth="1"/>
    <col min="8" max="8" width="1.42578125" style="67" customWidth="1"/>
    <col min="9" max="9" width="16.7109375" style="66" customWidth="1"/>
    <col min="10" max="16384" width="9.140625" style="66"/>
  </cols>
  <sheetData>
    <row r="2" spans="1:9" x14ac:dyDescent="0.25">
      <c r="A2" s="65" t="s">
        <v>0</v>
      </c>
    </row>
    <row r="3" spans="1:9" x14ac:dyDescent="0.25">
      <c r="A3" s="68" t="s">
        <v>1</v>
      </c>
    </row>
    <row r="4" spans="1:9" x14ac:dyDescent="0.25">
      <c r="A4" s="68" t="s">
        <v>2</v>
      </c>
    </row>
    <row r="5" spans="1:9" x14ac:dyDescent="0.25">
      <c r="A5" s="68" t="s">
        <v>3</v>
      </c>
    </row>
    <row r="6" spans="1:9" x14ac:dyDescent="0.25">
      <c r="A6" s="68" t="s">
        <v>4</v>
      </c>
    </row>
    <row r="7" spans="1:9" x14ac:dyDescent="0.25">
      <c r="A7" s="68" t="s">
        <v>5</v>
      </c>
    </row>
    <row r="9" spans="1:9" ht="16.5" thickBot="1" x14ac:dyDescent="0.3">
      <c r="A9" s="69"/>
      <c r="B9" s="69"/>
      <c r="C9" s="69"/>
      <c r="D9" s="69"/>
      <c r="E9" s="69"/>
      <c r="F9" s="69"/>
      <c r="G9" s="70"/>
      <c r="H9" s="70"/>
      <c r="I9" s="69"/>
    </row>
    <row r="10" spans="1:9" ht="16.5" thickBot="1" x14ac:dyDescent="0.3">
      <c r="A10" s="268" t="s">
        <v>6</v>
      </c>
      <c r="B10" s="269"/>
      <c r="C10" s="269"/>
      <c r="D10" s="269"/>
      <c r="E10" s="269"/>
      <c r="F10" s="269"/>
      <c r="G10" s="269"/>
      <c r="H10" s="269"/>
      <c r="I10" s="270"/>
    </row>
    <row r="12" spans="1:9" x14ac:dyDescent="0.25">
      <c r="A12" s="66" t="s">
        <v>7</v>
      </c>
      <c r="B12" s="66" t="s">
        <v>415</v>
      </c>
      <c r="G12" s="67" t="s">
        <v>9</v>
      </c>
      <c r="H12" s="71" t="s">
        <v>10</v>
      </c>
      <c r="I12" s="11" t="s">
        <v>540</v>
      </c>
    </row>
    <row r="13" spans="1:9" x14ac:dyDescent="0.25">
      <c r="G13" s="67" t="s">
        <v>11</v>
      </c>
      <c r="H13" s="71" t="s">
        <v>10</v>
      </c>
      <c r="I13" s="12" t="s">
        <v>541</v>
      </c>
    </row>
    <row r="14" spans="1:9" x14ac:dyDescent="0.25">
      <c r="G14" s="67" t="s">
        <v>43</v>
      </c>
      <c r="H14" s="71" t="s">
        <v>10</v>
      </c>
      <c r="I14" s="66" t="s">
        <v>383</v>
      </c>
    </row>
    <row r="15" spans="1:9" x14ac:dyDescent="0.25">
      <c r="A15" s="66" t="s">
        <v>12</v>
      </c>
      <c r="B15" s="66" t="s">
        <v>416</v>
      </c>
    </row>
    <row r="16" spans="1:9" ht="7.5" customHeight="1" thickBot="1" x14ac:dyDescent="0.3">
      <c r="F16" s="95"/>
    </row>
    <row r="17" spans="1:10" ht="20.100000000000001" customHeight="1" x14ac:dyDescent="0.25">
      <c r="A17" s="72" t="s">
        <v>16</v>
      </c>
      <c r="B17" s="73" t="s">
        <v>385</v>
      </c>
      <c r="C17" s="73" t="s">
        <v>18</v>
      </c>
      <c r="D17" s="73" t="s">
        <v>386</v>
      </c>
      <c r="E17" s="73" t="s">
        <v>20</v>
      </c>
      <c r="F17" s="73" t="s">
        <v>387</v>
      </c>
      <c r="G17" s="271" t="s">
        <v>22</v>
      </c>
      <c r="H17" s="272"/>
      <c r="I17" s="74" t="s">
        <v>23</v>
      </c>
    </row>
    <row r="18" spans="1:10" ht="32.25" customHeight="1" x14ac:dyDescent="0.25">
      <c r="A18" s="75">
        <v>1</v>
      </c>
      <c r="B18" s="60">
        <v>44536</v>
      </c>
      <c r="C18" s="111" t="s">
        <v>542</v>
      </c>
      <c r="D18" s="62" t="s">
        <v>546</v>
      </c>
      <c r="E18" s="112" t="s">
        <v>550</v>
      </c>
      <c r="F18" s="113">
        <v>64</v>
      </c>
      <c r="G18" s="284">
        <v>1300000</v>
      </c>
      <c r="H18" s="285"/>
      <c r="I18" s="282">
        <f t="shared" ref="I18" si="0">G18</f>
        <v>1300000</v>
      </c>
    </row>
    <row r="19" spans="1:10" ht="32.25" customHeight="1" x14ac:dyDescent="0.25">
      <c r="A19" s="75">
        <v>2</v>
      </c>
      <c r="B19" s="60">
        <v>44536</v>
      </c>
      <c r="C19" s="111" t="s">
        <v>543</v>
      </c>
      <c r="D19" s="62" t="s">
        <v>547</v>
      </c>
      <c r="E19" s="112" t="s">
        <v>550</v>
      </c>
      <c r="F19" s="113">
        <v>130</v>
      </c>
      <c r="G19" s="286"/>
      <c r="H19" s="287"/>
      <c r="I19" s="283"/>
    </row>
    <row r="20" spans="1:10" ht="32.25" customHeight="1" x14ac:dyDescent="0.25">
      <c r="A20" s="75">
        <v>3</v>
      </c>
      <c r="B20" s="60">
        <v>44536</v>
      </c>
      <c r="C20" s="111" t="s">
        <v>544</v>
      </c>
      <c r="D20" s="62" t="s">
        <v>548</v>
      </c>
      <c r="E20" s="112" t="s">
        <v>550</v>
      </c>
      <c r="F20" s="113">
        <v>33</v>
      </c>
      <c r="G20" s="301">
        <v>1300000</v>
      </c>
      <c r="H20" s="302"/>
      <c r="I20" s="313">
        <f>G20</f>
        <v>1300000</v>
      </c>
    </row>
    <row r="21" spans="1:10" ht="32.25" customHeight="1" x14ac:dyDescent="0.25">
      <c r="A21" s="75">
        <v>4</v>
      </c>
      <c r="B21" s="60">
        <v>44536</v>
      </c>
      <c r="C21" s="111" t="s">
        <v>545</v>
      </c>
      <c r="D21" s="62" t="s">
        <v>549</v>
      </c>
      <c r="E21" s="112" t="s">
        <v>551</v>
      </c>
      <c r="F21" s="113">
        <v>25</v>
      </c>
      <c r="G21" s="286"/>
      <c r="H21" s="287"/>
      <c r="I21" s="283"/>
    </row>
    <row r="22" spans="1:10" ht="32.25" customHeight="1" x14ac:dyDescent="0.25">
      <c r="A22" s="75">
        <v>5</v>
      </c>
      <c r="B22" s="60" t="s">
        <v>552</v>
      </c>
      <c r="C22" s="111" t="s">
        <v>553</v>
      </c>
      <c r="D22" s="62" t="s">
        <v>556</v>
      </c>
      <c r="E22" s="112" t="s">
        <v>560</v>
      </c>
      <c r="F22" s="113">
        <v>66</v>
      </c>
      <c r="G22" s="284">
        <v>1500000</v>
      </c>
      <c r="H22" s="285"/>
      <c r="I22" s="282">
        <f>G22</f>
        <v>1500000</v>
      </c>
    </row>
    <row r="23" spans="1:10" ht="32.25" customHeight="1" x14ac:dyDescent="0.25">
      <c r="A23" s="75">
        <v>6</v>
      </c>
      <c r="B23" s="60" t="s">
        <v>552</v>
      </c>
      <c r="C23" s="111" t="s">
        <v>554</v>
      </c>
      <c r="D23" s="62" t="s">
        <v>557</v>
      </c>
      <c r="E23" s="112" t="s">
        <v>559</v>
      </c>
      <c r="F23" s="113">
        <v>106</v>
      </c>
      <c r="G23" s="301"/>
      <c r="H23" s="302"/>
      <c r="I23" s="313"/>
    </row>
    <row r="24" spans="1:10" ht="32.25" customHeight="1" x14ac:dyDescent="0.25">
      <c r="A24" s="75">
        <v>7</v>
      </c>
      <c r="B24" s="60" t="s">
        <v>552</v>
      </c>
      <c r="C24" s="111" t="s">
        <v>555</v>
      </c>
      <c r="D24" s="62" t="s">
        <v>558</v>
      </c>
      <c r="E24" s="112" t="s">
        <v>559</v>
      </c>
      <c r="F24" s="113">
        <v>62</v>
      </c>
      <c r="G24" s="286"/>
      <c r="H24" s="287"/>
      <c r="I24" s="283"/>
    </row>
    <row r="25" spans="1:10" ht="25.5" customHeight="1" thickBot="1" x14ac:dyDescent="0.3">
      <c r="A25" s="275" t="s">
        <v>26</v>
      </c>
      <c r="B25" s="277"/>
      <c r="C25" s="277"/>
      <c r="D25" s="277"/>
      <c r="E25" s="277"/>
      <c r="F25" s="277"/>
      <c r="G25" s="277"/>
      <c r="H25" s="278"/>
      <c r="I25" s="78">
        <f>I18+I20+I22</f>
        <v>4100000</v>
      </c>
    </row>
    <row r="26" spans="1:10" x14ac:dyDescent="0.25">
      <c r="A26" s="279"/>
      <c r="B26" s="279"/>
      <c r="C26" s="172"/>
      <c r="D26" s="172"/>
      <c r="E26" s="172"/>
      <c r="F26" s="172"/>
      <c r="G26" s="80"/>
      <c r="H26" s="80"/>
      <c r="I26" s="81"/>
    </row>
    <row r="27" spans="1:10" x14ac:dyDescent="0.25">
      <c r="A27" s="172"/>
      <c r="B27" s="172"/>
      <c r="C27" s="172"/>
      <c r="D27" s="172"/>
      <c r="E27" s="172"/>
      <c r="F27" s="172"/>
      <c r="G27" s="85" t="s">
        <v>389</v>
      </c>
      <c r="H27" s="85"/>
      <c r="I27" s="86">
        <v>0</v>
      </c>
    </row>
    <row r="28" spans="1:10" ht="16.5" thickBot="1" x14ac:dyDescent="0.3">
      <c r="D28" s="65"/>
      <c r="E28" s="65"/>
      <c r="F28" s="65"/>
      <c r="G28" s="87" t="s">
        <v>417</v>
      </c>
      <c r="H28" s="87"/>
      <c r="I28" s="88">
        <v>0</v>
      </c>
      <c r="J28" s="89"/>
    </row>
    <row r="29" spans="1:10" x14ac:dyDescent="0.25">
      <c r="D29" s="65"/>
      <c r="E29" s="65"/>
      <c r="F29" s="65"/>
      <c r="G29" s="90" t="s">
        <v>391</v>
      </c>
      <c r="H29" s="90"/>
      <c r="I29" s="91">
        <f>+I25</f>
        <v>4100000</v>
      </c>
    </row>
    <row r="30" spans="1:10" x14ac:dyDescent="0.25">
      <c r="A30" s="65" t="s">
        <v>561</v>
      </c>
      <c r="D30" s="65"/>
      <c r="E30" s="65"/>
      <c r="F30" s="65"/>
      <c r="G30" s="90"/>
      <c r="H30" s="90"/>
      <c r="I30" s="91"/>
    </row>
    <row r="31" spans="1:10" x14ac:dyDescent="0.25">
      <c r="A31" s="92"/>
      <c r="D31" s="65"/>
      <c r="E31" s="65"/>
      <c r="F31" s="65"/>
      <c r="G31" s="90"/>
      <c r="H31" s="90"/>
      <c r="I31" s="91"/>
    </row>
    <row r="32" spans="1:10" x14ac:dyDescent="0.25">
      <c r="A32" s="93" t="s">
        <v>31</v>
      </c>
    </row>
    <row r="33" spans="1:9" x14ac:dyDescent="0.25">
      <c r="A33" s="94" t="s">
        <v>32</v>
      </c>
      <c r="B33" s="94"/>
      <c r="C33" s="94"/>
      <c r="D33" s="95"/>
      <c r="E33" s="95"/>
    </row>
    <row r="34" spans="1:9" x14ac:dyDescent="0.25">
      <c r="A34" s="94" t="s">
        <v>33</v>
      </c>
      <c r="B34" s="94"/>
      <c r="C34" s="94"/>
      <c r="D34" s="95"/>
      <c r="E34" s="95"/>
    </row>
    <row r="35" spans="1:9" x14ac:dyDescent="0.25">
      <c r="A35" s="96" t="s">
        <v>34</v>
      </c>
      <c r="B35" s="97"/>
      <c r="C35" s="97"/>
      <c r="D35" s="95"/>
      <c r="E35" s="95"/>
    </row>
    <row r="36" spans="1:9" x14ac:dyDescent="0.25">
      <c r="A36" s="98" t="s">
        <v>35</v>
      </c>
      <c r="B36" s="98"/>
      <c r="C36" s="98"/>
      <c r="D36" s="95"/>
      <c r="E36" s="95"/>
    </row>
    <row r="37" spans="1:9" x14ac:dyDescent="0.25">
      <c r="A37" s="99"/>
      <c r="B37" s="99"/>
      <c r="C37" s="99"/>
    </row>
    <row r="38" spans="1:9" x14ac:dyDescent="0.25">
      <c r="A38" s="100"/>
      <c r="B38" s="100"/>
      <c r="C38" s="100"/>
    </row>
    <row r="39" spans="1:9" x14ac:dyDescent="0.25">
      <c r="G39" s="101" t="s">
        <v>36</v>
      </c>
      <c r="H39" s="280" t="str">
        <f>I13</f>
        <v xml:space="preserve"> 18 Juni 2021</v>
      </c>
      <c r="I39" s="281"/>
    </row>
    <row r="43" spans="1:9" ht="24.75" customHeight="1" x14ac:dyDescent="0.25"/>
    <row r="45" spans="1:9" x14ac:dyDescent="0.25">
      <c r="G45" s="267" t="s">
        <v>37</v>
      </c>
      <c r="H45" s="267"/>
      <c r="I45" s="267"/>
    </row>
    <row r="50" spans="4:8" ht="16.5" thickBot="1" x14ac:dyDescent="0.3"/>
    <row r="51" spans="4:8" x14ac:dyDescent="0.25">
      <c r="D51" s="102"/>
      <c r="E51" s="103"/>
      <c r="F51" s="103"/>
    </row>
    <row r="52" spans="4:8" ht="18" x14ac:dyDescent="0.25">
      <c r="D52" s="104" t="s">
        <v>392</v>
      </c>
      <c r="E52" s="95"/>
      <c r="F52" s="95"/>
      <c r="G52" s="66"/>
      <c r="H52" s="66"/>
    </row>
    <row r="53" spans="4:8" ht="18" x14ac:dyDescent="0.25">
      <c r="D53" s="104" t="s">
        <v>393</v>
      </c>
      <c r="E53" s="95"/>
      <c r="F53" s="95"/>
      <c r="G53" s="66"/>
      <c r="H53" s="66"/>
    </row>
    <row r="54" spans="4:8" ht="18" x14ac:dyDescent="0.25">
      <c r="D54" s="104" t="s">
        <v>394</v>
      </c>
      <c r="E54" s="95"/>
      <c r="F54" s="95"/>
      <c r="G54" s="66"/>
      <c r="H54" s="66"/>
    </row>
    <row r="55" spans="4:8" ht="18" x14ac:dyDescent="0.25">
      <c r="D55" s="104" t="s">
        <v>395</v>
      </c>
      <c r="E55" s="95"/>
      <c r="F55" s="95"/>
      <c r="G55" s="66"/>
      <c r="H55" s="66"/>
    </row>
    <row r="56" spans="4:8" ht="18" x14ac:dyDescent="0.25">
      <c r="D56" s="104" t="s">
        <v>396</v>
      </c>
      <c r="E56" s="95"/>
      <c r="F56" s="95"/>
      <c r="G56" s="66"/>
      <c r="H56" s="66"/>
    </row>
    <row r="57" spans="4:8" ht="16.5" thickBot="1" x14ac:dyDescent="0.3">
      <c r="D57" s="105"/>
      <c r="E57" s="69"/>
      <c r="F57" s="69"/>
      <c r="G57" s="66"/>
      <c r="H57" s="66"/>
    </row>
    <row r="58" spans="4:8" x14ac:dyDescent="0.25">
      <c r="G58" s="66"/>
      <c r="H58" s="66"/>
    </row>
    <row r="59" spans="4:8" x14ac:dyDescent="0.25">
      <c r="G59" s="66"/>
      <c r="H59" s="66"/>
    </row>
    <row r="60" spans="4:8" ht="16.5" thickBot="1" x14ac:dyDescent="0.3">
      <c r="G60" s="66"/>
      <c r="H60" s="66"/>
    </row>
    <row r="61" spans="4:8" x14ac:dyDescent="0.25">
      <c r="D61" s="102"/>
      <c r="E61" s="103"/>
      <c r="F61" s="114"/>
      <c r="G61" s="66"/>
      <c r="H61" s="66"/>
    </row>
    <row r="62" spans="4:8" ht="18" x14ac:dyDescent="0.25">
      <c r="D62" s="104" t="s">
        <v>397</v>
      </c>
      <c r="E62" s="95"/>
      <c r="F62" s="115"/>
      <c r="G62" s="66"/>
      <c r="H62" s="66"/>
    </row>
    <row r="63" spans="4:8" ht="18" x14ac:dyDescent="0.25">
      <c r="D63" s="104" t="s">
        <v>398</v>
      </c>
      <c r="E63" s="95"/>
      <c r="F63" s="115"/>
      <c r="G63" s="66"/>
      <c r="H63" s="66"/>
    </row>
    <row r="64" spans="4:8" ht="18" x14ac:dyDescent="0.25">
      <c r="D64" s="104" t="s">
        <v>399</v>
      </c>
      <c r="E64" s="95"/>
      <c r="F64" s="115"/>
      <c r="G64" s="66"/>
      <c r="H64" s="66"/>
    </row>
    <row r="65" spans="4:8" ht="18" x14ac:dyDescent="0.25">
      <c r="D65" s="104" t="s">
        <v>400</v>
      </c>
      <c r="E65" s="95"/>
      <c r="F65" s="115"/>
      <c r="G65" s="66"/>
      <c r="H65" s="66"/>
    </row>
    <row r="66" spans="4:8" ht="18" x14ac:dyDescent="0.25">
      <c r="D66" s="106" t="s">
        <v>401</v>
      </c>
      <c r="E66" s="95"/>
      <c r="F66" s="115"/>
      <c r="G66" s="66"/>
      <c r="H66" s="66"/>
    </row>
    <row r="67" spans="4:8" ht="16.5" thickBot="1" x14ac:dyDescent="0.3">
      <c r="D67" s="105"/>
      <c r="E67" s="69"/>
      <c r="F67" s="116"/>
      <c r="G67" s="66"/>
      <c r="H67" s="66"/>
    </row>
    <row r="68" spans="4:8" x14ac:dyDescent="0.25">
      <c r="G68" s="66"/>
      <c r="H68" s="66"/>
    </row>
    <row r="69" spans="4:8" x14ac:dyDescent="0.25">
      <c r="G69" s="66"/>
      <c r="H69" s="66"/>
    </row>
    <row r="70" spans="4:8" x14ac:dyDescent="0.25">
      <c r="G70" s="66"/>
      <c r="H70" s="66"/>
    </row>
    <row r="71" spans="4:8" ht="16.5" thickBot="1" x14ac:dyDescent="0.3">
      <c r="G71" s="66"/>
      <c r="H71" s="66"/>
    </row>
    <row r="72" spans="4:8" x14ac:dyDescent="0.25">
      <c r="D72" s="102"/>
      <c r="E72" s="103"/>
      <c r="F72" s="103"/>
      <c r="G72" s="66"/>
      <c r="H72" s="66"/>
    </row>
    <row r="73" spans="4:8" ht="18" x14ac:dyDescent="0.25">
      <c r="D73" s="104" t="s">
        <v>392</v>
      </c>
      <c r="E73" s="95"/>
      <c r="F73" s="95"/>
      <c r="G73" s="66"/>
      <c r="H73" s="66"/>
    </row>
    <row r="74" spans="4:8" ht="18" x14ac:dyDescent="0.25">
      <c r="D74" s="104" t="s">
        <v>402</v>
      </c>
      <c r="E74" s="95"/>
      <c r="F74" s="95"/>
      <c r="G74" s="66"/>
      <c r="H74" s="66"/>
    </row>
    <row r="75" spans="4:8" ht="18" x14ac:dyDescent="0.25">
      <c r="D75" s="104" t="s">
        <v>403</v>
      </c>
      <c r="E75" s="95"/>
      <c r="F75" s="95"/>
      <c r="G75" s="66"/>
      <c r="H75" s="66"/>
    </row>
    <row r="76" spans="4:8" ht="18" x14ac:dyDescent="0.25">
      <c r="D76" s="104" t="s">
        <v>404</v>
      </c>
      <c r="E76" s="95"/>
      <c r="F76" s="95"/>
      <c r="G76" s="66"/>
      <c r="H76" s="66"/>
    </row>
    <row r="77" spans="4:8" ht="18" x14ac:dyDescent="0.25">
      <c r="D77" s="104" t="s">
        <v>405</v>
      </c>
      <c r="E77" s="95"/>
      <c r="F77" s="95"/>
      <c r="G77" s="66"/>
      <c r="H77" s="66"/>
    </row>
    <row r="78" spans="4:8" ht="16.5" thickBot="1" x14ac:dyDescent="0.3">
      <c r="D78" s="105"/>
      <c r="E78" s="69"/>
      <c r="F78" s="69"/>
      <c r="G78" s="66"/>
      <c r="H78" s="66"/>
    </row>
    <row r="79" spans="4:8" ht="16.5" thickBot="1" x14ac:dyDescent="0.3">
      <c r="G79" s="66"/>
      <c r="H79" s="66"/>
    </row>
    <row r="80" spans="4:8" x14ac:dyDescent="0.25">
      <c r="D80" s="102"/>
      <c r="E80" s="103"/>
      <c r="F80" s="103"/>
      <c r="G80" s="66"/>
      <c r="H80" s="66"/>
    </row>
    <row r="81" spans="4:8" ht="18" x14ac:dyDescent="0.25">
      <c r="D81" s="107" t="s">
        <v>406</v>
      </c>
      <c r="E81" s="95"/>
      <c r="F81" s="95"/>
    </row>
    <row r="82" spans="4:8" ht="18" x14ac:dyDescent="0.25">
      <c r="D82" s="107" t="s">
        <v>407</v>
      </c>
      <c r="E82" s="95"/>
      <c r="F82" s="95"/>
    </row>
    <row r="83" spans="4:8" ht="18" x14ac:dyDescent="0.25">
      <c r="D83" s="107" t="s">
        <v>408</v>
      </c>
      <c r="E83" s="95"/>
      <c r="F83" s="95"/>
    </row>
    <row r="84" spans="4:8" ht="18" x14ac:dyDescent="0.25">
      <c r="D84" s="107" t="s">
        <v>409</v>
      </c>
      <c r="E84" s="95"/>
      <c r="F84" s="95"/>
    </row>
    <row r="85" spans="4:8" ht="18" x14ac:dyDescent="0.25">
      <c r="D85" s="108" t="s">
        <v>410</v>
      </c>
      <c r="E85" s="95"/>
      <c r="F85" s="95"/>
    </row>
    <row r="86" spans="4:8" ht="16.5" thickBot="1" x14ac:dyDescent="0.3">
      <c r="D86" s="105"/>
      <c r="E86" s="69"/>
      <c r="F86" s="69"/>
      <c r="G86" s="66"/>
      <c r="H86" s="66"/>
    </row>
    <row r="87" spans="4:8" ht="16.5" thickBot="1" x14ac:dyDescent="0.3"/>
    <row r="88" spans="4:8" x14ac:dyDescent="0.25">
      <c r="D88" s="102"/>
      <c r="E88" s="103"/>
      <c r="F88" s="114"/>
    </row>
    <row r="89" spans="4:8" ht="18" x14ac:dyDescent="0.25">
      <c r="D89" s="104" t="s">
        <v>397</v>
      </c>
      <c r="E89" s="95"/>
      <c r="F89" s="115"/>
    </row>
    <row r="90" spans="4:8" ht="18" x14ac:dyDescent="0.25">
      <c r="D90" s="104" t="s">
        <v>398</v>
      </c>
      <c r="E90" s="95"/>
      <c r="F90" s="115"/>
    </row>
    <row r="91" spans="4:8" ht="18" x14ac:dyDescent="0.25">
      <c r="D91" s="104" t="s">
        <v>399</v>
      </c>
      <c r="E91" s="95"/>
      <c r="F91" s="115"/>
    </row>
    <row r="92" spans="4:8" ht="18" x14ac:dyDescent="0.25">
      <c r="D92" s="104" t="s">
        <v>400</v>
      </c>
      <c r="E92" s="95"/>
      <c r="F92" s="115"/>
    </row>
    <row r="93" spans="4:8" ht="18" x14ac:dyDescent="0.25">
      <c r="D93" s="106" t="s">
        <v>401</v>
      </c>
      <c r="E93" s="95"/>
      <c r="F93" s="115"/>
    </row>
    <row r="94" spans="4:8" ht="16.5" thickBot="1" x14ac:dyDescent="0.3">
      <c r="D94" s="105"/>
      <c r="E94" s="69"/>
      <c r="F94" s="116"/>
    </row>
    <row r="95" spans="4:8" ht="16.5" thickBot="1" x14ac:dyDescent="0.3"/>
    <row r="96" spans="4:8" x14ac:dyDescent="0.25">
      <c r="D96" s="102"/>
      <c r="E96" s="103"/>
      <c r="F96" s="114"/>
    </row>
    <row r="97" spans="1:11" ht="18" x14ac:dyDescent="0.25">
      <c r="D97" s="104" t="s">
        <v>397</v>
      </c>
      <c r="E97" s="95"/>
      <c r="F97" s="115"/>
    </row>
    <row r="98" spans="1:11" ht="18" x14ac:dyDescent="0.25">
      <c r="D98" s="104" t="s">
        <v>398</v>
      </c>
      <c r="E98" s="95"/>
      <c r="F98" s="115"/>
    </row>
    <row r="99" spans="1:11" ht="18" x14ac:dyDescent="0.25">
      <c r="D99" s="104" t="s">
        <v>399</v>
      </c>
      <c r="E99" s="95"/>
      <c r="F99" s="115"/>
    </row>
    <row r="100" spans="1:11" ht="18" x14ac:dyDescent="0.25">
      <c r="D100" s="104" t="s">
        <v>400</v>
      </c>
      <c r="E100" s="95"/>
      <c r="F100" s="115"/>
    </row>
    <row r="101" spans="1:11" s="67" customFormat="1" ht="18" x14ac:dyDescent="0.25">
      <c r="A101" s="66"/>
      <c r="B101" s="66"/>
      <c r="C101" s="66"/>
      <c r="D101" s="106" t="s">
        <v>401</v>
      </c>
      <c r="E101" s="95"/>
      <c r="F101" s="115"/>
      <c r="I101" s="66"/>
      <c r="J101" s="66"/>
      <c r="K101" s="66"/>
    </row>
    <row r="102" spans="1:11" s="67" customFormat="1" ht="16.5" thickBot="1" x14ac:dyDescent="0.3">
      <c r="A102" s="66"/>
      <c r="B102" s="66"/>
      <c r="C102" s="66"/>
      <c r="D102" s="105"/>
      <c r="E102" s="69"/>
      <c r="F102" s="116"/>
      <c r="I102" s="66"/>
      <c r="J102" s="66"/>
      <c r="K102" s="66"/>
    </row>
  </sheetData>
  <mergeCells count="12">
    <mergeCell ref="A10:I10"/>
    <mergeCell ref="G17:H17"/>
    <mergeCell ref="A25:H25"/>
    <mergeCell ref="A26:B26"/>
    <mergeCell ref="H39:I39"/>
    <mergeCell ref="I22:I24"/>
    <mergeCell ref="G22:H24"/>
    <mergeCell ref="G45:I45"/>
    <mergeCell ref="G18:H19"/>
    <mergeCell ref="G20:H21"/>
    <mergeCell ref="I20:I21"/>
    <mergeCell ref="I18:I19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2:K96"/>
  <sheetViews>
    <sheetView topLeftCell="A6" workbookViewId="0">
      <selection activeCell="K18" sqref="K18"/>
    </sheetView>
  </sheetViews>
  <sheetFormatPr defaultRowHeight="15.75" x14ac:dyDescent="0.25"/>
  <cols>
    <col min="1" max="1" width="5.7109375" style="66" customWidth="1"/>
    <col min="2" max="2" width="10.42578125" style="66" customWidth="1"/>
    <col min="3" max="3" width="10.85546875" style="66" customWidth="1"/>
    <col min="4" max="4" width="26.42578125" style="66" customWidth="1"/>
    <col min="5" max="5" width="13" style="66" customWidth="1"/>
    <col min="6" max="6" width="6.28515625" style="66" customWidth="1"/>
    <col min="7" max="7" width="14.28515625" style="67" customWidth="1"/>
    <col min="8" max="8" width="1.42578125" style="67" customWidth="1"/>
    <col min="9" max="9" width="16.7109375" style="66" customWidth="1"/>
    <col min="10" max="16384" width="9.140625" style="66"/>
  </cols>
  <sheetData>
    <row r="2" spans="1:9" x14ac:dyDescent="0.25">
      <c r="A2" s="65" t="s">
        <v>0</v>
      </c>
    </row>
    <row r="3" spans="1:9" x14ac:dyDescent="0.25">
      <c r="A3" s="68" t="s">
        <v>1</v>
      </c>
    </row>
    <row r="4" spans="1:9" x14ac:dyDescent="0.25">
      <c r="A4" s="68" t="s">
        <v>2</v>
      </c>
    </row>
    <row r="5" spans="1:9" x14ac:dyDescent="0.25">
      <c r="A5" s="68" t="s">
        <v>3</v>
      </c>
    </row>
    <row r="6" spans="1:9" x14ac:dyDescent="0.25">
      <c r="A6" s="68" t="s">
        <v>4</v>
      </c>
    </row>
    <row r="7" spans="1:9" x14ac:dyDescent="0.25">
      <c r="A7" s="68" t="s">
        <v>5</v>
      </c>
    </row>
    <row r="9" spans="1:9" ht="16.5" thickBot="1" x14ac:dyDescent="0.3">
      <c r="A9" s="69"/>
      <c r="B9" s="69"/>
      <c r="C9" s="69"/>
      <c r="D9" s="69"/>
      <c r="E9" s="69"/>
      <c r="F9" s="69"/>
      <c r="G9" s="70"/>
      <c r="H9" s="70"/>
      <c r="I9" s="69"/>
    </row>
    <row r="10" spans="1:9" ht="16.5" thickBot="1" x14ac:dyDescent="0.3">
      <c r="A10" s="268" t="s">
        <v>6</v>
      </c>
      <c r="B10" s="269"/>
      <c r="C10" s="269"/>
      <c r="D10" s="269"/>
      <c r="E10" s="269"/>
      <c r="F10" s="269"/>
      <c r="G10" s="269"/>
      <c r="H10" s="269"/>
      <c r="I10" s="270"/>
    </row>
    <row r="12" spans="1:9" x14ac:dyDescent="0.25">
      <c r="A12" s="66" t="s">
        <v>7</v>
      </c>
      <c r="B12" s="66" t="s">
        <v>562</v>
      </c>
      <c r="G12" s="67" t="s">
        <v>9</v>
      </c>
      <c r="H12" s="71" t="s">
        <v>10</v>
      </c>
      <c r="I12" s="11" t="s">
        <v>564</v>
      </c>
    </row>
    <row r="13" spans="1:9" x14ac:dyDescent="0.25">
      <c r="G13" s="67" t="s">
        <v>11</v>
      </c>
      <c r="H13" s="71" t="s">
        <v>10</v>
      </c>
      <c r="I13" s="12" t="s">
        <v>541</v>
      </c>
    </row>
    <row r="14" spans="1:9" x14ac:dyDescent="0.25">
      <c r="G14" s="67" t="s">
        <v>43</v>
      </c>
      <c r="H14" s="71" t="s">
        <v>10</v>
      </c>
      <c r="I14" s="66" t="s">
        <v>383</v>
      </c>
    </row>
    <row r="15" spans="1:9" x14ac:dyDescent="0.25">
      <c r="A15" s="66" t="s">
        <v>12</v>
      </c>
      <c r="B15" s="66" t="s">
        <v>563</v>
      </c>
    </row>
    <row r="16" spans="1:9" ht="7.5" customHeight="1" thickBot="1" x14ac:dyDescent="0.3">
      <c r="F16" s="95"/>
    </row>
    <row r="17" spans="1:10" ht="20.100000000000001" customHeight="1" x14ac:dyDescent="0.25">
      <c r="A17" s="72" t="s">
        <v>16</v>
      </c>
      <c r="B17" s="73" t="s">
        <v>385</v>
      </c>
      <c r="C17" s="73" t="s">
        <v>18</v>
      </c>
      <c r="D17" s="73" t="s">
        <v>386</v>
      </c>
      <c r="E17" s="73" t="s">
        <v>20</v>
      </c>
      <c r="F17" s="73" t="s">
        <v>387</v>
      </c>
      <c r="G17" s="271" t="s">
        <v>22</v>
      </c>
      <c r="H17" s="272"/>
      <c r="I17" s="74" t="s">
        <v>23</v>
      </c>
    </row>
    <row r="18" spans="1:10" ht="51" customHeight="1" x14ac:dyDescent="0.25">
      <c r="A18" s="75">
        <v>1</v>
      </c>
      <c r="B18" s="60">
        <v>44354</v>
      </c>
      <c r="C18" s="111" t="s">
        <v>565</v>
      </c>
      <c r="D18" s="62" t="s">
        <v>566</v>
      </c>
      <c r="E18" s="176" t="s">
        <v>567</v>
      </c>
      <c r="F18" s="113">
        <v>169</v>
      </c>
      <c r="G18" s="284">
        <v>6500000</v>
      </c>
      <c r="H18" s="285"/>
      <c r="I18" s="173">
        <f t="shared" ref="I18" si="0">G18</f>
        <v>6500000</v>
      </c>
    </row>
    <row r="19" spans="1:10" ht="25.5" customHeight="1" thickBot="1" x14ac:dyDescent="0.3">
      <c r="A19" s="275" t="s">
        <v>26</v>
      </c>
      <c r="B19" s="277"/>
      <c r="C19" s="277"/>
      <c r="D19" s="277"/>
      <c r="E19" s="277"/>
      <c r="F19" s="277"/>
      <c r="G19" s="277"/>
      <c r="H19" s="278"/>
      <c r="I19" s="78">
        <f>I18</f>
        <v>6500000</v>
      </c>
    </row>
    <row r="20" spans="1:10" x14ac:dyDescent="0.25">
      <c r="A20" s="279"/>
      <c r="B20" s="279"/>
      <c r="C20" s="172"/>
      <c r="D20" s="172"/>
      <c r="E20" s="172"/>
      <c r="F20" s="172"/>
      <c r="G20" s="80"/>
      <c r="H20" s="80"/>
      <c r="I20" s="81"/>
    </row>
    <row r="21" spans="1:10" x14ac:dyDescent="0.25">
      <c r="A21" s="172"/>
      <c r="B21" s="172"/>
      <c r="C21" s="172"/>
      <c r="D21" s="172"/>
      <c r="E21" s="172"/>
      <c r="F21" s="172"/>
      <c r="G21" s="85" t="s">
        <v>389</v>
      </c>
      <c r="H21" s="85"/>
      <c r="I21" s="86">
        <v>0</v>
      </c>
    </row>
    <row r="22" spans="1:10" ht="16.5" thickBot="1" x14ac:dyDescent="0.3">
      <c r="D22" s="65"/>
      <c r="E22" s="65"/>
      <c r="F22" s="65"/>
      <c r="G22" s="87" t="s">
        <v>417</v>
      </c>
      <c r="H22" s="87"/>
      <c r="I22" s="88">
        <v>0</v>
      </c>
      <c r="J22" s="89"/>
    </row>
    <row r="23" spans="1:10" x14ac:dyDescent="0.25">
      <c r="D23" s="65"/>
      <c r="E23" s="65"/>
      <c r="F23" s="65"/>
      <c r="G23" s="90" t="s">
        <v>391</v>
      </c>
      <c r="H23" s="90"/>
      <c r="I23" s="91">
        <f>+I19</f>
        <v>6500000</v>
      </c>
    </row>
    <row r="24" spans="1:10" x14ac:dyDescent="0.25">
      <c r="A24" s="92" t="s">
        <v>568</v>
      </c>
      <c r="D24" s="65"/>
      <c r="E24" s="65"/>
      <c r="F24" s="65"/>
      <c r="G24" s="90"/>
      <c r="H24" s="90"/>
      <c r="I24" s="91"/>
    </row>
    <row r="25" spans="1:10" x14ac:dyDescent="0.25">
      <c r="A25" s="92"/>
      <c r="D25" s="65"/>
      <c r="E25" s="65"/>
      <c r="F25" s="65"/>
      <c r="G25" s="90"/>
      <c r="H25" s="90"/>
      <c r="I25" s="91"/>
    </row>
    <row r="26" spans="1:10" x14ac:dyDescent="0.25">
      <c r="A26" s="93" t="s">
        <v>31</v>
      </c>
    </row>
    <row r="27" spans="1:10" x14ac:dyDescent="0.25">
      <c r="A27" s="94" t="s">
        <v>32</v>
      </c>
      <c r="B27" s="94"/>
      <c r="C27" s="94"/>
      <c r="D27" s="95"/>
      <c r="E27" s="95"/>
    </row>
    <row r="28" spans="1:10" x14ac:dyDescent="0.25">
      <c r="A28" s="94" t="s">
        <v>33</v>
      </c>
      <c r="B28" s="94"/>
      <c r="C28" s="94"/>
      <c r="D28" s="95"/>
      <c r="E28" s="95"/>
    </row>
    <row r="29" spans="1:10" x14ac:dyDescent="0.25">
      <c r="A29" s="96" t="s">
        <v>34</v>
      </c>
      <c r="B29" s="97"/>
      <c r="C29" s="97"/>
      <c r="D29" s="95"/>
      <c r="E29" s="95"/>
    </row>
    <row r="30" spans="1:10" x14ac:dyDescent="0.25">
      <c r="A30" s="98" t="s">
        <v>35</v>
      </c>
      <c r="B30" s="98"/>
      <c r="C30" s="98"/>
      <c r="D30" s="95"/>
      <c r="E30" s="95"/>
    </row>
    <row r="31" spans="1:10" x14ac:dyDescent="0.25">
      <c r="A31" s="99"/>
      <c r="B31" s="99"/>
      <c r="C31" s="99"/>
    </row>
    <row r="32" spans="1:10" x14ac:dyDescent="0.25">
      <c r="A32" s="100"/>
      <c r="B32" s="100"/>
      <c r="C32" s="100"/>
    </row>
    <row r="33" spans="4:9" x14ac:dyDescent="0.25">
      <c r="G33" s="101" t="s">
        <v>36</v>
      </c>
      <c r="H33" s="280" t="str">
        <f>I13</f>
        <v xml:space="preserve"> 18 Juni 2021</v>
      </c>
      <c r="I33" s="281"/>
    </row>
    <row r="37" spans="4:9" ht="24.75" customHeight="1" x14ac:dyDescent="0.25"/>
    <row r="39" spans="4:9" x14ac:dyDescent="0.25">
      <c r="G39" s="267" t="s">
        <v>37</v>
      </c>
      <c r="H39" s="267"/>
      <c r="I39" s="267"/>
    </row>
    <row r="44" spans="4:9" ht="16.5" thickBot="1" x14ac:dyDescent="0.3"/>
    <row r="45" spans="4:9" x14ac:dyDescent="0.25">
      <c r="D45" s="102"/>
      <c r="E45" s="103"/>
      <c r="F45" s="103"/>
    </row>
    <row r="46" spans="4:9" ht="18" x14ac:dyDescent="0.25">
      <c r="D46" s="104" t="s">
        <v>392</v>
      </c>
      <c r="E46" s="95"/>
      <c r="F46" s="95"/>
      <c r="G46" s="66"/>
      <c r="H46" s="66"/>
    </row>
    <row r="47" spans="4:9" ht="18" x14ac:dyDescent="0.25">
      <c r="D47" s="104" t="s">
        <v>393</v>
      </c>
      <c r="E47" s="95"/>
      <c r="F47" s="95"/>
      <c r="G47" s="66"/>
      <c r="H47" s="66"/>
    </row>
    <row r="48" spans="4:9" ht="18" x14ac:dyDescent="0.25">
      <c r="D48" s="104" t="s">
        <v>394</v>
      </c>
      <c r="E48" s="95"/>
      <c r="F48" s="95"/>
      <c r="G48" s="66"/>
      <c r="H48" s="66"/>
    </row>
    <row r="49" spans="4:8" ht="18" x14ac:dyDescent="0.25">
      <c r="D49" s="104" t="s">
        <v>395</v>
      </c>
      <c r="E49" s="95"/>
      <c r="F49" s="95"/>
      <c r="G49" s="66"/>
      <c r="H49" s="66"/>
    </row>
    <row r="50" spans="4:8" ht="18" x14ac:dyDescent="0.25">
      <c r="D50" s="104" t="s">
        <v>396</v>
      </c>
      <c r="E50" s="95"/>
      <c r="F50" s="95"/>
      <c r="G50" s="66"/>
      <c r="H50" s="66"/>
    </row>
    <row r="51" spans="4:8" ht="16.5" thickBot="1" x14ac:dyDescent="0.3">
      <c r="D51" s="105"/>
      <c r="E51" s="69"/>
      <c r="F51" s="69"/>
      <c r="G51" s="66"/>
      <c r="H51" s="66"/>
    </row>
    <row r="52" spans="4:8" x14ac:dyDescent="0.25">
      <c r="G52" s="66"/>
      <c r="H52" s="66"/>
    </row>
    <row r="53" spans="4:8" x14ac:dyDescent="0.25">
      <c r="G53" s="66"/>
      <c r="H53" s="66"/>
    </row>
    <row r="54" spans="4:8" ht="16.5" thickBot="1" x14ac:dyDescent="0.3">
      <c r="G54" s="66"/>
      <c r="H54" s="66"/>
    </row>
    <row r="55" spans="4:8" x14ac:dyDescent="0.25">
      <c r="D55" s="102"/>
      <c r="E55" s="103"/>
      <c r="F55" s="114"/>
      <c r="G55" s="66"/>
      <c r="H55" s="66"/>
    </row>
    <row r="56" spans="4:8" ht="18" x14ac:dyDescent="0.25">
      <c r="D56" s="104" t="s">
        <v>397</v>
      </c>
      <c r="E56" s="95"/>
      <c r="F56" s="115"/>
      <c r="G56" s="66"/>
      <c r="H56" s="66"/>
    </row>
    <row r="57" spans="4:8" ht="18" x14ac:dyDescent="0.25">
      <c r="D57" s="104" t="s">
        <v>398</v>
      </c>
      <c r="E57" s="95"/>
      <c r="F57" s="115"/>
      <c r="G57" s="66"/>
      <c r="H57" s="66"/>
    </row>
    <row r="58" spans="4:8" ht="18" x14ac:dyDescent="0.25">
      <c r="D58" s="104" t="s">
        <v>399</v>
      </c>
      <c r="E58" s="95"/>
      <c r="F58" s="115"/>
      <c r="G58" s="66"/>
      <c r="H58" s="66"/>
    </row>
    <row r="59" spans="4:8" ht="18" x14ac:dyDescent="0.25">
      <c r="D59" s="104" t="s">
        <v>400</v>
      </c>
      <c r="E59" s="95"/>
      <c r="F59" s="115"/>
      <c r="G59" s="66"/>
      <c r="H59" s="66"/>
    </row>
    <row r="60" spans="4:8" ht="18" x14ac:dyDescent="0.25">
      <c r="D60" s="106" t="s">
        <v>401</v>
      </c>
      <c r="E60" s="95"/>
      <c r="F60" s="115"/>
      <c r="G60" s="66"/>
      <c r="H60" s="66"/>
    </row>
    <row r="61" spans="4:8" ht="16.5" thickBot="1" x14ac:dyDescent="0.3">
      <c r="D61" s="105"/>
      <c r="E61" s="69"/>
      <c r="F61" s="116"/>
      <c r="G61" s="66"/>
      <c r="H61" s="66"/>
    </row>
    <row r="62" spans="4:8" x14ac:dyDescent="0.25">
      <c r="G62" s="66"/>
      <c r="H62" s="66"/>
    </row>
    <row r="63" spans="4:8" x14ac:dyDescent="0.25">
      <c r="G63" s="66"/>
      <c r="H63" s="66"/>
    </row>
    <row r="64" spans="4:8" x14ac:dyDescent="0.25">
      <c r="G64" s="66"/>
      <c r="H64" s="66"/>
    </row>
    <row r="65" spans="4:8" ht="16.5" thickBot="1" x14ac:dyDescent="0.3">
      <c r="G65" s="66"/>
      <c r="H65" s="66"/>
    </row>
    <row r="66" spans="4:8" x14ac:dyDescent="0.25">
      <c r="D66" s="102"/>
      <c r="E66" s="103"/>
      <c r="F66" s="103"/>
      <c r="G66" s="66"/>
      <c r="H66" s="66"/>
    </row>
    <row r="67" spans="4:8" ht="18" x14ac:dyDescent="0.25">
      <c r="D67" s="104" t="s">
        <v>392</v>
      </c>
      <c r="E67" s="95"/>
      <c r="F67" s="95"/>
      <c r="G67" s="66"/>
      <c r="H67" s="66"/>
    </row>
    <row r="68" spans="4:8" ht="18" x14ac:dyDescent="0.25">
      <c r="D68" s="104" t="s">
        <v>402</v>
      </c>
      <c r="E68" s="95"/>
      <c r="F68" s="95"/>
      <c r="G68" s="66"/>
      <c r="H68" s="66"/>
    </row>
    <row r="69" spans="4:8" ht="18" x14ac:dyDescent="0.25">
      <c r="D69" s="104" t="s">
        <v>403</v>
      </c>
      <c r="E69" s="95"/>
      <c r="F69" s="95"/>
      <c r="G69" s="66"/>
      <c r="H69" s="66"/>
    </row>
    <row r="70" spans="4:8" ht="18" x14ac:dyDescent="0.25">
      <c r="D70" s="104" t="s">
        <v>404</v>
      </c>
      <c r="E70" s="95"/>
      <c r="F70" s="95"/>
      <c r="G70" s="66"/>
      <c r="H70" s="66"/>
    </row>
    <row r="71" spans="4:8" ht="18" x14ac:dyDescent="0.25">
      <c r="D71" s="104" t="s">
        <v>405</v>
      </c>
      <c r="E71" s="95"/>
      <c r="F71" s="95"/>
      <c r="G71" s="66"/>
      <c r="H71" s="66"/>
    </row>
    <row r="72" spans="4:8" ht="16.5" thickBot="1" x14ac:dyDescent="0.3">
      <c r="D72" s="105"/>
      <c r="E72" s="69"/>
      <c r="F72" s="69"/>
      <c r="G72" s="66"/>
      <c r="H72" s="66"/>
    </row>
    <row r="73" spans="4:8" ht="16.5" thickBot="1" x14ac:dyDescent="0.3">
      <c r="G73" s="66"/>
      <c r="H73" s="66"/>
    </row>
    <row r="74" spans="4:8" x14ac:dyDescent="0.25">
      <c r="D74" s="102"/>
      <c r="E74" s="103"/>
      <c r="F74" s="103"/>
      <c r="G74" s="66"/>
      <c r="H74" s="66"/>
    </row>
    <row r="75" spans="4:8" ht="18" x14ac:dyDescent="0.25">
      <c r="D75" s="107" t="s">
        <v>406</v>
      </c>
      <c r="E75" s="95"/>
      <c r="F75" s="95"/>
    </row>
    <row r="76" spans="4:8" ht="18" x14ac:dyDescent="0.25">
      <c r="D76" s="107" t="s">
        <v>407</v>
      </c>
      <c r="E76" s="95"/>
      <c r="F76" s="95"/>
    </row>
    <row r="77" spans="4:8" ht="18" x14ac:dyDescent="0.25">
      <c r="D77" s="107" t="s">
        <v>408</v>
      </c>
      <c r="E77" s="95"/>
      <c r="F77" s="95"/>
    </row>
    <row r="78" spans="4:8" ht="18" x14ac:dyDescent="0.25">
      <c r="D78" s="107" t="s">
        <v>409</v>
      </c>
      <c r="E78" s="95"/>
      <c r="F78" s="95"/>
    </row>
    <row r="79" spans="4:8" ht="18" x14ac:dyDescent="0.25">
      <c r="D79" s="108" t="s">
        <v>410</v>
      </c>
      <c r="E79" s="95"/>
      <c r="F79" s="95"/>
    </row>
    <row r="80" spans="4:8" ht="16.5" thickBot="1" x14ac:dyDescent="0.3">
      <c r="D80" s="105"/>
      <c r="E80" s="69"/>
      <c r="F80" s="69"/>
      <c r="G80" s="66"/>
      <c r="H80" s="66"/>
    </row>
    <row r="81" spans="1:11" ht="16.5" thickBot="1" x14ac:dyDescent="0.3"/>
    <row r="82" spans="1:11" x14ac:dyDescent="0.25">
      <c r="D82" s="102"/>
      <c r="E82" s="103"/>
      <c r="F82" s="114"/>
    </row>
    <row r="83" spans="1:11" ht="18" x14ac:dyDescent="0.25">
      <c r="D83" s="104" t="s">
        <v>397</v>
      </c>
      <c r="E83" s="95"/>
      <c r="F83" s="115"/>
    </row>
    <row r="84" spans="1:11" ht="18" x14ac:dyDescent="0.25">
      <c r="D84" s="104" t="s">
        <v>398</v>
      </c>
      <c r="E84" s="95"/>
      <c r="F84" s="115"/>
    </row>
    <row r="85" spans="1:11" ht="18" x14ac:dyDescent="0.25">
      <c r="D85" s="104" t="s">
        <v>399</v>
      </c>
      <c r="E85" s="95"/>
      <c r="F85" s="115"/>
    </row>
    <row r="86" spans="1:11" ht="18" x14ac:dyDescent="0.25">
      <c r="D86" s="104" t="s">
        <v>400</v>
      </c>
      <c r="E86" s="95"/>
      <c r="F86" s="115"/>
    </row>
    <row r="87" spans="1:11" ht="18" x14ac:dyDescent="0.25">
      <c r="D87" s="106" t="s">
        <v>401</v>
      </c>
      <c r="E87" s="95"/>
      <c r="F87" s="115"/>
    </row>
    <row r="88" spans="1:11" ht="16.5" thickBot="1" x14ac:dyDescent="0.3">
      <c r="D88" s="105"/>
      <c r="E88" s="69"/>
      <c r="F88" s="116"/>
    </row>
    <row r="89" spans="1:11" ht="16.5" thickBot="1" x14ac:dyDescent="0.3"/>
    <row r="90" spans="1:11" x14ac:dyDescent="0.25">
      <c r="D90" s="102"/>
      <c r="E90" s="103"/>
      <c r="F90" s="114"/>
    </row>
    <row r="91" spans="1:11" ht="18" x14ac:dyDescent="0.25">
      <c r="D91" s="104" t="s">
        <v>397</v>
      </c>
      <c r="E91" s="95"/>
      <c r="F91" s="115"/>
    </row>
    <row r="92" spans="1:11" ht="18" x14ac:dyDescent="0.25">
      <c r="D92" s="104" t="s">
        <v>398</v>
      </c>
      <c r="E92" s="95"/>
      <c r="F92" s="115"/>
    </row>
    <row r="93" spans="1:11" ht="18" x14ac:dyDescent="0.25">
      <c r="D93" s="104" t="s">
        <v>399</v>
      </c>
      <c r="E93" s="95"/>
      <c r="F93" s="115"/>
    </row>
    <row r="94" spans="1:11" ht="18" x14ac:dyDescent="0.25">
      <c r="D94" s="104" t="s">
        <v>400</v>
      </c>
      <c r="E94" s="95"/>
      <c r="F94" s="115"/>
    </row>
    <row r="95" spans="1:11" s="67" customFormat="1" ht="18" x14ac:dyDescent="0.25">
      <c r="A95" s="66"/>
      <c r="B95" s="66"/>
      <c r="C95" s="66"/>
      <c r="D95" s="106" t="s">
        <v>401</v>
      </c>
      <c r="E95" s="95"/>
      <c r="F95" s="115"/>
      <c r="I95" s="66"/>
      <c r="J95" s="66"/>
      <c r="K95" s="66"/>
    </row>
    <row r="96" spans="1:11" s="67" customFormat="1" ht="16.5" thickBot="1" x14ac:dyDescent="0.3">
      <c r="A96" s="66"/>
      <c r="B96" s="66"/>
      <c r="C96" s="66"/>
      <c r="D96" s="105"/>
      <c r="E96" s="69"/>
      <c r="F96" s="116"/>
      <c r="I96" s="66"/>
      <c r="J96" s="66"/>
      <c r="K96" s="66"/>
    </row>
  </sheetData>
  <mergeCells count="7">
    <mergeCell ref="A19:H19"/>
    <mergeCell ref="A20:B20"/>
    <mergeCell ref="H33:I33"/>
    <mergeCell ref="G39:I39"/>
    <mergeCell ref="A10:I10"/>
    <mergeCell ref="G17:H17"/>
    <mergeCell ref="G18:H18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4"/>
  <sheetViews>
    <sheetView topLeftCell="A11" workbookViewId="0">
      <selection activeCell="F21" sqref="F21"/>
    </sheetView>
  </sheetViews>
  <sheetFormatPr defaultRowHeight="15.75" x14ac:dyDescent="0.25"/>
  <cols>
    <col min="1" max="1" width="4" style="66" customWidth="1"/>
    <col min="2" max="2" width="12.28515625" style="66" customWidth="1"/>
    <col min="3" max="3" width="9.5703125" style="66" customWidth="1"/>
    <col min="4" max="4" width="25.5703125" style="66" bestFit="1" customWidth="1"/>
    <col min="5" max="5" width="13" style="66" customWidth="1"/>
    <col min="6" max="6" width="6.5703125" style="66" customWidth="1"/>
    <col min="7" max="7" width="5.42578125" style="66" customWidth="1"/>
    <col min="8" max="8" width="13.85546875" style="67" customWidth="1"/>
    <col min="9" max="9" width="1.42578125" style="67" customWidth="1"/>
    <col min="10" max="10" width="17.140625" style="66" customWidth="1"/>
    <col min="11" max="16384" width="9.140625" style="66"/>
  </cols>
  <sheetData>
    <row r="2" spans="1:10" x14ac:dyDescent="0.25">
      <c r="A2" s="65" t="s">
        <v>0</v>
      </c>
    </row>
    <row r="3" spans="1:10" x14ac:dyDescent="0.25">
      <c r="A3" s="68" t="s">
        <v>1</v>
      </c>
    </row>
    <row r="4" spans="1:10" x14ac:dyDescent="0.25">
      <c r="A4" s="68" t="s">
        <v>2</v>
      </c>
    </row>
    <row r="5" spans="1:10" x14ac:dyDescent="0.25">
      <c r="A5" s="68" t="s">
        <v>3</v>
      </c>
    </row>
    <row r="6" spans="1:10" x14ac:dyDescent="0.25">
      <c r="A6" s="68" t="s">
        <v>4</v>
      </c>
    </row>
    <row r="7" spans="1:10" x14ac:dyDescent="0.25">
      <c r="A7" s="68" t="s">
        <v>5</v>
      </c>
    </row>
    <row r="9" spans="1:10" ht="16.5" thickBot="1" x14ac:dyDescent="0.3">
      <c r="A9" s="69"/>
      <c r="B9" s="69"/>
      <c r="C9" s="69"/>
      <c r="D9" s="69"/>
      <c r="E9" s="69"/>
      <c r="F9" s="69"/>
      <c r="G9" s="69"/>
      <c r="H9" s="70"/>
      <c r="I9" s="70"/>
      <c r="J9" s="69"/>
    </row>
    <row r="10" spans="1:10" ht="21.75" customHeight="1" thickBot="1" x14ac:dyDescent="0.3">
      <c r="A10" s="308" t="s">
        <v>6</v>
      </c>
      <c r="B10" s="309"/>
      <c r="C10" s="309"/>
      <c r="D10" s="309"/>
      <c r="E10" s="309"/>
      <c r="F10" s="309"/>
      <c r="G10" s="309"/>
      <c r="H10" s="309"/>
      <c r="I10" s="309"/>
      <c r="J10" s="310"/>
    </row>
    <row r="12" spans="1:10" x14ac:dyDescent="0.25">
      <c r="A12" s="66" t="s">
        <v>7</v>
      </c>
      <c r="B12" s="66" t="s">
        <v>570</v>
      </c>
      <c r="H12" s="67" t="s">
        <v>9</v>
      </c>
      <c r="I12" s="71" t="s">
        <v>10</v>
      </c>
      <c r="J12" s="11" t="s">
        <v>583</v>
      </c>
    </row>
    <row r="13" spans="1:10" x14ac:dyDescent="0.25">
      <c r="H13" s="67" t="s">
        <v>11</v>
      </c>
      <c r="I13" s="71" t="s">
        <v>10</v>
      </c>
      <c r="J13" s="12" t="s">
        <v>541</v>
      </c>
    </row>
    <row r="14" spans="1:10" x14ac:dyDescent="0.25">
      <c r="H14" s="67" t="s">
        <v>43</v>
      </c>
      <c r="I14" s="71" t="s">
        <v>10</v>
      </c>
      <c r="J14" s="177"/>
    </row>
    <row r="15" spans="1:10" x14ac:dyDescent="0.25">
      <c r="A15" s="66" t="s">
        <v>12</v>
      </c>
      <c r="B15" s="66" t="s">
        <v>569</v>
      </c>
    </row>
    <row r="16" spans="1:10" ht="16.5" thickBot="1" x14ac:dyDescent="0.3">
      <c r="F16" s="69"/>
      <c r="G16" s="95"/>
    </row>
    <row r="17" spans="1:19" ht="20.100000000000001" customHeight="1" x14ac:dyDescent="0.25">
      <c r="A17" s="178" t="s">
        <v>16</v>
      </c>
      <c r="B17" s="179" t="s">
        <v>385</v>
      </c>
      <c r="C17" s="179" t="s">
        <v>18</v>
      </c>
      <c r="D17" s="179" t="s">
        <v>386</v>
      </c>
      <c r="E17" s="179" t="s">
        <v>20</v>
      </c>
      <c r="F17" s="179" t="s">
        <v>51</v>
      </c>
      <c r="G17" s="180" t="s">
        <v>52</v>
      </c>
      <c r="H17" s="314" t="s">
        <v>22</v>
      </c>
      <c r="I17" s="315"/>
      <c r="J17" s="181" t="s">
        <v>23</v>
      </c>
    </row>
    <row r="18" spans="1:19" ht="43.5" customHeight="1" x14ac:dyDescent="0.25">
      <c r="A18" s="75">
        <v>1</v>
      </c>
      <c r="B18" s="182">
        <v>44355</v>
      </c>
      <c r="C18" s="183" t="s">
        <v>572</v>
      </c>
      <c r="D18" s="184" t="s">
        <v>577</v>
      </c>
      <c r="E18" s="188" t="s">
        <v>567</v>
      </c>
      <c r="F18" s="185">
        <v>539</v>
      </c>
      <c r="G18" s="185"/>
      <c r="H18" s="284">
        <v>9000000</v>
      </c>
      <c r="I18" s="285"/>
      <c r="J18" s="282">
        <f>H18</f>
        <v>9000000</v>
      </c>
    </row>
    <row r="19" spans="1:19" ht="43.5" customHeight="1" x14ac:dyDescent="0.25">
      <c r="A19" s="75">
        <v>2</v>
      </c>
      <c r="B19" s="182">
        <v>44355</v>
      </c>
      <c r="C19" s="183" t="s">
        <v>573</v>
      </c>
      <c r="D19" s="184" t="s">
        <v>577</v>
      </c>
      <c r="E19" s="188" t="s">
        <v>567</v>
      </c>
      <c r="F19" s="185">
        <v>1015</v>
      </c>
      <c r="G19" s="185"/>
      <c r="H19" s="286"/>
      <c r="I19" s="287"/>
      <c r="J19" s="283"/>
    </row>
    <row r="20" spans="1:19" ht="43.5" customHeight="1" x14ac:dyDescent="0.25">
      <c r="A20" s="75">
        <v>3</v>
      </c>
      <c r="B20" s="182">
        <v>44536</v>
      </c>
      <c r="C20" s="183" t="s">
        <v>574</v>
      </c>
      <c r="D20" s="184" t="s">
        <v>578</v>
      </c>
      <c r="E20" s="188" t="s">
        <v>580</v>
      </c>
      <c r="F20" s="185">
        <v>1290</v>
      </c>
      <c r="G20" s="185"/>
      <c r="H20" s="284">
        <v>19000000</v>
      </c>
      <c r="I20" s="285"/>
      <c r="J20" s="282">
        <f>H20</f>
        <v>19000000</v>
      </c>
    </row>
    <row r="21" spans="1:19" ht="43.5" customHeight="1" x14ac:dyDescent="0.25">
      <c r="A21" s="75">
        <v>4</v>
      </c>
      <c r="B21" s="182">
        <v>44536</v>
      </c>
      <c r="C21" s="183" t="s">
        <v>575</v>
      </c>
      <c r="D21" s="184" t="s">
        <v>578</v>
      </c>
      <c r="E21" s="188" t="s">
        <v>580</v>
      </c>
      <c r="F21" s="185">
        <v>1290</v>
      </c>
      <c r="G21" s="185"/>
      <c r="H21" s="286"/>
      <c r="I21" s="287"/>
      <c r="J21" s="283"/>
    </row>
    <row r="22" spans="1:19" ht="43.5" customHeight="1" x14ac:dyDescent="0.25">
      <c r="A22" s="75">
        <v>5</v>
      </c>
      <c r="B22" s="182" t="s">
        <v>571</v>
      </c>
      <c r="C22" s="183" t="s">
        <v>576</v>
      </c>
      <c r="D22" s="184" t="s">
        <v>579</v>
      </c>
      <c r="E22" s="188" t="s">
        <v>581</v>
      </c>
      <c r="F22" s="185">
        <v>3</v>
      </c>
      <c r="G22" s="185"/>
      <c r="H22" s="316">
        <v>22000000</v>
      </c>
      <c r="I22" s="316"/>
      <c r="J22" s="161">
        <f>F22*H22</f>
        <v>66000000</v>
      </c>
    </row>
    <row r="23" spans="1:19" ht="25.5" customHeight="1" thickBot="1" x14ac:dyDescent="0.3">
      <c r="A23" s="305" t="s">
        <v>26</v>
      </c>
      <c r="B23" s="306"/>
      <c r="C23" s="306"/>
      <c r="D23" s="306"/>
      <c r="E23" s="306"/>
      <c r="F23" s="306"/>
      <c r="G23" s="306"/>
      <c r="H23" s="306"/>
      <c r="I23" s="307"/>
      <c r="J23" s="186">
        <f>J18+J20+J22</f>
        <v>94000000</v>
      </c>
    </row>
    <row r="24" spans="1:19" x14ac:dyDescent="0.25">
      <c r="A24" s="279"/>
      <c r="B24" s="279"/>
      <c r="C24" s="279"/>
      <c r="D24" s="279"/>
      <c r="E24" s="172"/>
      <c r="F24" s="172"/>
      <c r="G24" s="172"/>
      <c r="H24" s="80"/>
      <c r="I24" s="80"/>
      <c r="J24" s="81"/>
    </row>
    <row r="25" spans="1:19" x14ac:dyDescent="0.25">
      <c r="E25" s="65"/>
      <c r="F25" s="65"/>
      <c r="G25" s="65"/>
      <c r="H25" s="163" t="s">
        <v>27</v>
      </c>
      <c r="I25" s="163"/>
      <c r="J25" s="164">
        <f>14000000+15000000</f>
        <v>29000000</v>
      </c>
      <c r="K25" s="89"/>
      <c r="S25" s="66" t="s">
        <v>423</v>
      </c>
    </row>
    <row r="26" spans="1:19" ht="16.5" thickBot="1" x14ac:dyDescent="0.3">
      <c r="E26" s="65"/>
      <c r="F26" s="65"/>
      <c r="G26" s="65"/>
      <c r="H26" s="87" t="s">
        <v>390</v>
      </c>
      <c r="I26" s="87"/>
      <c r="J26" s="88">
        <f>J23-J25</f>
        <v>65000000</v>
      </c>
      <c r="K26" s="89"/>
    </row>
    <row r="27" spans="1:19" ht="16.5" customHeight="1" x14ac:dyDescent="0.25">
      <c r="E27" s="65"/>
      <c r="F27" s="65"/>
      <c r="G27" s="65"/>
      <c r="H27" s="90" t="s">
        <v>29</v>
      </c>
      <c r="I27" s="90"/>
      <c r="J27" s="91">
        <f>J26</f>
        <v>65000000</v>
      </c>
    </row>
    <row r="28" spans="1:19" x14ac:dyDescent="0.25">
      <c r="A28" s="65" t="s">
        <v>582</v>
      </c>
      <c r="E28" s="65"/>
      <c r="F28" s="65"/>
      <c r="G28" s="65"/>
      <c r="H28" s="90"/>
      <c r="I28" s="90"/>
      <c r="J28" s="91"/>
    </row>
    <row r="29" spans="1:19" x14ac:dyDescent="0.25">
      <c r="A29" s="92"/>
      <c r="E29" s="65"/>
      <c r="F29" s="65"/>
      <c r="G29" s="65"/>
      <c r="H29" s="90"/>
      <c r="I29" s="90"/>
      <c r="J29" s="91"/>
    </row>
    <row r="30" spans="1:19" x14ac:dyDescent="0.25">
      <c r="E30" s="65"/>
      <c r="F30" s="65"/>
      <c r="G30" s="65"/>
      <c r="H30" s="90"/>
      <c r="I30" s="90"/>
      <c r="J30" s="91"/>
    </row>
    <row r="31" spans="1:19" x14ac:dyDescent="0.25">
      <c r="A31" s="93" t="s">
        <v>31</v>
      </c>
    </row>
    <row r="32" spans="1:19" x14ac:dyDescent="0.25">
      <c r="A32" s="94" t="s">
        <v>32</v>
      </c>
      <c r="B32" s="94"/>
      <c r="C32" s="94"/>
      <c r="D32" s="94"/>
      <c r="E32" s="95"/>
    </row>
    <row r="33" spans="1:10" x14ac:dyDescent="0.25">
      <c r="A33" s="94" t="s">
        <v>33</v>
      </c>
      <c r="B33" s="94"/>
      <c r="C33" s="94"/>
      <c r="D33" s="95"/>
      <c r="E33" s="95"/>
    </row>
    <row r="34" spans="1:10" x14ac:dyDescent="0.25">
      <c r="A34" s="96" t="s">
        <v>34</v>
      </c>
      <c r="B34" s="97"/>
      <c r="C34" s="97"/>
      <c r="D34" s="96"/>
      <c r="E34" s="95"/>
    </row>
    <row r="35" spans="1:10" x14ac:dyDescent="0.25">
      <c r="A35" s="98" t="s">
        <v>35</v>
      </c>
      <c r="B35" s="98"/>
      <c r="C35" s="98"/>
      <c r="D35" s="97"/>
      <c r="E35" s="95"/>
    </row>
    <row r="36" spans="1:10" x14ac:dyDescent="0.25">
      <c r="A36" s="100"/>
      <c r="B36" s="100"/>
      <c r="C36" s="100"/>
      <c r="D36" s="187"/>
    </row>
    <row r="37" spans="1:10" x14ac:dyDescent="0.25">
      <c r="H37" s="101" t="s">
        <v>36</v>
      </c>
      <c r="I37" s="280" t="str">
        <f>+J13</f>
        <v xml:space="preserve"> 18 Juni 2021</v>
      </c>
      <c r="J37" s="281"/>
    </row>
    <row r="41" spans="1:10" x14ac:dyDescent="0.25">
      <c r="I41" s="67" t="s">
        <v>423</v>
      </c>
    </row>
    <row r="44" spans="1:10" x14ac:dyDescent="0.25">
      <c r="H44" s="244" t="s">
        <v>37</v>
      </c>
      <c r="I44" s="244"/>
      <c r="J44" s="244"/>
    </row>
  </sheetData>
  <mergeCells count="11">
    <mergeCell ref="A10:J10"/>
    <mergeCell ref="H17:I17"/>
    <mergeCell ref="H22:I22"/>
    <mergeCell ref="A23:I23"/>
    <mergeCell ref="A24:D24"/>
    <mergeCell ref="H44:J44"/>
    <mergeCell ref="H18:I19"/>
    <mergeCell ref="J20:J21"/>
    <mergeCell ref="H20:I21"/>
    <mergeCell ref="J18:J19"/>
    <mergeCell ref="I37:J37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0"/>
  <sheetViews>
    <sheetView topLeftCell="A5" workbookViewId="0">
      <selection activeCell="L17" sqref="L17"/>
    </sheetView>
  </sheetViews>
  <sheetFormatPr defaultRowHeight="15.75" x14ac:dyDescent="0.25"/>
  <cols>
    <col min="1" max="1" width="4" style="66" customWidth="1"/>
    <col min="2" max="2" width="12.28515625" style="66" customWidth="1"/>
    <col min="3" max="3" width="9.5703125" style="66" customWidth="1"/>
    <col min="4" max="4" width="25.5703125" style="66" bestFit="1" customWidth="1"/>
    <col min="5" max="5" width="13" style="66" customWidth="1"/>
    <col min="6" max="6" width="6.5703125" style="66" customWidth="1"/>
    <col min="7" max="7" width="5.42578125" style="66" customWidth="1"/>
    <col min="8" max="8" width="13.85546875" style="67" customWidth="1"/>
    <col min="9" max="9" width="1.42578125" style="67" customWidth="1"/>
    <col min="10" max="10" width="17.140625" style="66" customWidth="1"/>
    <col min="11" max="16384" width="9.140625" style="66"/>
  </cols>
  <sheetData>
    <row r="2" spans="1:10" x14ac:dyDescent="0.25">
      <c r="A2" s="65" t="s">
        <v>0</v>
      </c>
    </row>
    <row r="3" spans="1:10" x14ac:dyDescent="0.25">
      <c r="A3" s="68" t="s">
        <v>1</v>
      </c>
    </row>
    <row r="4" spans="1:10" x14ac:dyDescent="0.25">
      <c r="A4" s="68" t="s">
        <v>2</v>
      </c>
    </row>
    <row r="5" spans="1:10" x14ac:dyDescent="0.25">
      <c r="A5" s="68" t="s">
        <v>3</v>
      </c>
    </row>
    <row r="6" spans="1:10" x14ac:dyDescent="0.25">
      <c r="A6" s="68" t="s">
        <v>4</v>
      </c>
    </row>
    <row r="7" spans="1:10" x14ac:dyDescent="0.25">
      <c r="A7" s="68" t="s">
        <v>5</v>
      </c>
    </row>
    <row r="9" spans="1:10" ht="16.5" thickBot="1" x14ac:dyDescent="0.3">
      <c r="A9" s="69"/>
      <c r="B9" s="69"/>
      <c r="C9" s="69"/>
      <c r="D9" s="69"/>
      <c r="E9" s="69"/>
      <c r="F9" s="69"/>
      <c r="G9" s="69"/>
      <c r="H9" s="70"/>
      <c r="I9" s="70"/>
      <c r="J9" s="69"/>
    </row>
    <row r="10" spans="1:10" ht="21.75" customHeight="1" thickBot="1" x14ac:dyDescent="0.3">
      <c r="A10" s="308" t="s">
        <v>6</v>
      </c>
      <c r="B10" s="309"/>
      <c r="C10" s="309"/>
      <c r="D10" s="309"/>
      <c r="E10" s="309"/>
      <c r="F10" s="309"/>
      <c r="G10" s="309"/>
      <c r="H10" s="309"/>
      <c r="I10" s="309"/>
      <c r="J10" s="310"/>
    </row>
    <row r="12" spans="1:10" x14ac:dyDescent="0.25">
      <c r="A12" s="66" t="s">
        <v>7</v>
      </c>
      <c r="B12" s="66" t="s">
        <v>584</v>
      </c>
      <c r="H12" s="67" t="s">
        <v>9</v>
      </c>
      <c r="I12" s="71" t="s">
        <v>10</v>
      </c>
      <c r="J12" s="11" t="s">
        <v>586</v>
      </c>
    </row>
    <row r="13" spans="1:10" x14ac:dyDescent="0.25">
      <c r="H13" s="67" t="s">
        <v>11</v>
      </c>
      <c r="I13" s="71" t="s">
        <v>10</v>
      </c>
      <c r="J13" s="12" t="s">
        <v>541</v>
      </c>
    </row>
    <row r="14" spans="1:10" x14ac:dyDescent="0.25">
      <c r="H14" s="67" t="s">
        <v>43</v>
      </c>
      <c r="I14" s="71" t="s">
        <v>10</v>
      </c>
      <c r="J14" s="177"/>
    </row>
    <row r="15" spans="1:10" x14ac:dyDescent="0.25">
      <c r="A15" s="66" t="s">
        <v>12</v>
      </c>
      <c r="B15" s="66" t="s">
        <v>585</v>
      </c>
    </row>
    <row r="16" spans="1:10" ht="16.5" thickBot="1" x14ac:dyDescent="0.3">
      <c r="F16" s="69"/>
      <c r="G16" s="95"/>
    </row>
    <row r="17" spans="1:19" ht="20.100000000000001" customHeight="1" x14ac:dyDescent="0.25">
      <c r="A17" s="178" t="s">
        <v>16</v>
      </c>
      <c r="B17" s="179" t="s">
        <v>385</v>
      </c>
      <c r="C17" s="179" t="s">
        <v>18</v>
      </c>
      <c r="D17" s="179" t="s">
        <v>386</v>
      </c>
      <c r="E17" s="179" t="s">
        <v>20</v>
      </c>
      <c r="F17" s="179" t="s">
        <v>51</v>
      </c>
      <c r="G17" s="180" t="s">
        <v>52</v>
      </c>
      <c r="H17" s="314" t="s">
        <v>22</v>
      </c>
      <c r="I17" s="315"/>
      <c r="J17" s="181" t="s">
        <v>23</v>
      </c>
    </row>
    <row r="18" spans="1:19" ht="43.5" customHeight="1" x14ac:dyDescent="0.25">
      <c r="A18" s="75">
        <v>1</v>
      </c>
      <c r="B18" s="182">
        <v>44355</v>
      </c>
      <c r="C18" s="183" t="s">
        <v>587</v>
      </c>
      <c r="D18" s="184" t="s">
        <v>588</v>
      </c>
      <c r="E18" s="188" t="s">
        <v>589</v>
      </c>
      <c r="F18" s="185">
        <v>25</v>
      </c>
      <c r="G18" s="185">
        <v>455</v>
      </c>
      <c r="H18" s="284">
        <v>10400000</v>
      </c>
      <c r="I18" s="285"/>
      <c r="J18" s="173">
        <f>H18</f>
        <v>10400000</v>
      </c>
    </row>
    <row r="19" spans="1:19" ht="25.5" customHeight="1" thickBot="1" x14ac:dyDescent="0.3">
      <c r="A19" s="305" t="s">
        <v>26</v>
      </c>
      <c r="B19" s="306"/>
      <c r="C19" s="306"/>
      <c r="D19" s="306"/>
      <c r="E19" s="306"/>
      <c r="F19" s="306"/>
      <c r="G19" s="306"/>
      <c r="H19" s="306"/>
      <c r="I19" s="307"/>
      <c r="J19" s="186">
        <f>J18</f>
        <v>10400000</v>
      </c>
    </row>
    <row r="20" spans="1:19" x14ac:dyDescent="0.25">
      <c r="A20" s="279"/>
      <c r="B20" s="279"/>
      <c r="C20" s="279"/>
      <c r="D20" s="279"/>
      <c r="E20" s="172"/>
      <c r="F20" s="172"/>
      <c r="G20" s="172"/>
      <c r="H20" s="80"/>
      <c r="I20" s="80"/>
      <c r="J20" s="81"/>
    </row>
    <row r="21" spans="1:19" x14ac:dyDescent="0.25">
      <c r="E21" s="65"/>
      <c r="F21" s="65"/>
      <c r="G21" s="65"/>
      <c r="H21" s="163" t="s">
        <v>27</v>
      </c>
      <c r="I21" s="163"/>
      <c r="J21" s="164">
        <v>0</v>
      </c>
      <c r="K21" s="89"/>
      <c r="S21" s="66" t="s">
        <v>423</v>
      </c>
    </row>
    <row r="22" spans="1:19" ht="16.5" thickBot="1" x14ac:dyDescent="0.3">
      <c r="E22" s="65"/>
      <c r="F22" s="65"/>
      <c r="G22" s="65"/>
      <c r="H22" s="87" t="s">
        <v>390</v>
      </c>
      <c r="I22" s="87"/>
      <c r="J22" s="146">
        <v>0</v>
      </c>
      <c r="K22" s="89"/>
    </row>
    <row r="23" spans="1:19" ht="16.5" customHeight="1" x14ac:dyDescent="0.25">
      <c r="E23" s="65"/>
      <c r="F23" s="65"/>
      <c r="G23" s="65"/>
      <c r="H23" s="90" t="s">
        <v>29</v>
      </c>
      <c r="I23" s="90"/>
      <c r="J23" s="91">
        <f>J19</f>
        <v>10400000</v>
      </c>
    </row>
    <row r="24" spans="1:19" x14ac:dyDescent="0.25">
      <c r="A24" s="65" t="s">
        <v>590</v>
      </c>
      <c r="E24" s="65"/>
      <c r="F24" s="65"/>
      <c r="G24" s="65"/>
      <c r="H24" s="90"/>
      <c r="I24" s="90"/>
      <c r="J24" s="91"/>
    </row>
    <row r="25" spans="1:19" x14ac:dyDescent="0.25">
      <c r="A25" s="92"/>
      <c r="E25" s="65"/>
      <c r="F25" s="65"/>
      <c r="G25" s="65"/>
      <c r="H25" s="90"/>
      <c r="I25" s="90"/>
      <c r="J25" s="91"/>
    </row>
    <row r="26" spans="1:19" x14ac:dyDescent="0.25">
      <c r="E26" s="65"/>
      <c r="F26" s="65"/>
      <c r="G26" s="65"/>
      <c r="H26" s="90"/>
      <c r="I26" s="90"/>
      <c r="J26" s="91"/>
    </row>
    <row r="27" spans="1:19" x14ac:dyDescent="0.25">
      <c r="A27" s="93" t="s">
        <v>31</v>
      </c>
    </row>
    <row r="28" spans="1:19" x14ac:dyDescent="0.25">
      <c r="A28" s="94" t="s">
        <v>32</v>
      </c>
      <c r="B28" s="94"/>
      <c r="C28" s="94"/>
      <c r="D28" s="94"/>
      <c r="E28" s="95"/>
    </row>
    <row r="29" spans="1:19" x14ac:dyDescent="0.25">
      <c r="A29" s="94" t="s">
        <v>33</v>
      </c>
      <c r="B29" s="94"/>
      <c r="C29" s="94"/>
      <c r="D29" s="95"/>
      <c r="E29" s="95"/>
    </row>
    <row r="30" spans="1:19" x14ac:dyDescent="0.25">
      <c r="A30" s="96" t="s">
        <v>34</v>
      </c>
      <c r="B30" s="97"/>
      <c r="C30" s="97"/>
      <c r="D30" s="96"/>
      <c r="E30" s="95"/>
    </row>
    <row r="31" spans="1:19" x14ac:dyDescent="0.25">
      <c r="A31" s="98" t="s">
        <v>35</v>
      </c>
      <c r="B31" s="98"/>
      <c r="C31" s="98"/>
      <c r="D31" s="97"/>
      <c r="E31" s="95"/>
    </row>
    <row r="32" spans="1:19" x14ac:dyDescent="0.25">
      <c r="A32" s="100"/>
      <c r="B32" s="100"/>
      <c r="C32" s="100"/>
      <c r="D32" s="187"/>
    </row>
    <row r="33" spans="8:10" x14ac:dyDescent="0.25">
      <c r="H33" s="101" t="s">
        <v>36</v>
      </c>
      <c r="I33" s="280" t="str">
        <f>+J13</f>
        <v xml:space="preserve"> 18 Juni 2021</v>
      </c>
      <c r="J33" s="281"/>
    </row>
    <row r="37" spans="8:10" x14ac:dyDescent="0.25">
      <c r="I37" s="67" t="s">
        <v>423</v>
      </c>
    </row>
    <row r="40" spans="8:10" x14ac:dyDescent="0.25">
      <c r="H40" s="244" t="s">
        <v>37</v>
      </c>
      <c r="I40" s="244"/>
      <c r="J40" s="244"/>
    </row>
  </sheetData>
  <mergeCells count="7">
    <mergeCell ref="A19:I19"/>
    <mergeCell ref="A20:D20"/>
    <mergeCell ref="I33:J33"/>
    <mergeCell ref="H40:J40"/>
    <mergeCell ref="A10:J10"/>
    <mergeCell ref="H17:I17"/>
    <mergeCell ref="H18:I18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3"/>
  <sheetViews>
    <sheetView topLeftCell="A13" workbookViewId="0">
      <selection activeCell="J29" sqref="J29"/>
    </sheetView>
  </sheetViews>
  <sheetFormatPr defaultRowHeight="15.75" x14ac:dyDescent="0.25"/>
  <cols>
    <col min="1" max="1" width="4" style="66" customWidth="1"/>
    <col min="2" max="2" width="12.28515625" style="66" customWidth="1"/>
    <col min="3" max="3" width="9.5703125" style="66" customWidth="1"/>
    <col min="4" max="4" width="25.5703125" style="66" bestFit="1" customWidth="1"/>
    <col min="5" max="5" width="13" style="66" customWidth="1"/>
    <col min="6" max="6" width="6.5703125" style="66" customWidth="1"/>
    <col min="7" max="7" width="5.42578125" style="66" customWidth="1"/>
    <col min="8" max="8" width="13.85546875" style="67" customWidth="1"/>
    <col min="9" max="9" width="1.42578125" style="67" customWidth="1"/>
    <col min="10" max="10" width="17.140625" style="66" customWidth="1"/>
    <col min="11" max="16384" width="9.140625" style="66"/>
  </cols>
  <sheetData>
    <row r="2" spans="1:10" x14ac:dyDescent="0.25">
      <c r="A2" s="65" t="s">
        <v>0</v>
      </c>
    </row>
    <row r="3" spans="1:10" x14ac:dyDescent="0.25">
      <c r="A3" s="68" t="s">
        <v>1</v>
      </c>
    </row>
    <row r="4" spans="1:10" x14ac:dyDescent="0.25">
      <c r="A4" s="68" t="s">
        <v>2</v>
      </c>
    </row>
    <row r="5" spans="1:10" x14ac:dyDescent="0.25">
      <c r="A5" s="68" t="s">
        <v>3</v>
      </c>
    </row>
    <row r="6" spans="1:10" x14ac:dyDescent="0.25">
      <c r="A6" s="68" t="s">
        <v>4</v>
      </c>
    </row>
    <row r="7" spans="1:10" x14ac:dyDescent="0.25">
      <c r="A7" s="68" t="s">
        <v>5</v>
      </c>
    </row>
    <row r="9" spans="1:10" ht="16.5" thickBot="1" x14ac:dyDescent="0.3">
      <c r="A9" s="69"/>
      <c r="B9" s="69"/>
      <c r="C9" s="69"/>
      <c r="D9" s="69"/>
      <c r="E9" s="69"/>
      <c r="F9" s="69"/>
      <c r="G9" s="69"/>
      <c r="H9" s="70"/>
      <c r="I9" s="70"/>
      <c r="J9" s="69"/>
    </row>
    <row r="10" spans="1:10" ht="21.75" customHeight="1" thickBot="1" x14ac:dyDescent="0.3">
      <c r="A10" s="308" t="s">
        <v>6</v>
      </c>
      <c r="B10" s="309"/>
      <c r="C10" s="309"/>
      <c r="D10" s="309"/>
      <c r="E10" s="309"/>
      <c r="F10" s="309"/>
      <c r="G10" s="309"/>
      <c r="H10" s="309"/>
      <c r="I10" s="309"/>
      <c r="J10" s="310"/>
    </row>
    <row r="12" spans="1:10" x14ac:dyDescent="0.25">
      <c r="A12" s="66" t="s">
        <v>7</v>
      </c>
      <c r="B12" s="66" t="s">
        <v>584</v>
      </c>
      <c r="H12" s="67" t="s">
        <v>9</v>
      </c>
      <c r="I12" s="71" t="s">
        <v>10</v>
      </c>
      <c r="J12" s="11" t="s">
        <v>591</v>
      </c>
    </row>
    <row r="13" spans="1:10" x14ac:dyDescent="0.25">
      <c r="H13" s="67" t="s">
        <v>11</v>
      </c>
      <c r="I13" s="71" t="s">
        <v>10</v>
      </c>
      <c r="J13" s="12" t="s">
        <v>592</v>
      </c>
    </row>
    <row r="14" spans="1:10" x14ac:dyDescent="0.25">
      <c r="H14" s="67" t="s">
        <v>43</v>
      </c>
      <c r="I14" s="71" t="s">
        <v>10</v>
      </c>
      <c r="J14" s="177"/>
    </row>
    <row r="15" spans="1:10" x14ac:dyDescent="0.25">
      <c r="A15" s="66" t="s">
        <v>12</v>
      </c>
      <c r="B15" s="66" t="s">
        <v>585</v>
      </c>
    </row>
    <row r="16" spans="1:10" ht="16.5" thickBot="1" x14ac:dyDescent="0.3">
      <c r="F16" s="69"/>
      <c r="G16" s="95"/>
    </row>
    <row r="17" spans="1:19" ht="20.100000000000001" customHeight="1" x14ac:dyDescent="0.25">
      <c r="A17" s="178" t="s">
        <v>16</v>
      </c>
      <c r="B17" s="179" t="s">
        <v>385</v>
      </c>
      <c r="C17" s="179" t="s">
        <v>18</v>
      </c>
      <c r="D17" s="179" t="s">
        <v>386</v>
      </c>
      <c r="E17" s="179" t="s">
        <v>20</v>
      </c>
      <c r="F17" s="179" t="s">
        <v>51</v>
      </c>
      <c r="G17" s="180" t="s">
        <v>52</v>
      </c>
      <c r="H17" s="314" t="s">
        <v>22</v>
      </c>
      <c r="I17" s="315"/>
      <c r="J17" s="181" t="s">
        <v>23</v>
      </c>
    </row>
    <row r="18" spans="1:19" ht="43.5" customHeight="1" x14ac:dyDescent="0.25">
      <c r="A18" s="75">
        <v>1</v>
      </c>
      <c r="B18" s="182">
        <v>44344</v>
      </c>
      <c r="C18" s="183" t="s">
        <v>600</v>
      </c>
      <c r="D18" s="184" t="s">
        <v>593</v>
      </c>
      <c r="E18" s="188" t="s">
        <v>597</v>
      </c>
      <c r="F18" s="185">
        <v>1</v>
      </c>
      <c r="G18" s="185">
        <v>1</v>
      </c>
      <c r="H18" s="284">
        <v>150000</v>
      </c>
      <c r="I18" s="285"/>
      <c r="J18" s="175">
        <f t="shared" ref="J18:J21" si="0">H18</f>
        <v>150000</v>
      </c>
    </row>
    <row r="19" spans="1:19" ht="43.5" customHeight="1" x14ac:dyDescent="0.25">
      <c r="A19" s="75">
        <v>2</v>
      </c>
      <c r="B19" s="182">
        <v>44344</v>
      </c>
      <c r="C19" s="183" t="s">
        <v>601</v>
      </c>
      <c r="D19" s="184" t="s">
        <v>594</v>
      </c>
      <c r="E19" s="188" t="s">
        <v>598</v>
      </c>
      <c r="F19" s="185">
        <v>1</v>
      </c>
      <c r="G19" s="185">
        <v>1</v>
      </c>
      <c r="H19" s="284">
        <v>270000</v>
      </c>
      <c r="I19" s="285"/>
      <c r="J19" s="175">
        <f t="shared" si="0"/>
        <v>270000</v>
      </c>
    </row>
    <row r="20" spans="1:19" ht="43.5" customHeight="1" x14ac:dyDescent="0.25">
      <c r="A20" s="75">
        <v>3</v>
      </c>
      <c r="B20" s="182">
        <v>44344</v>
      </c>
      <c r="C20" s="183" t="s">
        <v>602</v>
      </c>
      <c r="D20" s="184" t="s">
        <v>595</v>
      </c>
      <c r="E20" s="188" t="s">
        <v>599</v>
      </c>
      <c r="F20" s="185">
        <v>1</v>
      </c>
      <c r="G20" s="185">
        <v>1</v>
      </c>
      <c r="H20" s="284">
        <v>50000</v>
      </c>
      <c r="I20" s="285"/>
      <c r="J20" s="175">
        <f t="shared" si="0"/>
        <v>50000</v>
      </c>
    </row>
    <row r="21" spans="1:19" ht="43.5" customHeight="1" x14ac:dyDescent="0.25">
      <c r="A21" s="75">
        <v>4</v>
      </c>
      <c r="B21" s="182">
        <v>44344</v>
      </c>
      <c r="C21" s="183" t="s">
        <v>603</v>
      </c>
      <c r="D21" s="184" t="s">
        <v>596</v>
      </c>
      <c r="E21" s="188" t="s">
        <v>559</v>
      </c>
      <c r="F21" s="185">
        <v>1</v>
      </c>
      <c r="G21" s="185">
        <v>1</v>
      </c>
      <c r="H21" s="284">
        <v>30000</v>
      </c>
      <c r="I21" s="285"/>
      <c r="J21" s="175">
        <f t="shared" si="0"/>
        <v>30000</v>
      </c>
    </row>
    <row r="22" spans="1:19" ht="25.5" customHeight="1" thickBot="1" x14ac:dyDescent="0.3">
      <c r="A22" s="305" t="s">
        <v>26</v>
      </c>
      <c r="B22" s="306"/>
      <c r="C22" s="306"/>
      <c r="D22" s="306"/>
      <c r="E22" s="306"/>
      <c r="F22" s="306"/>
      <c r="G22" s="306"/>
      <c r="H22" s="306"/>
      <c r="I22" s="307"/>
      <c r="J22" s="186">
        <f>SUM(J18:J21)</f>
        <v>500000</v>
      </c>
    </row>
    <row r="23" spans="1:19" x14ac:dyDescent="0.25">
      <c r="A23" s="279"/>
      <c r="B23" s="279"/>
      <c r="C23" s="279"/>
      <c r="D23" s="279"/>
      <c r="E23" s="174"/>
      <c r="F23" s="174"/>
      <c r="G23" s="174"/>
      <c r="H23" s="80"/>
      <c r="I23" s="80"/>
      <c r="J23" s="81"/>
    </row>
    <row r="24" spans="1:19" x14ac:dyDescent="0.25">
      <c r="E24" s="65"/>
      <c r="F24" s="65"/>
      <c r="G24" s="65"/>
      <c r="H24" s="163" t="s">
        <v>27</v>
      </c>
      <c r="I24" s="163"/>
      <c r="J24" s="164">
        <v>0</v>
      </c>
      <c r="K24" s="89"/>
      <c r="S24" s="66" t="s">
        <v>423</v>
      </c>
    </row>
    <row r="25" spans="1:19" ht="16.5" thickBot="1" x14ac:dyDescent="0.3">
      <c r="E25" s="65"/>
      <c r="F25" s="65"/>
      <c r="G25" s="65"/>
      <c r="H25" s="87" t="s">
        <v>390</v>
      </c>
      <c r="I25" s="87"/>
      <c r="J25" s="146">
        <v>0</v>
      </c>
      <c r="K25" s="89"/>
    </row>
    <row r="26" spans="1:19" ht="16.5" customHeight="1" x14ac:dyDescent="0.25">
      <c r="E26" s="65"/>
      <c r="F26" s="65"/>
      <c r="G26" s="65"/>
      <c r="H26" s="90" t="s">
        <v>29</v>
      </c>
      <c r="I26" s="90"/>
      <c r="J26" s="91">
        <f>J22</f>
        <v>500000</v>
      </c>
    </row>
    <row r="27" spans="1:19" x14ac:dyDescent="0.25">
      <c r="A27" s="65" t="s">
        <v>604</v>
      </c>
      <c r="E27" s="65"/>
      <c r="F27" s="65"/>
      <c r="G27" s="65"/>
      <c r="H27" s="90"/>
      <c r="I27" s="90"/>
      <c r="J27" s="91"/>
    </row>
    <row r="28" spans="1:19" x14ac:dyDescent="0.25">
      <c r="A28" s="92"/>
      <c r="E28" s="65"/>
      <c r="F28" s="65"/>
      <c r="G28" s="65"/>
      <c r="H28" s="90"/>
      <c r="I28" s="90"/>
      <c r="J28" s="91"/>
    </row>
    <row r="29" spans="1:19" x14ac:dyDescent="0.25">
      <c r="E29" s="65"/>
      <c r="F29" s="65"/>
      <c r="G29" s="65"/>
      <c r="H29" s="90"/>
      <c r="I29" s="90"/>
      <c r="J29" s="91"/>
    </row>
    <row r="30" spans="1:19" x14ac:dyDescent="0.25">
      <c r="A30" s="93" t="s">
        <v>31</v>
      </c>
    </row>
    <row r="31" spans="1:19" x14ac:dyDescent="0.25">
      <c r="A31" s="94" t="s">
        <v>32</v>
      </c>
      <c r="B31" s="94"/>
      <c r="C31" s="94"/>
      <c r="D31" s="94"/>
      <c r="E31" s="95"/>
    </row>
    <row r="32" spans="1:19" x14ac:dyDescent="0.25">
      <c r="A32" s="94" t="s">
        <v>33</v>
      </c>
      <c r="B32" s="94"/>
      <c r="C32" s="94"/>
      <c r="D32" s="95"/>
      <c r="E32" s="95"/>
    </row>
    <row r="33" spans="1:10" x14ac:dyDescent="0.25">
      <c r="A33" s="96" t="s">
        <v>34</v>
      </c>
      <c r="B33" s="97"/>
      <c r="C33" s="97"/>
      <c r="D33" s="96"/>
      <c r="E33" s="95"/>
    </row>
    <row r="34" spans="1:10" x14ac:dyDescent="0.25">
      <c r="A34" s="98" t="s">
        <v>35</v>
      </c>
      <c r="B34" s="98"/>
      <c r="C34" s="98"/>
      <c r="D34" s="97"/>
      <c r="E34" s="95"/>
    </row>
    <row r="35" spans="1:10" x14ac:dyDescent="0.25">
      <c r="A35" s="100"/>
      <c r="B35" s="100"/>
      <c r="C35" s="100"/>
      <c r="D35" s="187"/>
    </row>
    <row r="36" spans="1:10" x14ac:dyDescent="0.25">
      <c r="H36" s="101" t="s">
        <v>36</v>
      </c>
      <c r="I36" s="280" t="str">
        <f>+J13</f>
        <v xml:space="preserve"> 21 Juni 2021</v>
      </c>
      <c r="J36" s="281"/>
    </row>
    <row r="40" spans="1:10" x14ac:dyDescent="0.25">
      <c r="I40" s="67" t="s">
        <v>423</v>
      </c>
    </row>
    <row r="43" spans="1:10" x14ac:dyDescent="0.25">
      <c r="H43" s="244" t="s">
        <v>37</v>
      </c>
      <c r="I43" s="244"/>
      <c r="J43" s="244"/>
    </row>
  </sheetData>
  <mergeCells count="10">
    <mergeCell ref="H43:J43"/>
    <mergeCell ref="H18:I18"/>
    <mergeCell ref="H19:I19"/>
    <mergeCell ref="H20:I20"/>
    <mergeCell ref="H21:I21"/>
    <mergeCell ref="A10:J10"/>
    <mergeCell ref="H17:I17"/>
    <mergeCell ref="A22:I22"/>
    <mergeCell ref="A23:D23"/>
    <mergeCell ref="I36:J36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9"/>
  <sheetViews>
    <sheetView topLeftCell="A4" workbookViewId="0">
      <selection activeCell="H12" sqref="H12:H13"/>
    </sheetView>
  </sheetViews>
  <sheetFormatPr defaultRowHeight="15" x14ac:dyDescent="0.25"/>
  <cols>
    <col min="1" max="1" width="4.85546875" style="5" customWidth="1"/>
    <col min="2" max="2" width="9.28515625" style="5" customWidth="1"/>
    <col min="3" max="3" width="28.28515625" style="5" customWidth="1"/>
    <col min="4" max="4" width="15" style="5" customWidth="1"/>
    <col min="5" max="5" width="7.42578125" style="5" customWidth="1"/>
    <col min="6" max="6" width="14.140625" style="191" bestFit="1" customWidth="1"/>
    <col min="7" max="7" width="1.7109375" style="191" customWidth="1"/>
    <col min="8" max="8" width="16.140625" style="5" customWidth="1"/>
    <col min="9" max="10" width="9.140625" style="5"/>
    <col min="11" max="11" width="10.5703125" style="5" bestFit="1" customWidth="1"/>
    <col min="12" max="16384" width="9.140625" style="5"/>
  </cols>
  <sheetData>
    <row r="2" spans="1:14" x14ac:dyDescent="0.25">
      <c r="A2" s="190" t="s">
        <v>0</v>
      </c>
    </row>
    <row r="3" spans="1:14" x14ac:dyDescent="0.25">
      <c r="A3" s="68" t="s">
        <v>1</v>
      </c>
    </row>
    <row r="4" spans="1:14" x14ac:dyDescent="0.25">
      <c r="A4" s="68" t="s">
        <v>2</v>
      </c>
    </row>
    <row r="5" spans="1:14" x14ac:dyDescent="0.25">
      <c r="A5" s="68" t="s">
        <v>3</v>
      </c>
    </row>
    <row r="6" spans="1:14" x14ac:dyDescent="0.25">
      <c r="A6" s="68" t="s">
        <v>4</v>
      </c>
      <c r="B6" s="68"/>
    </row>
    <row r="7" spans="1:14" x14ac:dyDescent="0.25">
      <c r="A7" s="68" t="s">
        <v>5</v>
      </c>
      <c r="B7" s="68"/>
    </row>
    <row r="9" spans="1:14" ht="15.75" thickBot="1" x14ac:dyDescent="0.3">
      <c r="A9" s="192"/>
      <c r="B9" s="192"/>
      <c r="C9" s="192"/>
      <c r="D9" s="192"/>
      <c r="E9" s="192"/>
      <c r="F9" s="193"/>
      <c r="G9" s="193"/>
      <c r="H9" s="192"/>
    </row>
    <row r="10" spans="1:14" ht="24" thickBot="1" x14ac:dyDescent="0.4">
      <c r="A10" s="317" t="s">
        <v>6</v>
      </c>
      <c r="B10" s="318"/>
      <c r="C10" s="318"/>
      <c r="D10" s="318"/>
      <c r="E10" s="318"/>
      <c r="F10" s="318"/>
      <c r="G10" s="318"/>
      <c r="H10" s="319"/>
    </row>
    <row r="12" spans="1:14" x14ac:dyDescent="0.25">
      <c r="A12" s="5" t="s">
        <v>7</v>
      </c>
      <c r="B12" s="5" t="s">
        <v>605</v>
      </c>
      <c r="F12" s="191" t="s">
        <v>9</v>
      </c>
      <c r="G12" s="194" t="s">
        <v>10</v>
      </c>
      <c r="H12" s="11" t="s">
        <v>608</v>
      </c>
    </row>
    <row r="13" spans="1:14" ht="15.75" x14ac:dyDescent="0.25">
      <c r="B13" s="195"/>
      <c r="C13" s="195"/>
      <c r="F13" s="191" t="s">
        <v>11</v>
      </c>
      <c r="G13" s="194" t="s">
        <v>10</v>
      </c>
      <c r="H13" s="12" t="s">
        <v>592</v>
      </c>
      <c r="N13" s="5" t="s">
        <v>423</v>
      </c>
    </row>
    <row r="14" spans="1:14" x14ac:dyDescent="0.25">
      <c r="A14" s="5" t="s">
        <v>12</v>
      </c>
      <c r="B14" s="5" t="s">
        <v>605</v>
      </c>
      <c r="F14" s="191" t="s">
        <v>43</v>
      </c>
      <c r="G14" s="194" t="s">
        <v>10</v>
      </c>
      <c r="H14" s="5" t="s">
        <v>383</v>
      </c>
    </row>
    <row r="15" spans="1:14" ht="15.75" thickBot="1" x14ac:dyDescent="0.3"/>
    <row r="16" spans="1:14" x14ac:dyDescent="0.25">
      <c r="A16" s="196" t="s">
        <v>16</v>
      </c>
      <c r="B16" s="197" t="s">
        <v>385</v>
      </c>
      <c r="C16" s="197" t="s">
        <v>386</v>
      </c>
      <c r="D16" s="197" t="s">
        <v>20</v>
      </c>
      <c r="E16" s="197" t="s">
        <v>387</v>
      </c>
      <c r="F16" s="320" t="s">
        <v>22</v>
      </c>
      <c r="G16" s="321"/>
      <c r="H16" s="198" t="s">
        <v>23</v>
      </c>
    </row>
    <row r="17" spans="1:17" ht="59.25" customHeight="1" x14ac:dyDescent="0.25">
      <c r="A17" s="199">
        <v>1</v>
      </c>
      <c r="B17" s="200">
        <v>44368</v>
      </c>
      <c r="C17" s="188" t="s">
        <v>609</v>
      </c>
      <c r="D17" s="201" t="s">
        <v>361</v>
      </c>
      <c r="E17" s="201">
        <v>1</v>
      </c>
      <c r="F17" s="322">
        <v>1500000</v>
      </c>
      <c r="G17" s="323"/>
      <c r="H17" s="202">
        <f>+F17</f>
        <v>1500000</v>
      </c>
      <c r="K17" s="191"/>
      <c r="M17" s="203"/>
    </row>
    <row r="18" spans="1:17" ht="21" customHeight="1" x14ac:dyDescent="0.25">
      <c r="A18" s="324" t="s">
        <v>26</v>
      </c>
      <c r="B18" s="325"/>
      <c r="C18" s="325"/>
      <c r="D18" s="325"/>
      <c r="E18" s="325"/>
      <c r="F18" s="325"/>
      <c r="G18" s="326"/>
      <c r="H18" s="204">
        <f>SUM(H17:H17)</f>
        <v>1500000</v>
      </c>
    </row>
    <row r="19" spans="1:17" x14ac:dyDescent="0.25">
      <c r="A19" s="327"/>
      <c r="B19" s="327"/>
      <c r="C19" s="327"/>
      <c r="D19" s="205"/>
      <c r="E19" s="205"/>
      <c r="F19" s="206"/>
      <c r="G19" s="206"/>
      <c r="H19" s="207"/>
    </row>
    <row r="20" spans="1:17" x14ac:dyDescent="0.25">
      <c r="D20" s="190"/>
      <c r="E20" s="190"/>
      <c r="F20" s="208" t="s">
        <v>606</v>
      </c>
      <c r="G20" s="208"/>
      <c r="H20" s="209">
        <v>0</v>
      </c>
      <c r="I20" s="210"/>
      <c r="Q20" s="5" t="s">
        <v>423</v>
      </c>
    </row>
    <row r="21" spans="1:17" ht="15.75" thickBot="1" x14ac:dyDescent="0.3">
      <c r="D21" s="190"/>
      <c r="E21" s="190"/>
      <c r="F21" s="211" t="s">
        <v>390</v>
      </c>
      <c r="G21" s="211"/>
      <c r="H21" s="212">
        <v>0</v>
      </c>
      <c r="I21" s="210"/>
    </row>
    <row r="22" spans="1:17" x14ac:dyDescent="0.25">
      <c r="D22" s="190"/>
      <c r="E22" s="190"/>
      <c r="F22" s="213" t="s">
        <v>29</v>
      </c>
      <c r="G22" s="213"/>
      <c r="H22" s="214">
        <f>H18</f>
        <v>1500000</v>
      </c>
    </row>
    <row r="23" spans="1:17" x14ac:dyDescent="0.25">
      <c r="A23" s="190" t="s">
        <v>607</v>
      </c>
      <c r="D23" s="190"/>
      <c r="E23" s="190"/>
      <c r="F23" s="213"/>
      <c r="G23" s="213"/>
      <c r="H23" s="214"/>
    </row>
    <row r="24" spans="1:17" x14ac:dyDescent="0.25">
      <c r="D24" s="190"/>
      <c r="E24" s="190"/>
      <c r="F24" s="213"/>
      <c r="G24" s="213"/>
      <c r="H24" s="214"/>
    </row>
    <row r="25" spans="1:17" ht="15.75" x14ac:dyDescent="0.25">
      <c r="A25" s="93" t="s">
        <v>31</v>
      </c>
    </row>
    <row r="26" spans="1:17" ht="15.75" x14ac:dyDescent="0.25">
      <c r="A26" s="94" t="s">
        <v>32</v>
      </c>
      <c r="B26" s="190"/>
      <c r="C26" s="190"/>
    </row>
    <row r="27" spans="1:17" ht="15.75" x14ac:dyDescent="0.25">
      <c r="A27" s="94" t="s">
        <v>33</v>
      </c>
      <c r="B27" s="190"/>
    </row>
    <row r="28" spans="1:17" ht="15.75" x14ac:dyDescent="0.25">
      <c r="A28" s="96" t="s">
        <v>34</v>
      </c>
      <c r="B28" s="215"/>
      <c r="C28" s="216"/>
    </row>
    <row r="29" spans="1:17" ht="15.75" x14ac:dyDescent="0.25">
      <c r="A29" s="98" t="s">
        <v>35</v>
      </c>
      <c r="B29" s="217"/>
      <c r="C29" s="215"/>
    </row>
    <row r="30" spans="1:17" x14ac:dyDescent="0.25">
      <c r="A30" s="215"/>
      <c r="B30" s="215"/>
      <c r="C30" s="215"/>
    </row>
    <row r="31" spans="1:17" x14ac:dyDescent="0.25">
      <c r="A31" s="217"/>
      <c r="B31" s="217"/>
      <c r="C31" s="218"/>
    </row>
    <row r="32" spans="1:17" x14ac:dyDescent="0.25">
      <c r="F32" s="219" t="s">
        <v>36</v>
      </c>
      <c r="G32" s="328" t="str">
        <f>+H13</f>
        <v xml:space="preserve"> 21 Juni 2021</v>
      </c>
      <c r="H32" s="329"/>
    </row>
    <row r="39" spans="6:8" ht="15.75" x14ac:dyDescent="0.25">
      <c r="F39" s="267" t="s">
        <v>37</v>
      </c>
      <c r="G39" s="267"/>
      <c r="H39" s="267"/>
    </row>
  </sheetData>
  <mergeCells count="7">
    <mergeCell ref="F39:H39"/>
    <mergeCell ref="A10:H10"/>
    <mergeCell ref="F16:G16"/>
    <mergeCell ref="F17:G17"/>
    <mergeCell ref="A18:G18"/>
    <mergeCell ref="A19:C19"/>
    <mergeCell ref="G32:H32"/>
  </mergeCells>
  <printOptions horizontalCentered="1"/>
  <pageMargins left="0.45" right="0.45" top="0.75" bottom="0.75" header="0.3" footer="0.3"/>
  <pageSetup paperSize="9" scale="90" orientation="portrait" horizontalDpi="4294967293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2"/>
  <sheetViews>
    <sheetView topLeftCell="A12" workbookViewId="0">
      <selection activeCell="G18" sqref="G18:H19"/>
    </sheetView>
  </sheetViews>
  <sheetFormatPr defaultRowHeight="15.75" x14ac:dyDescent="0.25"/>
  <cols>
    <col min="1" max="1" width="4" style="66" customWidth="1"/>
    <col min="2" max="2" width="12.5703125" style="66" customWidth="1"/>
    <col min="3" max="3" width="9.5703125" style="66" customWidth="1"/>
    <col min="4" max="4" width="25.5703125" style="66" bestFit="1" customWidth="1"/>
    <col min="5" max="5" width="14.7109375" style="66" customWidth="1"/>
    <col min="6" max="6" width="9" style="66" customWidth="1"/>
    <col min="7" max="7" width="13.85546875" style="67" customWidth="1"/>
    <col min="8" max="8" width="1.42578125" style="67" customWidth="1"/>
    <col min="9" max="9" width="17.140625" style="66" customWidth="1"/>
    <col min="10" max="16384" width="9.140625" style="66"/>
  </cols>
  <sheetData>
    <row r="2" spans="1:9" x14ac:dyDescent="0.25">
      <c r="A2" s="65" t="s">
        <v>0</v>
      </c>
    </row>
    <row r="3" spans="1:9" x14ac:dyDescent="0.25">
      <c r="A3" s="68" t="s">
        <v>1</v>
      </c>
    </row>
    <row r="4" spans="1:9" x14ac:dyDescent="0.25">
      <c r="A4" s="68" t="s">
        <v>2</v>
      </c>
    </row>
    <row r="5" spans="1:9" x14ac:dyDescent="0.25">
      <c r="A5" s="68" t="s">
        <v>3</v>
      </c>
    </row>
    <row r="6" spans="1:9" x14ac:dyDescent="0.25">
      <c r="A6" s="68" t="s">
        <v>4</v>
      </c>
    </row>
    <row r="7" spans="1:9" x14ac:dyDescent="0.25">
      <c r="A7" s="68" t="s">
        <v>5</v>
      </c>
    </row>
    <row r="9" spans="1:9" ht="16.5" thickBot="1" x14ac:dyDescent="0.3">
      <c r="A9" s="69"/>
      <c r="B9" s="69"/>
      <c r="C9" s="69"/>
      <c r="D9" s="69"/>
      <c r="E9" s="69"/>
      <c r="F9" s="69"/>
      <c r="G9" s="70"/>
      <c r="H9" s="70"/>
      <c r="I9" s="69"/>
    </row>
    <row r="10" spans="1:9" ht="16.5" thickBot="1" x14ac:dyDescent="0.3">
      <c r="A10" s="268" t="s">
        <v>6</v>
      </c>
      <c r="B10" s="269"/>
      <c r="C10" s="269"/>
      <c r="D10" s="269"/>
      <c r="E10" s="269"/>
      <c r="F10" s="269"/>
      <c r="G10" s="269"/>
      <c r="H10" s="269"/>
      <c r="I10" s="270"/>
    </row>
    <row r="12" spans="1:9" x14ac:dyDescent="0.25">
      <c r="A12" s="66" t="s">
        <v>7</v>
      </c>
      <c r="B12" s="66" t="s">
        <v>610</v>
      </c>
      <c r="G12" s="67" t="s">
        <v>9</v>
      </c>
      <c r="H12" s="71" t="s">
        <v>10</v>
      </c>
      <c r="I12" s="11" t="s">
        <v>611</v>
      </c>
    </row>
    <row r="13" spans="1:9" x14ac:dyDescent="0.25">
      <c r="G13" s="67" t="s">
        <v>11</v>
      </c>
      <c r="H13" s="71" t="s">
        <v>10</v>
      </c>
      <c r="I13" s="12" t="s">
        <v>592</v>
      </c>
    </row>
    <row r="14" spans="1:9" x14ac:dyDescent="0.25">
      <c r="G14" s="67" t="s">
        <v>43</v>
      </c>
      <c r="H14" s="71" t="s">
        <v>10</v>
      </c>
      <c r="I14" s="177"/>
    </row>
    <row r="15" spans="1:9" x14ac:dyDescent="0.25">
      <c r="A15" s="66" t="s">
        <v>12</v>
      </c>
      <c r="B15" s="66" t="s">
        <v>352</v>
      </c>
    </row>
    <row r="16" spans="1:9" ht="16.5" thickBot="1" x14ac:dyDescent="0.3">
      <c r="F16" s="69"/>
    </row>
    <row r="17" spans="1:18" ht="20.100000000000001" customHeight="1" x14ac:dyDescent="0.25">
      <c r="A17" s="178" t="s">
        <v>16</v>
      </c>
      <c r="B17" s="179" t="s">
        <v>385</v>
      </c>
      <c r="C17" s="179" t="s">
        <v>18</v>
      </c>
      <c r="D17" s="179" t="s">
        <v>386</v>
      </c>
      <c r="E17" s="179" t="s">
        <v>20</v>
      </c>
      <c r="F17" s="179" t="s">
        <v>51</v>
      </c>
      <c r="G17" s="314" t="s">
        <v>22</v>
      </c>
      <c r="H17" s="315"/>
      <c r="I17" s="181" t="s">
        <v>23</v>
      </c>
    </row>
    <row r="18" spans="1:18" ht="55.5" customHeight="1" x14ac:dyDescent="0.25">
      <c r="A18" s="75">
        <v>1</v>
      </c>
      <c r="B18" s="158">
        <v>44363</v>
      </c>
      <c r="C18" s="330" t="s">
        <v>612</v>
      </c>
      <c r="D18" s="184" t="s">
        <v>613</v>
      </c>
      <c r="E18" s="221" t="s">
        <v>614</v>
      </c>
      <c r="F18" s="185">
        <v>1</v>
      </c>
      <c r="G18" s="284">
        <v>2500000</v>
      </c>
      <c r="H18" s="285"/>
      <c r="I18" s="282">
        <f>+G18</f>
        <v>2500000</v>
      </c>
    </row>
    <row r="19" spans="1:18" ht="55.5" customHeight="1" x14ac:dyDescent="0.25">
      <c r="A19" s="75">
        <v>2</v>
      </c>
      <c r="B19" s="158">
        <v>44363</v>
      </c>
      <c r="C19" s="331"/>
      <c r="D19" s="184" t="s">
        <v>615</v>
      </c>
      <c r="E19" s="221" t="s">
        <v>455</v>
      </c>
      <c r="F19" s="185">
        <v>1</v>
      </c>
      <c r="G19" s="286"/>
      <c r="H19" s="287"/>
      <c r="I19" s="283"/>
    </row>
    <row r="20" spans="1:18" ht="25.5" customHeight="1" thickBot="1" x14ac:dyDescent="0.3">
      <c r="A20" s="305" t="s">
        <v>26</v>
      </c>
      <c r="B20" s="306"/>
      <c r="C20" s="306"/>
      <c r="D20" s="306"/>
      <c r="E20" s="306"/>
      <c r="F20" s="306"/>
      <c r="G20" s="306"/>
      <c r="H20" s="307"/>
      <c r="I20" s="186">
        <f>I18</f>
        <v>2500000</v>
      </c>
    </row>
    <row r="21" spans="1:18" x14ac:dyDescent="0.25">
      <c r="A21" s="279"/>
      <c r="B21" s="279"/>
      <c r="C21" s="279"/>
      <c r="D21" s="279"/>
      <c r="E21" s="189"/>
      <c r="F21" s="189"/>
      <c r="G21" s="80"/>
      <c r="H21" s="80"/>
      <c r="I21" s="81"/>
    </row>
    <row r="22" spans="1:18" x14ac:dyDescent="0.25">
      <c r="E22" s="65"/>
      <c r="F22" s="65"/>
      <c r="G22" s="163" t="s">
        <v>27</v>
      </c>
      <c r="H22" s="163"/>
      <c r="I22" s="164">
        <v>1500000</v>
      </c>
      <c r="J22" s="89"/>
      <c r="R22" s="66" t="s">
        <v>423</v>
      </c>
    </row>
    <row r="23" spans="1:18" ht="16.5" thickBot="1" x14ac:dyDescent="0.3">
      <c r="E23" s="65"/>
      <c r="F23" s="65"/>
      <c r="G23" s="87" t="s">
        <v>390</v>
      </c>
      <c r="H23" s="87"/>
      <c r="I23" s="88">
        <f>I20-I22</f>
        <v>1000000</v>
      </c>
      <c r="J23" s="89"/>
    </row>
    <row r="24" spans="1:18" ht="16.5" customHeight="1" x14ac:dyDescent="0.25">
      <c r="E24" s="65"/>
      <c r="F24" s="65"/>
      <c r="G24" s="90" t="s">
        <v>29</v>
      </c>
      <c r="H24" s="90"/>
      <c r="I24" s="91">
        <f>I23</f>
        <v>1000000</v>
      </c>
    </row>
    <row r="25" spans="1:18" x14ac:dyDescent="0.25">
      <c r="A25" s="65" t="s">
        <v>478</v>
      </c>
      <c r="E25" s="65"/>
      <c r="F25" s="65"/>
      <c r="G25" s="90"/>
      <c r="H25" s="90"/>
      <c r="I25" s="91"/>
    </row>
    <row r="26" spans="1:18" x14ac:dyDescent="0.25">
      <c r="A26" s="92"/>
      <c r="E26" s="65"/>
      <c r="F26" s="65"/>
      <c r="G26" s="90"/>
      <c r="H26" s="90"/>
      <c r="I26" s="91"/>
    </row>
    <row r="27" spans="1:18" x14ac:dyDescent="0.25">
      <c r="E27" s="65"/>
      <c r="F27" s="65"/>
      <c r="G27" s="90"/>
      <c r="H27" s="90"/>
      <c r="I27" s="91"/>
    </row>
    <row r="28" spans="1:18" x14ac:dyDescent="0.25">
      <c r="A28" s="93" t="s">
        <v>31</v>
      </c>
    </row>
    <row r="29" spans="1:18" x14ac:dyDescent="0.25">
      <c r="A29" s="94" t="s">
        <v>32</v>
      </c>
      <c r="B29" s="94"/>
      <c r="C29" s="94"/>
      <c r="D29" s="94"/>
      <c r="E29" s="95"/>
    </row>
    <row r="30" spans="1:18" x14ac:dyDescent="0.25">
      <c r="A30" s="94" t="s">
        <v>33</v>
      </c>
      <c r="B30" s="94"/>
      <c r="C30" s="94"/>
      <c r="D30" s="95"/>
      <c r="E30" s="95"/>
    </row>
    <row r="31" spans="1:18" x14ac:dyDescent="0.25">
      <c r="A31" s="96" t="s">
        <v>34</v>
      </c>
      <c r="B31" s="97"/>
      <c r="C31" s="97"/>
      <c r="D31" s="96"/>
      <c r="E31" s="95"/>
    </row>
    <row r="32" spans="1:18" x14ac:dyDescent="0.25">
      <c r="A32" s="98" t="s">
        <v>35</v>
      </c>
      <c r="B32" s="98"/>
      <c r="C32" s="98"/>
      <c r="D32" s="97"/>
      <c r="E32" s="95"/>
    </row>
    <row r="33" spans="1:9" x14ac:dyDescent="0.25">
      <c r="A33" s="99"/>
      <c r="B33" s="99"/>
      <c r="C33" s="99"/>
      <c r="D33" s="99"/>
    </row>
    <row r="34" spans="1:9" x14ac:dyDescent="0.25">
      <c r="A34" s="100"/>
      <c r="B34" s="100"/>
      <c r="C34" s="100"/>
      <c r="D34" s="187"/>
    </row>
    <row r="35" spans="1:9" x14ac:dyDescent="0.25">
      <c r="G35" s="101" t="s">
        <v>36</v>
      </c>
      <c r="H35" s="280" t="str">
        <f>+I13</f>
        <v xml:space="preserve"> 21 Juni 2021</v>
      </c>
      <c r="I35" s="281"/>
    </row>
    <row r="39" spans="1:9" x14ac:dyDescent="0.25">
      <c r="H39" s="67" t="s">
        <v>423</v>
      </c>
    </row>
    <row r="42" spans="1:9" x14ac:dyDescent="0.25">
      <c r="G42" s="244" t="s">
        <v>37</v>
      </c>
      <c r="H42" s="244"/>
      <c r="I42" s="244"/>
    </row>
  </sheetData>
  <mergeCells count="9">
    <mergeCell ref="G42:I42"/>
    <mergeCell ref="I18:I19"/>
    <mergeCell ref="G18:H19"/>
    <mergeCell ref="C18:C19"/>
    <mergeCell ref="A10:I10"/>
    <mergeCell ref="G17:H17"/>
    <mergeCell ref="A20:H20"/>
    <mergeCell ref="A21:D21"/>
    <mergeCell ref="H35:I35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9"/>
  <sheetViews>
    <sheetView topLeftCell="A7" workbookViewId="0">
      <selection activeCell="I12" sqref="I12:I13"/>
    </sheetView>
  </sheetViews>
  <sheetFormatPr defaultRowHeight="15" x14ac:dyDescent="0.25"/>
  <cols>
    <col min="1" max="1" width="4.85546875" style="5" customWidth="1"/>
    <col min="2" max="3" width="9.28515625" style="5" customWidth="1"/>
    <col min="4" max="4" width="27.140625" style="5" customWidth="1"/>
    <col min="5" max="5" width="15" style="5" customWidth="1"/>
    <col min="6" max="6" width="6.140625" style="5" customWidth="1"/>
    <col min="7" max="7" width="14.140625" style="191" bestFit="1" customWidth="1"/>
    <col min="8" max="8" width="1.7109375" style="191" customWidth="1"/>
    <col min="9" max="9" width="16.140625" style="5" customWidth="1"/>
    <col min="10" max="11" width="9.140625" style="5"/>
    <col min="12" max="12" width="10.5703125" style="5" bestFit="1" customWidth="1"/>
    <col min="13" max="16384" width="9.140625" style="5"/>
  </cols>
  <sheetData>
    <row r="2" spans="1:15" x14ac:dyDescent="0.25">
      <c r="A2" s="190" t="s">
        <v>0</v>
      </c>
    </row>
    <row r="3" spans="1:15" x14ac:dyDescent="0.25">
      <c r="A3" s="68" t="s">
        <v>1</v>
      </c>
    </row>
    <row r="4" spans="1:15" x14ac:dyDescent="0.25">
      <c r="A4" s="68" t="s">
        <v>2</v>
      </c>
    </row>
    <row r="5" spans="1:15" x14ac:dyDescent="0.25">
      <c r="A5" s="68" t="s">
        <v>3</v>
      </c>
    </row>
    <row r="6" spans="1:15" x14ac:dyDescent="0.25">
      <c r="A6" s="68" t="s">
        <v>4</v>
      </c>
      <c r="B6" s="68"/>
      <c r="C6" s="68"/>
    </row>
    <row r="7" spans="1:15" x14ac:dyDescent="0.25">
      <c r="A7" s="68" t="s">
        <v>5</v>
      </c>
      <c r="B7" s="68"/>
      <c r="C7" s="68"/>
    </row>
    <row r="9" spans="1:15" ht="15.75" thickBot="1" x14ac:dyDescent="0.3">
      <c r="A9" s="192"/>
      <c r="B9" s="192"/>
      <c r="C9" s="192"/>
      <c r="D9" s="192"/>
      <c r="E9" s="192"/>
      <c r="F9" s="192"/>
      <c r="G9" s="193"/>
      <c r="H9" s="193"/>
      <c r="I9" s="192"/>
    </row>
    <row r="10" spans="1:15" ht="24" thickBot="1" x14ac:dyDescent="0.4">
      <c r="A10" s="317" t="s">
        <v>6</v>
      </c>
      <c r="B10" s="318"/>
      <c r="C10" s="318"/>
      <c r="D10" s="318"/>
      <c r="E10" s="318"/>
      <c r="F10" s="318"/>
      <c r="G10" s="318"/>
      <c r="H10" s="318"/>
      <c r="I10" s="319"/>
    </row>
    <row r="12" spans="1:15" x14ac:dyDescent="0.25">
      <c r="A12" s="5" t="s">
        <v>7</v>
      </c>
      <c r="B12" s="5" t="s">
        <v>618</v>
      </c>
      <c r="G12" s="191" t="s">
        <v>9</v>
      </c>
      <c r="H12" s="194" t="s">
        <v>10</v>
      </c>
      <c r="I12" s="11" t="s">
        <v>617</v>
      </c>
    </row>
    <row r="13" spans="1:15" ht="15.75" x14ac:dyDescent="0.25">
      <c r="B13" s="195"/>
      <c r="C13" s="195"/>
      <c r="D13" s="195"/>
      <c r="G13" s="191" t="s">
        <v>11</v>
      </c>
      <c r="H13" s="194" t="s">
        <v>10</v>
      </c>
      <c r="I13" s="12" t="s">
        <v>616</v>
      </c>
      <c r="O13" s="5" t="s">
        <v>423</v>
      </c>
    </row>
    <row r="14" spans="1:15" x14ac:dyDescent="0.25">
      <c r="A14" s="5" t="s">
        <v>12</v>
      </c>
      <c r="B14" s="5" t="s">
        <v>618</v>
      </c>
      <c r="G14" s="191" t="s">
        <v>43</v>
      </c>
      <c r="H14" s="194" t="s">
        <v>10</v>
      </c>
      <c r="I14" s="5" t="s">
        <v>383</v>
      </c>
    </row>
    <row r="15" spans="1:15" ht="15.75" thickBot="1" x14ac:dyDescent="0.3"/>
    <row r="16" spans="1:15" ht="15.75" x14ac:dyDescent="0.25">
      <c r="A16" s="196" t="s">
        <v>16</v>
      </c>
      <c r="B16" s="197" t="s">
        <v>385</v>
      </c>
      <c r="C16" s="179" t="s">
        <v>18</v>
      </c>
      <c r="D16" s="197" t="s">
        <v>386</v>
      </c>
      <c r="E16" s="197" t="s">
        <v>20</v>
      </c>
      <c r="F16" s="197" t="s">
        <v>387</v>
      </c>
      <c r="G16" s="320" t="s">
        <v>22</v>
      </c>
      <c r="H16" s="321"/>
      <c r="I16" s="198" t="s">
        <v>23</v>
      </c>
    </row>
    <row r="17" spans="1:18" ht="59.25" customHeight="1" x14ac:dyDescent="0.25">
      <c r="A17" s="199">
        <v>1</v>
      </c>
      <c r="B17" s="200">
        <v>44356</v>
      </c>
      <c r="C17" s="224" t="s">
        <v>619</v>
      </c>
      <c r="D17" s="188" t="s">
        <v>620</v>
      </c>
      <c r="E17" s="201" t="s">
        <v>621</v>
      </c>
      <c r="F17" s="201">
        <v>1</v>
      </c>
      <c r="G17" s="322">
        <v>1200000</v>
      </c>
      <c r="H17" s="323"/>
      <c r="I17" s="202">
        <f>+G17</f>
        <v>1200000</v>
      </c>
      <c r="L17" s="191"/>
      <c r="N17" s="203"/>
    </row>
    <row r="18" spans="1:18" ht="21" customHeight="1" x14ac:dyDescent="0.25">
      <c r="A18" s="324" t="s">
        <v>26</v>
      </c>
      <c r="B18" s="325"/>
      <c r="C18" s="325"/>
      <c r="D18" s="325"/>
      <c r="E18" s="325"/>
      <c r="F18" s="325"/>
      <c r="G18" s="325"/>
      <c r="H18" s="326"/>
      <c r="I18" s="204">
        <f>SUM(I17:I17)</f>
        <v>1200000</v>
      </c>
    </row>
    <row r="19" spans="1:18" x14ac:dyDescent="0.25">
      <c r="A19" s="327"/>
      <c r="B19" s="327"/>
      <c r="C19" s="327"/>
      <c r="D19" s="327"/>
      <c r="E19" s="220"/>
      <c r="F19" s="220"/>
      <c r="G19" s="206"/>
      <c r="H19" s="206"/>
      <c r="I19" s="207"/>
    </row>
    <row r="20" spans="1:18" x14ac:dyDescent="0.25">
      <c r="E20" s="190"/>
      <c r="F20" s="190"/>
      <c r="G20" s="208" t="s">
        <v>606</v>
      </c>
      <c r="H20" s="208"/>
      <c r="I20" s="209">
        <v>0</v>
      </c>
      <c r="J20" s="210"/>
      <c r="R20" s="5" t="s">
        <v>423</v>
      </c>
    </row>
    <row r="21" spans="1:18" ht="15.75" thickBot="1" x14ac:dyDescent="0.3">
      <c r="E21" s="190"/>
      <c r="F21" s="190"/>
      <c r="G21" s="211" t="s">
        <v>390</v>
      </c>
      <c r="H21" s="211"/>
      <c r="I21" s="212">
        <v>0</v>
      </c>
      <c r="J21" s="210"/>
    </row>
    <row r="22" spans="1:18" x14ac:dyDescent="0.25">
      <c r="E22" s="190"/>
      <c r="F22" s="190"/>
      <c r="G22" s="213" t="s">
        <v>29</v>
      </c>
      <c r="H22" s="213"/>
      <c r="I22" s="214">
        <f>I18</f>
        <v>1200000</v>
      </c>
    </row>
    <row r="23" spans="1:18" x14ac:dyDescent="0.25">
      <c r="A23" s="190" t="s">
        <v>622</v>
      </c>
      <c r="E23" s="190"/>
      <c r="F23" s="190"/>
      <c r="G23" s="213"/>
      <c r="H23" s="213"/>
      <c r="I23" s="214"/>
    </row>
    <row r="24" spans="1:18" x14ac:dyDescent="0.25">
      <c r="E24" s="190"/>
      <c r="F24" s="190"/>
      <c r="G24" s="213"/>
      <c r="H24" s="213"/>
      <c r="I24" s="214"/>
    </row>
    <row r="25" spans="1:18" ht="15.75" x14ac:dyDescent="0.25">
      <c r="A25" s="93" t="s">
        <v>31</v>
      </c>
    </row>
    <row r="26" spans="1:18" ht="15.75" x14ac:dyDescent="0.25">
      <c r="A26" s="94" t="s">
        <v>32</v>
      </c>
      <c r="B26" s="190"/>
      <c r="C26" s="190"/>
      <c r="D26" s="190"/>
    </row>
    <row r="27" spans="1:18" ht="15.75" x14ac:dyDescent="0.25">
      <c r="A27" s="94" t="s">
        <v>33</v>
      </c>
      <c r="B27" s="190"/>
      <c r="C27" s="190"/>
    </row>
    <row r="28" spans="1:18" ht="15.75" x14ac:dyDescent="0.25">
      <c r="A28" s="96" t="s">
        <v>34</v>
      </c>
      <c r="B28" s="215"/>
      <c r="C28" s="215"/>
      <c r="D28" s="216"/>
    </row>
    <row r="29" spans="1:18" ht="15.75" x14ac:dyDescent="0.25">
      <c r="A29" s="98" t="s">
        <v>35</v>
      </c>
      <c r="B29" s="217"/>
      <c r="C29" s="217"/>
      <c r="D29" s="215"/>
    </row>
    <row r="30" spans="1:18" x14ac:dyDescent="0.25">
      <c r="A30" s="215"/>
      <c r="B30" s="215"/>
      <c r="C30" s="215"/>
      <c r="D30" s="215"/>
    </row>
    <row r="31" spans="1:18" x14ac:dyDescent="0.25">
      <c r="A31" s="217"/>
      <c r="B31" s="217"/>
      <c r="C31" s="217"/>
      <c r="D31" s="218"/>
    </row>
    <row r="32" spans="1:18" x14ac:dyDescent="0.25">
      <c r="G32" s="219" t="s">
        <v>36</v>
      </c>
      <c r="H32" s="328" t="str">
        <f>+I13</f>
        <v xml:space="preserve"> 23 Juni 2021</v>
      </c>
      <c r="I32" s="329"/>
    </row>
    <row r="39" spans="7:9" ht="15.75" x14ac:dyDescent="0.25">
      <c r="G39" s="267" t="s">
        <v>37</v>
      </c>
      <c r="H39" s="267"/>
      <c r="I39" s="267"/>
    </row>
  </sheetData>
  <mergeCells count="7">
    <mergeCell ref="G39:I39"/>
    <mergeCell ref="A10:I10"/>
    <mergeCell ref="G16:H16"/>
    <mergeCell ref="G17:H17"/>
    <mergeCell ref="A18:H18"/>
    <mergeCell ref="A19:D19"/>
    <mergeCell ref="H32:I32"/>
  </mergeCells>
  <printOptions horizontalCentered="1"/>
  <pageMargins left="0.45" right="0.45" top="0.75" bottom="0.75" header="0.3" footer="0.3"/>
  <pageSetup paperSize="9" scale="90" orientation="portrait" horizontalDpi="4294967293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8"/>
  <sheetViews>
    <sheetView topLeftCell="A4" zoomScale="86" zoomScaleNormal="86" workbookViewId="0">
      <selection activeCell="D17" sqref="D17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5703125" customWidth="1"/>
    <col min="5" max="5" width="18.7109375" customWidth="1"/>
    <col min="6" max="6" width="10.42578125" customWidth="1"/>
    <col min="7" max="7" width="14" style="4" customWidth="1"/>
    <col min="8" max="8" width="2.140625" style="4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1" t="s">
        <v>0</v>
      </c>
      <c r="B2" s="2"/>
      <c r="C2" s="3"/>
    </row>
    <row r="3" spans="1:12" x14ac:dyDescent="0.25">
      <c r="A3" s="5" t="s">
        <v>1</v>
      </c>
      <c r="B3" s="6"/>
      <c r="C3" s="6"/>
    </row>
    <row r="4" spans="1:12" x14ac:dyDescent="0.25">
      <c r="A4" s="5" t="s">
        <v>2</v>
      </c>
      <c r="B4" s="6"/>
      <c r="C4" s="6"/>
    </row>
    <row r="5" spans="1:12" x14ac:dyDescent="0.25">
      <c r="A5" s="5" t="s">
        <v>3</v>
      </c>
      <c r="B5" s="6"/>
      <c r="C5" s="6"/>
    </row>
    <row r="6" spans="1:12" x14ac:dyDescent="0.25">
      <c r="A6" s="5" t="s">
        <v>4</v>
      </c>
      <c r="B6" s="6"/>
      <c r="C6" s="6"/>
    </row>
    <row r="7" spans="1:12" x14ac:dyDescent="0.25">
      <c r="A7" s="5" t="s">
        <v>5</v>
      </c>
      <c r="B7" s="6"/>
      <c r="C7" s="6"/>
    </row>
    <row r="8" spans="1:12" x14ac:dyDescent="0.25">
      <c r="A8" s="6"/>
      <c r="B8" s="6"/>
      <c r="C8" s="6"/>
    </row>
    <row r="9" spans="1:12" ht="15.75" thickBot="1" x14ac:dyDescent="0.3">
      <c r="A9" s="7"/>
      <c r="B9" s="7"/>
      <c r="C9" s="7"/>
      <c r="D9" s="7"/>
      <c r="E9" s="7"/>
      <c r="F9" s="7"/>
      <c r="G9" s="8"/>
      <c r="H9" s="8"/>
      <c r="I9" s="7"/>
    </row>
    <row r="10" spans="1:12" ht="24" thickBot="1" x14ac:dyDescent="0.4">
      <c r="A10" s="245" t="s">
        <v>6</v>
      </c>
      <c r="B10" s="246"/>
      <c r="C10" s="246"/>
      <c r="D10" s="246"/>
      <c r="E10" s="246"/>
      <c r="F10" s="246"/>
      <c r="G10" s="246"/>
      <c r="H10" s="246"/>
      <c r="I10" s="247"/>
    </row>
    <row r="12" spans="1:12" ht="23.25" customHeight="1" x14ac:dyDescent="0.25">
      <c r="A12" s="9" t="s">
        <v>7</v>
      </c>
      <c r="B12" s="63" t="s">
        <v>351</v>
      </c>
      <c r="C12" s="9"/>
      <c r="D12" s="9"/>
      <c r="E12" s="9"/>
      <c r="F12" s="9"/>
      <c r="G12" s="10" t="s">
        <v>9</v>
      </c>
      <c r="H12" s="10" t="s">
        <v>10</v>
      </c>
      <c r="I12" s="11" t="s">
        <v>625</v>
      </c>
    </row>
    <row r="13" spans="1:12" ht="23.25" customHeight="1" x14ac:dyDescent="0.25">
      <c r="A13" s="9"/>
      <c r="B13" s="9"/>
      <c r="C13" s="9"/>
      <c r="D13" s="9"/>
      <c r="E13" s="9"/>
      <c r="F13" s="9"/>
      <c r="G13" s="10" t="s">
        <v>11</v>
      </c>
      <c r="H13" s="10" t="s">
        <v>10</v>
      </c>
      <c r="I13" s="12" t="s">
        <v>616</v>
      </c>
    </row>
    <row r="14" spans="1:12" ht="23.25" customHeight="1" x14ac:dyDescent="0.25">
      <c r="A14" s="9" t="s">
        <v>12</v>
      </c>
      <c r="B14" s="9" t="s">
        <v>352</v>
      </c>
      <c r="C14" s="9"/>
      <c r="D14" s="9"/>
      <c r="E14" s="9"/>
      <c r="F14" s="9"/>
      <c r="G14" s="10" t="s">
        <v>43</v>
      </c>
      <c r="H14" s="10" t="s">
        <v>10</v>
      </c>
      <c r="I14" s="9"/>
    </row>
    <row r="15" spans="1:12" ht="27.75" customHeight="1" thickBot="1" x14ac:dyDescent="0.3">
      <c r="A15" s="13"/>
      <c r="B15" s="13"/>
      <c r="C15" s="13"/>
      <c r="D15" s="13"/>
      <c r="E15" s="13"/>
      <c r="F15" s="13"/>
      <c r="G15" s="14"/>
      <c r="H15" s="14"/>
      <c r="I15" s="13"/>
    </row>
    <row r="16" spans="1:12" ht="43.5" customHeight="1" x14ac:dyDescent="0.25">
      <c r="A16" s="15" t="s">
        <v>16</v>
      </c>
      <c r="B16" s="16" t="s">
        <v>17</v>
      </c>
      <c r="C16" s="17" t="s">
        <v>18</v>
      </c>
      <c r="D16" s="16" t="s">
        <v>19</v>
      </c>
      <c r="E16" s="16" t="s">
        <v>20</v>
      </c>
      <c r="F16" s="17" t="s">
        <v>21</v>
      </c>
      <c r="G16" s="248" t="s">
        <v>22</v>
      </c>
      <c r="H16" s="249"/>
      <c r="I16" s="18" t="s">
        <v>23</v>
      </c>
      <c r="L16" s="4"/>
    </row>
    <row r="17" spans="1:12" s="13" customFormat="1" ht="78.75" customHeight="1" x14ac:dyDescent="0.25">
      <c r="A17" s="19">
        <v>1</v>
      </c>
      <c r="B17" s="158">
        <v>44357</v>
      </c>
      <c r="C17" s="61"/>
      <c r="D17" s="62" t="s">
        <v>623</v>
      </c>
      <c r="E17" s="62" t="s">
        <v>538</v>
      </c>
      <c r="F17" s="54">
        <v>1</v>
      </c>
      <c r="G17" s="250">
        <v>310400</v>
      </c>
      <c r="H17" s="251"/>
      <c r="I17" s="25">
        <f>G17</f>
        <v>310400</v>
      </c>
      <c r="L17" s="14"/>
    </row>
    <row r="18" spans="1:12" ht="36" customHeight="1" thickBot="1" x14ac:dyDescent="0.3">
      <c r="A18" s="252" t="s">
        <v>26</v>
      </c>
      <c r="B18" s="253"/>
      <c r="C18" s="253"/>
      <c r="D18" s="253"/>
      <c r="E18" s="253"/>
      <c r="F18" s="253"/>
      <c r="G18" s="253"/>
      <c r="H18" s="254"/>
      <c r="I18" s="26">
        <f>I17</f>
        <v>310400</v>
      </c>
    </row>
    <row r="19" spans="1:12" ht="21.75" customHeight="1" x14ac:dyDescent="0.25">
      <c r="A19" s="255"/>
      <c r="B19" s="255"/>
      <c r="C19" s="255"/>
      <c r="D19" s="255"/>
      <c r="E19" s="27"/>
      <c r="G19" s="28"/>
      <c r="H19" s="28"/>
      <c r="I19" s="29"/>
    </row>
    <row r="20" spans="1:12" ht="29.25" customHeight="1" x14ac:dyDescent="0.25">
      <c r="A20" s="30"/>
      <c r="B20" s="30"/>
      <c r="D20" s="30"/>
      <c r="E20" s="30"/>
      <c r="G20" s="31" t="s">
        <v>27</v>
      </c>
      <c r="H20" s="31"/>
      <c r="I20" s="32">
        <v>0</v>
      </c>
    </row>
    <row r="21" spans="1:12" ht="29.25" customHeight="1" thickBot="1" x14ac:dyDescent="0.3">
      <c r="A21" s="222"/>
      <c r="B21" s="222"/>
      <c r="D21" s="222"/>
      <c r="E21" s="222"/>
      <c r="G21" s="34" t="s">
        <v>28</v>
      </c>
      <c r="H21" s="34"/>
      <c r="I21" s="35">
        <v>0</v>
      </c>
    </row>
    <row r="22" spans="1:12" ht="29.25" customHeight="1" x14ac:dyDescent="0.25">
      <c r="A22" s="9"/>
      <c r="B22" s="9"/>
      <c r="D22" s="9"/>
      <c r="E22" s="36"/>
      <c r="G22" s="37" t="s">
        <v>29</v>
      </c>
      <c r="H22" s="38"/>
      <c r="I22" s="39">
        <f>I18</f>
        <v>310400</v>
      </c>
    </row>
    <row r="23" spans="1:12" ht="20.25" customHeight="1" x14ac:dyDescent="0.25">
      <c r="A23" s="9"/>
      <c r="B23" s="9"/>
      <c r="D23" s="9"/>
      <c r="E23" s="36"/>
      <c r="G23" s="38"/>
      <c r="H23" s="38"/>
      <c r="I23" s="40"/>
    </row>
    <row r="24" spans="1:12" ht="18.75" x14ac:dyDescent="0.25">
      <c r="A24" s="41" t="s">
        <v>624</v>
      </c>
      <c r="B24" s="36"/>
      <c r="D24" s="9"/>
      <c r="E24" s="36"/>
      <c r="G24" s="38"/>
      <c r="H24" s="38"/>
      <c r="I24" s="40"/>
    </row>
    <row r="25" spans="1:12" ht="15.75" x14ac:dyDescent="0.25">
      <c r="A25" s="9"/>
      <c r="B25" s="9"/>
      <c r="D25" s="9"/>
      <c r="E25" s="36"/>
      <c r="G25" s="38"/>
      <c r="H25" s="38"/>
      <c r="I25" s="40"/>
    </row>
    <row r="26" spans="1:12" ht="18.75" x14ac:dyDescent="0.3">
      <c r="A26" s="42" t="s">
        <v>31</v>
      </c>
      <c r="B26" s="43"/>
      <c r="D26" s="43"/>
      <c r="E26" s="9"/>
      <c r="G26" s="10"/>
      <c r="H26" s="10"/>
      <c r="I26" s="9"/>
    </row>
    <row r="27" spans="1:12" ht="18.75" x14ac:dyDescent="0.3">
      <c r="A27" s="44" t="s">
        <v>32</v>
      </c>
      <c r="B27" s="36"/>
      <c r="D27" s="36"/>
      <c r="E27" s="9"/>
      <c r="G27" s="10"/>
      <c r="H27" s="10"/>
      <c r="I27" s="9"/>
      <c r="L27" s="45"/>
    </row>
    <row r="28" spans="1:12" ht="18.75" x14ac:dyDescent="0.3">
      <c r="A28" s="44" t="s">
        <v>33</v>
      </c>
      <c r="B28" s="36"/>
      <c r="D28" s="9"/>
      <c r="E28" s="9"/>
      <c r="G28" s="10"/>
      <c r="H28" s="10"/>
      <c r="I28" s="9"/>
    </row>
    <row r="29" spans="1:12" ht="18.75" x14ac:dyDescent="0.3">
      <c r="A29" s="46" t="s">
        <v>34</v>
      </c>
      <c r="B29" s="47"/>
      <c r="D29" s="47"/>
      <c r="E29" s="9"/>
      <c r="G29" s="10"/>
      <c r="H29" s="10"/>
      <c r="I29" s="9"/>
    </row>
    <row r="30" spans="1:12" ht="18.75" x14ac:dyDescent="0.3">
      <c r="A30" s="48" t="s">
        <v>35</v>
      </c>
      <c r="B30" s="49"/>
      <c r="D30" s="50"/>
      <c r="E30" s="9"/>
      <c r="G30" s="10"/>
      <c r="H30" s="10"/>
      <c r="I30" s="9"/>
    </row>
    <row r="31" spans="1:12" ht="15.75" x14ac:dyDescent="0.25">
      <c r="A31" s="49"/>
      <c r="B31" s="49"/>
      <c r="D31" s="51"/>
      <c r="E31" s="9"/>
      <c r="G31" s="10"/>
      <c r="H31" s="10"/>
      <c r="I31" s="9"/>
    </row>
    <row r="32" spans="1:12" ht="15.75" x14ac:dyDescent="0.25">
      <c r="A32" s="9"/>
      <c r="B32" s="9"/>
      <c r="D32" s="9"/>
      <c r="E32" s="9"/>
      <c r="G32" s="52" t="s">
        <v>36</v>
      </c>
      <c r="H32" s="256" t="str">
        <f>I13</f>
        <v xml:space="preserve"> 23 Juni 2021</v>
      </c>
      <c r="I32" s="256"/>
    </row>
    <row r="33" spans="1:9" ht="15.75" x14ac:dyDescent="0.25">
      <c r="A33" s="9"/>
      <c r="B33" s="9"/>
      <c r="D33" s="9"/>
      <c r="E33" s="9"/>
      <c r="G33" s="10"/>
      <c r="H33" s="10"/>
      <c r="I33" s="9"/>
    </row>
    <row r="34" spans="1:9" ht="15.75" x14ac:dyDescent="0.25">
      <c r="A34" s="9"/>
      <c r="B34" s="9"/>
      <c r="D34" s="9"/>
      <c r="E34" s="9"/>
      <c r="G34" s="10"/>
      <c r="H34" s="10"/>
      <c r="I34" s="9"/>
    </row>
    <row r="35" spans="1:9" ht="15.75" x14ac:dyDescent="0.25">
      <c r="A35" s="9"/>
      <c r="B35" s="9"/>
      <c r="D35" s="9"/>
      <c r="E35" s="9"/>
      <c r="G35" s="10"/>
      <c r="H35" s="10"/>
      <c r="I35" s="9"/>
    </row>
    <row r="36" spans="1:9" ht="26.25" customHeight="1" x14ac:dyDescent="0.25">
      <c r="A36" s="9"/>
      <c r="B36" s="9"/>
      <c r="D36" s="9"/>
      <c r="E36" s="9"/>
      <c r="G36" s="10"/>
      <c r="H36" s="10"/>
      <c r="I36" s="9"/>
    </row>
    <row r="37" spans="1:9" ht="15.75" x14ac:dyDescent="0.25">
      <c r="A37" s="9"/>
      <c r="B37" s="9"/>
      <c r="D37" s="9"/>
      <c r="E37" s="9"/>
      <c r="G37" s="10"/>
      <c r="H37" s="10"/>
      <c r="I37" s="9"/>
    </row>
    <row r="38" spans="1:9" ht="15.75" x14ac:dyDescent="0.25">
      <c r="A38" s="9"/>
      <c r="B38" s="9"/>
      <c r="D38" s="9"/>
      <c r="E38" s="9"/>
      <c r="G38" s="10"/>
      <c r="H38" s="10"/>
      <c r="I38" s="9"/>
    </row>
    <row r="39" spans="1:9" ht="15.75" x14ac:dyDescent="0.25">
      <c r="A39" s="9"/>
      <c r="B39" s="9"/>
      <c r="D39" s="9"/>
      <c r="E39" s="9"/>
      <c r="G39" s="10"/>
      <c r="H39" s="10"/>
      <c r="I39" s="9"/>
    </row>
    <row r="40" spans="1:9" ht="15.75" x14ac:dyDescent="0.25">
      <c r="A40" s="3"/>
      <c r="B40" s="3"/>
      <c r="D40" s="3"/>
      <c r="E40" s="3"/>
      <c r="G40" s="244" t="s">
        <v>37</v>
      </c>
      <c r="H40" s="244"/>
      <c r="I40" s="244"/>
    </row>
    <row r="41" spans="1:9" ht="15.75" x14ac:dyDescent="0.25">
      <c r="A41" s="3"/>
      <c r="B41" s="3"/>
      <c r="D41" s="3"/>
      <c r="E41" s="3"/>
      <c r="G41" s="53"/>
      <c r="H41" s="53"/>
      <c r="I41" s="3"/>
    </row>
    <row r="42" spans="1:9" ht="15.75" x14ac:dyDescent="0.25">
      <c r="A42" s="3"/>
      <c r="B42" s="3"/>
      <c r="D42" s="3"/>
      <c r="E42" s="3"/>
      <c r="G42" s="53"/>
      <c r="H42" s="53"/>
      <c r="I42" s="3"/>
    </row>
    <row r="43" spans="1:9" ht="15.75" x14ac:dyDescent="0.25">
      <c r="A43" s="3"/>
      <c r="B43" s="3"/>
      <c r="D43" s="3"/>
      <c r="E43" s="3"/>
      <c r="G43" s="53"/>
      <c r="H43" s="53"/>
      <c r="I43" s="3"/>
    </row>
    <row r="44" spans="1:9" ht="15.75" x14ac:dyDescent="0.25">
      <c r="A44" s="3"/>
      <c r="B44" s="3"/>
      <c r="D44" s="3"/>
      <c r="E44" s="3"/>
      <c r="G44" s="53"/>
      <c r="H44" s="53"/>
      <c r="I44" s="3"/>
    </row>
    <row r="45" spans="1:9" ht="15.75" x14ac:dyDescent="0.25">
      <c r="A45" s="3"/>
      <c r="B45" s="3"/>
      <c r="D45" s="3"/>
      <c r="E45" s="3"/>
      <c r="G45" s="53"/>
      <c r="H45" s="53"/>
      <c r="I45" s="3"/>
    </row>
    <row r="46" spans="1:9" ht="15.75" x14ac:dyDescent="0.25">
      <c r="A46" s="3"/>
      <c r="B46" s="3"/>
      <c r="D46" s="3"/>
      <c r="E46" s="3"/>
      <c r="G46" s="53"/>
      <c r="H46" s="53"/>
      <c r="I46" s="3"/>
    </row>
    <row r="47" spans="1:9" ht="15.75" x14ac:dyDescent="0.25">
      <c r="A47" s="3"/>
      <c r="B47" s="3"/>
      <c r="D47" s="3"/>
      <c r="E47" s="3"/>
      <c r="G47" s="53"/>
      <c r="H47" s="53"/>
      <c r="I47" s="3"/>
    </row>
    <row r="48" spans="1:9" ht="15.75" x14ac:dyDescent="0.25">
      <c r="A48" s="3"/>
      <c r="B48" s="3"/>
      <c r="D48" s="3"/>
      <c r="E48" s="3"/>
      <c r="G48" s="53"/>
      <c r="H48" s="53"/>
      <c r="I48" s="3"/>
    </row>
  </sheetData>
  <autoFilter ref="A16:I18">
    <filterColumn colId="6" showButton="0"/>
  </autoFilter>
  <mergeCells count="7">
    <mergeCell ref="G40:I40"/>
    <mergeCell ref="A10:I10"/>
    <mergeCell ref="G16:H16"/>
    <mergeCell ref="G17:H17"/>
    <mergeCell ref="A18:H18"/>
    <mergeCell ref="A19:D19"/>
    <mergeCell ref="H32:I3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1"/>
  <sheetViews>
    <sheetView topLeftCell="A65" zoomScale="86" zoomScaleNormal="86" workbookViewId="0">
      <selection activeCell="H75" sqref="H75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7109375" customWidth="1"/>
    <col min="5" max="5" width="13.7109375" customWidth="1"/>
    <col min="6" max="7" width="10.42578125" customWidth="1"/>
    <col min="8" max="8" width="14" style="4" customWidth="1"/>
    <col min="9" max="9" width="2.140625" style="4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1" t="s">
        <v>0</v>
      </c>
      <c r="B2" s="2"/>
      <c r="C2" s="3"/>
    </row>
    <row r="3" spans="1:13" x14ac:dyDescent="0.25">
      <c r="A3" s="5" t="s">
        <v>1</v>
      </c>
      <c r="B3" s="6"/>
      <c r="C3" s="6"/>
    </row>
    <row r="4" spans="1:13" x14ac:dyDescent="0.25">
      <c r="A4" s="5" t="s">
        <v>2</v>
      </c>
      <c r="B4" s="6"/>
      <c r="C4" s="6"/>
    </row>
    <row r="5" spans="1:13" x14ac:dyDescent="0.25">
      <c r="A5" s="5" t="s">
        <v>3</v>
      </c>
      <c r="B5" s="6"/>
      <c r="C5" s="6"/>
    </row>
    <row r="6" spans="1:13" x14ac:dyDescent="0.25">
      <c r="A6" s="5" t="s">
        <v>4</v>
      </c>
      <c r="B6" s="6"/>
      <c r="C6" s="6"/>
    </row>
    <row r="7" spans="1:13" x14ac:dyDescent="0.25">
      <c r="A7" s="5" t="s">
        <v>5</v>
      </c>
      <c r="B7" s="6"/>
      <c r="C7" s="6"/>
    </row>
    <row r="8" spans="1:13" x14ac:dyDescent="0.25">
      <c r="A8" s="6"/>
      <c r="B8" s="6"/>
      <c r="C8" s="6"/>
    </row>
    <row r="9" spans="1:13" ht="15.75" thickBot="1" x14ac:dyDescent="0.3">
      <c r="A9" s="7"/>
      <c r="B9" s="7"/>
      <c r="C9" s="7"/>
      <c r="D9" s="7"/>
      <c r="E9" s="7"/>
      <c r="F9" s="7"/>
      <c r="G9" s="7"/>
      <c r="H9" s="8"/>
      <c r="I9" s="8"/>
      <c r="J9" s="7"/>
    </row>
    <row r="10" spans="1:13" ht="24" thickBot="1" x14ac:dyDescent="0.4">
      <c r="A10" s="245" t="s">
        <v>6</v>
      </c>
      <c r="B10" s="246"/>
      <c r="C10" s="246"/>
      <c r="D10" s="246"/>
      <c r="E10" s="246"/>
      <c r="F10" s="246"/>
      <c r="G10" s="246"/>
      <c r="H10" s="246"/>
      <c r="I10" s="246"/>
      <c r="J10" s="247"/>
    </row>
    <row r="12" spans="1:13" ht="23.25" customHeight="1" x14ac:dyDescent="0.25">
      <c r="A12" s="9" t="s">
        <v>7</v>
      </c>
      <c r="B12" s="9" t="s">
        <v>8</v>
      </c>
      <c r="C12" s="9"/>
      <c r="D12" s="9"/>
      <c r="E12" s="9"/>
      <c r="F12" s="9"/>
      <c r="G12" s="9"/>
      <c r="H12" s="10" t="s">
        <v>9</v>
      </c>
      <c r="I12" s="10" t="s">
        <v>10</v>
      </c>
      <c r="J12" s="11" t="s">
        <v>134</v>
      </c>
    </row>
    <row r="13" spans="1:13" ht="23.25" customHeight="1" x14ac:dyDescent="0.25">
      <c r="A13" s="9"/>
      <c r="B13" s="9"/>
      <c r="C13" s="9"/>
      <c r="D13" s="9"/>
      <c r="E13" s="9"/>
      <c r="F13" s="9"/>
      <c r="G13" s="9"/>
      <c r="H13" s="10" t="s">
        <v>11</v>
      </c>
      <c r="I13" s="10" t="s">
        <v>10</v>
      </c>
      <c r="J13" s="12" t="s">
        <v>133</v>
      </c>
    </row>
    <row r="14" spans="1:13" ht="30.75" customHeight="1" x14ac:dyDescent="0.25">
      <c r="A14" s="9" t="s">
        <v>12</v>
      </c>
      <c r="B14" s="9" t="s">
        <v>13</v>
      </c>
      <c r="C14" s="9"/>
      <c r="D14" s="9"/>
      <c r="E14" s="9"/>
      <c r="F14" s="9"/>
      <c r="G14" s="9"/>
      <c r="H14" s="10" t="s">
        <v>14</v>
      </c>
      <c r="I14" s="10" t="s">
        <v>10</v>
      </c>
      <c r="J14" s="55" t="s">
        <v>55</v>
      </c>
    </row>
    <row r="15" spans="1:13" ht="27.75" customHeight="1" thickBot="1" x14ac:dyDescent="0.3">
      <c r="A15" s="13"/>
      <c r="B15" s="13"/>
      <c r="C15" s="13"/>
      <c r="D15" s="13"/>
      <c r="E15" s="13"/>
      <c r="F15" s="13"/>
      <c r="G15" s="13"/>
      <c r="H15" s="14"/>
      <c r="I15" s="14"/>
      <c r="J15" s="13"/>
    </row>
    <row r="16" spans="1:13" ht="43.5" customHeight="1" x14ac:dyDescent="0.25">
      <c r="A16" s="15" t="s">
        <v>16</v>
      </c>
      <c r="B16" s="16" t="s">
        <v>17</v>
      </c>
      <c r="C16" s="17" t="s">
        <v>18</v>
      </c>
      <c r="D16" s="16" t="s">
        <v>19</v>
      </c>
      <c r="E16" s="16" t="s">
        <v>20</v>
      </c>
      <c r="F16" s="17" t="s">
        <v>51</v>
      </c>
      <c r="G16" s="56" t="s">
        <v>52</v>
      </c>
      <c r="H16" s="248" t="s">
        <v>22</v>
      </c>
      <c r="I16" s="249"/>
      <c r="J16" s="18" t="s">
        <v>23</v>
      </c>
      <c r="M16" s="4"/>
    </row>
    <row r="17" spans="1:13" s="13" customFormat="1" ht="39" customHeight="1" x14ac:dyDescent="0.25">
      <c r="A17" s="19">
        <v>1</v>
      </c>
      <c r="B17" s="60">
        <v>44322</v>
      </c>
      <c r="C17" s="58" t="s">
        <v>135</v>
      </c>
      <c r="D17" s="21" t="s">
        <v>183</v>
      </c>
      <c r="E17" s="23" t="s">
        <v>179</v>
      </c>
      <c r="F17" s="24">
        <v>3</v>
      </c>
      <c r="G17" s="57">
        <v>54</v>
      </c>
      <c r="H17" s="250">
        <v>3000</v>
      </c>
      <c r="I17" s="251"/>
      <c r="J17" s="25">
        <f>G17*H17</f>
        <v>162000</v>
      </c>
      <c r="L17" s="13">
        <v>54</v>
      </c>
      <c r="M17" s="14"/>
    </row>
    <row r="18" spans="1:13" s="13" customFormat="1" ht="39" customHeight="1" x14ac:dyDescent="0.25">
      <c r="A18" s="19">
        <f>A17+1</f>
        <v>2</v>
      </c>
      <c r="B18" s="60">
        <v>44322</v>
      </c>
      <c r="C18" s="58" t="s">
        <v>136</v>
      </c>
      <c r="D18" s="21" t="s">
        <v>184</v>
      </c>
      <c r="E18" s="23" t="s">
        <v>179</v>
      </c>
      <c r="F18" s="24">
        <v>3</v>
      </c>
      <c r="G18" s="57">
        <v>50</v>
      </c>
      <c r="H18" s="250">
        <v>7000</v>
      </c>
      <c r="I18" s="251"/>
      <c r="J18" s="25">
        <f t="shared" ref="J18:J60" si="0">G18*H18</f>
        <v>350000</v>
      </c>
      <c r="L18" s="13">
        <v>48</v>
      </c>
      <c r="M18" s="14"/>
    </row>
    <row r="19" spans="1:13" s="13" customFormat="1" ht="39" customHeight="1" x14ac:dyDescent="0.25">
      <c r="A19" s="19">
        <f t="shared" ref="A19:A60" si="1">A18+1</f>
        <v>3</v>
      </c>
      <c r="B19" s="60">
        <v>44322</v>
      </c>
      <c r="C19" s="58" t="s">
        <v>137</v>
      </c>
      <c r="D19" s="21" t="s">
        <v>185</v>
      </c>
      <c r="E19" s="23" t="s">
        <v>179</v>
      </c>
      <c r="F19" s="24">
        <v>4</v>
      </c>
      <c r="G19" s="57">
        <v>63</v>
      </c>
      <c r="H19" s="250">
        <v>6000</v>
      </c>
      <c r="I19" s="251"/>
      <c r="J19" s="25">
        <f t="shared" si="0"/>
        <v>378000</v>
      </c>
      <c r="L19" s="13">
        <v>63</v>
      </c>
      <c r="M19" s="14"/>
    </row>
    <row r="20" spans="1:13" s="13" customFormat="1" ht="39" customHeight="1" x14ac:dyDescent="0.25">
      <c r="A20" s="19">
        <f t="shared" si="1"/>
        <v>4</v>
      </c>
      <c r="B20" s="60">
        <v>44322</v>
      </c>
      <c r="C20" s="58" t="s">
        <v>138</v>
      </c>
      <c r="D20" s="21" t="s">
        <v>186</v>
      </c>
      <c r="E20" s="23" t="s">
        <v>179</v>
      </c>
      <c r="F20" s="24">
        <v>2</v>
      </c>
      <c r="G20" s="57">
        <v>50</v>
      </c>
      <c r="H20" s="250">
        <v>7000</v>
      </c>
      <c r="I20" s="251"/>
      <c r="J20" s="25">
        <f t="shared" si="0"/>
        <v>350000</v>
      </c>
      <c r="L20" s="13">
        <v>24</v>
      </c>
      <c r="M20" s="14"/>
    </row>
    <row r="21" spans="1:13" s="13" customFormat="1" ht="39" customHeight="1" x14ac:dyDescent="0.25">
      <c r="A21" s="19">
        <f t="shared" si="1"/>
        <v>5</v>
      </c>
      <c r="B21" s="60">
        <v>44322</v>
      </c>
      <c r="C21" s="58" t="s">
        <v>139</v>
      </c>
      <c r="D21" s="21" t="s">
        <v>187</v>
      </c>
      <c r="E21" s="23" t="s">
        <v>179</v>
      </c>
      <c r="F21" s="24">
        <v>2</v>
      </c>
      <c r="G21" s="57">
        <v>50</v>
      </c>
      <c r="H21" s="250">
        <v>7000</v>
      </c>
      <c r="I21" s="251"/>
      <c r="J21" s="25">
        <f t="shared" si="0"/>
        <v>350000</v>
      </c>
      <c r="L21" s="13">
        <v>30</v>
      </c>
      <c r="M21" s="14"/>
    </row>
    <row r="22" spans="1:13" s="13" customFormat="1" ht="39" customHeight="1" x14ac:dyDescent="0.25">
      <c r="A22" s="19">
        <f t="shared" si="1"/>
        <v>6</v>
      </c>
      <c r="B22" s="60">
        <v>44322</v>
      </c>
      <c r="C22" s="58" t="s">
        <v>140</v>
      </c>
      <c r="D22" s="21" t="s">
        <v>188</v>
      </c>
      <c r="E22" s="23" t="s">
        <v>179</v>
      </c>
      <c r="F22" s="24">
        <v>3</v>
      </c>
      <c r="G22" s="57">
        <v>50</v>
      </c>
      <c r="H22" s="250">
        <v>7000</v>
      </c>
      <c r="I22" s="251"/>
      <c r="J22" s="25">
        <f t="shared" si="0"/>
        <v>350000</v>
      </c>
      <c r="L22" s="13">
        <v>42</v>
      </c>
      <c r="M22" s="14"/>
    </row>
    <row r="23" spans="1:13" s="13" customFormat="1" ht="39" customHeight="1" x14ac:dyDescent="0.25">
      <c r="A23" s="19">
        <f t="shared" si="1"/>
        <v>7</v>
      </c>
      <c r="B23" s="60">
        <v>44322</v>
      </c>
      <c r="C23" s="58" t="s">
        <v>141</v>
      </c>
      <c r="D23" s="21" t="s">
        <v>189</v>
      </c>
      <c r="E23" s="23" t="s">
        <v>179</v>
      </c>
      <c r="F23" s="24">
        <v>2</v>
      </c>
      <c r="G23" s="57">
        <v>50</v>
      </c>
      <c r="H23" s="250">
        <v>9000</v>
      </c>
      <c r="I23" s="251"/>
      <c r="J23" s="25">
        <f t="shared" si="0"/>
        <v>450000</v>
      </c>
      <c r="L23" s="13">
        <v>30</v>
      </c>
      <c r="M23" s="14"/>
    </row>
    <row r="24" spans="1:13" s="13" customFormat="1" ht="39" customHeight="1" x14ac:dyDescent="0.25">
      <c r="A24" s="19">
        <f t="shared" si="1"/>
        <v>8</v>
      </c>
      <c r="B24" s="60">
        <v>44322</v>
      </c>
      <c r="C24" s="58" t="s">
        <v>142</v>
      </c>
      <c r="D24" s="21" t="s">
        <v>190</v>
      </c>
      <c r="E24" s="23" t="s">
        <v>180</v>
      </c>
      <c r="F24" s="24">
        <v>6</v>
      </c>
      <c r="G24" s="57">
        <v>93</v>
      </c>
      <c r="H24" s="250">
        <v>5000</v>
      </c>
      <c r="I24" s="251"/>
      <c r="J24" s="25">
        <f t="shared" si="0"/>
        <v>465000</v>
      </c>
      <c r="L24" s="13">
        <v>93</v>
      </c>
      <c r="M24" s="14"/>
    </row>
    <row r="25" spans="1:13" s="13" customFormat="1" ht="39" customHeight="1" x14ac:dyDescent="0.25">
      <c r="A25" s="19">
        <f t="shared" si="1"/>
        <v>9</v>
      </c>
      <c r="B25" s="60">
        <v>44322</v>
      </c>
      <c r="C25" s="58" t="s">
        <v>143</v>
      </c>
      <c r="D25" s="21" t="s">
        <v>191</v>
      </c>
      <c r="E25" s="23" t="s">
        <v>180</v>
      </c>
      <c r="F25" s="24">
        <v>3</v>
      </c>
      <c r="G25" s="57">
        <v>50</v>
      </c>
      <c r="H25" s="250">
        <v>7000</v>
      </c>
      <c r="I25" s="251"/>
      <c r="J25" s="25">
        <f t="shared" si="0"/>
        <v>350000</v>
      </c>
      <c r="L25" s="13">
        <v>43</v>
      </c>
      <c r="M25" s="14"/>
    </row>
    <row r="26" spans="1:13" s="13" customFormat="1" ht="39" customHeight="1" x14ac:dyDescent="0.25">
      <c r="A26" s="19">
        <f t="shared" si="1"/>
        <v>10</v>
      </c>
      <c r="B26" s="60">
        <v>44322</v>
      </c>
      <c r="C26" s="58" t="s">
        <v>144</v>
      </c>
      <c r="D26" s="21" t="s">
        <v>192</v>
      </c>
      <c r="E26" s="23" t="s">
        <v>180</v>
      </c>
      <c r="F26" s="24">
        <v>2</v>
      </c>
      <c r="G26" s="57">
        <v>50</v>
      </c>
      <c r="H26" s="250">
        <v>6000</v>
      </c>
      <c r="I26" s="251"/>
      <c r="J26" s="25">
        <f t="shared" si="0"/>
        <v>300000</v>
      </c>
      <c r="L26" s="13">
        <v>27</v>
      </c>
      <c r="M26" s="14"/>
    </row>
    <row r="27" spans="1:13" s="13" customFormat="1" ht="39" customHeight="1" x14ac:dyDescent="0.25">
      <c r="A27" s="19">
        <f t="shared" si="1"/>
        <v>11</v>
      </c>
      <c r="B27" s="60">
        <v>44322</v>
      </c>
      <c r="C27" s="58" t="s">
        <v>145</v>
      </c>
      <c r="D27" s="21" t="s">
        <v>193</v>
      </c>
      <c r="E27" s="23" t="s">
        <v>180</v>
      </c>
      <c r="F27" s="24">
        <v>2</v>
      </c>
      <c r="G27" s="57">
        <v>50</v>
      </c>
      <c r="H27" s="250">
        <v>6000</v>
      </c>
      <c r="I27" s="251"/>
      <c r="J27" s="25">
        <f t="shared" si="0"/>
        <v>300000</v>
      </c>
      <c r="L27" s="13">
        <v>33</v>
      </c>
      <c r="M27" s="14"/>
    </row>
    <row r="28" spans="1:13" s="13" customFormat="1" ht="39" customHeight="1" x14ac:dyDescent="0.25">
      <c r="A28" s="19">
        <f t="shared" si="1"/>
        <v>12</v>
      </c>
      <c r="B28" s="60">
        <v>44323</v>
      </c>
      <c r="C28" s="58" t="s">
        <v>146</v>
      </c>
      <c r="D28" s="21" t="s">
        <v>194</v>
      </c>
      <c r="E28" s="23" t="s">
        <v>181</v>
      </c>
      <c r="F28" s="24">
        <v>7</v>
      </c>
      <c r="G28" s="57">
        <v>117</v>
      </c>
      <c r="H28" s="250">
        <v>6000</v>
      </c>
      <c r="I28" s="251"/>
      <c r="J28" s="25">
        <f t="shared" si="0"/>
        <v>702000</v>
      </c>
      <c r="L28" s="13">
        <v>117</v>
      </c>
      <c r="M28" s="14"/>
    </row>
    <row r="29" spans="1:13" s="13" customFormat="1" ht="39" customHeight="1" x14ac:dyDescent="0.25">
      <c r="A29" s="19">
        <f t="shared" si="1"/>
        <v>13</v>
      </c>
      <c r="B29" s="60">
        <v>44323</v>
      </c>
      <c r="C29" s="58" t="s">
        <v>147</v>
      </c>
      <c r="D29" s="21" t="s">
        <v>195</v>
      </c>
      <c r="E29" s="23" t="s">
        <v>181</v>
      </c>
      <c r="F29" s="24">
        <v>1</v>
      </c>
      <c r="G29" s="57">
        <v>50</v>
      </c>
      <c r="H29" s="250">
        <v>8000</v>
      </c>
      <c r="I29" s="251"/>
      <c r="J29" s="25">
        <f t="shared" si="0"/>
        <v>400000</v>
      </c>
      <c r="L29" s="13">
        <v>9</v>
      </c>
      <c r="M29" s="14"/>
    </row>
    <row r="30" spans="1:13" s="13" customFormat="1" ht="39" customHeight="1" x14ac:dyDescent="0.25">
      <c r="A30" s="19">
        <f t="shared" si="1"/>
        <v>14</v>
      </c>
      <c r="B30" s="60">
        <v>44323</v>
      </c>
      <c r="C30" s="58" t="s">
        <v>148</v>
      </c>
      <c r="D30" s="21" t="s">
        <v>196</v>
      </c>
      <c r="E30" s="23" t="s">
        <v>181</v>
      </c>
      <c r="F30" s="24">
        <v>1</v>
      </c>
      <c r="G30" s="57">
        <v>50</v>
      </c>
      <c r="H30" s="250">
        <v>8000</v>
      </c>
      <c r="I30" s="251"/>
      <c r="J30" s="25">
        <f t="shared" si="0"/>
        <v>400000</v>
      </c>
      <c r="L30" s="13">
        <v>12</v>
      </c>
      <c r="M30" s="14"/>
    </row>
    <row r="31" spans="1:13" s="13" customFormat="1" ht="39" customHeight="1" x14ac:dyDescent="0.25">
      <c r="A31" s="19">
        <f t="shared" si="1"/>
        <v>15</v>
      </c>
      <c r="B31" s="60">
        <v>44323</v>
      </c>
      <c r="C31" s="58" t="s">
        <v>149</v>
      </c>
      <c r="D31" s="21" t="s">
        <v>197</v>
      </c>
      <c r="E31" s="23" t="s">
        <v>180</v>
      </c>
      <c r="F31" s="24">
        <v>3</v>
      </c>
      <c r="G31" s="57">
        <v>50</v>
      </c>
      <c r="H31" s="250">
        <v>8000</v>
      </c>
      <c r="I31" s="251"/>
      <c r="J31" s="25">
        <f t="shared" si="0"/>
        <v>400000</v>
      </c>
      <c r="L31" s="13">
        <v>42</v>
      </c>
      <c r="M31" s="14"/>
    </row>
    <row r="32" spans="1:13" s="13" customFormat="1" ht="39" customHeight="1" x14ac:dyDescent="0.25">
      <c r="A32" s="19">
        <f t="shared" si="1"/>
        <v>16</v>
      </c>
      <c r="B32" s="60">
        <v>44323</v>
      </c>
      <c r="C32" s="58" t="s">
        <v>150</v>
      </c>
      <c r="D32" s="21" t="s">
        <v>198</v>
      </c>
      <c r="E32" s="23" t="s">
        <v>182</v>
      </c>
      <c r="F32" s="24">
        <v>2</v>
      </c>
      <c r="G32" s="57">
        <v>50</v>
      </c>
      <c r="H32" s="250">
        <v>9000</v>
      </c>
      <c r="I32" s="251"/>
      <c r="J32" s="25">
        <f t="shared" si="0"/>
        <v>450000</v>
      </c>
      <c r="L32" s="13">
        <v>33</v>
      </c>
      <c r="M32" s="14"/>
    </row>
    <row r="33" spans="1:13" s="13" customFormat="1" ht="39" customHeight="1" x14ac:dyDescent="0.25">
      <c r="A33" s="19">
        <f t="shared" si="1"/>
        <v>17</v>
      </c>
      <c r="B33" s="60">
        <v>44323</v>
      </c>
      <c r="C33" s="58" t="s">
        <v>151</v>
      </c>
      <c r="D33" s="21" t="s">
        <v>199</v>
      </c>
      <c r="E33" s="23" t="s">
        <v>182</v>
      </c>
      <c r="F33" s="24">
        <v>2</v>
      </c>
      <c r="G33" s="57">
        <v>50</v>
      </c>
      <c r="H33" s="250">
        <v>8000</v>
      </c>
      <c r="I33" s="251"/>
      <c r="J33" s="25">
        <f t="shared" si="0"/>
        <v>400000</v>
      </c>
      <c r="L33" s="13">
        <v>24</v>
      </c>
      <c r="M33" s="14"/>
    </row>
    <row r="34" spans="1:13" s="13" customFormat="1" ht="39" customHeight="1" x14ac:dyDescent="0.25">
      <c r="A34" s="19">
        <f t="shared" si="1"/>
        <v>18</v>
      </c>
      <c r="B34" s="60">
        <v>44323</v>
      </c>
      <c r="C34" s="58" t="s">
        <v>152</v>
      </c>
      <c r="D34" s="21" t="s">
        <v>200</v>
      </c>
      <c r="E34" s="23" t="s">
        <v>182</v>
      </c>
      <c r="F34" s="24">
        <v>1</v>
      </c>
      <c r="G34" s="57">
        <v>50</v>
      </c>
      <c r="H34" s="250">
        <v>9000</v>
      </c>
      <c r="I34" s="251"/>
      <c r="J34" s="25">
        <f t="shared" si="0"/>
        <v>450000</v>
      </c>
      <c r="L34" s="13">
        <v>15</v>
      </c>
      <c r="M34" s="14"/>
    </row>
    <row r="35" spans="1:13" s="13" customFormat="1" ht="39" customHeight="1" x14ac:dyDescent="0.25">
      <c r="A35" s="19">
        <f t="shared" si="1"/>
        <v>19</v>
      </c>
      <c r="B35" s="60">
        <v>44323</v>
      </c>
      <c r="C35" s="58" t="s">
        <v>153</v>
      </c>
      <c r="D35" s="21" t="s">
        <v>201</v>
      </c>
      <c r="E35" s="23" t="s">
        <v>182</v>
      </c>
      <c r="F35" s="24">
        <v>3</v>
      </c>
      <c r="G35" s="57">
        <v>54</v>
      </c>
      <c r="H35" s="250">
        <v>7000</v>
      </c>
      <c r="I35" s="251"/>
      <c r="J35" s="25">
        <f t="shared" si="0"/>
        <v>378000</v>
      </c>
      <c r="L35" s="13">
        <v>54</v>
      </c>
      <c r="M35" s="14"/>
    </row>
    <row r="36" spans="1:13" s="13" customFormat="1" ht="39" customHeight="1" x14ac:dyDescent="0.25">
      <c r="A36" s="19">
        <f t="shared" si="1"/>
        <v>20</v>
      </c>
      <c r="B36" s="60">
        <v>44323</v>
      </c>
      <c r="C36" s="58" t="s">
        <v>154</v>
      </c>
      <c r="D36" s="21" t="s">
        <v>202</v>
      </c>
      <c r="E36" s="23" t="s">
        <v>182</v>
      </c>
      <c r="F36" s="24">
        <v>2</v>
      </c>
      <c r="G36" s="57">
        <v>50</v>
      </c>
      <c r="H36" s="250">
        <v>9000</v>
      </c>
      <c r="I36" s="251"/>
      <c r="J36" s="25">
        <f t="shared" si="0"/>
        <v>450000</v>
      </c>
      <c r="L36" s="13">
        <v>27</v>
      </c>
      <c r="M36" s="14"/>
    </row>
    <row r="37" spans="1:13" s="13" customFormat="1" ht="39" customHeight="1" x14ac:dyDescent="0.25">
      <c r="A37" s="19">
        <f t="shared" si="1"/>
        <v>21</v>
      </c>
      <c r="B37" s="60">
        <v>44323</v>
      </c>
      <c r="C37" s="58" t="s">
        <v>155</v>
      </c>
      <c r="D37" s="21" t="s">
        <v>203</v>
      </c>
      <c r="E37" s="23" t="s">
        <v>182</v>
      </c>
      <c r="F37" s="24">
        <v>4</v>
      </c>
      <c r="G37" s="57">
        <v>69</v>
      </c>
      <c r="H37" s="250">
        <v>12000</v>
      </c>
      <c r="I37" s="251"/>
      <c r="J37" s="25">
        <f t="shared" si="0"/>
        <v>828000</v>
      </c>
      <c r="L37" s="13">
        <v>69</v>
      </c>
      <c r="M37" s="14"/>
    </row>
    <row r="38" spans="1:13" s="13" customFormat="1" ht="39" customHeight="1" x14ac:dyDescent="0.25">
      <c r="A38" s="19">
        <f t="shared" si="1"/>
        <v>22</v>
      </c>
      <c r="B38" s="60">
        <v>44323</v>
      </c>
      <c r="C38" s="58" t="s">
        <v>156</v>
      </c>
      <c r="D38" s="21" t="s">
        <v>204</v>
      </c>
      <c r="E38" s="23" t="s">
        <v>182</v>
      </c>
      <c r="F38" s="24">
        <v>3</v>
      </c>
      <c r="G38" s="57">
        <v>50</v>
      </c>
      <c r="H38" s="250">
        <v>9000</v>
      </c>
      <c r="I38" s="251"/>
      <c r="J38" s="25">
        <f t="shared" si="0"/>
        <v>450000</v>
      </c>
      <c r="L38" s="13">
        <v>45</v>
      </c>
      <c r="M38" s="14"/>
    </row>
    <row r="39" spans="1:13" s="13" customFormat="1" ht="39" customHeight="1" x14ac:dyDescent="0.25">
      <c r="A39" s="19">
        <f t="shared" si="1"/>
        <v>23</v>
      </c>
      <c r="B39" s="60">
        <v>44323</v>
      </c>
      <c r="C39" s="58" t="s">
        <v>157</v>
      </c>
      <c r="D39" s="21" t="s">
        <v>205</v>
      </c>
      <c r="E39" s="23" t="s">
        <v>180</v>
      </c>
      <c r="F39" s="24">
        <v>7</v>
      </c>
      <c r="G39" s="57">
        <v>117</v>
      </c>
      <c r="H39" s="250">
        <v>5000</v>
      </c>
      <c r="I39" s="251"/>
      <c r="J39" s="25">
        <f t="shared" si="0"/>
        <v>585000</v>
      </c>
      <c r="L39" s="13">
        <v>117</v>
      </c>
      <c r="M39" s="14"/>
    </row>
    <row r="40" spans="1:13" s="13" customFormat="1" ht="39" customHeight="1" x14ac:dyDescent="0.25">
      <c r="A40" s="19">
        <f t="shared" si="1"/>
        <v>24</v>
      </c>
      <c r="B40" s="60">
        <v>44323</v>
      </c>
      <c r="C40" s="58" t="s">
        <v>158</v>
      </c>
      <c r="D40" s="21" t="s">
        <v>206</v>
      </c>
      <c r="E40" s="23" t="s">
        <v>181</v>
      </c>
      <c r="F40" s="24">
        <v>1</v>
      </c>
      <c r="G40" s="57">
        <v>50</v>
      </c>
      <c r="H40" s="250">
        <v>9000</v>
      </c>
      <c r="I40" s="251"/>
      <c r="J40" s="25">
        <f t="shared" si="0"/>
        <v>450000</v>
      </c>
      <c r="L40" s="13">
        <v>15</v>
      </c>
      <c r="M40" s="14"/>
    </row>
    <row r="41" spans="1:13" s="13" customFormat="1" ht="39" customHeight="1" x14ac:dyDescent="0.25">
      <c r="A41" s="19">
        <f t="shared" si="1"/>
        <v>25</v>
      </c>
      <c r="B41" s="60">
        <v>44323</v>
      </c>
      <c r="C41" s="58" t="s">
        <v>159</v>
      </c>
      <c r="D41" s="21" t="s">
        <v>207</v>
      </c>
      <c r="E41" s="23" t="s">
        <v>181</v>
      </c>
      <c r="F41" s="24">
        <v>1</v>
      </c>
      <c r="G41" s="57">
        <v>50</v>
      </c>
      <c r="H41" s="250">
        <v>11000</v>
      </c>
      <c r="I41" s="251"/>
      <c r="J41" s="25">
        <f t="shared" si="0"/>
        <v>550000</v>
      </c>
      <c r="L41" s="13">
        <v>3</v>
      </c>
      <c r="M41" s="14"/>
    </row>
    <row r="42" spans="1:13" s="13" customFormat="1" ht="39" customHeight="1" x14ac:dyDescent="0.25">
      <c r="A42" s="19">
        <f t="shared" si="1"/>
        <v>26</v>
      </c>
      <c r="B42" s="60">
        <v>44323</v>
      </c>
      <c r="C42" s="58" t="s">
        <v>160</v>
      </c>
      <c r="D42" s="21" t="s">
        <v>208</v>
      </c>
      <c r="E42" s="23" t="s">
        <v>180</v>
      </c>
      <c r="F42" s="24">
        <v>1</v>
      </c>
      <c r="G42" s="57">
        <v>50</v>
      </c>
      <c r="H42" s="250">
        <v>8000</v>
      </c>
      <c r="I42" s="251"/>
      <c r="J42" s="25">
        <f t="shared" si="0"/>
        <v>400000</v>
      </c>
      <c r="L42" s="13">
        <v>18</v>
      </c>
      <c r="M42" s="14"/>
    </row>
    <row r="43" spans="1:13" s="13" customFormat="1" ht="39" customHeight="1" x14ac:dyDescent="0.25">
      <c r="A43" s="19">
        <f t="shared" si="1"/>
        <v>27</v>
      </c>
      <c r="B43" s="60">
        <v>44323</v>
      </c>
      <c r="C43" s="58" t="s">
        <v>161</v>
      </c>
      <c r="D43" s="21" t="s">
        <v>209</v>
      </c>
      <c r="E43" s="23" t="s">
        <v>180</v>
      </c>
      <c r="F43" s="24">
        <v>1</v>
      </c>
      <c r="G43" s="57">
        <v>50</v>
      </c>
      <c r="H43" s="250">
        <v>10000</v>
      </c>
      <c r="I43" s="251"/>
      <c r="J43" s="25">
        <f t="shared" si="0"/>
        <v>500000</v>
      </c>
      <c r="L43" s="13">
        <v>6</v>
      </c>
      <c r="M43" s="14"/>
    </row>
    <row r="44" spans="1:13" s="13" customFormat="1" ht="39" customHeight="1" x14ac:dyDescent="0.25">
      <c r="A44" s="19">
        <f t="shared" si="1"/>
        <v>28</v>
      </c>
      <c r="B44" s="60">
        <v>44323</v>
      </c>
      <c r="C44" s="58" t="s">
        <v>162</v>
      </c>
      <c r="D44" s="21" t="s">
        <v>210</v>
      </c>
      <c r="E44" s="23" t="s">
        <v>182</v>
      </c>
      <c r="F44" s="24">
        <v>1</v>
      </c>
      <c r="G44" s="57">
        <v>50</v>
      </c>
      <c r="H44" s="250">
        <v>14000</v>
      </c>
      <c r="I44" s="251"/>
      <c r="J44" s="25">
        <f t="shared" si="0"/>
        <v>700000</v>
      </c>
      <c r="L44" s="13">
        <v>6</v>
      </c>
      <c r="M44" s="14"/>
    </row>
    <row r="45" spans="1:13" s="13" customFormat="1" ht="39" customHeight="1" x14ac:dyDescent="0.25">
      <c r="A45" s="19">
        <f t="shared" si="1"/>
        <v>29</v>
      </c>
      <c r="B45" s="60">
        <v>44334</v>
      </c>
      <c r="C45" s="58" t="s">
        <v>163</v>
      </c>
      <c r="D45" s="21" t="s">
        <v>211</v>
      </c>
      <c r="E45" s="23" t="s">
        <v>182</v>
      </c>
      <c r="F45" s="24">
        <v>17</v>
      </c>
      <c r="G45" s="57">
        <v>294</v>
      </c>
      <c r="H45" s="250">
        <v>6000</v>
      </c>
      <c r="I45" s="251"/>
      <c r="J45" s="25">
        <f t="shared" si="0"/>
        <v>1764000</v>
      </c>
      <c r="L45" s="13">
        <v>294</v>
      </c>
      <c r="M45" s="14"/>
    </row>
    <row r="46" spans="1:13" s="13" customFormat="1" ht="39" customHeight="1" x14ac:dyDescent="0.25">
      <c r="A46" s="19">
        <f t="shared" si="1"/>
        <v>30</v>
      </c>
      <c r="B46" s="60">
        <v>44334</v>
      </c>
      <c r="C46" s="58" t="s">
        <v>164</v>
      </c>
      <c r="D46" s="21" t="s">
        <v>204</v>
      </c>
      <c r="E46" s="23" t="s">
        <v>182</v>
      </c>
      <c r="F46" s="24">
        <v>7</v>
      </c>
      <c r="G46" s="57">
        <v>129</v>
      </c>
      <c r="H46" s="250">
        <v>9000</v>
      </c>
      <c r="I46" s="251"/>
      <c r="J46" s="25">
        <f t="shared" si="0"/>
        <v>1161000</v>
      </c>
      <c r="L46" s="13">
        <v>129</v>
      </c>
      <c r="M46" s="14"/>
    </row>
    <row r="47" spans="1:13" s="13" customFormat="1" ht="39" customHeight="1" x14ac:dyDescent="0.25">
      <c r="A47" s="19">
        <f t="shared" si="1"/>
        <v>31</v>
      </c>
      <c r="B47" s="60">
        <v>44334</v>
      </c>
      <c r="C47" s="58" t="s">
        <v>165</v>
      </c>
      <c r="D47" s="21" t="s">
        <v>212</v>
      </c>
      <c r="E47" s="23" t="s">
        <v>182</v>
      </c>
      <c r="F47" s="24">
        <v>7</v>
      </c>
      <c r="G47" s="57">
        <v>121</v>
      </c>
      <c r="H47" s="250">
        <v>8000</v>
      </c>
      <c r="I47" s="251"/>
      <c r="J47" s="25">
        <f t="shared" si="0"/>
        <v>968000</v>
      </c>
      <c r="L47" s="13">
        <v>121</v>
      </c>
      <c r="M47" s="14"/>
    </row>
    <row r="48" spans="1:13" s="13" customFormat="1" ht="39" customHeight="1" x14ac:dyDescent="0.25">
      <c r="A48" s="19">
        <f t="shared" si="1"/>
        <v>32</v>
      </c>
      <c r="B48" s="60">
        <v>44334</v>
      </c>
      <c r="C48" s="58" t="s">
        <v>166</v>
      </c>
      <c r="D48" s="21" t="s">
        <v>213</v>
      </c>
      <c r="E48" s="23" t="s">
        <v>181</v>
      </c>
      <c r="F48" s="24">
        <v>12</v>
      </c>
      <c r="G48" s="57">
        <v>198</v>
      </c>
      <c r="H48" s="250">
        <v>6000</v>
      </c>
      <c r="I48" s="251"/>
      <c r="J48" s="25">
        <f t="shared" si="0"/>
        <v>1188000</v>
      </c>
      <c r="L48" s="13">
        <v>198</v>
      </c>
      <c r="M48" s="14"/>
    </row>
    <row r="49" spans="1:13" s="13" customFormat="1" ht="39" customHeight="1" x14ac:dyDescent="0.25">
      <c r="A49" s="19">
        <f t="shared" si="1"/>
        <v>33</v>
      </c>
      <c r="B49" s="60">
        <v>44334</v>
      </c>
      <c r="C49" s="58" t="s">
        <v>167</v>
      </c>
      <c r="D49" s="21" t="s">
        <v>214</v>
      </c>
      <c r="E49" s="23" t="s">
        <v>181</v>
      </c>
      <c r="F49" s="24">
        <v>12</v>
      </c>
      <c r="G49" s="57">
        <v>198</v>
      </c>
      <c r="H49" s="250">
        <v>13000</v>
      </c>
      <c r="I49" s="251"/>
      <c r="J49" s="25">
        <f t="shared" si="0"/>
        <v>2574000</v>
      </c>
      <c r="L49" s="13">
        <v>198</v>
      </c>
      <c r="M49" s="14"/>
    </row>
    <row r="50" spans="1:13" s="13" customFormat="1" ht="39" customHeight="1" x14ac:dyDescent="0.25">
      <c r="A50" s="19">
        <f t="shared" si="1"/>
        <v>34</v>
      </c>
      <c r="B50" s="60">
        <v>44334</v>
      </c>
      <c r="C50" s="58" t="s">
        <v>168</v>
      </c>
      <c r="D50" s="21" t="s">
        <v>215</v>
      </c>
      <c r="E50" s="23" t="s">
        <v>181</v>
      </c>
      <c r="F50" s="24">
        <v>11</v>
      </c>
      <c r="G50" s="57">
        <v>186</v>
      </c>
      <c r="H50" s="250">
        <v>11000</v>
      </c>
      <c r="I50" s="251"/>
      <c r="J50" s="25">
        <f t="shared" si="0"/>
        <v>2046000</v>
      </c>
      <c r="L50" s="13">
        <v>186</v>
      </c>
      <c r="M50" s="14"/>
    </row>
    <row r="51" spans="1:13" s="13" customFormat="1" ht="39" customHeight="1" x14ac:dyDescent="0.25">
      <c r="A51" s="19">
        <f t="shared" si="1"/>
        <v>35</v>
      </c>
      <c r="B51" s="60">
        <v>44335</v>
      </c>
      <c r="C51" s="58" t="s">
        <v>169</v>
      </c>
      <c r="D51" s="21" t="s">
        <v>183</v>
      </c>
      <c r="E51" s="23" t="s">
        <v>179</v>
      </c>
      <c r="F51" s="24">
        <v>4</v>
      </c>
      <c r="G51" s="57">
        <v>55</v>
      </c>
      <c r="H51" s="250">
        <v>3000</v>
      </c>
      <c r="I51" s="251"/>
      <c r="J51" s="25">
        <f t="shared" si="0"/>
        <v>165000</v>
      </c>
      <c r="L51" s="13">
        <v>55</v>
      </c>
      <c r="M51" s="14"/>
    </row>
    <row r="52" spans="1:13" s="13" customFormat="1" ht="39" customHeight="1" x14ac:dyDescent="0.25">
      <c r="A52" s="19">
        <f t="shared" si="1"/>
        <v>36</v>
      </c>
      <c r="B52" s="60">
        <v>44335</v>
      </c>
      <c r="C52" s="58" t="s">
        <v>170</v>
      </c>
      <c r="D52" s="21" t="s">
        <v>187</v>
      </c>
      <c r="E52" s="23" t="s">
        <v>179</v>
      </c>
      <c r="F52" s="24">
        <v>2</v>
      </c>
      <c r="G52" s="57">
        <v>50</v>
      </c>
      <c r="H52" s="250">
        <v>7000</v>
      </c>
      <c r="I52" s="251"/>
      <c r="J52" s="25">
        <f t="shared" si="0"/>
        <v>350000</v>
      </c>
      <c r="L52" s="13">
        <v>41</v>
      </c>
      <c r="M52" s="14"/>
    </row>
    <row r="53" spans="1:13" s="13" customFormat="1" ht="39" customHeight="1" x14ac:dyDescent="0.25">
      <c r="A53" s="19">
        <f t="shared" si="1"/>
        <v>37</v>
      </c>
      <c r="B53" s="60">
        <v>44335</v>
      </c>
      <c r="C53" s="58" t="s">
        <v>171</v>
      </c>
      <c r="D53" s="21" t="s">
        <v>184</v>
      </c>
      <c r="E53" s="23" t="s">
        <v>179</v>
      </c>
      <c r="F53" s="24">
        <v>3</v>
      </c>
      <c r="G53" s="57">
        <v>50</v>
      </c>
      <c r="H53" s="250">
        <v>7000</v>
      </c>
      <c r="I53" s="251"/>
      <c r="J53" s="25">
        <f t="shared" si="0"/>
        <v>350000</v>
      </c>
      <c r="L53" s="13">
        <v>43</v>
      </c>
      <c r="M53" s="14"/>
    </row>
    <row r="54" spans="1:13" s="13" customFormat="1" ht="39" customHeight="1" x14ac:dyDescent="0.25">
      <c r="A54" s="19">
        <f t="shared" si="1"/>
        <v>38</v>
      </c>
      <c r="B54" s="60">
        <v>44335</v>
      </c>
      <c r="C54" s="58" t="s">
        <v>172</v>
      </c>
      <c r="D54" s="21" t="s">
        <v>186</v>
      </c>
      <c r="E54" s="23" t="s">
        <v>179</v>
      </c>
      <c r="F54" s="24">
        <v>3</v>
      </c>
      <c r="G54" s="57">
        <v>50</v>
      </c>
      <c r="H54" s="250">
        <v>7000</v>
      </c>
      <c r="I54" s="251"/>
      <c r="J54" s="25">
        <f t="shared" si="0"/>
        <v>350000</v>
      </c>
      <c r="L54" s="13">
        <v>30</v>
      </c>
      <c r="M54" s="14"/>
    </row>
    <row r="55" spans="1:13" s="13" customFormat="1" ht="39" customHeight="1" x14ac:dyDescent="0.25">
      <c r="A55" s="19">
        <f t="shared" si="1"/>
        <v>39</v>
      </c>
      <c r="B55" s="60">
        <v>44335</v>
      </c>
      <c r="C55" s="58" t="s">
        <v>173</v>
      </c>
      <c r="D55" s="21" t="s">
        <v>188</v>
      </c>
      <c r="E55" s="23" t="s">
        <v>179</v>
      </c>
      <c r="F55" s="24">
        <v>3</v>
      </c>
      <c r="G55" s="57">
        <v>50</v>
      </c>
      <c r="H55" s="250">
        <v>7000</v>
      </c>
      <c r="I55" s="251"/>
      <c r="J55" s="25">
        <f t="shared" si="0"/>
        <v>350000</v>
      </c>
      <c r="L55" s="13">
        <v>48</v>
      </c>
      <c r="M55" s="14"/>
    </row>
    <row r="56" spans="1:13" s="13" customFormat="1" ht="39" customHeight="1" x14ac:dyDescent="0.25">
      <c r="A56" s="19">
        <f t="shared" si="1"/>
        <v>40</v>
      </c>
      <c r="B56" s="60">
        <v>44335</v>
      </c>
      <c r="C56" s="58" t="s">
        <v>174</v>
      </c>
      <c r="D56" s="21" t="s">
        <v>185</v>
      </c>
      <c r="E56" s="23" t="s">
        <v>179</v>
      </c>
      <c r="F56" s="24">
        <v>4</v>
      </c>
      <c r="G56" s="57">
        <v>55</v>
      </c>
      <c r="H56" s="250">
        <v>6000</v>
      </c>
      <c r="I56" s="251"/>
      <c r="J56" s="25">
        <f t="shared" si="0"/>
        <v>330000</v>
      </c>
      <c r="L56" s="13">
        <v>55</v>
      </c>
      <c r="M56" s="14"/>
    </row>
    <row r="57" spans="1:13" s="13" customFormat="1" ht="39" customHeight="1" x14ac:dyDescent="0.25">
      <c r="A57" s="19">
        <f t="shared" si="1"/>
        <v>41</v>
      </c>
      <c r="B57" s="60">
        <v>44335</v>
      </c>
      <c r="C57" s="58" t="s">
        <v>175</v>
      </c>
      <c r="D57" s="21" t="s">
        <v>189</v>
      </c>
      <c r="E57" s="23" t="s">
        <v>179</v>
      </c>
      <c r="F57" s="24">
        <v>2</v>
      </c>
      <c r="G57" s="57">
        <v>50</v>
      </c>
      <c r="H57" s="250">
        <v>9000</v>
      </c>
      <c r="I57" s="251"/>
      <c r="J57" s="25">
        <f t="shared" si="0"/>
        <v>450000</v>
      </c>
      <c r="L57" s="13">
        <v>29</v>
      </c>
      <c r="M57" s="14"/>
    </row>
    <row r="58" spans="1:13" s="13" customFormat="1" ht="39" customHeight="1" x14ac:dyDescent="0.25">
      <c r="A58" s="19">
        <f t="shared" si="1"/>
        <v>42</v>
      </c>
      <c r="B58" s="60">
        <v>44335</v>
      </c>
      <c r="C58" s="58" t="s">
        <v>176</v>
      </c>
      <c r="D58" s="21" t="s">
        <v>190</v>
      </c>
      <c r="E58" s="23" t="s">
        <v>180</v>
      </c>
      <c r="F58" s="24">
        <v>4</v>
      </c>
      <c r="G58" s="57">
        <v>76</v>
      </c>
      <c r="H58" s="250">
        <v>5000</v>
      </c>
      <c r="I58" s="251"/>
      <c r="J58" s="25">
        <f t="shared" si="0"/>
        <v>380000</v>
      </c>
      <c r="L58" s="13">
        <v>76</v>
      </c>
      <c r="M58" s="14"/>
    </row>
    <row r="59" spans="1:13" s="13" customFormat="1" ht="39" customHeight="1" x14ac:dyDescent="0.25">
      <c r="A59" s="19">
        <f t="shared" si="1"/>
        <v>43</v>
      </c>
      <c r="B59" s="60">
        <v>44335</v>
      </c>
      <c r="C59" s="58" t="s">
        <v>177</v>
      </c>
      <c r="D59" s="21" t="s">
        <v>191</v>
      </c>
      <c r="E59" s="23" t="s">
        <v>180</v>
      </c>
      <c r="F59" s="24">
        <v>3</v>
      </c>
      <c r="G59" s="57">
        <v>50</v>
      </c>
      <c r="H59" s="250">
        <v>7000</v>
      </c>
      <c r="I59" s="251"/>
      <c r="J59" s="25">
        <f t="shared" si="0"/>
        <v>350000</v>
      </c>
      <c r="L59" s="13">
        <v>45</v>
      </c>
      <c r="M59" s="14"/>
    </row>
    <row r="60" spans="1:13" s="13" customFormat="1" ht="39" customHeight="1" x14ac:dyDescent="0.25">
      <c r="A60" s="19">
        <f t="shared" si="1"/>
        <v>44</v>
      </c>
      <c r="B60" s="60">
        <v>44336</v>
      </c>
      <c r="C60" s="58" t="s">
        <v>178</v>
      </c>
      <c r="D60" s="21" t="s">
        <v>216</v>
      </c>
      <c r="E60" s="23" t="s">
        <v>179</v>
      </c>
      <c r="F60" s="24">
        <v>4</v>
      </c>
      <c r="G60" s="57">
        <v>64</v>
      </c>
      <c r="H60" s="250">
        <v>6000</v>
      </c>
      <c r="I60" s="251"/>
      <c r="J60" s="25">
        <f t="shared" si="0"/>
        <v>384000</v>
      </c>
      <c r="L60" s="13">
        <v>64</v>
      </c>
      <c r="M60" s="14"/>
    </row>
    <row r="61" spans="1:13" ht="36" customHeight="1" thickBot="1" x14ac:dyDescent="0.3">
      <c r="A61" s="252" t="s">
        <v>26</v>
      </c>
      <c r="B61" s="253"/>
      <c r="C61" s="253"/>
      <c r="D61" s="253"/>
      <c r="E61" s="253"/>
      <c r="F61" s="253"/>
      <c r="G61" s="253"/>
      <c r="H61" s="253"/>
      <c r="I61" s="254"/>
      <c r="J61" s="26">
        <f>SUM(J17:J60)</f>
        <v>25458000</v>
      </c>
    </row>
    <row r="62" spans="1:13" ht="21.75" customHeight="1" x14ac:dyDescent="0.25">
      <c r="A62" s="255"/>
      <c r="B62" s="255"/>
      <c r="C62" s="255"/>
      <c r="D62" s="255"/>
      <c r="E62" s="27"/>
      <c r="H62" s="28"/>
      <c r="I62" s="28"/>
      <c r="J62" s="29"/>
    </row>
    <row r="63" spans="1:13" ht="29.25" customHeight="1" x14ac:dyDescent="0.25">
      <c r="A63" s="30"/>
      <c r="B63" s="30"/>
      <c r="D63" s="30"/>
      <c r="E63" s="30"/>
      <c r="H63" s="31" t="s">
        <v>27</v>
      </c>
      <c r="I63" s="31"/>
      <c r="J63" s="32">
        <v>0</v>
      </c>
    </row>
    <row r="64" spans="1:13" ht="29.25" customHeight="1" thickBot="1" x14ac:dyDescent="0.3">
      <c r="A64" s="242"/>
      <c r="B64" s="242"/>
      <c r="D64" s="242"/>
      <c r="E64" s="242"/>
      <c r="H64" s="34" t="s">
        <v>28</v>
      </c>
      <c r="I64" s="34"/>
      <c r="J64" s="35">
        <v>0</v>
      </c>
    </row>
    <row r="65" spans="1:13" ht="29.25" customHeight="1" x14ac:dyDescent="0.25">
      <c r="A65" s="9"/>
      <c r="B65" s="9"/>
      <c r="D65" s="9"/>
      <c r="E65" s="36"/>
      <c r="H65" s="37" t="s">
        <v>29</v>
      </c>
      <c r="I65" s="38"/>
      <c r="J65" s="39">
        <f>J61</f>
        <v>25458000</v>
      </c>
    </row>
    <row r="66" spans="1:13" ht="20.25" customHeight="1" x14ac:dyDescent="0.25">
      <c r="A66" s="9"/>
      <c r="B66" s="9"/>
      <c r="D66" s="9"/>
      <c r="E66" s="36"/>
      <c r="H66" s="38"/>
      <c r="I66" s="38"/>
      <c r="J66" s="40"/>
    </row>
    <row r="67" spans="1:13" ht="18.75" x14ac:dyDescent="0.25">
      <c r="A67" s="41" t="s">
        <v>217</v>
      </c>
      <c r="B67" s="36"/>
      <c r="D67" s="9"/>
      <c r="E67" s="36"/>
      <c r="H67" s="38"/>
      <c r="I67" s="38"/>
      <c r="J67" s="40"/>
    </row>
    <row r="68" spans="1:13" ht="15.75" x14ac:dyDescent="0.25">
      <c r="A68" s="9"/>
      <c r="B68" s="9"/>
      <c r="D68" s="9"/>
      <c r="E68" s="36"/>
      <c r="H68" s="38"/>
      <c r="I68" s="38"/>
      <c r="J68" s="40"/>
    </row>
    <row r="69" spans="1:13" ht="18.75" x14ac:dyDescent="0.3">
      <c r="A69" s="42" t="s">
        <v>31</v>
      </c>
      <c r="B69" s="43"/>
      <c r="D69" s="43"/>
      <c r="E69" s="9"/>
      <c r="H69" s="10"/>
      <c r="I69" s="10"/>
      <c r="J69" s="9"/>
    </row>
    <row r="70" spans="1:13" ht="18.75" x14ac:dyDescent="0.3">
      <c r="A70" s="44" t="s">
        <v>32</v>
      </c>
      <c r="B70" s="36"/>
      <c r="D70" s="36"/>
      <c r="E70" s="9"/>
      <c r="H70" s="10"/>
      <c r="I70" s="10"/>
      <c r="J70" s="9"/>
      <c r="M70" s="45"/>
    </row>
    <row r="71" spans="1:13" ht="18.75" x14ac:dyDescent="0.3">
      <c r="A71" s="44" t="s">
        <v>33</v>
      </c>
      <c r="B71" s="36"/>
      <c r="D71" s="9"/>
      <c r="E71" s="9"/>
      <c r="H71" s="10"/>
      <c r="I71" s="10"/>
      <c r="J71" s="9"/>
    </row>
    <row r="72" spans="1:13" ht="18.75" x14ac:dyDescent="0.3">
      <c r="A72" s="46" t="s">
        <v>34</v>
      </c>
      <c r="B72" s="47"/>
      <c r="D72" s="47"/>
      <c r="E72" s="9"/>
      <c r="H72" s="10"/>
      <c r="I72" s="10"/>
      <c r="J72" s="9"/>
    </row>
    <row r="73" spans="1:13" ht="18.75" x14ac:dyDescent="0.3">
      <c r="A73" s="48" t="s">
        <v>35</v>
      </c>
      <c r="B73" s="49"/>
      <c r="D73" s="50"/>
      <c r="E73" s="9"/>
      <c r="H73" s="10"/>
      <c r="I73" s="10"/>
      <c r="J73" s="9"/>
    </row>
    <row r="74" spans="1:13" ht="15.75" x14ac:dyDescent="0.25">
      <c r="A74" s="49"/>
      <c r="B74" s="49"/>
      <c r="D74" s="51"/>
      <c r="E74" s="9"/>
      <c r="H74" s="10"/>
      <c r="I74" s="10"/>
      <c r="J74" s="9"/>
    </row>
    <row r="75" spans="1:13" ht="15.75" x14ac:dyDescent="0.25">
      <c r="A75" s="9"/>
      <c r="B75" s="9"/>
      <c r="D75" s="9"/>
      <c r="E75" s="9"/>
      <c r="H75" s="52" t="s">
        <v>36</v>
      </c>
      <c r="I75" s="256" t="str">
        <f>J13</f>
        <v xml:space="preserve"> 07 Juni 2021</v>
      </c>
      <c r="J75" s="256"/>
    </row>
    <row r="76" spans="1:13" ht="15.75" x14ac:dyDescent="0.25">
      <c r="A76" s="9"/>
      <c r="B76" s="9"/>
      <c r="D76" s="9"/>
      <c r="E76" s="9"/>
      <c r="H76" s="10"/>
      <c r="I76" s="10"/>
      <c r="J76" s="9"/>
    </row>
    <row r="77" spans="1:13" ht="15.75" x14ac:dyDescent="0.25">
      <c r="A77" s="9"/>
      <c r="B77" s="9"/>
      <c r="D77" s="9"/>
      <c r="E77" s="9"/>
      <c r="H77" s="10"/>
      <c r="I77" s="10"/>
      <c r="J77" s="9"/>
    </row>
    <row r="78" spans="1:13" ht="15.75" x14ac:dyDescent="0.25">
      <c r="A78" s="9"/>
      <c r="B78" s="9"/>
      <c r="D78" s="9"/>
      <c r="E78" s="9"/>
      <c r="H78" s="10"/>
      <c r="I78" s="10"/>
      <c r="J78" s="9"/>
    </row>
    <row r="79" spans="1:13" ht="26.25" customHeight="1" x14ac:dyDescent="0.25">
      <c r="A79" s="9"/>
      <c r="B79" s="9"/>
      <c r="D79" s="9"/>
      <c r="E79" s="9"/>
      <c r="H79" s="10"/>
      <c r="I79" s="10"/>
      <c r="J79" s="9"/>
    </row>
    <row r="80" spans="1:13" ht="15.75" x14ac:dyDescent="0.25">
      <c r="A80" s="9"/>
      <c r="B80" s="9"/>
      <c r="D80" s="9"/>
      <c r="E80" s="9"/>
      <c r="H80" s="10"/>
      <c r="I80" s="10"/>
      <c r="J80" s="9"/>
    </row>
    <row r="81" spans="1:10" ht="15.75" x14ac:dyDescent="0.25">
      <c r="A81" s="9"/>
      <c r="B81" s="9"/>
      <c r="D81" s="9"/>
      <c r="E81" s="9"/>
      <c r="H81" s="10"/>
      <c r="I81" s="10"/>
      <c r="J81" s="9"/>
    </row>
    <row r="82" spans="1:10" ht="15.75" x14ac:dyDescent="0.25">
      <c r="A82" s="9"/>
      <c r="B82" s="9"/>
      <c r="D82" s="9"/>
      <c r="E82" s="9"/>
      <c r="H82" s="10"/>
      <c r="I82" s="10"/>
      <c r="J82" s="9"/>
    </row>
    <row r="83" spans="1:10" ht="15.75" x14ac:dyDescent="0.25">
      <c r="A83" s="3"/>
      <c r="B83" s="3"/>
      <c r="D83" s="3"/>
      <c r="E83" s="3"/>
      <c r="H83" s="244" t="s">
        <v>37</v>
      </c>
      <c r="I83" s="244"/>
      <c r="J83" s="244"/>
    </row>
    <row r="84" spans="1:10" ht="15.75" x14ac:dyDescent="0.25">
      <c r="A84" s="3"/>
      <c r="B84" s="3"/>
      <c r="D84" s="3"/>
      <c r="E84" s="3"/>
      <c r="H84" s="53"/>
      <c r="I84" s="53"/>
      <c r="J84" s="3"/>
    </row>
    <row r="85" spans="1:10" ht="15.75" x14ac:dyDescent="0.25">
      <c r="A85" s="3"/>
      <c r="B85" s="3"/>
      <c r="D85" s="3"/>
      <c r="E85" s="3"/>
      <c r="H85" s="53"/>
      <c r="I85" s="53"/>
      <c r="J85" s="3"/>
    </row>
    <row r="86" spans="1:10" ht="15.75" x14ac:dyDescent="0.25">
      <c r="A86" s="3"/>
      <c r="B86" s="3"/>
      <c r="D86" s="3"/>
      <c r="E86" s="3"/>
      <c r="H86" s="53"/>
      <c r="I86" s="53"/>
      <c r="J86" s="3"/>
    </row>
    <row r="87" spans="1:10" ht="15.75" x14ac:dyDescent="0.25">
      <c r="A87" s="3"/>
      <c r="B87" s="3"/>
      <c r="D87" s="3"/>
      <c r="E87" s="3"/>
      <c r="H87" s="53"/>
      <c r="I87" s="53"/>
      <c r="J87" s="3"/>
    </row>
    <row r="88" spans="1:10" ht="15.75" x14ac:dyDescent="0.25">
      <c r="A88" s="3"/>
      <c r="B88" s="3"/>
      <c r="D88" s="3"/>
      <c r="E88" s="3"/>
      <c r="H88" s="53"/>
      <c r="I88" s="53"/>
      <c r="J88" s="3"/>
    </row>
    <row r="89" spans="1:10" ht="15.75" x14ac:dyDescent="0.25">
      <c r="A89" s="3"/>
      <c r="B89" s="3"/>
      <c r="D89" s="3"/>
      <c r="E89" s="3"/>
      <c r="H89" s="53"/>
      <c r="I89" s="53"/>
      <c r="J89" s="3"/>
    </row>
    <row r="90" spans="1:10" ht="15.75" x14ac:dyDescent="0.25">
      <c r="A90" s="3"/>
      <c r="B90" s="3"/>
      <c r="D90" s="3"/>
      <c r="E90" s="3"/>
      <c r="H90" s="53"/>
      <c r="I90" s="53"/>
      <c r="J90" s="3"/>
    </row>
    <row r="91" spans="1:10" ht="15.75" x14ac:dyDescent="0.25">
      <c r="A91" s="3"/>
      <c r="B91" s="3"/>
      <c r="D91" s="3"/>
      <c r="E91" s="3"/>
      <c r="H91" s="53"/>
      <c r="I91" s="53"/>
      <c r="J91" s="3"/>
    </row>
  </sheetData>
  <autoFilter ref="A16:J61">
    <filterColumn colId="7" showButton="0"/>
  </autoFilter>
  <mergeCells count="50">
    <mergeCell ref="H20:I20"/>
    <mergeCell ref="A10:J10"/>
    <mergeCell ref="H16:I16"/>
    <mergeCell ref="H17:I17"/>
    <mergeCell ref="H18:I18"/>
    <mergeCell ref="H19:I19"/>
    <mergeCell ref="H32:I32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30:I30"/>
    <mergeCell ref="H31:I31"/>
    <mergeCell ref="H44:I44"/>
    <mergeCell ref="H33:I33"/>
    <mergeCell ref="H34:I34"/>
    <mergeCell ref="H35:I35"/>
    <mergeCell ref="H36:I36"/>
    <mergeCell ref="H37:I37"/>
    <mergeCell ref="H38:I38"/>
    <mergeCell ref="H39:I39"/>
    <mergeCell ref="H40:I40"/>
    <mergeCell ref="H41:I41"/>
    <mergeCell ref="H42:I42"/>
    <mergeCell ref="H43:I43"/>
    <mergeCell ref="H56:I56"/>
    <mergeCell ref="H45:I45"/>
    <mergeCell ref="H46:I46"/>
    <mergeCell ref="H47:I47"/>
    <mergeCell ref="H48:I48"/>
    <mergeCell ref="H49:I49"/>
    <mergeCell ref="H50:I50"/>
    <mergeCell ref="H51:I51"/>
    <mergeCell ref="H52:I52"/>
    <mergeCell ref="H53:I53"/>
    <mergeCell ref="H54:I54"/>
    <mergeCell ref="H55:I55"/>
    <mergeCell ref="I75:J75"/>
    <mergeCell ref="H83:J83"/>
    <mergeCell ref="H57:I57"/>
    <mergeCell ref="H58:I58"/>
    <mergeCell ref="H59:I59"/>
    <mergeCell ref="H60:I60"/>
    <mergeCell ref="A61:I61"/>
    <mergeCell ref="A62:D6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8"/>
  <sheetViews>
    <sheetView topLeftCell="A10" zoomScale="86" zoomScaleNormal="86" workbookViewId="0">
      <selection activeCell="O21" sqref="O21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5703125" customWidth="1"/>
    <col min="5" max="5" width="18.7109375" customWidth="1"/>
    <col min="6" max="6" width="10.42578125" customWidth="1"/>
    <col min="7" max="7" width="14" style="4" customWidth="1"/>
    <col min="8" max="8" width="2.140625" style="4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1" t="s">
        <v>0</v>
      </c>
      <c r="B2" s="2"/>
      <c r="C2" s="3"/>
    </row>
    <row r="3" spans="1:12" x14ac:dyDescent="0.25">
      <c r="A3" s="5" t="s">
        <v>1</v>
      </c>
      <c r="B3" s="6"/>
      <c r="C3" s="6"/>
    </row>
    <row r="4" spans="1:12" x14ac:dyDescent="0.25">
      <c r="A4" s="5" t="s">
        <v>2</v>
      </c>
      <c r="B4" s="6"/>
      <c r="C4" s="6"/>
    </row>
    <row r="5" spans="1:12" x14ac:dyDescent="0.25">
      <c r="A5" s="5" t="s">
        <v>3</v>
      </c>
      <c r="B5" s="6"/>
      <c r="C5" s="6"/>
    </row>
    <row r="6" spans="1:12" x14ac:dyDescent="0.25">
      <c r="A6" s="5" t="s">
        <v>4</v>
      </c>
      <c r="B6" s="6"/>
      <c r="C6" s="6"/>
    </row>
    <row r="7" spans="1:12" x14ac:dyDescent="0.25">
      <c r="A7" s="5" t="s">
        <v>5</v>
      </c>
      <c r="B7" s="6"/>
      <c r="C7" s="6"/>
    </row>
    <row r="8" spans="1:12" x14ac:dyDescent="0.25">
      <c r="A8" s="6"/>
      <c r="B8" s="6"/>
      <c r="C8" s="6"/>
    </row>
    <row r="9" spans="1:12" ht="15.75" thickBot="1" x14ac:dyDescent="0.3">
      <c r="A9" s="7"/>
      <c r="B9" s="7"/>
      <c r="C9" s="7"/>
      <c r="D9" s="7"/>
      <c r="E9" s="7"/>
      <c r="F9" s="7"/>
      <c r="G9" s="8"/>
      <c r="H9" s="8"/>
      <c r="I9" s="7"/>
    </row>
    <row r="10" spans="1:12" ht="24" thickBot="1" x14ac:dyDescent="0.4">
      <c r="A10" s="245" t="s">
        <v>6</v>
      </c>
      <c r="B10" s="246"/>
      <c r="C10" s="246"/>
      <c r="D10" s="246"/>
      <c r="E10" s="246"/>
      <c r="F10" s="246"/>
      <c r="G10" s="246"/>
      <c r="H10" s="246"/>
      <c r="I10" s="247"/>
    </row>
    <row r="12" spans="1:12" ht="23.25" customHeight="1" x14ac:dyDescent="0.25">
      <c r="A12" s="9" t="s">
        <v>7</v>
      </c>
      <c r="B12" s="63" t="s">
        <v>351</v>
      </c>
      <c r="C12" s="9"/>
      <c r="D12" s="9"/>
      <c r="E12" s="9"/>
      <c r="F12" s="9"/>
      <c r="G12" s="10" t="s">
        <v>9</v>
      </c>
      <c r="H12" s="10" t="s">
        <v>10</v>
      </c>
      <c r="I12" s="11" t="s">
        <v>626</v>
      </c>
    </row>
    <row r="13" spans="1:12" ht="23.25" customHeight="1" x14ac:dyDescent="0.25">
      <c r="A13" s="9"/>
      <c r="B13" s="9"/>
      <c r="C13" s="9"/>
      <c r="D13" s="9"/>
      <c r="E13" s="9"/>
      <c r="F13" s="9"/>
      <c r="G13" s="10" t="s">
        <v>11</v>
      </c>
      <c r="H13" s="10" t="s">
        <v>10</v>
      </c>
      <c r="I13" s="12" t="s">
        <v>616</v>
      </c>
    </row>
    <row r="14" spans="1:12" ht="23.25" customHeight="1" x14ac:dyDescent="0.25">
      <c r="A14" s="9" t="s">
        <v>12</v>
      </c>
      <c r="B14" s="9" t="s">
        <v>352</v>
      </c>
      <c r="C14" s="9"/>
      <c r="D14" s="9"/>
      <c r="E14" s="9"/>
      <c r="F14" s="9"/>
      <c r="G14" s="10" t="s">
        <v>43</v>
      </c>
      <c r="H14" s="10" t="s">
        <v>10</v>
      </c>
      <c r="I14" s="9"/>
    </row>
    <row r="15" spans="1:12" ht="27.75" customHeight="1" thickBot="1" x14ac:dyDescent="0.3">
      <c r="A15" s="13"/>
      <c r="B15" s="13"/>
      <c r="C15" s="13"/>
      <c r="D15" s="13"/>
      <c r="E15" s="13"/>
      <c r="F15" s="13"/>
      <c r="G15" s="14"/>
      <c r="H15" s="14"/>
      <c r="I15" s="13"/>
    </row>
    <row r="16" spans="1:12" ht="43.5" customHeight="1" x14ac:dyDescent="0.25">
      <c r="A16" s="15" t="s">
        <v>16</v>
      </c>
      <c r="B16" s="16" t="s">
        <v>17</v>
      </c>
      <c r="C16" s="17" t="s">
        <v>18</v>
      </c>
      <c r="D16" s="16" t="s">
        <v>19</v>
      </c>
      <c r="E16" s="16" t="s">
        <v>20</v>
      </c>
      <c r="F16" s="17" t="s">
        <v>21</v>
      </c>
      <c r="G16" s="248" t="s">
        <v>22</v>
      </c>
      <c r="H16" s="249"/>
      <c r="I16" s="18" t="s">
        <v>23</v>
      </c>
      <c r="L16" s="4"/>
    </row>
    <row r="17" spans="1:12" s="13" customFormat="1" ht="78.75" customHeight="1" x14ac:dyDescent="0.25">
      <c r="A17" s="19">
        <v>1</v>
      </c>
      <c r="B17" s="158">
        <v>44358</v>
      </c>
      <c r="C17" s="159"/>
      <c r="D17" s="62" t="s">
        <v>627</v>
      </c>
      <c r="E17" s="62" t="s">
        <v>25</v>
      </c>
      <c r="F17" s="54">
        <v>1</v>
      </c>
      <c r="G17" s="250">
        <v>70000</v>
      </c>
      <c r="H17" s="251"/>
      <c r="I17" s="25">
        <f>G17</f>
        <v>70000</v>
      </c>
      <c r="L17" s="14"/>
    </row>
    <row r="18" spans="1:12" ht="36" customHeight="1" thickBot="1" x14ac:dyDescent="0.3">
      <c r="A18" s="252" t="s">
        <v>26</v>
      </c>
      <c r="B18" s="253"/>
      <c r="C18" s="253"/>
      <c r="D18" s="253"/>
      <c r="E18" s="253"/>
      <c r="F18" s="253"/>
      <c r="G18" s="253"/>
      <c r="H18" s="254"/>
      <c r="I18" s="26">
        <f>I17</f>
        <v>70000</v>
      </c>
    </row>
    <row r="19" spans="1:12" ht="21.75" customHeight="1" x14ac:dyDescent="0.25">
      <c r="A19" s="255"/>
      <c r="B19" s="255"/>
      <c r="C19" s="255"/>
      <c r="D19" s="255"/>
      <c r="E19" s="27"/>
      <c r="G19" s="28"/>
      <c r="H19" s="28"/>
      <c r="I19" s="29"/>
    </row>
    <row r="20" spans="1:12" ht="29.25" customHeight="1" x14ac:dyDescent="0.25">
      <c r="A20" s="30"/>
      <c r="B20" s="30"/>
      <c r="D20" s="30"/>
      <c r="E20" s="30"/>
      <c r="G20" s="31" t="s">
        <v>27</v>
      </c>
      <c r="H20" s="31"/>
      <c r="I20" s="32">
        <v>0</v>
      </c>
    </row>
    <row r="21" spans="1:12" ht="29.25" customHeight="1" thickBot="1" x14ac:dyDescent="0.3">
      <c r="A21" s="222"/>
      <c r="B21" s="222"/>
      <c r="D21" s="222"/>
      <c r="E21" s="222"/>
      <c r="G21" s="34" t="s">
        <v>28</v>
      </c>
      <c r="H21" s="34"/>
      <c r="I21" s="35">
        <v>0</v>
      </c>
    </row>
    <row r="22" spans="1:12" ht="29.25" customHeight="1" x14ac:dyDescent="0.25">
      <c r="A22" s="9"/>
      <c r="B22" s="9"/>
      <c r="D22" s="9"/>
      <c r="E22" s="36"/>
      <c r="G22" s="37" t="s">
        <v>29</v>
      </c>
      <c r="H22" s="38"/>
      <c r="I22" s="39">
        <f>I18</f>
        <v>70000</v>
      </c>
    </row>
    <row r="23" spans="1:12" ht="20.25" customHeight="1" x14ac:dyDescent="0.25">
      <c r="A23" s="9"/>
      <c r="B23" s="9"/>
      <c r="D23" s="9"/>
      <c r="E23" s="36"/>
      <c r="G23" s="38"/>
      <c r="H23" s="38"/>
      <c r="I23" s="40"/>
    </row>
    <row r="24" spans="1:12" ht="18.75" x14ac:dyDescent="0.25">
      <c r="A24" s="41" t="s">
        <v>628</v>
      </c>
      <c r="B24" s="36"/>
      <c r="D24" s="9"/>
      <c r="E24" s="36"/>
      <c r="G24" s="38"/>
      <c r="H24" s="38"/>
      <c r="I24" s="40"/>
    </row>
    <row r="25" spans="1:12" ht="15.75" x14ac:dyDescent="0.25">
      <c r="A25" s="9"/>
      <c r="B25" s="9"/>
      <c r="D25" s="9"/>
      <c r="E25" s="36"/>
      <c r="G25" s="38"/>
      <c r="H25" s="38"/>
      <c r="I25" s="40"/>
    </row>
    <row r="26" spans="1:12" ht="18.75" x14ac:dyDescent="0.3">
      <c r="A26" s="42" t="s">
        <v>31</v>
      </c>
      <c r="B26" s="43"/>
      <c r="D26" s="43"/>
      <c r="E26" s="9"/>
      <c r="G26" s="10"/>
      <c r="H26" s="10"/>
      <c r="I26" s="9"/>
    </row>
    <row r="27" spans="1:12" ht="18.75" x14ac:dyDescent="0.3">
      <c r="A27" s="44" t="s">
        <v>32</v>
      </c>
      <c r="B27" s="36"/>
      <c r="D27" s="36"/>
      <c r="E27" s="9"/>
      <c r="G27" s="10"/>
      <c r="H27" s="10"/>
      <c r="I27" s="9"/>
      <c r="L27" s="45"/>
    </row>
    <row r="28" spans="1:12" ht="18.75" x14ac:dyDescent="0.3">
      <c r="A28" s="44" t="s">
        <v>33</v>
      </c>
      <c r="B28" s="36"/>
      <c r="D28" s="9"/>
      <c r="E28" s="9"/>
      <c r="G28" s="10"/>
      <c r="H28" s="10"/>
      <c r="I28" s="9"/>
    </row>
    <row r="29" spans="1:12" ht="18.75" x14ac:dyDescent="0.3">
      <c r="A29" s="46" t="s">
        <v>34</v>
      </c>
      <c r="B29" s="47"/>
      <c r="D29" s="47"/>
      <c r="E29" s="9"/>
      <c r="G29" s="10"/>
      <c r="H29" s="10"/>
      <c r="I29" s="9"/>
    </row>
    <row r="30" spans="1:12" ht="18.75" x14ac:dyDescent="0.3">
      <c r="A30" s="48" t="s">
        <v>35</v>
      </c>
      <c r="B30" s="49"/>
      <c r="D30" s="50"/>
      <c r="E30" s="9"/>
      <c r="G30" s="10"/>
      <c r="H30" s="10"/>
      <c r="I30" s="9"/>
    </row>
    <row r="31" spans="1:12" ht="15.75" x14ac:dyDescent="0.25">
      <c r="A31" s="49"/>
      <c r="B31" s="49"/>
      <c r="D31" s="51"/>
      <c r="E31" s="9"/>
      <c r="G31" s="10"/>
      <c r="H31" s="10"/>
      <c r="I31" s="9"/>
    </row>
    <row r="32" spans="1:12" ht="15.75" x14ac:dyDescent="0.25">
      <c r="A32" s="9"/>
      <c r="B32" s="9"/>
      <c r="D32" s="9"/>
      <c r="E32" s="9"/>
      <c r="G32" s="52" t="s">
        <v>36</v>
      </c>
      <c r="H32" s="256" t="str">
        <f>I13</f>
        <v xml:space="preserve"> 23 Juni 2021</v>
      </c>
      <c r="I32" s="256"/>
    </row>
    <row r="33" spans="1:9" ht="15.75" x14ac:dyDescent="0.25">
      <c r="A33" s="9"/>
      <c r="B33" s="9"/>
      <c r="D33" s="9"/>
      <c r="E33" s="9"/>
      <c r="G33" s="10"/>
      <c r="H33" s="10"/>
      <c r="I33" s="9"/>
    </row>
    <row r="34" spans="1:9" ht="15.75" x14ac:dyDescent="0.25">
      <c r="A34" s="9"/>
      <c r="B34" s="9"/>
      <c r="D34" s="9"/>
      <c r="E34" s="9"/>
      <c r="G34" s="10"/>
      <c r="H34" s="10"/>
      <c r="I34" s="9"/>
    </row>
    <row r="35" spans="1:9" ht="15.75" x14ac:dyDescent="0.25">
      <c r="A35" s="9"/>
      <c r="B35" s="9"/>
      <c r="D35" s="9"/>
      <c r="E35" s="9"/>
      <c r="G35" s="10"/>
      <c r="H35" s="10"/>
      <c r="I35" s="9"/>
    </row>
    <row r="36" spans="1:9" ht="26.25" customHeight="1" x14ac:dyDescent="0.25">
      <c r="A36" s="9"/>
      <c r="B36" s="9"/>
      <c r="D36" s="9"/>
      <c r="E36" s="9"/>
      <c r="G36" s="10"/>
      <c r="H36" s="10"/>
      <c r="I36" s="9"/>
    </row>
    <row r="37" spans="1:9" ht="15.75" x14ac:dyDescent="0.25">
      <c r="A37" s="9"/>
      <c r="B37" s="9"/>
      <c r="D37" s="9"/>
      <c r="E37" s="9"/>
      <c r="G37" s="10"/>
      <c r="H37" s="10"/>
      <c r="I37" s="9"/>
    </row>
    <row r="38" spans="1:9" ht="15.75" x14ac:dyDescent="0.25">
      <c r="A38" s="9"/>
      <c r="B38" s="9"/>
      <c r="D38" s="9"/>
      <c r="E38" s="9"/>
      <c r="G38" s="10"/>
      <c r="H38" s="10"/>
      <c r="I38" s="9"/>
    </row>
    <row r="39" spans="1:9" ht="15.75" x14ac:dyDescent="0.25">
      <c r="A39" s="9"/>
      <c r="B39" s="9"/>
      <c r="D39" s="9"/>
      <c r="E39" s="9"/>
      <c r="G39" s="10"/>
      <c r="H39" s="10"/>
      <c r="I39" s="9"/>
    </row>
    <row r="40" spans="1:9" ht="15.75" x14ac:dyDescent="0.25">
      <c r="A40" s="3"/>
      <c r="B40" s="3"/>
      <c r="D40" s="3"/>
      <c r="E40" s="3"/>
      <c r="G40" s="244" t="s">
        <v>37</v>
      </c>
      <c r="H40" s="244"/>
      <c r="I40" s="244"/>
    </row>
    <row r="41" spans="1:9" ht="15.75" x14ac:dyDescent="0.25">
      <c r="A41" s="3"/>
      <c r="B41" s="3"/>
      <c r="D41" s="3"/>
      <c r="E41" s="3"/>
      <c r="G41" s="53"/>
      <c r="H41" s="53"/>
      <c r="I41" s="3"/>
    </row>
    <row r="42" spans="1:9" ht="15.75" x14ac:dyDescent="0.25">
      <c r="A42" s="3"/>
      <c r="B42" s="3"/>
      <c r="D42" s="3"/>
      <c r="E42" s="3"/>
      <c r="G42" s="53"/>
      <c r="H42" s="53"/>
      <c r="I42" s="3"/>
    </row>
    <row r="43" spans="1:9" ht="15.75" x14ac:dyDescent="0.25">
      <c r="A43" s="3"/>
      <c r="B43" s="3"/>
      <c r="D43" s="3"/>
      <c r="E43" s="3"/>
      <c r="G43" s="53"/>
      <c r="H43" s="53"/>
      <c r="I43" s="3"/>
    </row>
    <row r="44" spans="1:9" ht="15.75" x14ac:dyDescent="0.25">
      <c r="A44" s="3"/>
      <c r="B44" s="3"/>
      <c r="D44" s="3"/>
      <c r="E44" s="3"/>
      <c r="G44" s="53"/>
      <c r="H44" s="53"/>
      <c r="I44" s="3"/>
    </row>
    <row r="45" spans="1:9" ht="15.75" x14ac:dyDescent="0.25">
      <c r="A45" s="3"/>
      <c r="B45" s="3"/>
      <c r="D45" s="3"/>
      <c r="E45" s="3"/>
      <c r="G45" s="53"/>
      <c r="H45" s="53"/>
      <c r="I45" s="3"/>
    </row>
    <row r="46" spans="1:9" ht="15.75" x14ac:dyDescent="0.25">
      <c r="A46" s="3"/>
      <c r="B46" s="3"/>
      <c r="D46" s="3"/>
      <c r="E46" s="3"/>
      <c r="G46" s="53"/>
      <c r="H46" s="53"/>
      <c r="I46" s="3"/>
    </row>
    <row r="47" spans="1:9" ht="15.75" x14ac:dyDescent="0.25">
      <c r="A47" s="3"/>
      <c r="B47" s="3"/>
      <c r="D47" s="3"/>
      <c r="E47" s="3"/>
      <c r="G47" s="53"/>
      <c r="H47" s="53"/>
      <c r="I47" s="3"/>
    </row>
    <row r="48" spans="1:9" ht="15.75" x14ac:dyDescent="0.25">
      <c r="A48" s="3"/>
      <c r="B48" s="3"/>
      <c r="D48" s="3"/>
      <c r="E48" s="3"/>
      <c r="G48" s="53"/>
      <c r="H48" s="53"/>
      <c r="I48" s="3"/>
    </row>
  </sheetData>
  <autoFilter ref="A16:I18">
    <filterColumn colId="6" showButton="0"/>
  </autoFilter>
  <mergeCells count="7">
    <mergeCell ref="G40:I40"/>
    <mergeCell ref="A10:I10"/>
    <mergeCell ref="G16:H16"/>
    <mergeCell ref="G17:H17"/>
    <mergeCell ref="A18:H18"/>
    <mergeCell ref="A19:D19"/>
    <mergeCell ref="H32:I3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8"/>
  <sheetViews>
    <sheetView topLeftCell="A10" zoomScale="86" zoomScaleNormal="86" workbookViewId="0">
      <selection activeCell="B14" sqref="B14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32.5703125" customWidth="1"/>
    <col min="5" max="5" width="18.7109375" customWidth="1"/>
    <col min="6" max="6" width="10.42578125" customWidth="1"/>
    <col min="7" max="7" width="14" style="4" customWidth="1"/>
    <col min="8" max="8" width="2.140625" style="4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1" t="s">
        <v>0</v>
      </c>
      <c r="B2" s="2"/>
      <c r="C2" s="3"/>
    </row>
    <row r="3" spans="1:12" x14ac:dyDescent="0.25">
      <c r="A3" s="5" t="s">
        <v>1</v>
      </c>
      <c r="B3" s="6"/>
      <c r="C3" s="6"/>
    </row>
    <row r="4" spans="1:12" x14ac:dyDescent="0.25">
      <c r="A4" s="5" t="s">
        <v>2</v>
      </c>
      <c r="B4" s="6"/>
      <c r="C4" s="6"/>
    </row>
    <row r="5" spans="1:12" x14ac:dyDescent="0.25">
      <c r="A5" s="5" t="s">
        <v>3</v>
      </c>
      <c r="B5" s="6"/>
      <c r="C5" s="6"/>
    </row>
    <row r="6" spans="1:12" x14ac:dyDescent="0.25">
      <c r="A6" s="5" t="s">
        <v>4</v>
      </c>
      <c r="B6" s="6"/>
      <c r="C6" s="6"/>
    </row>
    <row r="7" spans="1:12" x14ac:dyDescent="0.25">
      <c r="A7" s="5" t="s">
        <v>5</v>
      </c>
      <c r="B7" s="6"/>
      <c r="C7" s="6"/>
    </row>
    <row r="8" spans="1:12" x14ac:dyDescent="0.25">
      <c r="A8" s="6"/>
      <c r="B8" s="6"/>
      <c r="C8" s="6"/>
    </row>
    <row r="9" spans="1:12" ht="15.75" thickBot="1" x14ac:dyDescent="0.3">
      <c r="A9" s="7"/>
      <c r="B9" s="7"/>
      <c r="C9" s="7"/>
      <c r="D9" s="7"/>
      <c r="E9" s="7"/>
      <c r="F9" s="7"/>
      <c r="G9" s="8"/>
      <c r="H9" s="8"/>
      <c r="I9" s="7"/>
    </row>
    <row r="10" spans="1:12" ht="24" thickBot="1" x14ac:dyDescent="0.4">
      <c r="A10" s="245" t="s">
        <v>6</v>
      </c>
      <c r="B10" s="246"/>
      <c r="C10" s="246"/>
      <c r="D10" s="246"/>
      <c r="E10" s="246"/>
      <c r="F10" s="246"/>
      <c r="G10" s="246"/>
      <c r="H10" s="246"/>
      <c r="I10" s="247"/>
    </row>
    <row r="12" spans="1:12" ht="23.25" customHeight="1" x14ac:dyDescent="0.25">
      <c r="A12" s="9" t="s">
        <v>7</v>
      </c>
      <c r="B12" s="63" t="s">
        <v>351</v>
      </c>
      <c r="C12" s="9"/>
      <c r="D12" s="9"/>
      <c r="E12" s="9"/>
      <c r="F12" s="9"/>
      <c r="G12" s="10" t="s">
        <v>9</v>
      </c>
      <c r="H12" s="10" t="s">
        <v>10</v>
      </c>
      <c r="I12" s="11" t="s">
        <v>629</v>
      </c>
    </row>
    <row r="13" spans="1:12" ht="23.25" customHeight="1" x14ac:dyDescent="0.25">
      <c r="A13" s="9"/>
      <c r="B13" s="9"/>
      <c r="C13" s="9"/>
      <c r="D13" s="9"/>
      <c r="E13" s="9"/>
      <c r="F13" s="9"/>
      <c r="G13" s="10" t="s">
        <v>11</v>
      </c>
      <c r="H13" s="10" t="s">
        <v>10</v>
      </c>
      <c r="I13" s="12" t="s">
        <v>616</v>
      </c>
    </row>
    <row r="14" spans="1:12" ht="23.25" customHeight="1" x14ac:dyDescent="0.25">
      <c r="A14" s="9" t="s">
        <v>12</v>
      </c>
      <c r="B14" s="9" t="s">
        <v>352</v>
      </c>
      <c r="C14" s="9"/>
      <c r="D14" s="9"/>
      <c r="E14" s="9"/>
      <c r="F14" s="9"/>
      <c r="G14" s="10" t="s">
        <v>43</v>
      </c>
      <c r="H14" s="10" t="s">
        <v>10</v>
      </c>
      <c r="I14" s="9"/>
    </row>
    <row r="15" spans="1:12" ht="27.75" customHeight="1" thickBot="1" x14ac:dyDescent="0.3">
      <c r="A15" s="13"/>
      <c r="B15" s="13"/>
      <c r="C15" s="13"/>
      <c r="D15" s="13"/>
      <c r="E15" s="13"/>
      <c r="F15" s="13"/>
      <c r="G15" s="14"/>
      <c r="H15" s="14"/>
      <c r="I15" s="13"/>
    </row>
    <row r="16" spans="1:12" ht="43.5" customHeight="1" x14ac:dyDescent="0.25">
      <c r="A16" s="15" t="s">
        <v>16</v>
      </c>
      <c r="B16" s="16" t="s">
        <v>17</v>
      </c>
      <c r="C16" s="17" t="s">
        <v>18</v>
      </c>
      <c r="D16" s="16" t="s">
        <v>19</v>
      </c>
      <c r="E16" s="16" t="s">
        <v>20</v>
      </c>
      <c r="F16" s="17" t="s">
        <v>21</v>
      </c>
      <c r="G16" s="248" t="s">
        <v>22</v>
      </c>
      <c r="H16" s="249"/>
      <c r="I16" s="18" t="s">
        <v>23</v>
      </c>
      <c r="L16" s="4"/>
    </row>
    <row r="17" spans="1:12" s="13" customFormat="1" ht="78.75" customHeight="1" x14ac:dyDescent="0.25">
      <c r="A17" s="19">
        <v>1</v>
      </c>
      <c r="B17" s="158">
        <v>44361</v>
      </c>
      <c r="C17" s="159"/>
      <c r="D17" s="62" t="s">
        <v>630</v>
      </c>
      <c r="E17" s="62" t="s">
        <v>455</v>
      </c>
      <c r="F17" s="54">
        <v>1</v>
      </c>
      <c r="G17" s="250">
        <v>150000</v>
      </c>
      <c r="H17" s="251"/>
      <c r="I17" s="25">
        <f>G17</f>
        <v>150000</v>
      </c>
      <c r="L17" s="14"/>
    </row>
    <row r="18" spans="1:12" ht="36" customHeight="1" thickBot="1" x14ac:dyDescent="0.3">
      <c r="A18" s="252" t="s">
        <v>26</v>
      </c>
      <c r="B18" s="253"/>
      <c r="C18" s="253"/>
      <c r="D18" s="253"/>
      <c r="E18" s="253"/>
      <c r="F18" s="253"/>
      <c r="G18" s="253"/>
      <c r="H18" s="254"/>
      <c r="I18" s="26">
        <f>I17</f>
        <v>150000</v>
      </c>
    </row>
    <row r="19" spans="1:12" ht="21.75" customHeight="1" x14ac:dyDescent="0.25">
      <c r="A19" s="255"/>
      <c r="B19" s="255"/>
      <c r="C19" s="255"/>
      <c r="D19" s="255"/>
      <c r="E19" s="27"/>
      <c r="G19" s="28"/>
      <c r="H19" s="28"/>
      <c r="I19" s="29"/>
    </row>
    <row r="20" spans="1:12" ht="29.25" customHeight="1" x14ac:dyDescent="0.25">
      <c r="A20" s="30"/>
      <c r="B20" s="30"/>
      <c r="D20" s="30"/>
      <c r="E20" s="30"/>
      <c r="G20" s="31" t="s">
        <v>27</v>
      </c>
      <c r="H20" s="31"/>
      <c r="I20" s="32">
        <v>0</v>
      </c>
    </row>
    <row r="21" spans="1:12" ht="29.25" customHeight="1" thickBot="1" x14ac:dyDescent="0.3">
      <c r="A21" s="222"/>
      <c r="B21" s="222"/>
      <c r="D21" s="222"/>
      <c r="E21" s="222"/>
      <c r="G21" s="34" t="s">
        <v>28</v>
      </c>
      <c r="H21" s="34"/>
      <c r="I21" s="35">
        <v>0</v>
      </c>
    </row>
    <row r="22" spans="1:12" ht="29.25" customHeight="1" x14ac:dyDescent="0.25">
      <c r="A22" s="9"/>
      <c r="B22" s="9"/>
      <c r="D22" s="9"/>
      <c r="E22" s="36"/>
      <c r="G22" s="37" t="s">
        <v>29</v>
      </c>
      <c r="H22" s="38"/>
      <c r="I22" s="39">
        <f>I18</f>
        <v>150000</v>
      </c>
    </row>
    <row r="23" spans="1:12" ht="20.25" customHeight="1" x14ac:dyDescent="0.25">
      <c r="A23" s="9"/>
      <c r="B23" s="9"/>
      <c r="D23" s="9"/>
      <c r="E23" s="36"/>
      <c r="G23" s="38"/>
      <c r="H23" s="38"/>
      <c r="I23" s="40"/>
    </row>
    <row r="24" spans="1:12" ht="18.75" x14ac:dyDescent="0.25">
      <c r="A24" s="41" t="s">
        <v>348</v>
      </c>
      <c r="B24" s="36"/>
      <c r="D24" s="9"/>
      <c r="E24" s="36"/>
      <c r="G24" s="38"/>
      <c r="H24" s="38"/>
      <c r="I24" s="40"/>
    </row>
    <row r="25" spans="1:12" ht="15.75" x14ac:dyDescent="0.25">
      <c r="A25" s="9"/>
      <c r="B25" s="9"/>
      <c r="D25" s="9"/>
      <c r="E25" s="36"/>
      <c r="G25" s="38"/>
      <c r="H25" s="38"/>
      <c r="I25" s="40"/>
    </row>
    <row r="26" spans="1:12" ht="18.75" x14ac:dyDescent="0.3">
      <c r="A26" s="42" t="s">
        <v>31</v>
      </c>
      <c r="B26" s="43"/>
      <c r="D26" s="43"/>
      <c r="E26" s="9"/>
      <c r="G26" s="10"/>
      <c r="H26" s="10"/>
      <c r="I26" s="9"/>
    </row>
    <row r="27" spans="1:12" ht="18.75" x14ac:dyDescent="0.3">
      <c r="A27" s="44" t="s">
        <v>32</v>
      </c>
      <c r="B27" s="36"/>
      <c r="D27" s="36"/>
      <c r="E27" s="9"/>
      <c r="G27" s="10"/>
      <c r="H27" s="10"/>
      <c r="I27" s="9"/>
      <c r="L27" s="45"/>
    </row>
    <row r="28" spans="1:12" ht="18.75" x14ac:dyDescent="0.3">
      <c r="A28" s="44" t="s">
        <v>33</v>
      </c>
      <c r="B28" s="36"/>
      <c r="D28" s="9"/>
      <c r="E28" s="9"/>
      <c r="G28" s="10"/>
      <c r="H28" s="10"/>
      <c r="I28" s="9"/>
    </row>
    <row r="29" spans="1:12" ht="18.75" x14ac:dyDescent="0.3">
      <c r="A29" s="46" t="s">
        <v>34</v>
      </c>
      <c r="B29" s="47"/>
      <c r="D29" s="47"/>
      <c r="E29" s="9"/>
      <c r="G29" s="10"/>
      <c r="H29" s="10"/>
      <c r="I29" s="9"/>
    </row>
    <row r="30" spans="1:12" ht="18.75" x14ac:dyDescent="0.3">
      <c r="A30" s="48" t="s">
        <v>35</v>
      </c>
      <c r="B30" s="49"/>
      <c r="D30" s="50"/>
      <c r="E30" s="9"/>
      <c r="G30" s="10"/>
      <c r="H30" s="10"/>
      <c r="I30" s="9"/>
    </row>
    <row r="31" spans="1:12" ht="15.75" x14ac:dyDescent="0.25">
      <c r="A31" s="49"/>
      <c r="B31" s="49"/>
      <c r="D31" s="51"/>
      <c r="E31" s="9"/>
      <c r="G31" s="10"/>
      <c r="H31" s="10"/>
      <c r="I31" s="9"/>
    </row>
    <row r="32" spans="1:12" ht="15.75" x14ac:dyDescent="0.25">
      <c r="A32" s="9"/>
      <c r="B32" s="9"/>
      <c r="D32" s="9"/>
      <c r="E32" s="9"/>
      <c r="G32" s="52" t="s">
        <v>36</v>
      </c>
      <c r="H32" s="256" t="str">
        <f>I13</f>
        <v xml:space="preserve"> 23 Juni 2021</v>
      </c>
      <c r="I32" s="256"/>
    </row>
    <row r="33" spans="1:9" ht="15.75" x14ac:dyDescent="0.25">
      <c r="A33" s="9"/>
      <c r="B33" s="9"/>
      <c r="D33" s="9"/>
      <c r="E33" s="9"/>
      <c r="G33" s="10"/>
      <c r="H33" s="10"/>
      <c r="I33" s="9"/>
    </row>
    <row r="34" spans="1:9" ht="15.75" x14ac:dyDescent="0.25">
      <c r="A34" s="9"/>
      <c r="B34" s="9"/>
      <c r="D34" s="9"/>
      <c r="E34" s="9"/>
      <c r="G34" s="10"/>
      <c r="H34" s="10"/>
      <c r="I34" s="9"/>
    </row>
    <row r="35" spans="1:9" ht="15.75" x14ac:dyDescent="0.25">
      <c r="A35" s="9"/>
      <c r="B35" s="9"/>
      <c r="D35" s="9"/>
      <c r="E35" s="9"/>
      <c r="G35" s="10"/>
      <c r="H35" s="10"/>
      <c r="I35" s="9"/>
    </row>
    <row r="36" spans="1:9" ht="26.25" customHeight="1" x14ac:dyDescent="0.25">
      <c r="A36" s="9"/>
      <c r="B36" s="9"/>
      <c r="D36" s="9"/>
      <c r="E36" s="9"/>
      <c r="G36" s="10"/>
      <c r="H36" s="10"/>
      <c r="I36" s="9"/>
    </row>
    <row r="37" spans="1:9" ht="15.75" x14ac:dyDescent="0.25">
      <c r="A37" s="9"/>
      <c r="B37" s="9"/>
      <c r="D37" s="9"/>
      <c r="E37" s="9"/>
      <c r="G37" s="10"/>
      <c r="H37" s="10"/>
      <c r="I37" s="9"/>
    </row>
    <row r="38" spans="1:9" ht="15.75" x14ac:dyDescent="0.25">
      <c r="A38" s="9"/>
      <c r="B38" s="9"/>
      <c r="D38" s="9"/>
      <c r="E38" s="9"/>
      <c r="G38" s="10"/>
      <c r="H38" s="10"/>
      <c r="I38" s="9"/>
    </row>
    <row r="39" spans="1:9" ht="15.75" x14ac:dyDescent="0.25">
      <c r="A39" s="9"/>
      <c r="B39" s="9"/>
      <c r="D39" s="9"/>
      <c r="E39" s="9"/>
      <c r="G39" s="10"/>
      <c r="H39" s="10"/>
      <c r="I39" s="9"/>
    </row>
    <row r="40" spans="1:9" ht="15.75" x14ac:dyDescent="0.25">
      <c r="A40" s="3"/>
      <c r="B40" s="3"/>
      <c r="D40" s="3"/>
      <c r="E40" s="3"/>
      <c r="G40" s="244" t="s">
        <v>37</v>
      </c>
      <c r="H40" s="244"/>
      <c r="I40" s="244"/>
    </row>
    <row r="41" spans="1:9" ht="15.75" x14ac:dyDescent="0.25">
      <c r="A41" s="3"/>
      <c r="B41" s="3"/>
      <c r="D41" s="3"/>
      <c r="E41" s="3"/>
      <c r="G41" s="53"/>
      <c r="H41" s="53"/>
      <c r="I41" s="3"/>
    </row>
    <row r="42" spans="1:9" ht="15.75" x14ac:dyDescent="0.25">
      <c r="A42" s="3"/>
      <c r="B42" s="3"/>
      <c r="D42" s="3"/>
      <c r="E42" s="3"/>
      <c r="G42" s="53"/>
      <c r="H42" s="53"/>
      <c r="I42" s="3"/>
    </row>
    <row r="43" spans="1:9" ht="15.75" x14ac:dyDescent="0.25">
      <c r="A43" s="3"/>
      <c r="B43" s="3"/>
      <c r="D43" s="3"/>
      <c r="E43" s="3"/>
      <c r="G43" s="53"/>
      <c r="H43" s="53"/>
      <c r="I43" s="3"/>
    </row>
    <row r="44" spans="1:9" ht="15.75" x14ac:dyDescent="0.25">
      <c r="A44" s="3"/>
      <c r="B44" s="3"/>
      <c r="D44" s="3"/>
      <c r="E44" s="3"/>
      <c r="G44" s="53"/>
      <c r="H44" s="53"/>
      <c r="I44" s="3"/>
    </row>
    <row r="45" spans="1:9" ht="15.75" x14ac:dyDescent="0.25">
      <c r="A45" s="3"/>
      <c r="B45" s="3"/>
      <c r="D45" s="3"/>
      <c r="E45" s="3"/>
      <c r="G45" s="53"/>
      <c r="H45" s="53"/>
      <c r="I45" s="3"/>
    </row>
    <row r="46" spans="1:9" ht="15.75" x14ac:dyDescent="0.25">
      <c r="A46" s="3"/>
      <c r="B46" s="3"/>
      <c r="D46" s="3"/>
      <c r="E46" s="3"/>
      <c r="G46" s="53"/>
      <c r="H46" s="53"/>
      <c r="I46" s="3"/>
    </row>
    <row r="47" spans="1:9" ht="15.75" x14ac:dyDescent="0.25">
      <c r="A47" s="3"/>
      <c r="B47" s="3"/>
      <c r="D47" s="3"/>
      <c r="E47" s="3"/>
      <c r="G47" s="53"/>
      <c r="H47" s="53"/>
      <c r="I47" s="3"/>
    </row>
    <row r="48" spans="1:9" ht="15.75" x14ac:dyDescent="0.25">
      <c r="A48" s="3"/>
      <c r="B48" s="3"/>
      <c r="D48" s="3"/>
      <c r="E48" s="3"/>
      <c r="G48" s="53"/>
      <c r="H48" s="53"/>
      <c r="I48" s="3"/>
    </row>
  </sheetData>
  <autoFilter ref="A16:I18">
    <filterColumn colId="6" showButton="0"/>
  </autoFilter>
  <mergeCells count="7">
    <mergeCell ref="G40:I40"/>
    <mergeCell ref="A10:I10"/>
    <mergeCell ref="G16:H16"/>
    <mergeCell ref="G17:H17"/>
    <mergeCell ref="A18:H18"/>
    <mergeCell ref="A19:D19"/>
    <mergeCell ref="H32:I3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8"/>
  <sheetViews>
    <sheetView zoomScale="86" zoomScaleNormal="86" workbookViewId="0">
      <selection activeCell="I12" sqref="I12:I13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7109375" customWidth="1"/>
    <col min="5" max="5" width="18.7109375" customWidth="1"/>
    <col min="6" max="6" width="10.42578125" customWidth="1"/>
    <col min="7" max="7" width="14" style="4" customWidth="1"/>
    <col min="8" max="8" width="2.140625" style="4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1" t="s">
        <v>0</v>
      </c>
      <c r="B2" s="2"/>
      <c r="C2" s="3"/>
    </row>
    <row r="3" spans="1:12" x14ac:dyDescent="0.25">
      <c r="A3" s="5" t="s">
        <v>1</v>
      </c>
      <c r="B3" s="6"/>
      <c r="C3" s="6"/>
    </row>
    <row r="4" spans="1:12" x14ac:dyDescent="0.25">
      <c r="A4" s="5" t="s">
        <v>2</v>
      </c>
      <c r="B4" s="6"/>
      <c r="C4" s="6"/>
    </row>
    <row r="5" spans="1:12" x14ac:dyDescent="0.25">
      <c r="A5" s="5" t="s">
        <v>3</v>
      </c>
      <c r="B5" s="6"/>
      <c r="C5" s="6"/>
    </row>
    <row r="6" spans="1:12" x14ac:dyDescent="0.25">
      <c r="A6" s="5" t="s">
        <v>4</v>
      </c>
      <c r="B6" s="6"/>
      <c r="C6" s="6"/>
    </row>
    <row r="7" spans="1:12" x14ac:dyDescent="0.25">
      <c r="A7" s="5" t="s">
        <v>5</v>
      </c>
      <c r="B7" s="6"/>
      <c r="C7" s="6"/>
    </row>
    <row r="8" spans="1:12" x14ac:dyDescent="0.25">
      <c r="A8" s="6"/>
      <c r="B8" s="6"/>
      <c r="C8" s="6"/>
    </row>
    <row r="9" spans="1:12" ht="15.75" thickBot="1" x14ac:dyDescent="0.3">
      <c r="A9" s="7"/>
      <c r="B9" s="7"/>
      <c r="C9" s="7"/>
      <c r="D9" s="7"/>
      <c r="E9" s="7"/>
      <c r="F9" s="7"/>
      <c r="G9" s="8"/>
      <c r="H9" s="8"/>
      <c r="I9" s="7"/>
    </row>
    <row r="10" spans="1:12" ht="24" thickBot="1" x14ac:dyDescent="0.4">
      <c r="A10" s="245" t="s">
        <v>6</v>
      </c>
      <c r="B10" s="246"/>
      <c r="C10" s="246"/>
      <c r="D10" s="246"/>
      <c r="E10" s="246"/>
      <c r="F10" s="246"/>
      <c r="G10" s="246"/>
      <c r="H10" s="246"/>
      <c r="I10" s="247"/>
    </row>
    <row r="12" spans="1:12" ht="23.25" customHeight="1" x14ac:dyDescent="0.25">
      <c r="A12" s="9" t="s">
        <v>7</v>
      </c>
      <c r="B12" s="9" t="s">
        <v>8</v>
      </c>
      <c r="C12" s="9"/>
      <c r="D12" s="9"/>
      <c r="E12" s="9"/>
      <c r="F12" s="9"/>
      <c r="G12" s="10" t="s">
        <v>9</v>
      </c>
      <c r="H12" s="10" t="s">
        <v>10</v>
      </c>
      <c r="I12" s="11" t="s">
        <v>631</v>
      </c>
    </row>
    <row r="13" spans="1:12" ht="23.25" customHeight="1" x14ac:dyDescent="0.25">
      <c r="A13" s="9"/>
      <c r="B13" s="9"/>
      <c r="C13" s="9"/>
      <c r="D13" s="9"/>
      <c r="E13" s="9"/>
      <c r="F13" s="9"/>
      <c r="G13" s="10" t="s">
        <v>11</v>
      </c>
      <c r="H13" s="10" t="s">
        <v>10</v>
      </c>
      <c r="I13" s="12" t="s">
        <v>616</v>
      </c>
    </row>
    <row r="14" spans="1:12" ht="23.25" customHeight="1" x14ac:dyDescent="0.25">
      <c r="A14" s="9" t="s">
        <v>12</v>
      </c>
      <c r="B14" s="9" t="s">
        <v>13</v>
      </c>
      <c r="C14" s="9"/>
      <c r="D14" s="9"/>
      <c r="E14" s="9"/>
      <c r="F14" s="9"/>
      <c r="G14" s="10" t="s">
        <v>14</v>
      </c>
      <c r="H14" s="10" t="s">
        <v>10</v>
      </c>
      <c r="I14" s="9" t="s">
        <v>15</v>
      </c>
    </row>
    <row r="15" spans="1:12" ht="27.75" customHeight="1" thickBot="1" x14ac:dyDescent="0.3">
      <c r="A15" s="13"/>
      <c r="B15" s="13"/>
      <c r="C15" s="13"/>
      <c r="D15" s="13"/>
      <c r="E15" s="13"/>
      <c r="F15" s="13"/>
      <c r="G15" s="14"/>
      <c r="H15" s="14"/>
      <c r="I15" s="13"/>
    </row>
    <row r="16" spans="1:12" ht="43.5" customHeight="1" x14ac:dyDescent="0.25">
      <c r="A16" s="15" t="s">
        <v>16</v>
      </c>
      <c r="B16" s="16" t="s">
        <v>17</v>
      </c>
      <c r="C16" s="17" t="s">
        <v>18</v>
      </c>
      <c r="D16" s="16" t="s">
        <v>19</v>
      </c>
      <c r="E16" s="16" t="s">
        <v>20</v>
      </c>
      <c r="F16" s="17" t="s">
        <v>21</v>
      </c>
      <c r="G16" s="248" t="s">
        <v>22</v>
      </c>
      <c r="H16" s="249"/>
      <c r="I16" s="18" t="s">
        <v>23</v>
      </c>
      <c r="L16" s="4"/>
    </row>
    <row r="17" spans="1:12" s="13" customFormat="1" ht="67.5" customHeight="1" x14ac:dyDescent="0.25">
      <c r="A17" s="19">
        <v>1</v>
      </c>
      <c r="B17" s="170">
        <v>44357</v>
      </c>
      <c r="C17" s="21" t="s">
        <v>632</v>
      </c>
      <c r="D17" s="22" t="s">
        <v>503</v>
      </c>
      <c r="E17" s="23" t="s">
        <v>504</v>
      </c>
      <c r="F17" s="24">
        <v>21800</v>
      </c>
      <c r="G17" s="250">
        <v>5500000</v>
      </c>
      <c r="H17" s="251"/>
      <c r="I17" s="25">
        <f>G17</f>
        <v>5500000</v>
      </c>
      <c r="L17" s="14"/>
    </row>
    <row r="18" spans="1:12" ht="36" customHeight="1" thickBot="1" x14ac:dyDescent="0.3">
      <c r="A18" s="252" t="s">
        <v>26</v>
      </c>
      <c r="B18" s="253"/>
      <c r="C18" s="253"/>
      <c r="D18" s="253"/>
      <c r="E18" s="253"/>
      <c r="F18" s="253"/>
      <c r="G18" s="253"/>
      <c r="H18" s="254"/>
      <c r="I18" s="26">
        <f>I17</f>
        <v>5500000</v>
      </c>
    </row>
    <row r="19" spans="1:12" ht="21.75" customHeight="1" x14ac:dyDescent="0.25">
      <c r="A19" s="255"/>
      <c r="B19" s="255"/>
      <c r="C19" s="255"/>
      <c r="D19" s="255"/>
      <c r="E19" s="27"/>
      <c r="G19" s="28"/>
      <c r="H19" s="28"/>
      <c r="I19" s="29"/>
    </row>
    <row r="20" spans="1:12" ht="29.25" customHeight="1" x14ac:dyDescent="0.25">
      <c r="A20" s="30"/>
      <c r="B20" s="30"/>
      <c r="D20" s="30"/>
      <c r="E20" s="30"/>
      <c r="G20" s="31" t="s">
        <v>27</v>
      </c>
      <c r="H20" s="31"/>
      <c r="I20" s="32">
        <v>0</v>
      </c>
    </row>
    <row r="21" spans="1:12" ht="29.25" customHeight="1" thickBot="1" x14ac:dyDescent="0.3">
      <c r="A21" s="222"/>
      <c r="B21" s="222"/>
      <c r="D21" s="222"/>
      <c r="E21" s="222"/>
      <c r="G21" s="34" t="s">
        <v>28</v>
      </c>
      <c r="H21" s="34"/>
      <c r="I21" s="35">
        <v>0</v>
      </c>
    </row>
    <row r="22" spans="1:12" ht="29.25" customHeight="1" x14ac:dyDescent="0.25">
      <c r="A22" s="9"/>
      <c r="B22" s="9"/>
      <c r="D22" s="9"/>
      <c r="E22" s="36"/>
      <c r="G22" s="37" t="s">
        <v>29</v>
      </c>
      <c r="H22" s="38"/>
      <c r="I22" s="39">
        <f>I18</f>
        <v>5500000</v>
      </c>
    </row>
    <row r="23" spans="1:12" ht="20.25" customHeight="1" x14ac:dyDescent="0.25">
      <c r="A23" s="9"/>
      <c r="B23" s="9"/>
      <c r="D23" s="9"/>
      <c r="E23" s="36"/>
      <c r="G23" s="38"/>
      <c r="H23" s="38"/>
      <c r="I23" s="40"/>
    </row>
    <row r="24" spans="1:12" ht="18.75" x14ac:dyDescent="0.25">
      <c r="A24" s="41" t="s">
        <v>30</v>
      </c>
      <c r="B24" s="36"/>
      <c r="D24" s="9"/>
      <c r="E24" s="36"/>
      <c r="G24" s="38"/>
      <c r="H24" s="38"/>
      <c r="I24" s="40"/>
    </row>
    <row r="25" spans="1:12" ht="15.75" x14ac:dyDescent="0.25">
      <c r="A25" s="9"/>
      <c r="B25" s="9"/>
      <c r="D25" s="9"/>
      <c r="E25" s="36"/>
      <c r="G25" s="38"/>
      <c r="H25" s="38"/>
      <c r="I25" s="40"/>
    </row>
    <row r="26" spans="1:12" ht="18.75" x14ac:dyDescent="0.3">
      <c r="A26" s="42" t="s">
        <v>31</v>
      </c>
      <c r="B26" s="43"/>
      <c r="D26" s="43"/>
      <c r="E26" s="9"/>
      <c r="G26" s="10"/>
      <c r="H26" s="10"/>
      <c r="I26" s="9"/>
    </row>
    <row r="27" spans="1:12" ht="18.75" x14ac:dyDescent="0.3">
      <c r="A27" s="44" t="s">
        <v>32</v>
      </c>
      <c r="B27" s="36"/>
      <c r="D27" s="36"/>
      <c r="E27" s="9"/>
      <c r="G27" s="10"/>
      <c r="H27" s="10"/>
      <c r="I27" s="9"/>
      <c r="L27" s="45"/>
    </row>
    <row r="28" spans="1:12" ht="18.75" x14ac:dyDescent="0.3">
      <c r="A28" s="44" t="s">
        <v>33</v>
      </c>
      <c r="B28" s="36"/>
      <c r="D28" s="9"/>
      <c r="E28" s="9"/>
      <c r="G28" s="10"/>
      <c r="H28" s="10"/>
      <c r="I28" s="9"/>
    </row>
    <row r="29" spans="1:12" ht="18.75" x14ac:dyDescent="0.3">
      <c r="A29" s="46" t="s">
        <v>34</v>
      </c>
      <c r="B29" s="47"/>
      <c r="D29" s="47"/>
      <c r="E29" s="9"/>
      <c r="G29" s="10"/>
      <c r="H29" s="10"/>
      <c r="I29" s="9"/>
    </row>
    <row r="30" spans="1:12" ht="18.75" x14ac:dyDescent="0.3">
      <c r="A30" s="48" t="s">
        <v>35</v>
      </c>
      <c r="B30" s="49"/>
      <c r="D30" s="50"/>
      <c r="E30" s="9"/>
      <c r="G30" s="10"/>
      <c r="H30" s="10"/>
      <c r="I30" s="9"/>
    </row>
    <row r="31" spans="1:12" ht="15.75" x14ac:dyDescent="0.25">
      <c r="A31" s="49"/>
      <c r="B31" s="49"/>
      <c r="D31" s="51"/>
      <c r="E31" s="9"/>
      <c r="G31" s="10"/>
      <c r="H31" s="10"/>
      <c r="I31" s="9"/>
    </row>
    <row r="32" spans="1:12" ht="15.75" x14ac:dyDescent="0.25">
      <c r="A32" s="9"/>
      <c r="B32" s="9"/>
      <c r="D32" s="9"/>
      <c r="E32" s="9"/>
      <c r="G32" s="52" t="s">
        <v>36</v>
      </c>
      <c r="H32" s="256" t="str">
        <f>I13</f>
        <v xml:space="preserve"> 23 Juni 2021</v>
      </c>
      <c r="I32" s="256"/>
    </row>
    <row r="33" spans="1:9" ht="15.75" x14ac:dyDescent="0.25">
      <c r="A33" s="9"/>
      <c r="B33" s="9"/>
      <c r="D33" s="9"/>
      <c r="E33" s="9"/>
      <c r="G33" s="10"/>
      <c r="H33" s="10"/>
      <c r="I33" s="9"/>
    </row>
    <row r="34" spans="1:9" ht="15.75" x14ac:dyDescent="0.25">
      <c r="A34" s="9"/>
      <c r="B34" s="9"/>
      <c r="D34" s="9"/>
      <c r="E34" s="9"/>
      <c r="G34" s="10"/>
      <c r="H34" s="10"/>
      <c r="I34" s="9"/>
    </row>
    <row r="35" spans="1:9" ht="15.75" x14ac:dyDescent="0.25">
      <c r="A35" s="9"/>
      <c r="B35" s="9"/>
      <c r="D35" s="9"/>
      <c r="E35" s="9"/>
      <c r="G35" s="10"/>
      <c r="H35" s="10"/>
      <c r="I35" s="9"/>
    </row>
    <row r="36" spans="1:9" ht="26.25" customHeight="1" x14ac:dyDescent="0.25">
      <c r="A36" s="9"/>
      <c r="B36" s="9"/>
      <c r="D36" s="9"/>
      <c r="E36" s="9"/>
      <c r="G36" s="10"/>
      <c r="H36" s="10"/>
      <c r="I36" s="9"/>
    </row>
    <row r="37" spans="1:9" ht="15.75" x14ac:dyDescent="0.25">
      <c r="A37" s="9"/>
      <c r="B37" s="9"/>
      <c r="D37" s="9"/>
      <c r="E37" s="9"/>
      <c r="G37" s="10"/>
      <c r="H37" s="10"/>
      <c r="I37" s="9"/>
    </row>
    <row r="38" spans="1:9" ht="15.75" x14ac:dyDescent="0.25">
      <c r="A38" s="9"/>
      <c r="B38" s="9"/>
      <c r="D38" s="9"/>
      <c r="E38" s="9"/>
      <c r="G38" s="10"/>
      <c r="H38" s="10"/>
      <c r="I38" s="9"/>
    </row>
    <row r="39" spans="1:9" ht="15.75" x14ac:dyDescent="0.25">
      <c r="A39" s="9"/>
      <c r="B39" s="9"/>
      <c r="D39" s="9"/>
      <c r="E39" s="9"/>
      <c r="G39" s="10"/>
      <c r="H39" s="10"/>
      <c r="I39" s="9"/>
    </row>
    <row r="40" spans="1:9" ht="15.75" x14ac:dyDescent="0.25">
      <c r="A40" s="3"/>
      <c r="B40" s="3"/>
      <c r="D40" s="3"/>
      <c r="E40" s="3"/>
      <c r="G40" s="244" t="s">
        <v>37</v>
      </c>
      <c r="H40" s="244"/>
      <c r="I40" s="244"/>
    </row>
    <row r="41" spans="1:9" ht="15.75" x14ac:dyDescent="0.25">
      <c r="A41" s="3"/>
      <c r="B41" s="3"/>
      <c r="D41" s="3"/>
      <c r="E41" s="3"/>
      <c r="G41" s="53"/>
      <c r="H41" s="53"/>
      <c r="I41" s="3"/>
    </row>
    <row r="42" spans="1:9" ht="15.75" x14ac:dyDescent="0.25">
      <c r="A42" s="3"/>
      <c r="B42" s="3"/>
      <c r="D42" s="3"/>
      <c r="E42" s="3"/>
      <c r="G42" s="53"/>
      <c r="H42" s="53"/>
      <c r="I42" s="3"/>
    </row>
    <row r="43" spans="1:9" ht="15.75" x14ac:dyDescent="0.25">
      <c r="A43" s="3"/>
      <c r="B43" s="3"/>
      <c r="D43" s="3"/>
      <c r="E43" s="3"/>
      <c r="G43" s="53"/>
      <c r="H43" s="53"/>
      <c r="I43" s="3"/>
    </row>
    <row r="44" spans="1:9" ht="15.75" x14ac:dyDescent="0.25">
      <c r="A44" s="3"/>
      <c r="B44" s="3"/>
      <c r="D44" s="3"/>
      <c r="E44" s="3"/>
      <c r="G44" s="53"/>
      <c r="H44" s="53"/>
      <c r="I44" s="3"/>
    </row>
    <row r="45" spans="1:9" ht="15.75" x14ac:dyDescent="0.25">
      <c r="A45" s="3"/>
      <c r="B45" s="3"/>
      <c r="D45" s="3"/>
      <c r="E45" s="3"/>
      <c r="G45" s="53"/>
      <c r="H45" s="53"/>
      <c r="I45" s="3"/>
    </row>
    <row r="46" spans="1:9" ht="15.75" x14ac:dyDescent="0.25">
      <c r="A46" s="3"/>
      <c r="B46" s="3"/>
      <c r="D46" s="3"/>
      <c r="E46" s="3"/>
      <c r="G46" s="53"/>
      <c r="H46" s="53"/>
      <c r="I46" s="3"/>
    </row>
    <row r="47" spans="1:9" ht="15.75" x14ac:dyDescent="0.25">
      <c r="A47" s="3"/>
      <c r="B47" s="3"/>
      <c r="D47" s="3"/>
      <c r="E47" s="3"/>
      <c r="G47" s="53"/>
      <c r="H47" s="53"/>
      <c r="I47" s="3"/>
    </row>
    <row r="48" spans="1:9" ht="15.75" x14ac:dyDescent="0.25">
      <c r="A48" s="3"/>
      <c r="B48" s="3"/>
      <c r="D48" s="3"/>
      <c r="E48" s="3"/>
      <c r="G48" s="53"/>
      <c r="H48" s="53"/>
      <c r="I48" s="3"/>
    </row>
  </sheetData>
  <autoFilter ref="A16:I18">
    <filterColumn colId="6" showButton="0"/>
  </autoFilter>
  <mergeCells count="7">
    <mergeCell ref="G40:I40"/>
    <mergeCell ref="A10:I10"/>
    <mergeCell ref="G16:H16"/>
    <mergeCell ref="G17:H17"/>
    <mergeCell ref="A18:H18"/>
    <mergeCell ref="A19:D19"/>
    <mergeCell ref="H32:I3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9"/>
  <sheetViews>
    <sheetView workbookViewId="0">
      <selection activeCell="L49" sqref="L49"/>
    </sheetView>
  </sheetViews>
  <sheetFormatPr defaultRowHeight="15" x14ac:dyDescent="0.25"/>
  <cols>
    <col min="1" max="1" width="4.85546875" style="5" customWidth="1"/>
    <col min="2" max="3" width="9.28515625" style="5" customWidth="1"/>
    <col min="4" max="4" width="27.140625" style="5" customWidth="1"/>
    <col min="5" max="5" width="15" style="5" customWidth="1"/>
    <col min="6" max="6" width="6.140625" style="5" customWidth="1"/>
    <col min="7" max="7" width="14.140625" style="191" bestFit="1" customWidth="1"/>
    <col min="8" max="8" width="1.7109375" style="191" customWidth="1"/>
    <col min="9" max="9" width="16.140625" style="5" customWidth="1"/>
    <col min="10" max="11" width="9.140625" style="5"/>
    <col min="12" max="12" width="10.5703125" style="5" bestFit="1" customWidth="1"/>
    <col min="13" max="16384" width="9.140625" style="5"/>
  </cols>
  <sheetData>
    <row r="2" spans="1:15" x14ac:dyDescent="0.25">
      <c r="A2" s="190" t="s">
        <v>0</v>
      </c>
    </row>
    <row r="3" spans="1:15" x14ac:dyDescent="0.25">
      <c r="A3" s="68" t="s">
        <v>1</v>
      </c>
    </row>
    <row r="4" spans="1:15" x14ac:dyDescent="0.25">
      <c r="A4" s="68" t="s">
        <v>2</v>
      </c>
    </row>
    <row r="5" spans="1:15" x14ac:dyDescent="0.25">
      <c r="A5" s="68" t="s">
        <v>3</v>
      </c>
    </row>
    <row r="6" spans="1:15" x14ac:dyDescent="0.25">
      <c r="A6" s="68" t="s">
        <v>4</v>
      </c>
      <c r="B6" s="68"/>
      <c r="C6" s="68"/>
    </row>
    <row r="7" spans="1:15" x14ac:dyDescent="0.25">
      <c r="A7" s="68" t="s">
        <v>5</v>
      </c>
      <c r="B7" s="68"/>
      <c r="C7" s="68"/>
    </row>
    <row r="9" spans="1:15" ht="15.75" thickBot="1" x14ac:dyDescent="0.3">
      <c r="A9" s="192"/>
      <c r="B9" s="192"/>
      <c r="C9" s="192"/>
      <c r="D9" s="192"/>
      <c r="E9" s="192"/>
      <c r="F9" s="192"/>
      <c r="G9" s="193"/>
      <c r="H9" s="193"/>
      <c r="I9" s="192"/>
    </row>
    <row r="10" spans="1:15" ht="24" thickBot="1" x14ac:dyDescent="0.4">
      <c r="A10" s="317" t="s">
        <v>6</v>
      </c>
      <c r="B10" s="318"/>
      <c r="C10" s="318"/>
      <c r="D10" s="318"/>
      <c r="E10" s="318"/>
      <c r="F10" s="318"/>
      <c r="G10" s="318"/>
      <c r="H10" s="318"/>
      <c r="I10" s="319"/>
    </row>
    <row r="12" spans="1:15" x14ac:dyDescent="0.25">
      <c r="A12" s="5" t="s">
        <v>7</v>
      </c>
      <c r="B12" s="5" t="s">
        <v>634</v>
      </c>
      <c r="G12" s="191" t="s">
        <v>9</v>
      </c>
      <c r="H12" s="194" t="s">
        <v>10</v>
      </c>
      <c r="I12" s="11" t="s">
        <v>633</v>
      </c>
    </row>
    <row r="13" spans="1:15" ht="15.75" x14ac:dyDescent="0.25">
      <c r="B13" s="195"/>
      <c r="C13" s="195"/>
      <c r="D13" s="195"/>
      <c r="G13" s="191" t="s">
        <v>11</v>
      </c>
      <c r="H13" s="194" t="s">
        <v>10</v>
      </c>
      <c r="I13" s="12" t="s">
        <v>616</v>
      </c>
      <c r="O13" s="5" t="s">
        <v>423</v>
      </c>
    </row>
    <row r="14" spans="1:15" x14ac:dyDescent="0.25">
      <c r="A14" s="5" t="s">
        <v>12</v>
      </c>
      <c r="B14" s="5" t="s">
        <v>634</v>
      </c>
      <c r="G14" s="191" t="s">
        <v>43</v>
      </c>
      <c r="H14" s="194" t="s">
        <v>10</v>
      </c>
      <c r="I14" s="5" t="s">
        <v>383</v>
      </c>
    </row>
    <row r="15" spans="1:15" ht="15.75" thickBot="1" x14ac:dyDescent="0.3"/>
    <row r="16" spans="1:15" ht="15.75" x14ac:dyDescent="0.25">
      <c r="A16" s="196" t="s">
        <v>16</v>
      </c>
      <c r="B16" s="197" t="s">
        <v>385</v>
      </c>
      <c r="C16" s="179" t="s">
        <v>18</v>
      </c>
      <c r="D16" s="197" t="s">
        <v>386</v>
      </c>
      <c r="E16" s="197" t="s">
        <v>20</v>
      </c>
      <c r="F16" s="197" t="s">
        <v>387</v>
      </c>
      <c r="G16" s="320" t="s">
        <v>22</v>
      </c>
      <c r="H16" s="321"/>
      <c r="I16" s="198" t="s">
        <v>23</v>
      </c>
    </row>
    <row r="17" spans="1:18" ht="59.25" customHeight="1" x14ac:dyDescent="0.25">
      <c r="A17" s="199">
        <v>1</v>
      </c>
      <c r="B17" s="200">
        <v>44370</v>
      </c>
      <c r="C17" s="224" t="s">
        <v>635</v>
      </c>
      <c r="D17" s="188" t="s">
        <v>636</v>
      </c>
      <c r="E17" s="201" t="s">
        <v>637</v>
      </c>
      <c r="F17" s="201">
        <v>4</v>
      </c>
      <c r="G17" s="322">
        <v>500000</v>
      </c>
      <c r="H17" s="323"/>
      <c r="I17" s="202">
        <f>+G17</f>
        <v>500000</v>
      </c>
      <c r="L17" s="191"/>
      <c r="N17" s="203"/>
    </row>
    <row r="18" spans="1:18" ht="21" customHeight="1" x14ac:dyDescent="0.25">
      <c r="A18" s="324" t="s">
        <v>26</v>
      </c>
      <c r="B18" s="325"/>
      <c r="C18" s="325"/>
      <c r="D18" s="325"/>
      <c r="E18" s="325"/>
      <c r="F18" s="325"/>
      <c r="G18" s="325"/>
      <c r="H18" s="326"/>
      <c r="I18" s="204">
        <f>SUM(I17:I17)</f>
        <v>500000</v>
      </c>
    </row>
    <row r="19" spans="1:18" x14ac:dyDescent="0.25">
      <c r="A19" s="327"/>
      <c r="B19" s="327"/>
      <c r="C19" s="327"/>
      <c r="D19" s="327"/>
      <c r="E19" s="223"/>
      <c r="F19" s="223"/>
      <c r="G19" s="206"/>
      <c r="H19" s="206"/>
      <c r="I19" s="207"/>
    </row>
    <row r="20" spans="1:18" x14ac:dyDescent="0.25">
      <c r="E20" s="190"/>
      <c r="F20" s="190"/>
      <c r="G20" s="208" t="s">
        <v>606</v>
      </c>
      <c r="H20" s="208"/>
      <c r="I20" s="209">
        <v>0</v>
      </c>
      <c r="J20" s="210"/>
      <c r="R20" s="5" t="s">
        <v>423</v>
      </c>
    </row>
    <row r="21" spans="1:18" ht="15.75" thickBot="1" x14ac:dyDescent="0.3">
      <c r="E21" s="190"/>
      <c r="F21" s="190"/>
      <c r="G21" s="211" t="s">
        <v>390</v>
      </c>
      <c r="H21" s="211"/>
      <c r="I21" s="212">
        <v>0</v>
      </c>
      <c r="J21" s="210"/>
    </row>
    <row r="22" spans="1:18" x14ac:dyDescent="0.25">
      <c r="E22" s="190"/>
      <c r="F22" s="190"/>
      <c r="G22" s="213" t="s">
        <v>29</v>
      </c>
      <c r="H22" s="213"/>
      <c r="I22" s="214">
        <f>I18</f>
        <v>500000</v>
      </c>
    </row>
    <row r="23" spans="1:18" x14ac:dyDescent="0.25">
      <c r="A23" s="190" t="s">
        <v>638</v>
      </c>
      <c r="E23" s="190"/>
      <c r="F23" s="190"/>
      <c r="G23" s="213"/>
      <c r="H23" s="213"/>
      <c r="I23" s="214"/>
    </row>
    <row r="24" spans="1:18" x14ac:dyDescent="0.25">
      <c r="E24" s="190"/>
      <c r="F24" s="190"/>
      <c r="G24" s="213"/>
      <c r="H24" s="213"/>
      <c r="I24" s="214"/>
    </row>
    <row r="25" spans="1:18" ht="15.75" x14ac:dyDescent="0.25">
      <c r="A25" s="93" t="s">
        <v>31</v>
      </c>
    </row>
    <row r="26" spans="1:18" ht="15.75" x14ac:dyDescent="0.25">
      <c r="A26" s="94" t="s">
        <v>32</v>
      </c>
      <c r="B26" s="190"/>
      <c r="C26" s="190"/>
      <c r="D26" s="190"/>
    </row>
    <row r="27" spans="1:18" ht="15.75" x14ac:dyDescent="0.25">
      <c r="A27" s="94" t="s">
        <v>33</v>
      </c>
      <c r="B27" s="190"/>
      <c r="C27" s="190"/>
    </row>
    <row r="28" spans="1:18" ht="15.75" x14ac:dyDescent="0.25">
      <c r="A28" s="96" t="s">
        <v>34</v>
      </c>
      <c r="B28" s="215"/>
      <c r="C28" s="215"/>
      <c r="D28" s="216"/>
    </row>
    <row r="29" spans="1:18" ht="15.75" x14ac:dyDescent="0.25">
      <c r="A29" s="98" t="s">
        <v>35</v>
      </c>
      <c r="B29" s="217"/>
      <c r="C29" s="217"/>
      <c r="D29" s="215"/>
    </row>
    <row r="30" spans="1:18" x14ac:dyDescent="0.25">
      <c r="A30" s="215"/>
      <c r="B30" s="215"/>
      <c r="C30" s="215"/>
      <c r="D30" s="215"/>
    </row>
    <row r="31" spans="1:18" x14ac:dyDescent="0.25">
      <c r="A31" s="217"/>
      <c r="B31" s="217"/>
      <c r="C31" s="217"/>
      <c r="D31" s="218"/>
    </row>
    <row r="32" spans="1:18" x14ac:dyDescent="0.25">
      <c r="G32" s="219" t="s">
        <v>36</v>
      </c>
      <c r="H32" s="328" t="str">
        <f>+I13</f>
        <v xml:space="preserve"> 23 Juni 2021</v>
      </c>
      <c r="I32" s="329"/>
    </row>
    <row r="39" spans="7:9" ht="15.75" x14ac:dyDescent="0.25">
      <c r="G39" s="267" t="s">
        <v>37</v>
      </c>
      <c r="H39" s="267"/>
      <c r="I39" s="267"/>
    </row>
  </sheetData>
  <mergeCells count="7">
    <mergeCell ref="G39:I39"/>
    <mergeCell ref="A10:I10"/>
    <mergeCell ref="G16:H16"/>
    <mergeCell ref="G17:H17"/>
    <mergeCell ref="A18:H18"/>
    <mergeCell ref="A19:D19"/>
    <mergeCell ref="H32:I32"/>
  </mergeCells>
  <printOptions horizontalCentered="1"/>
  <pageMargins left="0.45" right="0.45" top="0.75" bottom="0.75" header="0.3" footer="0.3"/>
  <pageSetup paperSize="9" scale="90" orientation="portrait" horizontalDpi="4294967293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1"/>
  <sheetViews>
    <sheetView workbookViewId="0">
      <selection activeCell="I15" sqref="I15"/>
    </sheetView>
  </sheetViews>
  <sheetFormatPr defaultRowHeight="15" x14ac:dyDescent="0.25"/>
  <cols>
    <col min="1" max="1" width="4.85546875" style="5" customWidth="1"/>
    <col min="2" max="3" width="9.28515625" style="5" customWidth="1"/>
    <col min="4" max="4" width="27.140625" style="5" customWidth="1"/>
    <col min="5" max="5" width="15" style="5" customWidth="1"/>
    <col min="6" max="6" width="6.140625" style="5" customWidth="1"/>
    <col min="7" max="7" width="14.140625" style="191" bestFit="1" customWidth="1"/>
    <col min="8" max="8" width="1.7109375" style="191" customWidth="1"/>
    <col min="9" max="9" width="16.140625" style="5" customWidth="1"/>
    <col min="10" max="11" width="9.140625" style="5"/>
    <col min="12" max="12" width="10.5703125" style="5" bestFit="1" customWidth="1"/>
    <col min="13" max="16384" width="9.140625" style="5"/>
  </cols>
  <sheetData>
    <row r="2" spans="1:15" x14ac:dyDescent="0.25">
      <c r="A2" s="190" t="s">
        <v>0</v>
      </c>
    </row>
    <row r="3" spans="1:15" x14ac:dyDescent="0.25">
      <c r="A3" s="68" t="s">
        <v>1</v>
      </c>
    </row>
    <row r="4" spans="1:15" x14ac:dyDescent="0.25">
      <c r="A4" s="68" t="s">
        <v>2</v>
      </c>
    </row>
    <row r="5" spans="1:15" x14ac:dyDescent="0.25">
      <c r="A5" s="68" t="s">
        <v>3</v>
      </c>
    </row>
    <row r="6" spans="1:15" x14ac:dyDescent="0.25">
      <c r="A6" s="68" t="s">
        <v>4</v>
      </c>
      <c r="B6" s="68"/>
      <c r="C6" s="68"/>
    </row>
    <row r="7" spans="1:15" x14ac:dyDescent="0.25">
      <c r="A7" s="68" t="s">
        <v>5</v>
      </c>
      <c r="B7" s="68"/>
      <c r="C7" s="68"/>
    </row>
    <row r="9" spans="1:15" ht="15.75" thickBot="1" x14ac:dyDescent="0.3">
      <c r="A9" s="192"/>
      <c r="B9" s="192"/>
      <c r="C9" s="192"/>
      <c r="D9" s="192"/>
      <c r="E9" s="192"/>
      <c r="F9" s="192"/>
      <c r="G9" s="193"/>
      <c r="H9" s="193"/>
      <c r="I9" s="192"/>
    </row>
    <row r="10" spans="1:15" ht="24" thickBot="1" x14ac:dyDescent="0.4">
      <c r="A10" s="317" t="s">
        <v>6</v>
      </c>
      <c r="B10" s="318"/>
      <c r="C10" s="318"/>
      <c r="D10" s="318"/>
      <c r="E10" s="318"/>
      <c r="F10" s="318"/>
      <c r="G10" s="318"/>
      <c r="H10" s="318"/>
      <c r="I10" s="319"/>
    </row>
    <row r="12" spans="1:15" x14ac:dyDescent="0.25">
      <c r="A12" s="5" t="s">
        <v>7</v>
      </c>
      <c r="B12" s="5" t="s">
        <v>642</v>
      </c>
      <c r="G12" s="191" t="s">
        <v>9</v>
      </c>
      <c r="H12" s="194" t="s">
        <v>10</v>
      </c>
      <c r="I12" s="11" t="s">
        <v>640</v>
      </c>
    </row>
    <row r="13" spans="1:15" ht="15.75" x14ac:dyDescent="0.25">
      <c r="B13" s="195"/>
      <c r="C13" s="195"/>
      <c r="D13" s="195"/>
      <c r="G13" s="191" t="s">
        <v>11</v>
      </c>
      <c r="H13" s="194" t="s">
        <v>10</v>
      </c>
      <c r="I13" s="12" t="s">
        <v>641</v>
      </c>
      <c r="O13" s="5" t="s">
        <v>423</v>
      </c>
    </row>
    <row r="14" spans="1:15" x14ac:dyDescent="0.25">
      <c r="A14" s="5" t="s">
        <v>12</v>
      </c>
      <c r="B14" s="5" t="s">
        <v>639</v>
      </c>
      <c r="G14" s="191" t="s">
        <v>43</v>
      </c>
      <c r="H14" s="194" t="s">
        <v>10</v>
      </c>
      <c r="I14" s="5" t="s">
        <v>383</v>
      </c>
    </row>
    <row r="15" spans="1:15" ht="15.75" thickBot="1" x14ac:dyDescent="0.3"/>
    <row r="16" spans="1:15" ht="15.75" x14ac:dyDescent="0.25">
      <c r="A16" s="196" t="s">
        <v>16</v>
      </c>
      <c r="B16" s="197" t="s">
        <v>385</v>
      </c>
      <c r="C16" s="179" t="s">
        <v>18</v>
      </c>
      <c r="D16" s="197" t="s">
        <v>386</v>
      </c>
      <c r="E16" s="197" t="s">
        <v>20</v>
      </c>
      <c r="F16" s="197" t="s">
        <v>52</v>
      </c>
      <c r="G16" s="320" t="s">
        <v>22</v>
      </c>
      <c r="H16" s="321"/>
      <c r="I16" s="198" t="s">
        <v>23</v>
      </c>
    </row>
    <row r="17" spans="1:18" ht="59.25" customHeight="1" x14ac:dyDescent="0.25">
      <c r="A17" s="199">
        <v>1</v>
      </c>
      <c r="B17" s="200">
        <v>44371</v>
      </c>
      <c r="C17" s="224"/>
      <c r="D17" s="188" t="s">
        <v>643</v>
      </c>
      <c r="E17" s="201" t="s">
        <v>644</v>
      </c>
      <c r="F17" s="201">
        <v>50</v>
      </c>
      <c r="G17" s="322">
        <v>3500</v>
      </c>
      <c r="H17" s="323"/>
      <c r="I17" s="202">
        <f>F17*G17</f>
        <v>175000</v>
      </c>
      <c r="L17" s="191"/>
      <c r="N17" s="203"/>
    </row>
    <row r="18" spans="1:18" ht="59.25" customHeight="1" x14ac:dyDescent="0.25">
      <c r="A18" s="199">
        <v>2</v>
      </c>
      <c r="B18" s="200">
        <v>44371</v>
      </c>
      <c r="C18" s="224"/>
      <c r="D18" s="188" t="s">
        <v>645</v>
      </c>
      <c r="E18" s="201" t="s">
        <v>644</v>
      </c>
      <c r="F18" s="201">
        <v>61</v>
      </c>
      <c r="G18" s="322">
        <v>3500</v>
      </c>
      <c r="H18" s="323"/>
      <c r="I18" s="202">
        <f>F18*G18</f>
        <v>213500</v>
      </c>
      <c r="L18" s="191"/>
      <c r="N18" s="203"/>
    </row>
    <row r="19" spans="1:18" ht="59.25" customHeight="1" x14ac:dyDescent="0.25">
      <c r="A19" s="199">
        <v>3</v>
      </c>
      <c r="B19" s="200">
        <v>44371</v>
      </c>
      <c r="C19" s="224"/>
      <c r="D19" s="188" t="s">
        <v>646</v>
      </c>
      <c r="E19" s="201" t="s">
        <v>379</v>
      </c>
      <c r="F19" s="201">
        <v>100</v>
      </c>
      <c r="G19" s="322">
        <v>2500</v>
      </c>
      <c r="H19" s="323"/>
      <c r="I19" s="202">
        <f>F19*G19</f>
        <v>250000</v>
      </c>
      <c r="L19" s="191"/>
      <c r="N19" s="203"/>
    </row>
    <row r="20" spans="1:18" ht="21" customHeight="1" x14ac:dyDescent="0.25">
      <c r="A20" s="324" t="s">
        <v>26</v>
      </c>
      <c r="B20" s="325"/>
      <c r="C20" s="325"/>
      <c r="D20" s="325"/>
      <c r="E20" s="325"/>
      <c r="F20" s="325"/>
      <c r="G20" s="325"/>
      <c r="H20" s="326"/>
      <c r="I20" s="204">
        <f>SUM(I17:I19)</f>
        <v>638500</v>
      </c>
    </row>
    <row r="21" spans="1:18" x14ac:dyDescent="0.25">
      <c r="A21" s="327"/>
      <c r="B21" s="327"/>
      <c r="C21" s="327"/>
      <c r="D21" s="327"/>
      <c r="E21" s="227"/>
      <c r="F21" s="227"/>
      <c r="G21" s="206"/>
      <c r="H21" s="206"/>
      <c r="I21" s="207"/>
    </row>
    <row r="22" spans="1:18" x14ac:dyDescent="0.25">
      <c r="E22" s="190"/>
      <c r="F22" s="190"/>
      <c r="G22" s="208" t="s">
        <v>606</v>
      </c>
      <c r="H22" s="208"/>
      <c r="I22" s="209">
        <v>0</v>
      </c>
      <c r="J22" s="210"/>
      <c r="R22" s="5" t="s">
        <v>423</v>
      </c>
    </row>
    <row r="23" spans="1:18" ht="15.75" thickBot="1" x14ac:dyDescent="0.3">
      <c r="E23" s="190"/>
      <c r="F23" s="190"/>
      <c r="G23" s="211" t="s">
        <v>390</v>
      </c>
      <c r="H23" s="211"/>
      <c r="I23" s="212">
        <v>0</v>
      </c>
      <c r="J23" s="210"/>
    </row>
    <row r="24" spans="1:18" ht="21" customHeight="1" x14ac:dyDescent="0.25">
      <c r="E24" s="190"/>
      <c r="F24" s="190"/>
      <c r="G24" s="228" t="s">
        <v>29</v>
      </c>
      <c r="H24" s="228"/>
      <c r="I24" s="229">
        <f>I20</f>
        <v>638500</v>
      </c>
    </row>
    <row r="25" spans="1:18" x14ac:dyDescent="0.25">
      <c r="A25" s="190" t="s">
        <v>647</v>
      </c>
      <c r="E25" s="190"/>
      <c r="F25" s="190"/>
      <c r="G25" s="213"/>
      <c r="H25" s="213"/>
      <c r="I25" s="214"/>
    </row>
    <row r="26" spans="1:18" x14ac:dyDescent="0.25">
      <c r="E26" s="190"/>
      <c r="F26" s="190"/>
      <c r="G26" s="213"/>
      <c r="H26" s="213"/>
      <c r="I26" s="214"/>
    </row>
    <row r="27" spans="1:18" ht="15.75" x14ac:dyDescent="0.25">
      <c r="A27" s="93" t="s">
        <v>31</v>
      </c>
    </row>
    <row r="28" spans="1:18" ht="15.75" x14ac:dyDescent="0.25">
      <c r="A28" s="94" t="s">
        <v>32</v>
      </c>
      <c r="B28" s="190"/>
      <c r="C28" s="190"/>
      <c r="D28" s="190"/>
    </row>
    <row r="29" spans="1:18" ht="15.75" x14ac:dyDescent="0.25">
      <c r="A29" s="94" t="s">
        <v>33</v>
      </c>
      <c r="B29" s="190"/>
      <c r="C29" s="190"/>
    </row>
    <row r="30" spans="1:18" ht="15.75" x14ac:dyDescent="0.25">
      <c r="A30" s="96" t="s">
        <v>34</v>
      </c>
      <c r="B30" s="215"/>
      <c r="C30" s="215"/>
      <c r="D30" s="216"/>
    </row>
    <row r="31" spans="1:18" ht="15.75" x14ac:dyDescent="0.25">
      <c r="A31" s="98" t="s">
        <v>35</v>
      </c>
      <c r="B31" s="217"/>
      <c r="C31" s="217"/>
      <c r="D31" s="215"/>
    </row>
    <row r="32" spans="1:18" x14ac:dyDescent="0.25">
      <c r="A32" s="215"/>
      <c r="B32" s="215"/>
      <c r="C32" s="215"/>
      <c r="D32" s="215"/>
    </row>
    <row r="33" spans="1:9" x14ac:dyDescent="0.25">
      <c r="A33" s="217"/>
      <c r="B33" s="217"/>
      <c r="C33" s="217"/>
      <c r="D33" s="218"/>
    </row>
    <row r="34" spans="1:9" x14ac:dyDescent="0.25">
      <c r="G34" s="219" t="s">
        <v>36</v>
      </c>
      <c r="H34" s="328" t="str">
        <f>+I13</f>
        <v xml:space="preserve"> 24 Juni 2021</v>
      </c>
      <c r="I34" s="329"/>
    </row>
    <row r="41" spans="1:9" ht="15.75" x14ac:dyDescent="0.25">
      <c r="G41" s="267" t="s">
        <v>37</v>
      </c>
      <c r="H41" s="267"/>
      <c r="I41" s="267"/>
    </row>
  </sheetData>
  <mergeCells count="9">
    <mergeCell ref="G41:I41"/>
    <mergeCell ref="G17:H17"/>
    <mergeCell ref="G18:H18"/>
    <mergeCell ref="A10:I10"/>
    <mergeCell ref="G16:H16"/>
    <mergeCell ref="G19:H19"/>
    <mergeCell ref="A20:H20"/>
    <mergeCell ref="A21:D21"/>
    <mergeCell ref="H34:I34"/>
  </mergeCells>
  <printOptions horizontalCentered="1"/>
  <pageMargins left="0.45" right="0.45" top="0.75" bottom="0.75" header="0.3" footer="0.3"/>
  <pageSetup paperSize="9" scale="90" orientation="portrait" horizontalDpi="4294967293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0"/>
  <sheetViews>
    <sheetView topLeftCell="A5" workbookViewId="0">
      <selection activeCell="J19" sqref="J19"/>
    </sheetView>
  </sheetViews>
  <sheetFormatPr defaultRowHeight="15.75" x14ac:dyDescent="0.25"/>
  <cols>
    <col min="1" max="1" width="4" style="66" customWidth="1"/>
    <col min="2" max="2" width="12.28515625" style="66" customWidth="1"/>
    <col min="3" max="3" width="9.5703125" style="66" customWidth="1"/>
    <col min="4" max="4" width="25.5703125" style="66" bestFit="1" customWidth="1"/>
    <col min="5" max="5" width="13" style="66" customWidth="1"/>
    <col min="6" max="6" width="6.5703125" style="66" customWidth="1"/>
    <col min="7" max="7" width="5.42578125" style="66" customWidth="1"/>
    <col min="8" max="8" width="13.85546875" style="67" customWidth="1"/>
    <col min="9" max="9" width="1.42578125" style="67" customWidth="1"/>
    <col min="10" max="10" width="17.140625" style="66" customWidth="1"/>
    <col min="11" max="16384" width="9.140625" style="66"/>
  </cols>
  <sheetData>
    <row r="2" spans="1:10" x14ac:dyDescent="0.25">
      <c r="A2" s="65" t="s">
        <v>0</v>
      </c>
    </row>
    <row r="3" spans="1:10" x14ac:dyDescent="0.25">
      <c r="A3" s="68" t="s">
        <v>1</v>
      </c>
    </row>
    <row r="4" spans="1:10" x14ac:dyDescent="0.25">
      <c r="A4" s="68" t="s">
        <v>2</v>
      </c>
    </row>
    <row r="5" spans="1:10" x14ac:dyDescent="0.25">
      <c r="A5" s="68" t="s">
        <v>3</v>
      </c>
    </row>
    <row r="6" spans="1:10" x14ac:dyDescent="0.25">
      <c r="A6" s="68" t="s">
        <v>4</v>
      </c>
    </row>
    <row r="7" spans="1:10" x14ac:dyDescent="0.25">
      <c r="A7" s="68" t="s">
        <v>5</v>
      </c>
    </row>
    <row r="9" spans="1:10" ht="16.5" thickBot="1" x14ac:dyDescent="0.3">
      <c r="A9" s="69"/>
      <c r="B9" s="69"/>
      <c r="C9" s="69"/>
      <c r="D9" s="69"/>
      <c r="E9" s="69"/>
      <c r="F9" s="69"/>
      <c r="G9" s="69"/>
      <c r="H9" s="70"/>
      <c r="I9" s="70"/>
      <c r="J9" s="69"/>
    </row>
    <row r="10" spans="1:10" ht="21.75" customHeight="1" thickBot="1" x14ac:dyDescent="0.3">
      <c r="A10" s="308" t="s">
        <v>6</v>
      </c>
      <c r="B10" s="309"/>
      <c r="C10" s="309"/>
      <c r="D10" s="309"/>
      <c r="E10" s="309"/>
      <c r="F10" s="309"/>
      <c r="G10" s="309"/>
      <c r="H10" s="309"/>
      <c r="I10" s="309"/>
      <c r="J10" s="310"/>
    </row>
    <row r="12" spans="1:10" x14ac:dyDescent="0.25">
      <c r="A12" s="66" t="s">
        <v>7</v>
      </c>
      <c r="B12" s="66" t="s">
        <v>584</v>
      </c>
      <c r="H12" s="67" t="s">
        <v>9</v>
      </c>
      <c r="I12" s="71" t="s">
        <v>10</v>
      </c>
      <c r="J12" s="11" t="s">
        <v>648</v>
      </c>
    </row>
    <row r="13" spans="1:10" x14ac:dyDescent="0.25">
      <c r="H13" s="67" t="s">
        <v>11</v>
      </c>
      <c r="I13" s="71" t="s">
        <v>10</v>
      </c>
      <c r="J13" s="12" t="s">
        <v>641</v>
      </c>
    </row>
    <row r="14" spans="1:10" x14ac:dyDescent="0.25">
      <c r="H14" s="67" t="s">
        <v>43</v>
      </c>
      <c r="I14" s="71" t="s">
        <v>10</v>
      </c>
      <c r="J14" s="177"/>
    </row>
    <row r="15" spans="1:10" x14ac:dyDescent="0.25">
      <c r="A15" s="66" t="s">
        <v>12</v>
      </c>
      <c r="B15" s="66" t="s">
        <v>585</v>
      </c>
    </row>
    <row r="16" spans="1:10" ht="16.5" thickBot="1" x14ac:dyDescent="0.3">
      <c r="F16" s="69"/>
      <c r="G16" s="95"/>
    </row>
    <row r="17" spans="1:19" ht="20.100000000000001" customHeight="1" x14ac:dyDescent="0.25">
      <c r="A17" s="178" t="s">
        <v>16</v>
      </c>
      <c r="B17" s="179" t="s">
        <v>385</v>
      </c>
      <c r="C17" s="179" t="s">
        <v>18</v>
      </c>
      <c r="D17" s="179" t="s">
        <v>386</v>
      </c>
      <c r="E17" s="179" t="s">
        <v>20</v>
      </c>
      <c r="F17" s="179" t="s">
        <v>51</v>
      </c>
      <c r="G17" s="180" t="s">
        <v>52</v>
      </c>
      <c r="H17" s="314" t="s">
        <v>22</v>
      </c>
      <c r="I17" s="315"/>
      <c r="J17" s="181" t="s">
        <v>23</v>
      </c>
    </row>
    <row r="18" spans="1:19" ht="43.5" customHeight="1" x14ac:dyDescent="0.25">
      <c r="A18" s="75">
        <v>1</v>
      </c>
      <c r="B18" s="182">
        <v>44351</v>
      </c>
      <c r="C18" s="183" t="s">
        <v>649</v>
      </c>
      <c r="D18" s="184" t="s">
        <v>588</v>
      </c>
      <c r="E18" s="188" t="s">
        <v>589</v>
      </c>
      <c r="F18" s="185">
        <v>3</v>
      </c>
      <c r="G18" s="185">
        <v>20</v>
      </c>
      <c r="H18" s="284">
        <v>26000</v>
      </c>
      <c r="I18" s="285"/>
      <c r="J18" s="226">
        <f>G18*H18</f>
        <v>520000</v>
      </c>
    </row>
    <row r="19" spans="1:19" ht="25.5" customHeight="1" thickBot="1" x14ac:dyDescent="0.3">
      <c r="A19" s="305" t="s">
        <v>26</v>
      </c>
      <c r="B19" s="306"/>
      <c r="C19" s="306"/>
      <c r="D19" s="306"/>
      <c r="E19" s="306"/>
      <c r="F19" s="306"/>
      <c r="G19" s="306"/>
      <c r="H19" s="306"/>
      <c r="I19" s="307"/>
      <c r="J19" s="186">
        <f>J18</f>
        <v>520000</v>
      </c>
    </row>
    <row r="20" spans="1:19" x14ac:dyDescent="0.25">
      <c r="A20" s="279"/>
      <c r="B20" s="279"/>
      <c r="C20" s="279"/>
      <c r="D20" s="279"/>
      <c r="E20" s="225"/>
      <c r="F20" s="225"/>
      <c r="G20" s="225"/>
      <c r="H20" s="80"/>
      <c r="I20" s="80"/>
      <c r="J20" s="81"/>
    </row>
    <row r="21" spans="1:19" x14ac:dyDescent="0.25">
      <c r="E21" s="65"/>
      <c r="F21" s="65"/>
      <c r="G21" s="65"/>
      <c r="H21" s="163" t="s">
        <v>27</v>
      </c>
      <c r="I21" s="163"/>
      <c r="J21" s="164">
        <v>0</v>
      </c>
      <c r="K21" s="89"/>
      <c r="S21" s="66" t="s">
        <v>423</v>
      </c>
    </row>
    <row r="22" spans="1:19" ht="16.5" thickBot="1" x14ac:dyDescent="0.3">
      <c r="E22" s="65"/>
      <c r="F22" s="65"/>
      <c r="G22" s="65"/>
      <c r="H22" s="87" t="s">
        <v>390</v>
      </c>
      <c r="I22" s="87"/>
      <c r="J22" s="146">
        <v>0</v>
      </c>
      <c r="K22" s="89"/>
    </row>
    <row r="23" spans="1:19" ht="16.5" customHeight="1" x14ac:dyDescent="0.25">
      <c r="E23" s="65"/>
      <c r="F23" s="65"/>
      <c r="G23" s="65"/>
      <c r="H23" s="90" t="s">
        <v>29</v>
      </c>
      <c r="I23" s="90"/>
      <c r="J23" s="91">
        <f>J19</f>
        <v>520000</v>
      </c>
    </row>
    <row r="24" spans="1:19" x14ac:dyDescent="0.25">
      <c r="A24" s="65" t="s">
        <v>650</v>
      </c>
      <c r="E24" s="65"/>
      <c r="F24" s="65"/>
      <c r="G24" s="65"/>
      <c r="H24" s="90"/>
      <c r="I24" s="90"/>
      <c r="J24" s="91"/>
    </row>
    <row r="25" spans="1:19" x14ac:dyDescent="0.25">
      <c r="A25" s="92"/>
      <c r="E25" s="65"/>
      <c r="F25" s="65"/>
      <c r="G25" s="65"/>
      <c r="H25" s="90"/>
      <c r="I25" s="90"/>
      <c r="J25" s="91"/>
    </row>
    <row r="26" spans="1:19" x14ac:dyDescent="0.25">
      <c r="E26" s="65"/>
      <c r="F26" s="65"/>
      <c r="G26" s="65"/>
      <c r="H26" s="90"/>
      <c r="I26" s="90"/>
      <c r="J26" s="91"/>
    </row>
    <row r="27" spans="1:19" x14ac:dyDescent="0.25">
      <c r="A27" s="93" t="s">
        <v>31</v>
      </c>
    </row>
    <row r="28" spans="1:19" x14ac:dyDescent="0.25">
      <c r="A28" s="94" t="s">
        <v>32</v>
      </c>
      <c r="B28" s="94"/>
      <c r="C28" s="94"/>
      <c r="D28" s="94"/>
      <c r="E28" s="95"/>
    </row>
    <row r="29" spans="1:19" x14ac:dyDescent="0.25">
      <c r="A29" s="94" t="s">
        <v>33</v>
      </c>
      <c r="B29" s="94"/>
      <c r="C29" s="94"/>
      <c r="D29" s="95"/>
      <c r="E29" s="95"/>
    </row>
    <row r="30" spans="1:19" x14ac:dyDescent="0.25">
      <c r="A30" s="96" t="s">
        <v>34</v>
      </c>
      <c r="B30" s="97"/>
      <c r="C30" s="97"/>
      <c r="D30" s="96"/>
      <c r="E30" s="95"/>
    </row>
    <row r="31" spans="1:19" x14ac:dyDescent="0.25">
      <c r="A31" s="98" t="s">
        <v>35</v>
      </c>
      <c r="B31" s="98"/>
      <c r="C31" s="98"/>
      <c r="D31" s="97"/>
      <c r="E31" s="95"/>
    </row>
    <row r="32" spans="1:19" x14ac:dyDescent="0.25">
      <c r="A32" s="100"/>
      <c r="B32" s="100"/>
      <c r="C32" s="100"/>
      <c r="D32" s="187"/>
    </row>
    <row r="33" spans="8:10" x14ac:dyDescent="0.25">
      <c r="H33" s="101" t="s">
        <v>36</v>
      </c>
      <c r="I33" s="280" t="str">
        <f>+J13</f>
        <v xml:space="preserve"> 24 Juni 2021</v>
      </c>
      <c r="J33" s="281"/>
    </row>
    <row r="37" spans="8:10" x14ac:dyDescent="0.25">
      <c r="I37" s="67" t="s">
        <v>423</v>
      </c>
    </row>
    <row r="40" spans="8:10" x14ac:dyDescent="0.25">
      <c r="H40" s="244" t="s">
        <v>37</v>
      </c>
      <c r="I40" s="244"/>
      <c r="J40" s="244"/>
    </row>
  </sheetData>
  <mergeCells count="7">
    <mergeCell ref="H40:J40"/>
    <mergeCell ref="A10:J10"/>
    <mergeCell ref="H17:I17"/>
    <mergeCell ref="H18:I18"/>
    <mergeCell ref="A19:I19"/>
    <mergeCell ref="A20:D20"/>
    <mergeCell ref="I33:J33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9"/>
  <sheetViews>
    <sheetView topLeftCell="A17" workbookViewId="0">
      <selection activeCell="I23" sqref="I23"/>
    </sheetView>
  </sheetViews>
  <sheetFormatPr defaultRowHeight="15.75" x14ac:dyDescent="0.25"/>
  <cols>
    <col min="1" max="1" width="5.7109375" style="66" customWidth="1"/>
    <col min="2" max="2" width="10.42578125" style="66" customWidth="1"/>
    <col min="3" max="3" width="10.85546875" style="66" customWidth="1"/>
    <col min="4" max="4" width="26.42578125" style="66" customWidth="1"/>
    <col min="5" max="5" width="13" style="66" customWidth="1"/>
    <col min="6" max="6" width="6.28515625" style="66" customWidth="1"/>
    <col min="7" max="7" width="14.28515625" style="67" customWidth="1"/>
    <col min="8" max="8" width="1.42578125" style="67" customWidth="1"/>
    <col min="9" max="9" width="16.7109375" style="66" customWidth="1"/>
    <col min="10" max="16384" width="9.140625" style="66"/>
  </cols>
  <sheetData>
    <row r="2" spans="1:9" x14ac:dyDescent="0.25">
      <c r="A2" s="65" t="s">
        <v>0</v>
      </c>
    </row>
    <row r="3" spans="1:9" x14ac:dyDescent="0.25">
      <c r="A3" s="68" t="s">
        <v>1</v>
      </c>
    </row>
    <row r="4" spans="1:9" x14ac:dyDescent="0.25">
      <c r="A4" s="68" t="s">
        <v>2</v>
      </c>
    </row>
    <row r="5" spans="1:9" x14ac:dyDescent="0.25">
      <c r="A5" s="68" t="s">
        <v>3</v>
      </c>
    </row>
    <row r="6" spans="1:9" x14ac:dyDescent="0.25">
      <c r="A6" s="68" t="s">
        <v>4</v>
      </c>
    </row>
    <row r="7" spans="1:9" x14ac:dyDescent="0.25">
      <c r="A7" s="68" t="s">
        <v>5</v>
      </c>
    </row>
    <row r="8" spans="1:9" ht="16.5" thickBot="1" x14ac:dyDescent="0.3"/>
    <row r="9" spans="1:9" ht="16.5" thickBot="1" x14ac:dyDescent="0.3">
      <c r="A9" s="268" t="s">
        <v>6</v>
      </c>
      <c r="B9" s="269"/>
      <c r="C9" s="269"/>
      <c r="D9" s="269"/>
      <c r="E9" s="269"/>
      <c r="F9" s="269"/>
      <c r="G9" s="269"/>
      <c r="H9" s="269"/>
      <c r="I9" s="270"/>
    </row>
    <row r="11" spans="1:9" x14ac:dyDescent="0.25">
      <c r="A11" s="66" t="s">
        <v>7</v>
      </c>
      <c r="B11" s="66" t="s">
        <v>415</v>
      </c>
      <c r="G11" s="67" t="s">
        <v>9</v>
      </c>
      <c r="H11" s="71" t="s">
        <v>10</v>
      </c>
      <c r="I11" s="11" t="s">
        <v>652</v>
      </c>
    </row>
    <row r="12" spans="1:9" x14ac:dyDescent="0.25">
      <c r="G12" s="67" t="s">
        <v>11</v>
      </c>
      <c r="H12" s="71" t="s">
        <v>10</v>
      </c>
      <c r="I12" s="12" t="s">
        <v>641</v>
      </c>
    </row>
    <row r="13" spans="1:9" x14ac:dyDescent="0.25">
      <c r="G13" s="67" t="s">
        <v>43</v>
      </c>
      <c r="H13" s="71" t="s">
        <v>10</v>
      </c>
      <c r="I13" s="66" t="s">
        <v>383</v>
      </c>
    </row>
    <row r="14" spans="1:9" x14ac:dyDescent="0.25">
      <c r="A14" s="66" t="s">
        <v>12</v>
      </c>
      <c r="B14" s="66" t="s">
        <v>416</v>
      </c>
    </row>
    <row r="15" spans="1:9" ht="7.5" customHeight="1" thickBot="1" x14ac:dyDescent="0.3">
      <c r="F15" s="95"/>
    </row>
    <row r="16" spans="1:9" ht="20.100000000000001" customHeight="1" x14ac:dyDescent="0.25">
      <c r="A16" s="72" t="s">
        <v>16</v>
      </c>
      <c r="B16" s="73" t="s">
        <v>385</v>
      </c>
      <c r="C16" s="73" t="s">
        <v>18</v>
      </c>
      <c r="D16" s="73" t="s">
        <v>386</v>
      </c>
      <c r="E16" s="73" t="s">
        <v>20</v>
      </c>
      <c r="F16" s="73" t="s">
        <v>387</v>
      </c>
      <c r="G16" s="271" t="s">
        <v>22</v>
      </c>
      <c r="H16" s="272"/>
      <c r="I16" s="74" t="s">
        <v>23</v>
      </c>
    </row>
    <row r="17" spans="1:10" ht="32.25" customHeight="1" x14ac:dyDescent="0.25">
      <c r="A17" s="75">
        <v>1</v>
      </c>
      <c r="B17" s="60">
        <v>44358</v>
      </c>
      <c r="C17" s="111" t="s">
        <v>653</v>
      </c>
      <c r="D17" s="62" t="s">
        <v>654</v>
      </c>
      <c r="E17" s="112" t="s">
        <v>369</v>
      </c>
      <c r="F17" s="113">
        <v>1</v>
      </c>
      <c r="G17" s="286">
        <v>9000000</v>
      </c>
      <c r="H17" s="287"/>
      <c r="I17" s="230">
        <f>G17</f>
        <v>9000000</v>
      </c>
    </row>
    <row r="18" spans="1:10" ht="32.25" customHeight="1" x14ac:dyDescent="0.25">
      <c r="A18" s="75">
        <f>A17+1</f>
        <v>2</v>
      </c>
      <c r="B18" s="60">
        <v>44366</v>
      </c>
      <c r="C18" s="111" t="s">
        <v>655</v>
      </c>
      <c r="D18" s="62" t="s">
        <v>657</v>
      </c>
      <c r="E18" s="112" t="s">
        <v>50</v>
      </c>
      <c r="F18" s="113">
        <v>60</v>
      </c>
      <c r="G18" s="301">
        <v>1300000</v>
      </c>
      <c r="H18" s="302"/>
      <c r="I18" s="313">
        <f>G18</f>
        <v>1300000</v>
      </c>
    </row>
    <row r="19" spans="1:10" ht="52.5" customHeight="1" x14ac:dyDescent="0.25">
      <c r="A19" s="75">
        <f t="shared" ref="A19:A22" si="0">A18+1</f>
        <v>3</v>
      </c>
      <c r="B19" s="60">
        <v>44366</v>
      </c>
      <c r="C19" s="111" t="s">
        <v>656</v>
      </c>
      <c r="D19" s="62" t="s">
        <v>658</v>
      </c>
      <c r="E19" s="112" t="s">
        <v>50</v>
      </c>
      <c r="F19" s="113">
        <v>26</v>
      </c>
      <c r="G19" s="286"/>
      <c r="H19" s="287"/>
      <c r="I19" s="283"/>
    </row>
    <row r="20" spans="1:10" ht="32.25" customHeight="1" x14ac:dyDescent="0.25">
      <c r="A20" s="75">
        <f t="shared" si="0"/>
        <v>4</v>
      </c>
      <c r="B20" s="60">
        <v>44370</v>
      </c>
      <c r="C20" s="111" t="s">
        <v>659</v>
      </c>
      <c r="D20" s="62" t="s">
        <v>660</v>
      </c>
      <c r="E20" s="112" t="s">
        <v>538</v>
      </c>
      <c r="F20" s="113">
        <v>471</v>
      </c>
      <c r="G20" s="303">
        <v>1100000</v>
      </c>
      <c r="H20" s="304"/>
      <c r="I20" s="161">
        <f>G20</f>
        <v>1100000</v>
      </c>
    </row>
    <row r="21" spans="1:10" ht="32.25" customHeight="1" x14ac:dyDescent="0.25">
      <c r="A21" s="75">
        <f t="shared" si="0"/>
        <v>5</v>
      </c>
      <c r="B21" s="60">
        <v>44370</v>
      </c>
      <c r="C21" s="111" t="s">
        <v>661</v>
      </c>
      <c r="D21" s="62" t="s">
        <v>663</v>
      </c>
      <c r="E21" s="112" t="s">
        <v>50</v>
      </c>
      <c r="F21" s="113">
        <v>1</v>
      </c>
      <c r="G21" s="284">
        <v>1300000</v>
      </c>
      <c r="H21" s="285"/>
      <c r="I21" s="282">
        <f>G21</f>
        <v>1300000</v>
      </c>
    </row>
    <row r="22" spans="1:10" ht="32.25" customHeight="1" x14ac:dyDescent="0.25">
      <c r="A22" s="75">
        <f t="shared" si="0"/>
        <v>6</v>
      </c>
      <c r="B22" s="60">
        <v>44370</v>
      </c>
      <c r="C22" s="111" t="s">
        <v>662</v>
      </c>
      <c r="D22" s="62" t="s">
        <v>664</v>
      </c>
      <c r="E22" s="112" t="s">
        <v>50</v>
      </c>
      <c r="F22" s="113">
        <v>29</v>
      </c>
      <c r="G22" s="286"/>
      <c r="H22" s="287"/>
      <c r="I22" s="283"/>
    </row>
    <row r="23" spans="1:10" ht="25.5" customHeight="1" thickBot="1" x14ac:dyDescent="0.3">
      <c r="A23" s="275" t="s">
        <v>26</v>
      </c>
      <c r="B23" s="277"/>
      <c r="C23" s="277"/>
      <c r="D23" s="277"/>
      <c r="E23" s="277"/>
      <c r="F23" s="277"/>
      <c r="G23" s="276"/>
      <c r="H23" s="332"/>
      <c r="I23" s="78">
        <f>SUM(I17:I22)</f>
        <v>12700000</v>
      </c>
    </row>
    <row r="24" spans="1:10" x14ac:dyDescent="0.25">
      <c r="A24" s="279"/>
      <c r="B24" s="279"/>
      <c r="C24" s="225"/>
      <c r="D24" s="225"/>
      <c r="E24" s="225"/>
      <c r="F24" s="225"/>
      <c r="G24" s="80"/>
      <c r="H24" s="80"/>
      <c r="I24" s="81"/>
    </row>
    <row r="25" spans="1:10" x14ac:dyDescent="0.25">
      <c r="A25" s="225"/>
      <c r="B25" s="225"/>
      <c r="C25" s="225"/>
      <c r="D25" s="225"/>
      <c r="E25" s="225"/>
      <c r="F25" s="225"/>
      <c r="G25" s="85" t="s">
        <v>389</v>
      </c>
      <c r="H25" s="85"/>
      <c r="I25" s="86">
        <v>0</v>
      </c>
    </row>
    <row r="26" spans="1:10" ht="16.5" thickBot="1" x14ac:dyDescent="0.3">
      <c r="D26" s="65"/>
      <c r="E26" s="65"/>
      <c r="F26" s="65"/>
      <c r="G26" s="87" t="s">
        <v>417</v>
      </c>
      <c r="H26" s="87"/>
      <c r="I26" s="88">
        <v>0</v>
      </c>
      <c r="J26" s="89"/>
    </row>
    <row r="27" spans="1:10" x14ac:dyDescent="0.25">
      <c r="D27" s="65"/>
      <c r="E27" s="65"/>
      <c r="F27" s="65"/>
      <c r="G27" s="90" t="s">
        <v>391</v>
      </c>
      <c r="H27" s="90"/>
      <c r="I27" s="91">
        <f>+I23</f>
        <v>12700000</v>
      </c>
    </row>
    <row r="28" spans="1:10" x14ac:dyDescent="0.25">
      <c r="A28" s="65" t="s">
        <v>727</v>
      </c>
      <c r="D28" s="65"/>
      <c r="E28" s="65"/>
      <c r="F28" s="65"/>
      <c r="G28" s="90"/>
      <c r="H28" s="90"/>
      <c r="I28" s="91"/>
    </row>
    <row r="29" spans="1:10" x14ac:dyDescent="0.25">
      <c r="A29" s="92"/>
      <c r="D29" s="65"/>
      <c r="E29" s="65"/>
      <c r="F29" s="65"/>
      <c r="G29" s="90"/>
      <c r="H29" s="90"/>
      <c r="I29" s="91"/>
    </row>
    <row r="30" spans="1:10" x14ac:dyDescent="0.25">
      <c r="A30" s="93" t="s">
        <v>31</v>
      </c>
    </row>
    <row r="31" spans="1:10" x14ac:dyDescent="0.25">
      <c r="A31" s="94" t="s">
        <v>32</v>
      </c>
      <c r="B31" s="94"/>
      <c r="C31" s="94"/>
      <c r="D31" s="95"/>
      <c r="E31" s="95"/>
    </row>
    <row r="32" spans="1:10" x14ac:dyDescent="0.25">
      <c r="A32" s="94" t="s">
        <v>33</v>
      </c>
      <c r="B32" s="94"/>
      <c r="C32" s="94"/>
      <c r="D32" s="95"/>
      <c r="E32" s="95"/>
    </row>
    <row r="33" spans="1:9" x14ac:dyDescent="0.25">
      <c r="A33" s="96" t="s">
        <v>34</v>
      </c>
      <c r="B33" s="97"/>
      <c r="C33" s="97"/>
      <c r="D33" s="95"/>
      <c r="E33" s="95"/>
    </row>
    <row r="34" spans="1:9" x14ac:dyDescent="0.25">
      <c r="A34" s="98" t="s">
        <v>35</v>
      </c>
      <c r="B34" s="98"/>
      <c r="C34" s="98"/>
      <c r="D34" s="95"/>
      <c r="E34" s="95"/>
    </row>
    <row r="35" spans="1:9" x14ac:dyDescent="0.25">
      <c r="A35" s="100"/>
      <c r="B35" s="100"/>
      <c r="C35" s="100"/>
    </row>
    <row r="36" spans="1:9" x14ac:dyDescent="0.25">
      <c r="G36" s="101" t="s">
        <v>36</v>
      </c>
      <c r="H36" s="280" t="str">
        <f>I12</f>
        <v xml:space="preserve"> 24 Juni 2021</v>
      </c>
      <c r="I36" s="281"/>
    </row>
    <row r="40" spans="1:9" ht="24.75" customHeight="1" x14ac:dyDescent="0.25"/>
    <row r="42" spans="1:9" x14ac:dyDescent="0.25">
      <c r="G42" s="267" t="s">
        <v>37</v>
      </c>
      <c r="H42" s="267"/>
      <c r="I42" s="267"/>
    </row>
    <row r="47" spans="1:9" ht="16.5" thickBot="1" x14ac:dyDescent="0.3"/>
    <row r="48" spans="1:9" x14ac:dyDescent="0.25">
      <c r="D48" s="102"/>
      <c r="E48" s="103"/>
      <c r="F48" s="103"/>
    </row>
    <row r="49" spans="4:8" ht="18" x14ac:dyDescent="0.25">
      <c r="D49" s="104" t="s">
        <v>392</v>
      </c>
      <c r="E49" s="95"/>
      <c r="F49" s="95"/>
      <c r="G49" s="66"/>
      <c r="H49" s="66"/>
    </row>
    <row r="50" spans="4:8" ht="18" x14ac:dyDescent="0.25">
      <c r="D50" s="104" t="s">
        <v>393</v>
      </c>
      <c r="E50" s="95"/>
      <c r="F50" s="95"/>
      <c r="G50" s="66"/>
      <c r="H50" s="66"/>
    </row>
    <row r="51" spans="4:8" ht="18" x14ac:dyDescent="0.25">
      <c r="D51" s="104" t="s">
        <v>394</v>
      </c>
      <c r="E51" s="95"/>
      <c r="F51" s="95"/>
      <c r="G51" s="66"/>
      <c r="H51" s="66"/>
    </row>
    <row r="52" spans="4:8" ht="18" x14ac:dyDescent="0.25">
      <c r="D52" s="104" t="s">
        <v>395</v>
      </c>
      <c r="E52" s="95"/>
      <c r="F52" s="95"/>
      <c r="G52" s="66"/>
      <c r="H52" s="66"/>
    </row>
    <row r="53" spans="4:8" ht="18" x14ac:dyDescent="0.25">
      <c r="D53" s="104" t="s">
        <v>396</v>
      </c>
      <c r="E53" s="95"/>
      <c r="F53" s="95"/>
      <c r="G53" s="66"/>
      <c r="H53" s="66"/>
    </row>
    <row r="54" spans="4:8" ht="16.5" thickBot="1" x14ac:dyDescent="0.3">
      <c r="D54" s="105"/>
      <c r="E54" s="69"/>
      <c r="F54" s="69"/>
      <c r="G54" s="66"/>
      <c r="H54" s="66"/>
    </row>
    <row r="55" spans="4:8" x14ac:dyDescent="0.25">
      <c r="G55" s="66"/>
      <c r="H55" s="66"/>
    </row>
    <row r="56" spans="4:8" x14ac:dyDescent="0.25">
      <c r="G56" s="66"/>
      <c r="H56" s="66"/>
    </row>
    <row r="57" spans="4:8" ht="16.5" thickBot="1" x14ac:dyDescent="0.3">
      <c r="G57" s="66"/>
      <c r="H57" s="66"/>
    </row>
    <row r="58" spans="4:8" x14ac:dyDescent="0.25">
      <c r="D58" s="102"/>
      <c r="E58" s="103"/>
      <c r="F58" s="114"/>
      <c r="G58" s="66"/>
      <c r="H58" s="66"/>
    </row>
    <row r="59" spans="4:8" ht="18" x14ac:dyDescent="0.25">
      <c r="D59" s="104" t="s">
        <v>397</v>
      </c>
      <c r="E59" s="95"/>
      <c r="F59" s="115"/>
      <c r="G59" s="66"/>
      <c r="H59" s="66"/>
    </row>
    <row r="60" spans="4:8" ht="18" x14ac:dyDescent="0.25">
      <c r="D60" s="104" t="s">
        <v>398</v>
      </c>
      <c r="E60" s="95"/>
      <c r="F60" s="115"/>
      <c r="G60" s="66"/>
      <c r="H60" s="66"/>
    </row>
    <row r="61" spans="4:8" ht="18" x14ac:dyDescent="0.25">
      <c r="D61" s="104" t="s">
        <v>399</v>
      </c>
      <c r="E61" s="95"/>
      <c r="F61" s="115"/>
      <c r="G61" s="66"/>
      <c r="H61" s="66"/>
    </row>
    <row r="62" spans="4:8" ht="18" x14ac:dyDescent="0.25">
      <c r="D62" s="104" t="s">
        <v>400</v>
      </c>
      <c r="E62" s="95"/>
      <c r="F62" s="115"/>
      <c r="G62" s="66"/>
      <c r="H62" s="66"/>
    </row>
    <row r="63" spans="4:8" ht="18" x14ac:dyDescent="0.25">
      <c r="D63" s="106" t="s">
        <v>401</v>
      </c>
      <c r="E63" s="95"/>
      <c r="F63" s="115"/>
      <c r="G63" s="66"/>
      <c r="H63" s="66"/>
    </row>
    <row r="64" spans="4:8" ht="16.5" thickBot="1" x14ac:dyDescent="0.3">
      <c r="D64" s="105"/>
      <c r="E64" s="69"/>
      <c r="F64" s="116"/>
      <c r="G64" s="66"/>
      <c r="H64" s="66"/>
    </row>
    <row r="65" spans="4:8" x14ac:dyDescent="0.25">
      <c r="G65" s="66"/>
      <c r="H65" s="66"/>
    </row>
    <row r="66" spans="4:8" x14ac:dyDescent="0.25">
      <c r="G66" s="66"/>
      <c r="H66" s="66"/>
    </row>
    <row r="67" spans="4:8" x14ac:dyDescent="0.25">
      <c r="G67" s="66"/>
      <c r="H67" s="66"/>
    </row>
    <row r="68" spans="4:8" ht="16.5" thickBot="1" x14ac:dyDescent="0.3">
      <c r="G68" s="66"/>
      <c r="H68" s="66"/>
    </row>
    <row r="69" spans="4:8" x14ac:dyDescent="0.25">
      <c r="D69" s="102"/>
      <c r="E69" s="103"/>
      <c r="F69" s="103"/>
      <c r="G69" s="66"/>
      <c r="H69" s="66"/>
    </row>
    <row r="70" spans="4:8" ht="18" x14ac:dyDescent="0.25">
      <c r="D70" s="104" t="s">
        <v>392</v>
      </c>
      <c r="E70" s="95"/>
      <c r="F70" s="95"/>
      <c r="G70" s="66"/>
      <c r="H70" s="66"/>
    </row>
    <row r="71" spans="4:8" ht="18" x14ac:dyDescent="0.25">
      <c r="D71" s="104" t="s">
        <v>402</v>
      </c>
      <c r="E71" s="95"/>
      <c r="F71" s="95"/>
      <c r="G71" s="66"/>
      <c r="H71" s="66"/>
    </row>
    <row r="72" spans="4:8" ht="18" x14ac:dyDescent="0.25">
      <c r="D72" s="104" t="s">
        <v>403</v>
      </c>
      <c r="E72" s="95"/>
      <c r="F72" s="95"/>
      <c r="G72" s="66"/>
      <c r="H72" s="66"/>
    </row>
    <row r="73" spans="4:8" ht="18" x14ac:dyDescent="0.25">
      <c r="D73" s="104" t="s">
        <v>404</v>
      </c>
      <c r="E73" s="95"/>
      <c r="F73" s="95"/>
      <c r="G73" s="66"/>
      <c r="H73" s="66"/>
    </row>
    <row r="74" spans="4:8" ht="18" x14ac:dyDescent="0.25">
      <c r="D74" s="104" t="s">
        <v>405</v>
      </c>
      <c r="E74" s="95"/>
      <c r="F74" s="95"/>
      <c r="G74" s="66"/>
      <c r="H74" s="66"/>
    </row>
    <row r="75" spans="4:8" ht="16.5" thickBot="1" x14ac:dyDescent="0.3">
      <c r="D75" s="105"/>
      <c r="E75" s="69"/>
      <c r="F75" s="69"/>
      <c r="G75" s="66"/>
      <c r="H75" s="66"/>
    </row>
    <row r="76" spans="4:8" ht="16.5" thickBot="1" x14ac:dyDescent="0.3">
      <c r="G76" s="66"/>
      <c r="H76" s="66"/>
    </row>
    <row r="77" spans="4:8" x14ac:dyDescent="0.25">
      <c r="D77" s="102"/>
      <c r="E77" s="103"/>
      <c r="F77" s="103"/>
      <c r="G77" s="66"/>
      <c r="H77" s="66"/>
    </row>
    <row r="78" spans="4:8" ht="18" x14ac:dyDescent="0.25">
      <c r="D78" s="107" t="s">
        <v>406</v>
      </c>
      <c r="E78" s="95"/>
      <c r="F78" s="95"/>
    </row>
    <row r="79" spans="4:8" ht="18" x14ac:dyDescent="0.25">
      <c r="D79" s="107" t="s">
        <v>407</v>
      </c>
      <c r="E79" s="95"/>
      <c r="F79" s="95"/>
    </row>
    <row r="80" spans="4:8" ht="18" x14ac:dyDescent="0.25">
      <c r="D80" s="107" t="s">
        <v>408</v>
      </c>
      <c r="E80" s="95"/>
      <c r="F80" s="95"/>
    </row>
    <row r="81" spans="4:8" ht="18" x14ac:dyDescent="0.25">
      <c r="D81" s="107" t="s">
        <v>409</v>
      </c>
      <c r="E81" s="95"/>
      <c r="F81" s="95"/>
    </row>
    <row r="82" spans="4:8" ht="18" x14ac:dyDescent="0.25">
      <c r="D82" s="108" t="s">
        <v>410</v>
      </c>
      <c r="E82" s="95"/>
      <c r="F82" s="95"/>
    </row>
    <row r="83" spans="4:8" ht="16.5" thickBot="1" x14ac:dyDescent="0.3">
      <c r="D83" s="105"/>
      <c r="E83" s="69"/>
      <c r="F83" s="69"/>
      <c r="G83" s="66"/>
      <c r="H83" s="66"/>
    </row>
    <row r="84" spans="4:8" ht="16.5" thickBot="1" x14ac:dyDescent="0.3"/>
    <row r="85" spans="4:8" x14ac:dyDescent="0.25">
      <c r="D85" s="102"/>
      <c r="E85" s="103"/>
      <c r="F85" s="114"/>
    </row>
    <row r="86" spans="4:8" ht="18" x14ac:dyDescent="0.25">
      <c r="D86" s="104" t="s">
        <v>397</v>
      </c>
      <c r="E86" s="95"/>
      <c r="F86" s="115"/>
    </row>
    <row r="87" spans="4:8" ht="18" x14ac:dyDescent="0.25">
      <c r="D87" s="104" t="s">
        <v>398</v>
      </c>
      <c r="E87" s="95"/>
      <c r="F87" s="115"/>
    </row>
    <row r="88" spans="4:8" ht="18" x14ac:dyDescent="0.25">
      <c r="D88" s="104" t="s">
        <v>399</v>
      </c>
      <c r="E88" s="95"/>
      <c r="F88" s="115"/>
    </row>
    <row r="89" spans="4:8" ht="18" x14ac:dyDescent="0.25">
      <c r="D89" s="104" t="s">
        <v>400</v>
      </c>
      <c r="E89" s="95"/>
      <c r="F89" s="115"/>
    </row>
    <row r="90" spans="4:8" ht="18" x14ac:dyDescent="0.25">
      <c r="D90" s="106" t="s">
        <v>401</v>
      </c>
      <c r="E90" s="95"/>
      <c r="F90" s="115"/>
    </row>
    <row r="91" spans="4:8" ht="16.5" thickBot="1" x14ac:dyDescent="0.3">
      <c r="D91" s="105"/>
      <c r="E91" s="69"/>
      <c r="F91" s="116"/>
    </row>
    <row r="92" spans="4:8" ht="16.5" thickBot="1" x14ac:dyDescent="0.3"/>
    <row r="93" spans="4:8" x14ac:dyDescent="0.25">
      <c r="D93" s="102"/>
      <c r="E93" s="103"/>
      <c r="F93" s="114"/>
    </row>
    <row r="94" spans="4:8" ht="18" x14ac:dyDescent="0.25">
      <c r="D94" s="104" t="s">
        <v>397</v>
      </c>
      <c r="E94" s="95"/>
      <c r="F94" s="115"/>
    </row>
    <row r="95" spans="4:8" ht="18" x14ac:dyDescent="0.25">
      <c r="D95" s="104" t="s">
        <v>398</v>
      </c>
      <c r="E95" s="95"/>
      <c r="F95" s="115"/>
    </row>
    <row r="96" spans="4:8" ht="18" x14ac:dyDescent="0.25">
      <c r="D96" s="104" t="s">
        <v>399</v>
      </c>
      <c r="E96" s="95"/>
      <c r="F96" s="115"/>
    </row>
    <row r="97" spans="1:11" ht="18" x14ac:dyDescent="0.25">
      <c r="D97" s="104" t="s">
        <v>400</v>
      </c>
      <c r="E97" s="95"/>
      <c r="F97" s="115"/>
    </row>
    <row r="98" spans="1:11" s="67" customFormat="1" ht="18" x14ac:dyDescent="0.25">
      <c r="A98" s="66"/>
      <c r="B98" s="66"/>
      <c r="C98" s="66"/>
      <c r="D98" s="106" t="s">
        <v>401</v>
      </c>
      <c r="E98" s="95"/>
      <c r="F98" s="115"/>
      <c r="I98" s="66"/>
      <c r="J98" s="66"/>
      <c r="K98" s="66"/>
    </row>
    <row r="99" spans="1:11" s="67" customFormat="1" ht="16.5" thickBot="1" x14ac:dyDescent="0.3">
      <c r="A99" s="66"/>
      <c r="B99" s="66"/>
      <c r="C99" s="66"/>
      <c r="D99" s="105"/>
      <c r="E99" s="69"/>
      <c r="F99" s="116"/>
      <c r="I99" s="66"/>
      <c r="J99" s="66"/>
      <c r="K99" s="66"/>
    </row>
  </sheetData>
  <mergeCells count="12">
    <mergeCell ref="A9:I9"/>
    <mergeCell ref="G16:H16"/>
    <mergeCell ref="G18:H19"/>
    <mergeCell ref="I18:I19"/>
    <mergeCell ref="G17:H17"/>
    <mergeCell ref="A23:H23"/>
    <mergeCell ref="A24:B24"/>
    <mergeCell ref="H36:I36"/>
    <mergeCell ref="G42:I42"/>
    <mergeCell ref="G20:H20"/>
    <mergeCell ref="G21:H22"/>
    <mergeCell ref="I21:I22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4"/>
  <sheetViews>
    <sheetView topLeftCell="A10" workbookViewId="0">
      <selection activeCell="I11" sqref="I11"/>
    </sheetView>
  </sheetViews>
  <sheetFormatPr defaultRowHeight="15.75" x14ac:dyDescent="0.25"/>
  <cols>
    <col min="1" max="1" width="5.7109375" style="66" customWidth="1"/>
    <col min="2" max="2" width="10.42578125" style="66" customWidth="1"/>
    <col min="3" max="3" width="10.85546875" style="66" customWidth="1"/>
    <col min="4" max="4" width="25.5703125" style="66" customWidth="1"/>
    <col min="5" max="5" width="13" style="66" customWidth="1"/>
    <col min="6" max="6" width="6.28515625" style="66" customWidth="1"/>
    <col min="7" max="7" width="14.28515625" style="67" customWidth="1"/>
    <col min="8" max="8" width="1.42578125" style="67" customWidth="1"/>
    <col min="9" max="9" width="18.28515625" style="66" customWidth="1"/>
    <col min="10" max="16384" width="9.140625" style="66"/>
  </cols>
  <sheetData>
    <row r="2" spans="1:9" x14ac:dyDescent="0.25">
      <c r="A2" s="65" t="s">
        <v>0</v>
      </c>
    </row>
    <row r="3" spans="1:9" x14ac:dyDescent="0.25">
      <c r="A3" s="68" t="s">
        <v>1</v>
      </c>
    </row>
    <row r="4" spans="1:9" x14ac:dyDescent="0.25">
      <c r="A4" s="68" t="s">
        <v>2</v>
      </c>
    </row>
    <row r="5" spans="1:9" x14ac:dyDescent="0.25">
      <c r="A5" s="68" t="s">
        <v>3</v>
      </c>
    </row>
    <row r="6" spans="1:9" x14ac:dyDescent="0.25">
      <c r="A6" s="68" t="s">
        <v>4</v>
      </c>
    </row>
    <row r="7" spans="1:9" x14ac:dyDescent="0.25">
      <c r="A7" s="68" t="s">
        <v>5</v>
      </c>
    </row>
    <row r="8" spans="1:9" ht="16.5" thickBot="1" x14ac:dyDescent="0.3"/>
    <row r="9" spans="1:9" ht="16.5" thickBot="1" x14ac:dyDescent="0.3">
      <c r="A9" s="268" t="s">
        <v>6</v>
      </c>
      <c r="B9" s="269"/>
      <c r="C9" s="269"/>
      <c r="D9" s="269"/>
      <c r="E9" s="269"/>
      <c r="F9" s="269"/>
      <c r="G9" s="269"/>
      <c r="H9" s="269"/>
      <c r="I9" s="270"/>
    </row>
    <row r="11" spans="1:9" x14ac:dyDescent="0.25">
      <c r="A11" s="66" t="s">
        <v>7</v>
      </c>
      <c r="B11" s="66" t="s">
        <v>415</v>
      </c>
      <c r="G11" s="67" t="s">
        <v>9</v>
      </c>
      <c r="H11" s="71" t="s">
        <v>10</v>
      </c>
      <c r="I11" s="11" t="s">
        <v>725</v>
      </c>
    </row>
    <row r="12" spans="1:9" x14ac:dyDescent="0.25">
      <c r="G12" s="67" t="s">
        <v>11</v>
      </c>
      <c r="H12" s="71" t="s">
        <v>10</v>
      </c>
      <c r="I12" s="12" t="s">
        <v>641</v>
      </c>
    </row>
    <row r="13" spans="1:9" x14ac:dyDescent="0.25">
      <c r="G13" s="67" t="s">
        <v>43</v>
      </c>
      <c r="H13" s="71" t="s">
        <v>10</v>
      </c>
      <c r="I13" s="66" t="s">
        <v>383</v>
      </c>
    </row>
    <row r="14" spans="1:9" x14ac:dyDescent="0.25">
      <c r="A14" s="66" t="s">
        <v>12</v>
      </c>
      <c r="B14" s="66" t="s">
        <v>416</v>
      </c>
    </row>
    <row r="15" spans="1:9" ht="7.5" customHeight="1" thickBot="1" x14ac:dyDescent="0.3">
      <c r="F15" s="95"/>
    </row>
    <row r="16" spans="1:9" ht="20.100000000000001" customHeight="1" x14ac:dyDescent="0.25">
      <c r="A16" s="72" t="s">
        <v>16</v>
      </c>
      <c r="B16" s="73" t="s">
        <v>385</v>
      </c>
      <c r="C16" s="73" t="s">
        <v>18</v>
      </c>
      <c r="D16" s="73" t="s">
        <v>386</v>
      </c>
      <c r="E16" s="73" t="s">
        <v>20</v>
      </c>
      <c r="F16" s="73" t="s">
        <v>387</v>
      </c>
      <c r="G16" s="271" t="s">
        <v>22</v>
      </c>
      <c r="H16" s="272"/>
      <c r="I16" s="74" t="s">
        <v>23</v>
      </c>
    </row>
    <row r="17" spans="1:10" ht="32.25" customHeight="1" x14ac:dyDescent="0.25">
      <c r="A17" s="75">
        <v>1</v>
      </c>
      <c r="B17" s="60">
        <v>44299</v>
      </c>
      <c r="C17" s="111"/>
      <c r="D17" s="62" t="s">
        <v>651</v>
      </c>
      <c r="E17" s="112" t="s">
        <v>25</v>
      </c>
      <c r="F17" s="113">
        <v>1</v>
      </c>
      <c r="G17" s="303">
        <v>1326700</v>
      </c>
      <c r="H17" s="304"/>
      <c r="I17" s="161">
        <f t="shared" ref="I17" si="0">G17</f>
        <v>1326700</v>
      </c>
    </row>
    <row r="18" spans="1:10" ht="25.5" customHeight="1" thickBot="1" x14ac:dyDescent="0.3">
      <c r="A18" s="275" t="s">
        <v>26</v>
      </c>
      <c r="B18" s="277"/>
      <c r="C18" s="277"/>
      <c r="D18" s="277"/>
      <c r="E18" s="277"/>
      <c r="F18" s="277"/>
      <c r="G18" s="276"/>
      <c r="H18" s="332"/>
      <c r="I18" s="78">
        <f>SUM(I17:I17)</f>
        <v>1326700</v>
      </c>
    </row>
    <row r="19" spans="1:10" x14ac:dyDescent="0.25">
      <c r="A19" s="279"/>
      <c r="B19" s="279"/>
      <c r="C19" s="241"/>
      <c r="D19" s="241"/>
      <c r="E19" s="241"/>
      <c r="F19" s="241"/>
      <c r="G19" s="80"/>
      <c r="H19" s="80"/>
      <c r="I19" s="81"/>
    </row>
    <row r="20" spans="1:10" x14ac:dyDescent="0.25">
      <c r="A20" s="241"/>
      <c r="B20" s="241"/>
      <c r="C20" s="241"/>
      <c r="D20" s="241"/>
      <c r="E20" s="241"/>
      <c r="F20" s="241"/>
      <c r="G20" s="85" t="s">
        <v>389</v>
      </c>
      <c r="H20" s="85"/>
      <c r="I20" s="86">
        <v>0</v>
      </c>
    </row>
    <row r="21" spans="1:10" ht="16.5" thickBot="1" x14ac:dyDescent="0.3">
      <c r="D21" s="65"/>
      <c r="E21" s="65"/>
      <c r="F21" s="65"/>
      <c r="G21" s="87" t="s">
        <v>417</v>
      </c>
      <c r="H21" s="87"/>
      <c r="I21" s="88">
        <v>0</v>
      </c>
      <c r="J21" s="89"/>
    </row>
    <row r="22" spans="1:10" x14ac:dyDescent="0.25">
      <c r="D22" s="65"/>
      <c r="E22" s="65"/>
      <c r="F22" s="65"/>
      <c r="G22" s="90" t="s">
        <v>391</v>
      </c>
      <c r="H22" s="90"/>
      <c r="I22" s="91">
        <f>+I18</f>
        <v>1326700</v>
      </c>
    </row>
    <row r="23" spans="1:10" x14ac:dyDescent="0.25">
      <c r="A23" s="65" t="s">
        <v>726</v>
      </c>
      <c r="D23" s="65"/>
      <c r="E23" s="65"/>
      <c r="F23" s="65"/>
      <c r="G23" s="90"/>
      <c r="H23" s="90"/>
      <c r="I23" s="91"/>
    </row>
    <row r="24" spans="1:10" x14ac:dyDescent="0.25">
      <c r="A24" s="92"/>
      <c r="D24" s="65"/>
      <c r="E24" s="65"/>
      <c r="F24" s="65"/>
      <c r="G24" s="90"/>
      <c r="H24" s="90"/>
      <c r="I24" s="91"/>
    </row>
    <row r="25" spans="1:10" x14ac:dyDescent="0.25">
      <c r="A25" s="93" t="s">
        <v>31</v>
      </c>
    </row>
    <row r="26" spans="1:10" x14ac:dyDescent="0.25">
      <c r="A26" s="94" t="s">
        <v>32</v>
      </c>
      <c r="B26" s="94"/>
      <c r="C26" s="94"/>
      <c r="D26" s="95"/>
      <c r="E26" s="95"/>
    </row>
    <row r="27" spans="1:10" x14ac:dyDescent="0.25">
      <c r="A27" s="94" t="s">
        <v>33</v>
      </c>
      <c r="B27" s="94"/>
      <c r="C27" s="94"/>
      <c r="D27" s="95"/>
      <c r="E27" s="95"/>
    </row>
    <row r="28" spans="1:10" x14ac:dyDescent="0.25">
      <c r="A28" s="96" t="s">
        <v>34</v>
      </c>
      <c r="B28" s="97"/>
      <c r="C28" s="97"/>
      <c r="D28" s="95"/>
      <c r="E28" s="95"/>
    </row>
    <row r="29" spans="1:10" x14ac:dyDescent="0.25">
      <c r="A29" s="98" t="s">
        <v>35</v>
      </c>
      <c r="B29" s="98"/>
      <c r="C29" s="98"/>
      <c r="D29" s="95"/>
      <c r="E29" s="95"/>
    </row>
    <row r="30" spans="1:10" x14ac:dyDescent="0.25">
      <c r="A30" s="100"/>
      <c r="B30" s="100"/>
      <c r="C30" s="100"/>
    </row>
    <row r="31" spans="1:10" x14ac:dyDescent="0.25">
      <c r="G31" s="101" t="s">
        <v>36</v>
      </c>
      <c r="H31" s="280" t="str">
        <f>I12</f>
        <v xml:space="preserve"> 24 Juni 2021</v>
      </c>
      <c r="I31" s="281"/>
    </row>
    <row r="35" spans="4:9" ht="24.75" customHeight="1" x14ac:dyDescent="0.25"/>
    <row r="37" spans="4:9" x14ac:dyDescent="0.25">
      <c r="G37" s="267" t="s">
        <v>37</v>
      </c>
      <c r="H37" s="267"/>
      <c r="I37" s="267"/>
    </row>
    <row r="42" spans="4:9" ht="16.5" thickBot="1" x14ac:dyDescent="0.3"/>
    <row r="43" spans="4:9" x14ac:dyDescent="0.25">
      <c r="D43" s="102"/>
      <c r="E43" s="103"/>
      <c r="F43" s="103"/>
    </row>
    <row r="44" spans="4:9" ht="18" x14ac:dyDescent="0.25">
      <c r="D44" s="104" t="s">
        <v>392</v>
      </c>
      <c r="E44" s="95"/>
      <c r="F44" s="95"/>
      <c r="G44" s="66"/>
      <c r="H44" s="66"/>
    </row>
    <row r="45" spans="4:9" ht="18" x14ac:dyDescent="0.25">
      <c r="D45" s="104" t="s">
        <v>393</v>
      </c>
      <c r="E45" s="95"/>
      <c r="F45" s="95"/>
      <c r="G45" s="66"/>
      <c r="H45" s="66"/>
    </row>
    <row r="46" spans="4:9" ht="18" x14ac:dyDescent="0.25">
      <c r="D46" s="104" t="s">
        <v>394</v>
      </c>
      <c r="E46" s="95"/>
      <c r="F46" s="95"/>
      <c r="G46" s="66"/>
      <c r="H46" s="66"/>
    </row>
    <row r="47" spans="4:9" ht="18" x14ac:dyDescent="0.25">
      <c r="D47" s="104" t="s">
        <v>395</v>
      </c>
      <c r="E47" s="95"/>
      <c r="F47" s="95"/>
      <c r="G47" s="66"/>
      <c r="H47" s="66"/>
    </row>
    <row r="48" spans="4:9" ht="18" x14ac:dyDescent="0.25">
      <c r="D48" s="104" t="s">
        <v>396</v>
      </c>
      <c r="E48" s="95"/>
      <c r="F48" s="95"/>
      <c r="G48" s="66"/>
      <c r="H48" s="66"/>
    </row>
    <row r="49" spans="4:8" ht="16.5" thickBot="1" x14ac:dyDescent="0.3">
      <c r="D49" s="105"/>
      <c r="E49" s="69"/>
      <c r="F49" s="69"/>
      <c r="G49" s="66"/>
      <c r="H49" s="66"/>
    </row>
    <row r="50" spans="4:8" x14ac:dyDescent="0.25">
      <c r="G50" s="66"/>
      <c r="H50" s="66"/>
    </row>
    <row r="51" spans="4:8" x14ac:dyDescent="0.25">
      <c r="G51" s="66"/>
      <c r="H51" s="66"/>
    </row>
    <row r="52" spans="4:8" ht="16.5" thickBot="1" x14ac:dyDescent="0.3">
      <c r="G52" s="66"/>
      <c r="H52" s="66"/>
    </row>
    <row r="53" spans="4:8" x14ac:dyDescent="0.25">
      <c r="D53" s="102"/>
      <c r="E53" s="103"/>
      <c r="F53" s="114"/>
      <c r="G53" s="66"/>
      <c r="H53" s="66"/>
    </row>
    <row r="54" spans="4:8" ht="18" x14ac:dyDescent="0.25">
      <c r="D54" s="104" t="s">
        <v>397</v>
      </c>
      <c r="E54" s="95"/>
      <c r="F54" s="115"/>
      <c r="G54" s="66"/>
      <c r="H54" s="66"/>
    </row>
    <row r="55" spans="4:8" ht="18" x14ac:dyDescent="0.25">
      <c r="D55" s="104" t="s">
        <v>398</v>
      </c>
      <c r="E55" s="95"/>
      <c r="F55" s="115"/>
      <c r="G55" s="66"/>
      <c r="H55" s="66"/>
    </row>
    <row r="56" spans="4:8" ht="18" x14ac:dyDescent="0.25">
      <c r="D56" s="104" t="s">
        <v>399</v>
      </c>
      <c r="E56" s="95"/>
      <c r="F56" s="115"/>
      <c r="G56" s="66"/>
      <c r="H56" s="66"/>
    </row>
    <row r="57" spans="4:8" ht="18" x14ac:dyDescent="0.25">
      <c r="D57" s="104" t="s">
        <v>400</v>
      </c>
      <c r="E57" s="95"/>
      <c r="F57" s="115"/>
      <c r="G57" s="66"/>
      <c r="H57" s="66"/>
    </row>
    <row r="58" spans="4:8" ht="18" x14ac:dyDescent="0.25">
      <c r="D58" s="106" t="s">
        <v>401</v>
      </c>
      <c r="E58" s="95"/>
      <c r="F58" s="115"/>
      <c r="G58" s="66"/>
      <c r="H58" s="66"/>
    </row>
    <row r="59" spans="4:8" ht="16.5" thickBot="1" x14ac:dyDescent="0.3">
      <c r="D59" s="105"/>
      <c r="E59" s="69"/>
      <c r="F59" s="116"/>
      <c r="G59" s="66"/>
      <c r="H59" s="66"/>
    </row>
    <row r="60" spans="4:8" x14ac:dyDescent="0.25">
      <c r="G60" s="66"/>
      <c r="H60" s="66"/>
    </row>
    <row r="61" spans="4:8" x14ac:dyDescent="0.25">
      <c r="G61" s="66"/>
      <c r="H61" s="66"/>
    </row>
    <row r="62" spans="4:8" x14ac:dyDescent="0.25">
      <c r="G62" s="66"/>
      <c r="H62" s="66"/>
    </row>
    <row r="63" spans="4:8" ht="16.5" thickBot="1" x14ac:dyDescent="0.3">
      <c r="G63" s="66"/>
      <c r="H63" s="66"/>
    </row>
    <row r="64" spans="4:8" x14ac:dyDescent="0.25">
      <c r="D64" s="102"/>
      <c r="E64" s="103"/>
      <c r="F64" s="103"/>
      <c r="G64" s="66"/>
      <c r="H64" s="66"/>
    </row>
    <row r="65" spans="4:8" ht="18" x14ac:dyDescent="0.25">
      <c r="D65" s="104" t="s">
        <v>392</v>
      </c>
      <c r="E65" s="95"/>
      <c r="F65" s="95"/>
      <c r="G65" s="66"/>
      <c r="H65" s="66"/>
    </row>
    <row r="66" spans="4:8" ht="18" x14ac:dyDescent="0.25">
      <c r="D66" s="104" t="s">
        <v>402</v>
      </c>
      <c r="E66" s="95"/>
      <c r="F66" s="95"/>
      <c r="G66" s="66"/>
      <c r="H66" s="66"/>
    </row>
    <row r="67" spans="4:8" ht="18" x14ac:dyDescent="0.25">
      <c r="D67" s="104" t="s">
        <v>403</v>
      </c>
      <c r="E67" s="95"/>
      <c r="F67" s="95"/>
      <c r="G67" s="66"/>
      <c r="H67" s="66"/>
    </row>
    <row r="68" spans="4:8" ht="18" x14ac:dyDescent="0.25">
      <c r="D68" s="104" t="s">
        <v>404</v>
      </c>
      <c r="E68" s="95"/>
      <c r="F68" s="95"/>
      <c r="G68" s="66"/>
      <c r="H68" s="66"/>
    </row>
    <row r="69" spans="4:8" ht="18" x14ac:dyDescent="0.25">
      <c r="D69" s="104" t="s">
        <v>405</v>
      </c>
      <c r="E69" s="95"/>
      <c r="F69" s="95"/>
      <c r="G69" s="66"/>
      <c r="H69" s="66"/>
    </row>
    <row r="70" spans="4:8" ht="16.5" thickBot="1" x14ac:dyDescent="0.3">
      <c r="D70" s="105"/>
      <c r="E70" s="69"/>
      <c r="F70" s="69"/>
      <c r="G70" s="66"/>
      <c r="H70" s="66"/>
    </row>
    <row r="71" spans="4:8" ht="16.5" thickBot="1" x14ac:dyDescent="0.3">
      <c r="G71" s="66"/>
      <c r="H71" s="66"/>
    </row>
    <row r="72" spans="4:8" x14ac:dyDescent="0.25">
      <c r="D72" s="102"/>
      <c r="E72" s="103"/>
      <c r="F72" s="103"/>
      <c r="G72" s="66"/>
      <c r="H72" s="66"/>
    </row>
    <row r="73" spans="4:8" ht="18" x14ac:dyDescent="0.25">
      <c r="D73" s="107" t="s">
        <v>406</v>
      </c>
      <c r="E73" s="95"/>
      <c r="F73" s="95"/>
    </row>
    <row r="74" spans="4:8" ht="18" x14ac:dyDescent="0.25">
      <c r="D74" s="107" t="s">
        <v>407</v>
      </c>
      <c r="E74" s="95"/>
      <c r="F74" s="95"/>
    </row>
    <row r="75" spans="4:8" ht="18" x14ac:dyDescent="0.25">
      <c r="D75" s="107" t="s">
        <v>408</v>
      </c>
      <c r="E75" s="95"/>
      <c r="F75" s="95"/>
    </row>
    <row r="76" spans="4:8" ht="18" x14ac:dyDescent="0.25">
      <c r="D76" s="107" t="s">
        <v>409</v>
      </c>
      <c r="E76" s="95"/>
      <c r="F76" s="95"/>
    </row>
    <row r="77" spans="4:8" ht="18" x14ac:dyDescent="0.25">
      <c r="D77" s="108" t="s">
        <v>410</v>
      </c>
      <c r="E77" s="95"/>
      <c r="F77" s="95"/>
    </row>
    <row r="78" spans="4:8" ht="16.5" thickBot="1" x14ac:dyDescent="0.3">
      <c r="D78" s="105"/>
      <c r="E78" s="69"/>
      <c r="F78" s="69"/>
      <c r="G78" s="66"/>
      <c r="H78" s="66"/>
    </row>
    <row r="79" spans="4:8" ht="16.5" thickBot="1" x14ac:dyDescent="0.3"/>
    <row r="80" spans="4:8" x14ac:dyDescent="0.25">
      <c r="D80" s="102"/>
      <c r="E80" s="103"/>
      <c r="F80" s="114"/>
    </row>
    <row r="81" spans="1:11" ht="18" x14ac:dyDescent="0.25">
      <c r="D81" s="104" t="s">
        <v>397</v>
      </c>
      <c r="E81" s="95"/>
      <c r="F81" s="115"/>
    </row>
    <row r="82" spans="1:11" ht="18" x14ac:dyDescent="0.25">
      <c r="D82" s="104" t="s">
        <v>398</v>
      </c>
      <c r="E82" s="95"/>
      <c r="F82" s="115"/>
    </row>
    <row r="83" spans="1:11" ht="18" x14ac:dyDescent="0.25">
      <c r="D83" s="104" t="s">
        <v>399</v>
      </c>
      <c r="E83" s="95"/>
      <c r="F83" s="115"/>
    </row>
    <row r="84" spans="1:11" ht="18" x14ac:dyDescent="0.25">
      <c r="D84" s="104" t="s">
        <v>400</v>
      </c>
      <c r="E84" s="95"/>
      <c r="F84" s="115"/>
    </row>
    <row r="85" spans="1:11" ht="18" x14ac:dyDescent="0.25">
      <c r="D85" s="106" t="s">
        <v>401</v>
      </c>
      <c r="E85" s="95"/>
      <c r="F85" s="115"/>
    </row>
    <row r="86" spans="1:11" ht="16.5" thickBot="1" x14ac:dyDescent="0.3">
      <c r="D86" s="105"/>
      <c r="E86" s="69"/>
      <c r="F86" s="116"/>
    </row>
    <row r="87" spans="1:11" ht="16.5" thickBot="1" x14ac:dyDescent="0.3"/>
    <row r="88" spans="1:11" x14ac:dyDescent="0.25">
      <c r="D88" s="102"/>
      <c r="E88" s="103"/>
      <c r="F88" s="114"/>
    </row>
    <row r="89" spans="1:11" ht="18" x14ac:dyDescent="0.25">
      <c r="D89" s="104" t="s">
        <v>397</v>
      </c>
      <c r="E89" s="95"/>
      <c r="F89" s="115"/>
    </row>
    <row r="90" spans="1:11" ht="18" x14ac:dyDescent="0.25">
      <c r="D90" s="104" t="s">
        <v>398</v>
      </c>
      <c r="E90" s="95"/>
      <c r="F90" s="115"/>
    </row>
    <row r="91" spans="1:11" ht="18" x14ac:dyDescent="0.25">
      <c r="D91" s="104" t="s">
        <v>399</v>
      </c>
      <c r="E91" s="95"/>
      <c r="F91" s="115"/>
    </row>
    <row r="92" spans="1:11" ht="18" x14ac:dyDescent="0.25">
      <c r="D92" s="104" t="s">
        <v>400</v>
      </c>
      <c r="E92" s="95"/>
      <c r="F92" s="115"/>
    </row>
    <row r="93" spans="1:11" s="67" customFormat="1" ht="18" x14ac:dyDescent="0.25">
      <c r="A93" s="66"/>
      <c r="B93" s="66"/>
      <c r="C93" s="66"/>
      <c r="D93" s="106" t="s">
        <v>401</v>
      </c>
      <c r="E93" s="95"/>
      <c r="F93" s="115"/>
      <c r="I93" s="66"/>
      <c r="J93" s="66"/>
      <c r="K93" s="66"/>
    </row>
    <row r="94" spans="1:11" s="67" customFormat="1" ht="16.5" thickBot="1" x14ac:dyDescent="0.3">
      <c r="A94" s="66"/>
      <c r="B94" s="66"/>
      <c r="C94" s="66"/>
      <c r="D94" s="105"/>
      <c r="E94" s="69"/>
      <c r="F94" s="116"/>
      <c r="I94" s="66"/>
      <c r="J94" s="66"/>
      <c r="K94" s="66"/>
    </row>
  </sheetData>
  <mergeCells count="7">
    <mergeCell ref="G37:I37"/>
    <mergeCell ref="A18:H18"/>
    <mergeCell ref="A19:B19"/>
    <mergeCell ref="H31:I31"/>
    <mergeCell ref="A9:I9"/>
    <mergeCell ref="G16:H16"/>
    <mergeCell ref="G17:H17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topLeftCell="A22" workbookViewId="0">
      <selection activeCell="J18" sqref="J18"/>
    </sheetView>
  </sheetViews>
  <sheetFormatPr defaultRowHeight="15" x14ac:dyDescent="0.25"/>
  <cols>
    <col min="1" max="1" width="4.85546875" style="5" customWidth="1"/>
    <col min="2" max="3" width="9.28515625" style="5" customWidth="1"/>
    <col min="4" max="4" width="27.140625" style="5" customWidth="1"/>
    <col min="5" max="5" width="15" style="5" customWidth="1"/>
    <col min="6" max="6" width="6.140625" style="5" customWidth="1"/>
    <col min="7" max="7" width="14.140625" style="191" bestFit="1" customWidth="1"/>
    <col min="8" max="8" width="1.7109375" style="191" customWidth="1"/>
    <col min="9" max="9" width="16.140625" style="5" customWidth="1"/>
    <col min="10" max="11" width="9.140625" style="5"/>
    <col min="12" max="12" width="10.5703125" style="5" bestFit="1" customWidth="1"/>
    <col min="13" max="16384" width="9.140625" style="5"/>
  </cols>
  <sheetData>
    <row r="2" spans="1:15" x14ac:dyDescent="0.25">
      <c r="A2" s="190" t="s">
        <v>0</v>
      </c>
    </row>
    <row r="3" spans="1:15" x14ac:dyDescent="0.25">
      <c r="A3" s="68" t="s">
        <v>1</v>
      </c>
    </row>
    <row r="4" spans="1:15" x14ac:dyDescent="0.25">
      <c r="A4" s="68" t="s">
        <v>2</v>
      </c>
    </row>
    <row r="5" spans="1:15" x14ac:dyDescent="0.25">
      <c r="A5" s="68" t="s">
        <v>3</v>
      </c>
    </row>
    <row r="6" spans="1:15" x14ac:dyDescent="0.25">
      <c r="A6" s="68" t="s">
        <v>4</v>
      </c>
      <c r="B6" s="68"/>
      <c r="C6" s="68"/>
    </row>
    <row r="7" spans="1:15" x14ac:dyDescent="0.25">
      <c r="A7" s="68" t="s">
        <v>5</v>
      </c>
      <c r="B7" s="68"/>
      <c r="C7" s="68"/>
    </row>
    <row r="9" spans="1:15" ht="15.75" thickBot="1" x14ac:dyDescent="0.3">
      <c r="A9" s="192"/>
      <c r="B9" s="192"/>
      <c r="C9" s="192"/>
      <c r="D9" s="192"/>
      <c r="E9" s="192"/>
      <c r="F9" s="192"/>
      <c r="G9" s="193"/>
      <c r="H9" s="193"/>
      <c r="I9" s="192"/>
    </row>
    <row r="10" spans="1:15" ht="24" thickBot="1" x14ac:dyDescent="0.4">
      <c r="A10" s="317" t="s">
        <v>6</v>
      </c>
      <c r="B10" s="318"/>
      <c r="C10" s="318"/>
      <c r="D10" s="318"/>
      <c r="E10" s="318"/>
      <c r="F10" s="318"/>
      <c r="G10" s="318"/>
      <c r="H10" s="318"/>
      <c r="I10" s="319"/>
    </row>
    <row r="12" spans="1:15" x14ac:dyDescent="0.25">
      <c r="A12" s="5" t="s">
        <v>7</v>
      </c>
      <c r="B12" s="5" t="s">
        <v>665</v>
      </c>
      <c r="G12" s="191" t="s">
        <v>9</v>
      </c>
      <c r="H12" s="194" t="s">
        <v>10</v>
      </c>
      <c r="I12" s="11" t="s">
        <v>667</v>
      </c>
    </row>
    <row r="13" spans="1:15" ht="15.75" x14ac:dyDescent="0.25">
      <c r="B13" s="195"/>
      <c r="C13" s="195"/>
      <c r="D13" s="195"/>
      <c r="G13" s="191" t="s">
        <v>11</v>
      </c>
      <c r="H13" s="194" t="s">
        <v>10</v>
      </c>
      <c r="I13" s="12" t="s">
        <v>668</v>
      </c>
      <c r="O13" s="5" t="s">
        <v>423</v>
      </c>
    </row>
    <row r="14" spans="1:15" ht="15.75" x14ac:dyDescent="0.25">
      <c r="A14" s="5" t="s">
        <v>12</v>
      </c>
      <c r="B14" s="9" t="s">
        <v>666</v>
      </c>
      <c r="G14" s="191" t="s">
        <v>43</v>
      </c>
      <c r="H14" s="194" t="s">
        <v>10</v>
      </c>
      <c r="I14" s="5" t="s">
        <v>383</v>
      </c>
    </row>
    <row r="15" spans="1:15" ht="15.75" thickBot="1" x14ac:dyDescent="0.3"/>
    <row r="16" spans="1:15" ht="15.75" x14ac:dyDescent="0.25">
      <c r="A16" s="196" t="s">
        <v>16</v>
      </c>
      <c r="B16" s="197" t="s">
        <v>385</v>
      </c>
      <c r="C16" s="179" t="s">
        <v>18</v>
      </c>
      <c r="D16" s="197" t="s">
        <v>386</v>
      </c>
      <c r="E16" s="197" t="s">
        <v>20</v>
      </c>
      <c r="F16" s="197" t="s">
        <v>51</v>
      </c>
      <c r="G16" s="320" t="s">
        <v>22</v>
      </c>
      <c r="H16" s="321"/>
      <c r="I16" s="198" t="s">
        <v>23</v>
      </c>
    </row>
    <row r="17" spans="1:18" ht="59.25" customHeight="1" x14ac:dyDescent="0.25">
      <c r="A17" s="199">
        <v>1</v>
      </c>
      <c r="B17" s="200">
        <v>44359</v>
      </c>
      <c r="C17" s="224" t="s">
        <v>669</v>
      </c>
      <c r="D17" s="188" t="s">
        <v>671</v>
      </c>
      <c r="E17" s="201" t="s">
        <v>672</v>
      </c>
      <c r="F17" s="201">
        <v>1</v>
      </c>
      <c r="G17" s="322">
        <v>3000000</v>
      </c>
      <c r="H17" s="323"/>
      <c r="I17" s="335">
        <f>F17*G17</f>
        <v>3000000</v>
      </c>
      <c r="L17" s="191"/>
      <c r="N17" s="203"/>
    </row>
    <row r="18" spans="1:18" ht="59.25" customHeight="1" x14ac:dyDescent="0.25">
      <c r="A18" s="199">
        <v>2</v>
      </c>
      <c r="B18" s="200">
        <v>44359</v>
      </c>
      <c r="C18" s="224" t="s">
        <v>670</v>
      </c>
      <c r="D18" s="188" t="s">
        <v>673</v>
      </c>
      <c r="E18" s="201" t="s">
        <v>518</v>
      </c>
      <c r="F18" s="201">
        <v>1</v>
      </c>
      <c r="G18" s="333"/>
      <c r="H18" s="334"/>
      <c r="I18" s="336"/>
      <c r="L18" s="191"/>
      <c r="N18" s="203"/>
    </row>
    <row r="19" spans="1:18" ht="21" customHeight="1" x14ac:dyDescent="0.25">
      <c r="A19" s="324" t="s">
        <v>26</v>
      </c>
      <c r="B19" s="325"/>
      <c r="C19" s="325"/>
      <c r="D19" s="325"/>
      <c r="E19" s="325"/>
      <c r="F19" s="325"/>
      <c r="G19" s="325"/>
      <c r="H19" s="326"/>
      <c r="I19" s="204">
        <f>I17+I18</f>
        <v>3000000</v>
      </c>
    </row>
    <row r="20" spans="1:18" x14ac:dyDescent="0.25">
      <c r="A20" s="327"/>
      <c r="B20" s="327"/>
      <c r="C20" s="327"/>
      <c r="D20" s="327"/>
      <c r="E20" s="227"/>
      <c r="F20" s="227"/>
      <c r="G20" s="206"/>
      <c r="H20" s="206"/>
      <c r="I20" s="207"/>
    </row>
    <row r="21" spans="1:18" x14ac:dyDescent="0.25">
      <c r="E21" s="190"/>
      <c r="F21" s="190"/>
      <c r="G21" s="208" t="s">
        <v>606</v>
      </c>
      <c r="H21" s="208"/>
      <c r="I21" s="209">
        <v>0</v>
      </c>
      <c r="J21" s="210"/>
      <c r="R21" s="5" t="s">
        <v>423</v>
      </c>
    </row>
    <row r="22" spans="1:18" ht="15.75" thickBot="1" x14ac:dyDescent="0.3">
      <c r="E22" s="190"/>
      <c r="F22" s="190"/>
      <c r="G22" s="211" t="s">
        <v>390</v>
      </c>
      <c r="H22" s="211"/>
      <c r="I22" s="212">
        <v>0</v>
      </c>
      <c r="J22" s="210"/>
    </row>
    <row r="23" spans="1:18" ht="21" customHeight="1" x14ac:dyDescent="0.25">
      <c r="E23" s="190"/>
      <c r="F23" s="190"/>
      <c r="G23" s="228" t="s">
        <v>29</v>
      </c>
      <c r="H23" s="228"/>
      <c r="I23" s="229">
        <f>I19</f>
        <v>3000000</v>
      </c>
    </row>
    <row r="24" spans="1:18" x14ac:dyDescent="0.25">
      <c r="A24" s="190" t="s">
        <v>674</v>
      </c>
      <c r="E24" s="190"/>
      <c r="F24" s="190"/>
      <c r="G24" s="213"/>
      <c r="H24" s="213"/>
      <c r="I24" s="214"/>
    </row>
    <row r="25" spans="1:18" x14ac:dyDescent="0.25">
      <c r="E25" s="190"/>
      <c r="F25" s="190"/>
      <c r="G25" s="213"/>
      <c r="H25" s="213"/>
      <c r="I25" s="214"/>
    </row>
    <row r="26" spans="1:18" ht="15.75" x14ac:dyDescent="0.25">
      <c r="A26" s="93" t="s">
        <v>31</v>
      </c>
    </row>
    <row r="27" spans="1:18" ht="15.75" x14ac:dyDescent="0.25">
      <c r="A27" s="94" t="s">
        <v>32</v>
      </c>
      <c r="B27" s="190"/>
      <c r="C27" s="190"/>
      <c r="D27" s="190"/>
    </row>
    <row r="28" spans="1:18" ht="15.75" x14ac:dyDescent="0.25">
      <c r="A28" s="94" t="s">
        <v>33</v>
      </c>
      <c r="B28" s="190"/>
      <c r="C28" s="190"/>
    </row>
    <row r="29" spans="1:18" ht="15.75" x14ac:dyDescent="0.25">
      <c r="A29" s="96" t="s">
        <v>34</v>
      </c>
      <c r="B29" s="215"/>
      <c r="C29" s="215"/>
      <c r="D29" s="216"/>
    </row>
    <row r="30" spans="1:18" ht="15.75" x14ac:dyDescent="0.25">
      <c r="A30" s="98" t="s">
        <v>35</v>
      </c>
      <c r="B30" s="217"/>
      <c r="C30" s="217"/>
      <c r="D30" s="215"/>
    </row>
    <row r="31" spans="1:18" x14ac:dyDescent="0.25">
      <c r="A31" s="215"/>
      <c r="B31" s="215"/>
      <c r="C31" s="215"/>
      <c r="D31" s="215"/>
    </row>
    <row r="32" spans="1:18" x14ac:dyDescent="0.25">
      <c r="A32" s="217"/>
      <c r="B32" s="217"/>
      <c r="C32" s="217"/>
      <c r="D32" s="218"/>
    </row>
    <row r="33" spans="7:9" x14ac:dyDescent="0.25">
      <c r="G33" s="219" t="s">
        <v>36</v>
      </c>
      <c r="H33" s="328" t="str">
        <f>+I13</f>
        <v xml:space="preserve"> 25 Juni 2021</v>
      </c>
      <c r="I33" s="329"/>
    </row>
    <row r="40" spans="7:9" ht="15.75" x14ac:dyDescent="0.25">
      <c r="G40" s="267" t="s">
        <v>37</v>
      </c>
      <c r="H40" s="267"/>
      <c r="I40" s="267"/>
    </row>
  </sheetData>
  <mergeCells count="8">
    <mergeCell ref="A20:D20"/>
    <mergeCell ref="H33:I33"/>
    <mergeCell ref="G40:I40"/>
    <mergeCell ref="A10:I10"/>
    <mergeCell ref="G16:H16"/>
    <mergeCell ref="A19:H19"/>
    <mergeCell ref="G17:H18"/>
    <mergeCell ref="I17:I18"/>
  </mergeCells>
  <printOptions horizontalCentered="1"/>
  <pageMargins left="0.45" right="0.45" top="0.75" bottom="0.75" header="0.3" footer="0.3"/>
  <pageSetup paperSize="9" scale="90" orientation="portrait" horizontalDpi="4294967293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topLeftCell="A7" workbookViewId="0">
      <selection activeCell="N15" sqref="N14:N15"/>
    </sheetView>
  </sheetViews>
  <sheetFormatPr defaultRowHeight="15" x14ac:dyDescent="0.25"/>
  <cols>
    <col min="1" max="1" width="4.85546875" style="5" customWidth="1"/>
    <col min="2" max="3" width="9.28515625" style="5" customWidth="1"/>
    <col min="4" max="4" width="27.140625" style="5" customWidth="1"/>
    <col min="5" max="5" width="15" style="5" customWidth="1"/>
    <col min="6" max="6" width="6.140625" style="5" customWidth="1"/>
    <col min="7" max="7" width="14.140625" style="191" bestFit="1" customWidth="1"/>
    <col min="8" max="8" width="1.7109375" style="191" customWidth="1"/>
    <col min="9" max="9" width="16.140625" style="5" customWidth="1"/>
    <col min="10" max="11" width="9.140625" style="5"/>
    <col min="12" max="12" width="10.5703125" style="5" bestFit="1" customWidth="1"/>
    <col min="13" max="16384" width="9.140625" style="5"/>
  </cols>
  <sheetData>
    <row r="2" spans="1:15" x14ac:dyDescent="0.25">
      <c r="A2" s="190" t="s">
        <v>0</v>
      </c>
    </row>
    <row r="3" spans="1:15" x14ac:dyDescent="0.25">
      <c r="A3" s="68" t="s">
        <v>1</v>
      </c>
    </row>
    <row r="4" spans="1:15" x14ac:dyDescent="0.25">
      <c r="A4" s="68" t="s">
        <v>2</v>
      </c>
    </row>
    <row r="5" spans="1:15" x14ac:dyDescent="0.25">
      <c r="A5" s="68" t="s">
        <v>3</v>
      </c>
    </row>
    <row r="6" spans="1:15" x14ac:dyDescent="0.25">
      <c r="A6" s="68" t="s">
        <v>4</v>
      </c>
      <c r="B6" s="68"/>
      <c r="C6" s="68"/>
    </row>
    <row r="7" spans="1:15" x14ac:dyDescent="0.25">
      <c r="A7" s="68" t="s">
        <v>5</v>
      </c>
      <c r="B7" s="68"/>
      <c r="C7" s="68"/>
    </row>
    <row r="9" spans="1:15" ht="15.75" thickBot="1" x14ac:dyDescent="0.3">
      <c r="A9" s="192"/>
      <c r="B9" s="192"/>
      <c r="C9" s="192"/>
      <c r="D9" s="192"/>
      <c r="E9" s="192"/>
      <c r="F9" s="192"/>
      <c r="G9" s="193"/>
      <c r="H9" s="193"/>
      <c r="I9" s="192"/>
    </row>
    <row r="10" spans="1:15" ht="24" thickBot="1" x14ac:dyDescent="0.4">
      <c r="A10" s="317" t="s">
        <v>6</v>
      </c>
      <c r="B10" s="318"/>
      <c r="C10" s="318"/>
      <c r="D10" s="318"/>
      <c r="E10" s="318"/>
      <c r="F10" s="318"/>
      <c r="G10" s="318"/>
      <c r="H10" s="318"/>
      <c r="I10" s="319"/>
    </row>
    <row r="12" spans="1:15" x14ac:dyDescent="0.25">
      <c r="A12" s="5" t="s">
        <v>7</v>
      </c>
      <c r="B12" s="5" t="s">
        <v>678</v>
      </c>
      <c r="G12" s="191" t="s">
        <v>9</v>
      </c>
      <c r="H12" s="194" t="s">
        <v>10</v>
      </c>
      <c r="I12" s="11" t="s">
        <v>676</v>
      </c>
    </row>
    <row r="13" spans="1:15" ht="15.75" x14ac:dyDescent="0.25">
      <c r="B13" s="195"/>
      <c r="C13" s="195"/>
      <c r="D13" s="195"/>
      <c r="G13" s="191" t="s">
        <v>11</v>
      </c>
      <c r="H13" s="194" t="s">
        <v>10</v>
      </c>
      <c r="I13" s="12" t="s">
        <v>677</v>
      </c>
      <c r="O13" s="5" t="s">
        <v>423</v>
      </c>
    </row>
    <row r="14" spans="1:15" ht="15.75" x14ac:dyDescent="0.25">
      <c r="A14" s="5" t="s">
        <v>12</v>
      </c>
      <c r="B14" s="9" t="s">
        <v>352</v>
      </c>
      <c r="G14" s="191" t="s">
        <v>43</v>
      </c>
      <c r="H14" s="194" t="s">
        <v>10</v>
      </c>
      <c r="I14" s="5" t="s">
        <v>383</v>
      </c>
    </row>
    <row r="15" spans="1:15" ht="15.75" thickBot="1" x14ac:dyDescent="0.3"/>
    <row r="16" spans="1:15" ht="15.75" x14ac:dyDescent="0.25">
      <c r="A16" s="196" t="s">
        <v>16</v>
      </c>
      <c r="B16" s="197" t="s">
        <v>385</v>
      </c>
      <c r="C16" s="179" t="s">
        <v>18</v>
      </c>
      <c r="D16" s="197" t="s">
        <v>386</v>
      </c>
      <c r="E16" s="197" t="s">
        <v>20</v>
      </c>
      <c r="F16" s="197" t="s">
        <v>51</v>
      </c>
      <c r="G16" s="320" t="s">
        <v>22</v>
      </c>
      <c r="H16" s="321"/>
      <c r="I16" s="198" t="s">
        <v>23</v>
      </c>
    </row>
    <row r="17" spans="1:18" ht="59.25" customHeight="1" x14ac:dyDescent="0.25">
      <c r="A17" s="199">
        <v>1</v>
      </c>
      <c r="B17" s="200">
        <v>44364</v>
      </c>
      <c r="C17" s="224" t="s">
        <v>679</v>
      </c>
      <c r="D17" s="188" t="s">
        <v>680</v>
      </c>
      <c r="E17" s="201" t="s">
        <v>379</v>
      </c>
      <c r="F17" s="201">
        <v>1</v>
      </c>
      <c r="G17" s="337">
        <v>6100000</v>
      </c>
      <c r="H17" s="338"/>
      <c r="I17" s="236">
        <f>F17*G17</f>
        <v>6100000</v>
      </c>
      <c r="L17" s="191"/>
      <c r="N17" s="203"/>
    </row>
    <row r="18" spans="1:18" ht="59.25" customHeight="1" x14ac:dyDescent="0.25">
      <c r="A18" s="199">
        <v>2</v>
      </c>
      <c r="B18" s="200">
        <v>44366</v>
      </c>
      <c r="C18" s="224"/>
      <c r="D18" s="188" t="s">
        <v>681</v>
      </c>
      <c r="E18" s="201" t="s">
        <v>379</v>
      </c>
      <c r="F18" s="201">
        <v>1</v>
      </c>
      <c r="G18" s="333">
        <v>500000</v>
      </c>
      <c r="H18" s="334"/>
      <c r="I18" s="235">
        <f>G18</f>
        <v>500000</v>
      </c>
      <c r="L18" s="191"/>
      <c r="N18" s="203"/>
    </row>
    <row r="19" spans="1:18" ht="21" customHeight="1" x14ac:dyDescent="0.25">
      <c r="A19" s="324" t="s">
        <v>26</v>
      </c>
      <c r="B19" s="325"/>
      <c r="C19" s="325"/>
      <c r="D19" s="325"/>
      <c r="E19" s="325"/>
      <c r="F19" s="325"/>
      <c r="G19" s="325"/>
      <c r="H19" s="326"/>
      <c r="I19" s="204">
        <f>I17+I18</f>
        <v>6600000</v>
      </c>
    </row>
    <row r="20" spans="1:18" x14ac:dyDescent="0.25">
      <c r="A20" s="327"/>
      <c r="B20" s="327"/>
      <c r="C20" s="327"/>
      <c r="D20" s="327"/>
      <c r="E20" s="233"/>
      <c r="F20" s="233"/>
      <c r="G20" s="206"/>
      <c r="H20" s="206"/>
      <c r="I20" s="207"/>
    </row>
    <row r="21" spans="1:18" x14ac:dyDescent="0.25">
      <c r="E21" s="190"/>
      <c r="F21" s="190"/>
      <c r="G21" s="208" t="s">
        <v>606</v>
      </c>
      <c r="H21" s="208"/>
      <c r="I21" s="209">
        <v>0</v>
      </c>
      <c r="J21" s="210"/>
      <c r="R21" s="5" t="s">
        <v>423</v>
      </c>
    </row>
    <row r="22" spans="1:18" ht="15.75" thickBot="1" x14ac:dyDescent="0.3">
      <c r="E22" s="190"/>
      <c r="F22" s="190"/>
      <c r="G22" s="211" t="s">
        <v>390</v>
      </c>
      <c r="H22" s="211"/>
      <c r="I22" s="212">
        <v>0</v>
      </c>
      <c r="J22" s="210"/>
    </row>
    <row r="23" spans="1:18" ht="21" customHeight="1" x14ac:dyDescent="0.25">
      <c r="E23" s="190"/>
      <c r="F23" s="190"/>
      <c r="G23" s="228" t="s">
        <v>29</v>
      </c>
      <c r="H23" s="228"/>
      <c r="I23" s="229">
        <f>I19</f>
        <v>6600000</v>
      </c>
    </row>
    <row r="24" spans="1:18" x14ac:dyDescent="0.25">
      <c r="A24" s="190" t="s">
        <v>682</v>
      </c>
      <c r="E24" s="190"/>
      <c r="F24" s="190"/>
      <c r="G24" s="213"/>
      <c r="H24" s="213"/>
      <c r="I24" s="214"/>
    </row>
    <row r="25" spans="1:18" x14ac:dyDescent="0.25">
      <c r="E25" s="190"/>
      <c r="F25" s="190"/>
      <c r="G25" s="213"/>
      <c r="H25" s="213"/>
      <c r="I25" s="214"/>
    </row>
    <row r="26" spans="1:18" ht="15.75" x14ac:dyDescent="0.25">
      <c r="A26" s="93" t="s">
        <v>31</v>
      </c>
    </row>
    <row r="27" spans="1:18" ht="15.75" x14ac:dyDescent="0.25">
      <c r="A27" s="94" t="s">
        <v>32</v>
      </c>
      <c r="B27" s="190"/>
      <c r="C27" s="190"/>
      <c r="D27" s="190"/>
    </row>
    <row r="28" spans="1:18" ht="15.75" x14ac:dyDescent="0.25">
      <c r="A28" s="94" t="s">
        <v>33</v>
      </c>
      <c r="B28" s="190"/>
      <c r="C28" s="190"/>
    </row>
    <row r="29" spans="1:18" ht="15.75" x14ac:dyDescent="0.25">
      <c r="A29" s="96" t="s">
        <v>34</v>
      </c>
      <c r="B29" s="215"/>
      <c r="C29" s="215"/>
      <c r="D29" s="216"/>
    </row>
    <row r="30" spans="1:18" ht="15.75" x14ac:dyDescent="0.25">
      <c r="A30" s="98" t="s">
        <v>35</v>
      </c>
      <c r="B30" s="217"/>
      <c r="C30" s="217"/>
      <c r="D30" s="215"/>
    </row>
    <row r="31" spans="1:18" x14ac:dyDescent="0.25">
      <c r="A31" s="215"/>
      <c r="B31" s="215"/>
      <c r="C31" s="215"/>
      <c r="D31" s="215"/>
    </row>
    <row r="32" spans="1:18" x14ac:dyDescent="0.25">
      <c r="A32" s="217"/>
      <c r="B32" s="217"/>
      <c r="C32" s="217"/>
      <c r="D32" s="218"/>
    </row>
    <row r="33" spans="7:9" x14ac:dyDescent="0.25">
      <c r="G33" s="219" t="s">
        <v>36</v>
      </c>
      <c r="H33" s="328" t="str">
        <f>+I13</f>
        <v xml:space="preserve"> 28 Juni 2021</v>
      </c>
      <c r="I33" s="329"/>
    </row>
    <row r="40" spans="7:9" ht="15.75" x14ac:dyDescent="0.25">
      <c r="G40" s="267" t="s">
        <v>37</v>
      </c>
      <c r="H40" s="267"/>
      <c r="I40" s="267"/>
    </row>
  </sheetData>
  <mergeCells count="8">
    <mergeCell ref="H33:I33"/>
    <mergeCell ref="G40:I40"/>
    <mergeCell ref="G18:H18"/>
    <mergeCell ref="G17:H17"/>
    <mergeCell ref="A10:I10"/>
    <mergeCell ref="G16:H16"/>
    <mergeCell ref="A19:H19"/>
    <mergeCell ref="A20:D20"/>
  </mergeCells>
  <printOptions horizontalCentered="1"/>
  <pageMargins left="0.45" right="0.45" top="0.75" bottom="0.75" header="0.3" footer="0.3"/>
  <pageSetup paperSize="9" scale="90" orientation="portrait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M56"/>
  <sheetViews>
    <sheetView topLeftCell="A25" zoomScale="86" zoomScaleNormal="86" workbookViewId="0">
      <selection activeCell="J26" sqref="J26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7109375" customWidth="1"/>
    <col min="5" max="5" width="13.7109375" customWidth="1"/>
    <col min="6" max="7" width="10.42578125" customWidth="1"/>
    <col min="8" max="8" width="14" style="4" customWidth="1"/>
    <col min="9" max="9" width="2.140625" style="4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1" t="s">
        <v>0</v>
      </c>
      <c r="B2" s="2"/>
      <c r="C2" s="3"/>
    </row>
    <row r="3" spans="1:13" x14ac:dyDescent="0.25">
      <c r="A3" s="5" t="s">
        <v>1</v>
      </c>
      <c r="B3" s="6"/>
      <c r="C3" s="6"/>
    </row>
    <row r="4" spans="1:13" x14ac:dyDescent="0.25">
      <c r="A4" s="5" t="s">
        <v>2</v>
      </c>
      <c r="B4" s="6"/>
      <c r="C4" s="6"/>
    </row>
    <row r="5" spans="1:13" x14ac:dyDescent="0.25">
      <c r="A5" s="5" t="s">
        <v>3</v>
      </c>
      <c r="B5" s="6"/>
      <c r="C5" s="6"/>
    </row>
    <row r="6" spans="1:13" x14ac:dyDescent="0.25">
      <c r="A6" s="5" t="s">
        <v>4</v>
      </c>
      <c r="B6" s="6"/>
      <c r="C6" s="6"/>
    </row>
    <row r="7" spans="1:13" x14ac:dyDescent="0.25">
      <c r="A7" s="5" t="s">
        <v>5</v>
      </c>
      <c r="B7" s="6"/>
      <c r="C7" s="6"/>
    </row>
    <row r="8" spans="1:13" x14ac:dyDescent="0.25">
      <c r="A8" s="6"/>
      <c r="B8" s="6"/>
      <c r="C8" s="6"/>
    </row>
    <row r="9" spans="1:13" ht="15.75" thickBot="1" x14ac:dyDescent="0.3">
      <c r="A9" s="7"/>
      <c r="B9" s="7"/>
      <c r="C9" s="7"/>
      <c r="D9" s="7"/>
      <c r="E9" s="7"/>
      <c r="F9" s="7"/>
      <c r="G9" s="7"/>
      <c r="H9" s="8"/>
      <c r="I9" s="8"/>
      <c r="J9" s="7"/>
    </row>
    <row r="10" spans="1:13" ht="24" thickBot="1" x14ac:dyDescent="0.4">
      <c r="A10" s="245" t="s">
        <v>6</v>
      </c>
      <c r="B10" s="246"/>
      <c r="C10" s="246"/>
      <c r="D10" s="246"/>
      <c r="E10" s="246"/>
      <c r="F10" s="246"/>
      <c r="G10" s="246"/>
      <c r="H10" s="246"/>
      <c r="I10" s="246"/>
      <c r="J10" s="247"/>
    </row>
    <row r="12" spans="1:13" ht="23.25" customHeight="1" x14ac:dyDescent="0.25">
      <c r="A12" s="9" t="s">
        <v>7</v>
      </c>
      <c r="B12" s="9" t="s">
        <v>8</v>
      </c>
      <c r="C12" s="9"/>
      <c r="D12" s="9"/>
      <c r="E12" s="9"/>
      <c r="F12" s="9"/>
      <c r="G12" s="9"/>
      <c r="H12" s="10" t="s">
        <v>9</v>
      </c>
      <c r="I12" s="10" t="s">
        <v>10</v>
      </c>
      <c r="J12" s="11" t="s">
        <v>237</v>
      </c>
    </row>
    <row r="13" spans="1:13" ht="23.25" customHeight="1" x14ac:dyDescent="0.25">
      <c r="A13" s="9"/>
      <c r="B13" s="9"/>
      <c r="C13" s="9"/>
      <c r="D13" s="9"/>
      <c r="E13" s="9"/>
      <c r="F13" s="9"/>
      <c r="G13" s="9"/>
      <c r="H13" s="10" t="s">
        <v>11</v>
      </c>
      <c r="I13" s="10" t="s">
        <v>10</v>
      </c>
      <c r="J13" s="12" t="s">
        <v>133</v>
      </c>
    </row>
    <row r="14" spans="1:13" ht="30.75" customHeight="1" x14ac:dyDescent="0.25">
      <c r="A14" s="9" t="s">
        <v>12</v>
      </c>
      <c r="B14" s="9" t="s">
        <v>13</v>
      </c>
      <c r="C14" s="9"/>
      <c r="D14" s="9"/>
      <c r="E14" s="9"/>
      <c r="F14" s="9"/>
      <c r="G14" s="9"/>
      <c r="H14" s="10" t="s">
        <v>14</v>
      </c>
      <c r="I14" s="10" t="s">
        <v>10</v>
      </c>
      <c r="J14" s="55" t="s">
        <v>55</v>
      </c>
    </row>
    <row r="15" spans="1:13" ht="27.75" customHeight="1" thickBot="1" x14ac:dyDescent="0.3">
      <c r="A15" s="13"/>
      <c r="B15" s="13"/>
      <c r="C15" s="13"/>
      <c r="D15" s="13"/>
      <c r="E15" s="13"/>
      <c r="F15" s="13"/>
      <c r="G15" s="13"/>
      <c r="H15" s="14"/>
      <c r="I15" s="14"/>
      <c r="J15" s="13"/>
    </row>
    <row r="16" spans="1:13" ht="43.5" customHeight="1" x14ac:dyDescent="0.25">
      <c r="A16" s="15" t="s">
        <v>16</v>
      </c>
      <c r="B16" s="16" t="s">
        <v>17</v>
      </c>
      <c r="C16" s="17" t="s">
        <v>18</v>
      </c>
      <c r="D16" s="16" t="s">
        <v>19</v>
      </c>
      <c r="E16" s="16" t="s">
        <v>20</v>
      </c>
      <c r="F16" s="17" t="s">
        <v>51</v>
      </c>
      <c r="G16" s="56" t="s">
        <v>52</v>
      </c>
      <c r="H16" s="248" t="s">
        <v>22</v>
      </c>
      <c r="I16" s="249"/>
      <c r="J16" s="18" t="s">
        <v>23</v>
      </c>
      <c r="M16" s="4"/>
    </row>
    <row r="17" spans="1:13" s="13" customFormat="1" ht="25.5" customHeight="1" x14ac:dyDescent="0.25">
      <c r="A17" s="19">
        <v>1</v>
      </c>
      <c r="B17" s="60">
        <v>44324</v>
      </c>
      <c r="C17" s="58" t="s">
        <v>218</v>
      </c>
      <c r="D17" s="21" t="s">
        <v>227</v>
      </c>
      <c r="E17" s="23" t="s">
        <v>236</v>
      </c>
      <c r="F17" s="24">
        <v>20</v>
      </c>
      <c r="G17" s="57">
        <v>323</v>
      </c>
      <c r="H17" s="250">
        <v>5000</v>
      </c>
      <c r="I17" s="251"/>
      <c r="J17" s="25">
        <f>G17*H17</f>
        <v>1615000</v>
      </c>
      <c r="M17" s="14"/>
    </row>
    <row r="18" spans="1:13" s="13" customFormat="1" ht="25.5" customHeight="1" x14ac:dyDescent="0.25">
      <c r="A18" s="19">
        <f>A17+1</f>
        <v>2</v>
      </c>
      <c r="B18" s="60">
        <v>44324</v>
      </c>
      <c r="C18" s="58" t="s">
        <v>219</v>
      </c>
      <c r="D18" s="21" t="s">
        <v>228</v>
      </c>
      <c r="E18" s="23" t="s">
        <v>236</v>
      </c>
      <c r="F18" s="24">
        <v>1</v>
      </c>
      <c r="G18" s="57">
        <v>100</v>
      </c>
      <c r="H18" s="250">
        <v>8000</v>
      </c>
      <c r="I18" s="251"/>
      <c r="J18" s="25">
        <f t="shared" ref="J18:J25" si="0">G18*H18</f>
        <v>800000</v>
      </c>
      <c r="M18" s="14"/>
    </row>
    <row r="19" spans="1:13" s="13" customFormat="1" ht="25.5" customHeight="1" x14ac:dyDescent="0.25">
      <c r="A19" s="19">
        <f t="shared" ref="A19:A25" si="1">A18+1</f>
        <v>3</v>
      </c>
      <c r="B19" s="60">
        <v>44333</v>
      </c>
      <c r="C19" s="58" t="s">
        <v>220</v>
      </c>
      <c r="D19" s="21" t="s">
        <v>229</v>
      </c>
      <c r="E19" s="23" t="s">
        <v>236</v>
      </c>
      <c r="F19" s="24">
        <v>1</v>
      </c>
      <c r="G19" s="57">
        <v>100</v>
      </c>
      <c r="H19" s="250">
        <v>9000</v>
      </c>
      <c r="I19" s="251"/>
      <c r="J19" s="25">
        <f t="shared" si="0"/>
        <v>900000</v>
      </c>
      <c r="M19" s="14"/>
    </row>
    <row r="20" spans="1:13" s="13" customFormat="1" ht="25.5" customHeight="1" x14ac:dyDescent="0.25">
      <c r="A20" s="19">
        <f t="shared" si="1"/>
        <v>4</v>
      </c>
      <c r="B20" s="60">
        <v>44333</v>
      </c>
      <c r="C20" s="58" t="s">
        <v>221</v>
      </c>
      <c r="D20" s="21" t="s">
        <v>230</v>
      </c>
      <c r="E20" s="23" t="s">
        <v>236</v>
      </c>
      <c r="F20" s="24">
        <v>1</v>
      </c>
      <c r="G20" s="57">
        <v>100</v>
      </c>
      <c r="H20" s="250">
        <v>11000</v>
      </c>
      <c r="I20" s="251"/>
      <c r="J20" s="25">
        <f t="shared" si="0"/>
        <v>1100000</v>
      </c>
      <c r="M20" s="14"/>
    </row>
    <row r="21" spans="1:13" s="13" customFormat="1" ht="25.5" customHeight="1" x14ac:dyDescent="0.25">
      <c r="A21" s="19">
        <f t="shared" si="1"/>
        <v>5</v>
      </c>
      <c r="B21" s="60">
        <v>44333</v>
      </c>
      <c r="C21" s="58" t="s">
        <v>222</v>
      </c>
      <c r="D21" s="21" t="s">
        <v>231</v>
      </c>
      <c r="E21" s="23" t="s">
        <v>236</v>
      </c>
      <c r="F21" s="24">
        <v>1</v>
      </c>
      <c r="G21" s="57">
        <v>100</v>
      </c>
      <c r="H21" s="250">
        <v>14000</v>
      </c>
      <c r="I21" s="251"/>
      <c r="J21" s="25">
        <f t="shared" si="0"/>
        <v>1400000</v>
      </c>
      <c r="M21" s="14"/>
    </row>
    <row r="22" spans="1:13" s="13" customFormat="1" ht="25.5" customHeight="1" x14ac:dyDescent="0.25">
      <c r="A22" s="19">
        <f t="shared" si="1"/>
        <v>6</v>
      </c>
      <c r="B22" s="60">
        <v>44333</v>
      </c>
      <c r="C22" s="58" t="s">
        <v>223</v>
      </c>
      <c r="D22" s="21" t="s">
        <v>232</v>
      </c>
      <c r="E22" s="23" t="s">
        <v>236</v>
      </c>
      <c r="F22" s="24">
        <v>1</v>
      </c>
      <c r="G22" s="57">
        <v>100</v>
      </c>
      <c r="H22" s="250">
        <v>14000</v>
      </c>
      <c r="I22" s="251"/>
      <c r="J22" s="25">
        <f t="shared" si="0"/>
        <v>1400000</v>
      </c>
      <c r="M22" s="14"/>
    </row>
    <row r="23" spans="1:13" s="13" customFormat="1" ht="25.5" customHeight="1" x14ac:dyDescent="0.25">
      <c r="A23" s="19">
        <f t="shared" si="1"/>
        <v>7</v>
      </c>
      <c r="B23" s="60">
        <v>44333</v>
      </c>
      <c r="C23" s="58" t="s">
        <v>224</v>
      </c>
      <c r="D23" s="21" t="s">
        <v>233</v>
      </c>
      <c r="E23" s="23" t="s">
        <v>236</v>
      </c>
      <c r="F23" s="24">
        <v>1</v>
      </c>
      <c r="G23" s="57">
        <v>100</v>
      </c>
      <c r="H23" s="250">
        <v>15000</v>
      </c>
      <c r="I23" s="251"/>
      <c r="J23" s="25">
        <f t="shared" si="0"/>
        <v>1500000</v>
      </c>
      <c r="M23" s="14"/>
    </row>
    <row r="24" spans="1:13" s="13" customFormat="1" ht="25.5" customHeight="1" x14ac:dyDescent="0.25">
      <c r="A24" s="19">
        <f t="shared" si="1"/>
        <v>8</v>
      </c>
      <c r="B24" s="60">
        <v>44333</v>
      </c>
      <c r="C24" s="58" t="s">
        <v>225</v>
      </c>
      <c r="D24" s="21" t="s">
        <v>234</v>
      </c>
      <c r="E24" s="23" t="s">
        <v>236</v>
      </c>
      <c r="F24" s="24">
        <v>1</v>
      </c>
      <c r="G24" s="57">
        <v>100</v>
      </c>
      <c r="H24" s="250">
        <v>17000</v>
      </c>
      <c r="I24" s="251"/>
      <c r="J24" s="25">
        <f t="shared" si="0"/>
        <v>1700000</v>
      </c>
      <c r="M24" s="14"/>
    </row>
    <row r="25" spans="1:13" s="13" customFormat="1" ht="25.5" customHeight="1" x14ac:dyDescent="0.25">
      <c r="A25" s="19">
        <f t="shared" si="1"/>
        <v>9</v>
      </c>
      <c r="B25" s="60">
        <v>44333</v>
      </c>
      <c r="C25" s="58" t="s">
        <v>226</v>
      </c>
      <c r="D25" s="21" t="s">
        <v>235</v>
      </c>
      <c r="E25" s="23" t="s">
        <v>236</v>
      </c>
      <c r="F25" s="24">
        <v>1</v>
      </c>
      <c r="G25" s="57">
        <v>100</v>
      </c>
      <c r="H25" s="250">
        <v>18000</v>
      </c>
      <c r="I25" s="251"/>
      <c r="J25" s="25">
        <f t="shared" si="0"/>
        <v>1800000</v>
      </c>
      <c r="M25" s="14"/>
    </row>
    <row r="26" spans="1:13" ht="36" customHeight="1" thickBot="1" x14ac:dyDescent="0.3">
      <c r="A26" s="252" t="s">
        <v>26</v>
      </c>
      <c r="B26" s="253"/>
      <c r="C26" s="253"/>
      <c r="D26" s="253"/>
      <c r="E26" s="253"/>
      <c r="F26" s="253"/>
      <c r="G26" s="253"/>
      <c r="H26" s="253"/>
      <c r="I26" s="254"/>
      <c r="J26" s="26">
        <f>SUM(J17:J25)</f>
        <v>12215000</v>
      </c>
    </row>
    <row r="27" spans="1:13" ht="21.75" customHeight="1" x14ac:dyDescent="0.25">
      <c r="A27" s="255"/>
      <c r="B27" s="255"/>
      <c r="C27" s="255"/>
      <c r="D27" s="255"/>
      <c r="E27" s="27"/>
      <c r="H27" s="28"/>
      <c r="I27" s="28"/>
      <c r="J27" s="29"/>
    </row>
    <row r="28" spans="1:13" ht="29.25" customHeight="1" x14ac:dyDescent="0.25">
      <c r="A28" s="30"/>
      <c r="B28" s="30"/>
      <c r="D28" s="30"/>
      <c r="E28" s="30"/>
      <c r="H28" s="31" t="s">
        <v>27</v>
      </c>
      <c r="I28" s="31"/>
      <c r="J28" s="32">
        <v>0</v>
      </c>
    </row>
    <row r="29" spans="1:13" ht="29.25" customHeight="1" thickBot="1" x14ac:dyDescent="0.3">
      <c r="A29" s="33"/>
      <c r="B29" s="33"/>
      <c r="D29" s="33"/>
      <c r="E29" s="33"/>
      <c r="H29" s="34" t="s">
        <v>28</v>
      </c>
      <c r="I29" s="34"/>
      <c r="J29" s="35">
        <v>0</v>
      </c>
    </row>
    <row r="30" spans="1:13" ht="29.25" customHeight="1" x14ac:dyDescent="0.25">
      <c r="A30" s="9"/>
      <c r="B30" s="9"/>
      <c r="D30" s="9"/>
      <c r="E30" s="36"/>
      <c r="H30" s="37" t="s">
        <v>29</v>
      </c>
      <c r="I30" s="38"/>
      <c r="J30" s="39">
        <f>J26</f>
        <v>12215000</v>
      </c>
    </row>
    <row r="31" spans="1:13" ht="20.25" customHeight="1" x14ac:dyDescent="0.25">
      <c r="A31" s="9"/>
      <c r="B31" s="9"/>
      <c r="D31" s="9"/>
      <c r="E31" s="36"/>
      <c r="H31" s="38"/>
      <c r="I31" s="38"/>
      <c r="J31" s="40"/>
    </row>
    <row r="32" spans="1:13" ht="18.75" x14ac:dyDescent="0.25">
      <c r="A32" s="41" t="s">
        <v>238</v>
      </c>
      <c r="B32" s="36"/>
      <c r="D32" s="9"/>
      <c r="E32" s="36"/>
      <c r="H32" s="38"/>
      <c r="I32" s="38"/>
      <c r="J32" s="40"/>
    </row>
    <row r="33" spans="1:13" ht="15.75" x14ac:dyDescent="0.25">
      <c r="A33" s="9"/>
      <c r="B33" s="9"/>
      <c r="D33" s="9"/>
      <c r="E33" s="36"/>
      <c r="H33" s="38"/>
      <c r="I33" s="38"/>
      <c r="J33" s="40"/>
    </row>
    <row r="34" spans="1:13" ht="18.75" x14ac:dyDescent="0.3">
      <c r="A34" s="42" t="s">
        <v>31</v>
      </c>
      <c r="B34" s="43"/>
      <c r="D34" s="43"/>
      <c r="E34" s="9"/>
      <c r="H34" s="10"/>
      <c r="I34" s="10"/>
      <c r="J34" s="9"/>
    </row>
    <row r="35" spans="1:13" ht="18.75" x14ac:dyDescent="0.3">
      <c r="A35" s="44" t="s">
        <v>32</v>
      </c>
      <c r="B35" s="36"/>
      <c r="D35" s="36"/>
      <c r="E35" s="9"/>
      <c r="H35" s="10"/>
      <c r="I35" s="10"/>
      <c r="J35" s="9"/>
      <c r="M35" s="45"/>
    </row>
    <row r="36" spans="1:13" ht="18.75" x14ac:dyDescent="0.3">
      <c r="A36" s="44" t="s">
        <v>33</v>
      </c>
      <c r="B36" s="36"/>
      <c r="D36" s="9"/>
      <c r="E36" s="9"/>
      <c r="H36" s="10"/>
      <c r="I36" s="10"/>
      <c r="J36" s="9"/>
    </row>
    <row r="37" spans="1:13" ht="18.75" x14ac:dyDescent="0.3">
      <c r="A37" s="46" t="s">
        <v>34</v>
      </c>
      <c r="B37" s="47"/>
      <c r="D37" s="47"/>
      <c r="E37" s="9"/>
      <c r="H37" s="10"/>
      <c r="I37" s="10"/>
      <c r="J37" s="9"/>
    </row>
    <row r="38" spans="1:13" ht="18.75" x14ac:dyDescent="0.3">
      <c r="A38" s="48" t="s">
        <v>35</v>
      </c>
      <c r="B38" s="49"/>
      <c r="D38" s="50"/>
      <c r="E38" s="9"/>
      <c r="H38" s="10"/>
      <c r="I38" s="10"/>
      <c r="J38" s="9"/>
    </row>
    <row r="39" spans="1:13" ht="15.75" x14ac:dyDescent="0.25">
      <c r="A39" s="49"/>
      <c r="B39" s="49"/>
      <c r="D39" s="51"/>
      <c r="E39" s="9"/>
      <c r="H39" s="10"/>
      <c r="I39" s="10"/>
      <c r="J39" s="9"/>
    </row>
    <row r="40" spans="1:13" ht="15.75" x14ac:dyDescent="0.25">
      <c r="A40" s="9"/>
      <c r="B40" s="9"/>
      <c r="D40" s="9"/>
      <c r="E40" s="9"/>
      <c r="H40" s="52" t="s">
        <v>36</v>
      </c>
      <c r="I40" s="256" t="str">
        <f>J13</f>
        <v xml:space="preserve"> 07 Juni 2021</v>
      </c>
      <c r="J40" s="256"/>
    </row>
    <row r="41" spans="1:13" ht="15.75" x14ac:dyDescent="0.25">
      <c r="A41" s="9"/>
      <c r="B41" s="9"/>
      <c r="D41" s="9"/>
      <c r="E41" s="9"/>
      <c r="H41" s="10"/>
      <c r="I41" s="10"/>
      <c r="J41" s="9"/>
    </row>
    <row r="42" spans="1:13" ht="15.75" x14ac:dyDescent="0.25">
      <c r="A42" s="9"/>
      <c r="B42" s="9"/>
      <c r="D42" s="9"/>
      <c r="E42" s="9"/>
      <c r="H42" s="10"/>
      <c r="I42" s="10"/>
      <c r="J42" s="9"/>
    </row>
    <row r="43" spans="1:13" ht="15.75" x14ac:dyDescent="0.25">
      <c r="A43" s="9"/>
      <c r="B43" s="9"/>
      <c r="D43" s="9"/>
      <c r="E43" s="9"/>
      <c r="H43" s="10"/>
      <c r="I43" s="10"/>
      <c r="J43" s="9"/>
    </row>
    <row r="44" spans="1:13" ht="26.25" customHeight="1" x14ac:dyDescent="0.25">
      <c r="A44" s="9"/>
      <c r="B44" s="9"/>
      <c r="D44" s="9"/>
      <c r="E44" s="9"/>
      <c r="H44" s="10"/>
      <c r="I44" s="10"/>
      <c r="J44" s="9"/>
    </row>
    <row r="45" spans="1:13" ht="15.75" x14ac:dyDescent="0.25">
      <c r="A45" s="9"/>
      <c r="B45" s="9"/>
      <c r="D45" s="9"/>
      <c r="E45" s="9"/>
      <c r="H45" s="10"/>
      <c r="I45" s="10"/>
      <c r="J45" s="9"/>
    </row>
    <row r="46" spans="1:13" ht="15.75" x14ac:dyDescent="0.25">
      <c r="A46" s="9"/>
      <c r="B46" s="9"/>
      <c r="D46" s="9"/>
      <c r="E46" s="9"/>
      <c r="H46" s="10"/>
      <c r="I46" s="10"/>
      <c r="J46" s="9"/>
    </row>
    <row r="47" spans="1:13" ht="15.75" x14ac:dyDescent="0.25">
      <c r="A47" s="9"/>
      <c r="B47" s="9"/>
      <c r="D47" s="9"/>
      <c r="E47" s="9"/>
      <c r="H47" s="10"/>
      <c r="I47" s="10"/>
      <c r="J47" s="9"/>
    </row>
    <row r="48" spans="1:13" ht="15.75" x14ac:dyDescent="0.25">
      <c r="A48" s="3"/>
      <c r="B48" s="3"/>
      <c r="D48" s="3"/>
      <c r="E48" s="3"/>
      <c r="H48" s="244" t="s">
        <v>37</v>
      </c>
      <c r="I48" s="244"/>
      <c r="J48" s="244"/>
    </row>
    <row r="49" spans="1:10" ht="15.75" x14ac:dyDescent="0.25">
      <c r="A49" s="3"/>
      <c r="B49" s="3"/>
      <c r="D49" s="3"/>
      <c r="E49" s="3"/>
      <c r="H49" s="53"/>
      <c r="I49" s="53"/>
      <c r="J49" s="3"/>
    </row>
    <row r="50" spans="1:10" ht="15.75" x14ac:dyDescent="0.25">
      <c r="A50" s="3"/>
      <c r="B50" s="3"/>
      <c r="D50" s="3"/>
      <c r="E50" s="3"/>
      <c r="H50" s="53"/>
      <c r="I50" s="53"/>
      <c r="J50" s="3"/>
    </row>
    <row r="51" spans="1:10" ht="15.75" x14ac:dyDescent="0.25">
      <c r="A51" s="3"/>
      <c r="B51" s="3"/>
      <c r="D51" s="3"/>
      <c r="E51" s="3"/>
      <c r="H51" s="53"/>
      <c r="I51" s="53"/>
      <c r="J51" s="3"/>
    </row>
    <row r="52" spans="1:10" ht="15.75" x14ac:dyDescent="0.25">
      <c r="A52" s="3"/>
      <c r="B52" s="3"/>
      <c r="D52" s="3"/>
      <c r="E52" s="3"/>
      <c r="H52" s="53"/>
      <c r="I52" s="53"/>
      <c r="J52" s="3"/>
    </row>
    <row r="53" spans="1:10" ht="15.75" x14ac:dyDescent="0.25">
      <c r="A53" s="3"/>
      <c r="B53" s="3"/>
      <c r="D53" s="3"/>
      <c r="E53" s="3"/>
      <c r="H53" s="53"/>
      <c r="I53" s="53"/>
      <c r="J53" s="3"/>
    </row>
    <row r="54" spans="1:10" ht="15.75" x14ac:dyDescent="0.25">
      <c r="A54" s="3"/>
      <c r="B54" s="3"/>
      <c r="D54" s="3"/>
      <c r="E54" s="3"/>
      <c r="H54" s="53"/>
      <c r="I54" s="53"/>
      <c r="J54" s="3"/>
    </row>
    <row r="55" spans="1:10" ht="15.75" x14ac:dyDescent="0.25">
      <c r="A55" s="3"/>
      <c r="B55" s="3"/>
      <c r="D55" s="3"/>
      <c r="E55" s="3"/>
      <c r="H55" s="53"/>
      <c r="I55" s="53"/>
      <c r="J55" s="3"/>
    </row>
    <row r="56" spans="1:10" ht="15.75" x14ac:dyDescent="0.25">
      <c r="A56" s="3"/>
      <c r="B56" s="3"/>
      <c r="D56" s="3"/>
      <c r="E56" s="3"/>
      <c r="H56" s="53"/>
      <c r="I56" s="53"/>
      <c r="J56" s="3"/>
    </row>
  </sheetData>
  <autoFilter ref="A16:J26">
    <filterColumn colId="7" showButton="0"/>
  </autoFilter>
  <mergeCells count="15">
    <mergeCell ref="I40:J40"/>
    <mergeCell ref="H48:J48"/>
    <mergeCell ref="A26:I26"/>
    <mergeCell ref="A27:D27"/>
    <mergeCell ref="H21:I21"/>
    <mergeCell ref="H22:I22"/>
    <mergeCell ref="H23:I23"/>
    <mergeCell ref="H24:I24"/>
    <mergeCell ref="H25:I25"/>
    <mergeCell ref="H20:I20"/>
    <mergeCell ref="A10:J10"/>
    <mergeCell ref="H16:I16"/>
    <mergeCell ref="H17:I17"/>
    <mergeCell ref="H18:I18"/>
    <mergeCell ref="H19:I19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9"/>
  <sheetViews>
    <sheetView topLeftCell="A10" workbookViewId="0">
      <selection activeCell="D24" sqref="D24"/>
    </sheetView>
  </sheetViews>
  <sheetFormatPr defaultRowHeight="15" x14ac:dyDescent="0.25"/>
  <cols>
    <col min="1" max="1" width="4.85546875" style="5" customWidth="1"/>
    <col min="2" max="3" width="9.28515625" style="5" customWidth="1"/>
    <col min="4" max="4" width="27.140625" style="5" customWidth="1"/>
    <col min="5" max="5" width="15" style="5" customWidth="1"/>
    <col min="6" max="6" width="6.140625" style="5" customWidth="1"/>
    <col min="7" max="7" width="14.140625" style="191" bestFit="1" customWidth="1"/>
    <col min="8" max="8" width="1.7109375" style="191" customWidth="1"/>
    <col min="9" max="9" width="16.140625" style="5" customWidth="1"/>
    <col min="10" max="11" width="9.140625" style="5"/>
    <col min="12" max="12" width="10.5703125" style="5" bestFit="1" customWidth="1"/>
    <col min="13" max="16384" width="9.140625" style="5"/>
  </cols>
  <sheetData>
    <row r="2" spans="1:15" x14ac:dyDescent="0.25">
      <c r="A2" s="190" t="s">
        <v>0</v>
      </c>
    </row>
    <row r="3" spans="1:15" x14ac:dyDescent="0.25">
      <c r="A3" s="68" t="s">
        <v>1</v>
      </c>
    </row>
    <row r="4" spans="1:15" x14ac:dyDescent="0.25">
      <c r="A4" s="68" t="s">
        <v>2</v>
      </c>
    </row>
    <row r="5" spans="1:15" x14ac:dyDescent="0.25">
      <c r="A5" s="68" t="s">
        <v>3</v>
      </c>
    </row>
    <row r="6" spans="1:15" x14ac:dyDescent="0.25">
      <c r="A6" s="68" t="s">
        <v>4</v>
      </c>
      <c r="B6" s="68"/>
      <c r="C6" s="68"/>
    </row>
    <row r="7" spans="1:15" x14ac:dyDescent="0.25">
      <c r="A7" s="68" t="s">
        <v>5</v>
      </c>
      <c r="B7" s="68"/>
      <c r="C7" s="68"/>
    </row>
    <row r="9" spans="1:15" ht="15.75" thickBot="1" x14ac:dyDescent="0.3">
      <c r="A9" s="192"/>
      <c r="B9" s="192"/>
      <c r="C9" s="192"/>
      <c r="D9" s="192"/>
      <c r="E9" s="192"/>
      <c r="F9" s="192"/>
      <c r="G9" s="193"/>
      <c r="H9" s="193"/>
      <c r="I9" s="192"/>
    </row>
    <row r="10" spans="1:15" ht="24" thickBot="1" x14ac:dyDescent="0.4">
      <c r="A10" s="317" t="s">
        <v>6</v>
      </c>
      <c r="B10" s="318"/>
      <c r="C10" s="318"/>
      <c r="D10" s="318"/>
      <c r="E10" s="318"/>
      <c r="F10" s="318"/>
      <c r="G10" s="318"/>
      <c r="H10" s="318"/>
      <c r="I10" s="319"/>
    </row>
    <row r="12" spans="1:15" x14ac:dyDescent="0.25">
      <c r="A12" s="5" t="s">
        <v>7</v>
      </c>
      <c r="B12" s="5" t="s">
        <v>493</v>
      </c>
      <c r="G12" s="191" t="s">
        <v>9</v>
      </c>
      <c r="H12" s="194" t="s">
        <v>10</v>
      </c>
      <c r="I12" s="11" t="s">
        <v>709</v>
      </c>
    </row>
    <row r="13" spans="1:15" ht="15.75" x14ac:dyDescent="0.25">
      <c r="B13" s="195"/>
      <c r="C13" s="195"/>
      <c r="D13" s="195"/>
      <c r="G13" s="191" t="s">
        <v>11</v>
      </c>
      <c r="H13" s="194" t="s">
        <v>10</v>
      </c>
      <c r="I13" s="12" t="s">
        <v>677</v>
      </c>
      <c r="O13" s="5" t="s">
        <v>423</v>
      </c>
    </row>
    <row r="14" spans="1:15" ht="15.75" x14ac:dyDescent="0.25">
      <c r="A14" s="5" t="s">
        <v>12</v>
      </c>
      <c r="B14" s="9" t="s">
        <v>352</v>
      </c>
      <c r="G14" s="191" t="s">
        <v>43</v>
      </c>
      <c r="H14" s="194" t="s">
        <v>10</v>
      </c>
      <c r="I14" s="5" t="s">
        <v>383</v>
      </c>
    </row>
    <row r="15" spans="1:15" ht="15.75" thickBot="1" x14ac:dyDescent="0.3"/>
    <row r="16" spans="1:15" ht="15.75" x14ac:dyDescent="0.25">
      <c r="A16" s="196" t="s">
        <v>16</v>
      </c>
      <c r="B16" s="197" t="s">
        <v>385</v>
      </c>
      <c r="C16" s="179" t="s">
        <v>18</v>
      </c>
      <c r="D16" s="197" t="s">
        <v>386</v>
      </c>
      <c r="E16" s="197" t="s">
        <v>20</v>
      </c>
      <c r="F16" s="197" t="s">
        <v>51</v>
      </c>
      <c r="G16" s="320" t="s">
        <v>22</v>
      </c>
      <c r="H16" s="321"/>
      <c r="I16" s="198" t="s">
        <v>23</v>
      </c>
    </row>
    <row r="17" spans="1:18" ht="59.25" customHeight="1" x14ac:dyDescent="0.25">
      <c r="A17" s="199">
        <v>1</v>
      </c>
      <c r="B17" s="200">
        <v>44364</v>
      </c>
      <c r="C17" s="224" t="s">
        <v>710</v>
      </c>
      <c r="D17" s="188" t="s">
        <v>731</v>
      </c>
      <c r="E17" s="201" t="s">
        <v>728</v>
      </c>
      <c r="F17" s="201">
        <v>1</v>
      </c>
      <c r="G17" s="337">
        <v>4000000</v>
      </c>
      <c r="H17" s="338"/>
      <c r="I17" s="236">
        <f>F17*G17</f>
        <v>4000000</v>
      </c>
      <c r="L17" s="191"/>
      <c r="N17" s="203"/>
    </row>
    <row r="18" spans="1:18" ht="21" customHeight="1" x14ac:dyDescent="0.25">
      <c r="A18" s="324" t="s">
        <v>26</v>
      </c>
      <c r="B18" s="325"/>
      <c r="C18" s="325"/>
      <c r="D18" s="325"/>
      <c r="E18" s="325"/>
      <c r="F18" s="325"/>
      <c r="G18" s="325"/>
      <c r="H18" s="326"/>
      <c r="I18" s="204">
        <f>I17</f>
        <v>4000000</v>
      </c>
    </row>
    <row r="19" spans="1:18" x14ac:dyDescent="0.25">
      <c r="A19" s="327"/>
      <c r="B19" s="327"/>
      <c r="C19" s="327"/>
      <c r="D19" s="327"/>
      <c r="E19" s="238"/>
      <c r="F19" s="238"/>
      <c r="G19" s="206"/>
      <c r="H19" s="206"/>
      <c r="I19" s="207"/>
    </row>
    <row r="20" spans="1:18" x14ac:dyDescent="0.25">
      <c r="E20" s="190"/>
      <c r="F20" s="190"/>
      <c r="G20" s="208" t="s">
        <v>606</v>
      </c>
      <c r="H20" s="208"/>
      <c r="I20" s="209">
        <v>0</v>
      </c>
      <c r="J20" s="210"/>
      <c r="R20" s="5" t="s">
        <v>423</v>
      </c>
    </row>
    <row r="21" spans="1:18" ht="15.75" thickBot="1" x14ac:dyDescent="0.3">
      <c r="E21" s="190"/>
      <c r="F21" s="190"/>
      <c r="G21" s="211" t="s">
        <v>390</v>
      </c>
      <c r="H21" s="211"/>
      <c r="I21" s="212">
        <v>0</v>
      </c>
      <c r="J21" s="210"/>
    </row>
    <row r="22" spans="1:18" ht="21" customHeight="1" x14ac:dyDescent="0.25">
      <c r="E22" s="190"/>
      <c r="F22" s="190"/>
      <c r="G22" s="228" t="s">
        <v>29</v>
      </c>
      <c r="H22" s="228"/>
      <c r="I22" s="229">
        <f>I18</f>
        <v>4000000</v>
      </c>
    </row>
    <row r="23" spans="1:18" x14ac:dyDescent="0.25">
      <c r="A23" s="190" t="s">
        <v>730</v>
      </c>
      <c r="E23" s="190"/>
      <c r="F23" s="190"/>
      <c r="G23" s="213"/>
      <c r="H23" s="213"/>
      <c r="I23" s="214"/>
    </row>
    <row r="24" spans="1:18" x14ac:dyDescent="0.25">
      <c r="E24" s="190"/>
      <c r="F24" s="190"/>
      <c r="G24" s="213"/>
      <c r="H24" s="213"/>
      <c r="I24" s="214"/>
    </row>
    <row r="25" spans="1:18" ht="15.75" x14ac:dyDescent="0.25">
      <c r="A25" s="93" t="s">
        <v>31</v>
      </c>
    </row>
    <row r="26" spans="1:18" ht="15.75" x14ac:dyDescent="0.25">
      <c r="A26" s="94" t="s">
        <v>32</v>
      </c>
      <c r="B26" s="190"/>
      <c r="C26" s="190"/>
      <c r="D26" s="190"/>
    </row>
    <row r="27" spans="1:18" ht="15.75" x14ac:dyDescent="0.25">
      <c r="A27" s="94" t="s">
        <v>33</v>
      </c>
      <c r="B27" s="190"/>
      <c r="C27" s="190"/>
    </row>
    <row r="28" spans="1:18" ht="15.75" x14ac:dyDescent="0.25">
      <c r="A28" s="96" t="s">
        <v>34</v>
      </c>
      <c r="B28" s="215"/>
      <c r="C28" s="215"/>
      <c r="D28" s="216"/>
    </row>
    <row r="29" spans="1:18" ht="15.75" x14ac:dyDescent="0.25">
      <c r="A29" s="98" t="s">
        <v>35</v>
      </c>
      <c r="B29" s="217"/>
      <c r="C29" s="217"/>
      <c r="D29" s="215"/>
    </row>
    <row r="30" spans="1:18" x14ac:dyDescent="0.25">
      <c r="A30" s="215"/>
      <c r="B30" s="215"/>
      <c r="C30" s="215"/>
      <c r="D30" s="215"/>
    </row>
    <row r="31" spans="1:18" x14ac:dyDescent="0.25">
      <c r="A31" s="217"/>
      <c r="B31" s="217"/>
      <c r="C31" s="217"/>
      <c r="D31" s="218"/>
    </row>
    <row r="32" spans="1:18" x14ac:dyDescent="0.25">
      <c r="G32" s="219" t="s">
        <v>36</v>
      </c>
      <c r="H32" s="328" t="str">
        <f>+I13</f>
        <v xml:space="preserve"> 28 Juni 2021</v>
      </c>
      <c r="I32" s="329"/>
    </row>
    <row r="39" spans="7:9" ht="15.75" x14ac:dyDescent="0.25">
      <c r="G39" s="267" t="s">
        <v>37</v>
      </c>
      <c r="H39" s="267"/>
      <c r="I39" s="267"/>
    </row>
  </sheetData>
  <mergeCells count="7">
    <mergeCell ref="H32:I32"/>
    <mergeCell ref="G39:I39"/>
    <mergeCell ref="A10:I10"/>
    <mergeCell ref="G16:H16"/>
    <mergeCell ref="G17:H17"/>
    <mergeCell ref="A18:H18"/>
    <mergeCell ref="A19:D19"/>
  </mergeCells>
  <printOptions horizontalCentered="1"/>
  <pageMargins left="0.45" right="0.45" top="0.75" bottom="0.75" header="0.3" footer="0.3"/>
  <pageSetup paperSize="9" scale="90" orientation="portrait" horizontalDpi="4294967293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9"/>
  <sheetViews>
    <sheetView workbookViewId="0">
      <selection activeCell="I17" sqref="I17"/>
    </sheetView>
  </sheetViews>
  <sheetFormatPr defaultRowHeight="15" x14ac:dyDescent="0.25"/>
  <cols>
    <col min="1" max="1" width="4.85546875" style="5" customWidth="1"/>
    <col min="2" max="3" width="9.28515625" style="5" customWidth="1"/>
    <col min="4" max="4" width="27.140625" style="5" customWidth="1"/>
    <col min="5" max="5" width="15" style="5" customWidth="1"/>
    <col min="6" max="6" width="6.140625" style="5" customWidth="1"/>
    <col min="7" max="7" width="14.140625" style="191" bestFit="1" customWidth="1"/>
    <col min="8" max="8" width="1.7109375" style="191" customWidth="1"/>
    <col min="9" max="9" width="16.140625" style="5" customWidth="1"/>
    <col min="10" max="11" width="9.140625" style="5"/>
    <col min="12" max="12" width="10.5703125" style="5" bestFit="1" customWidth="1"/>
    <col min="13" max="16384" width="9.140625" style="5"/>
  </cols>
  <sheetData>
    <row r="2" spans="1:15" x14ac:dyDescent="0.25">
      <c r="A2" s="190" t="s">
        <v>0</v>
      </c>
    </row>
    <row r="3" spans="1:15" x14ac:dyDescent="0.25">
      <c r="A3" s="68" t="s">
        <v>1</v>
      </c>
    </row>
    <row r="4" spans="1:15" x14ac:dyDescent="0.25">
      <c r="A4" s="68" t="s">
        <v>2</v>
      </c>
    </row>
    <row r="5" spans="1:15" x14ac:dyDescent="0.25">
      <c r="A5" s="68" t="s">
        <v>3</v>
      </c>
    </row>
    <row r="6" spans="1:15" x14ac:dyDescent="0.25">
      <c r="A6" s="68" t="s">
        <v>4</v>
      </c>
      <c r="B6" s="68"/>
      <c r="C6" s="68"/>
    </row>
    <row r="7" spans="1:15" x14ac:dyDescent="0.25">
      <c r="A7" s="68" t="s">
        <v>5</v>
      </c>
      <c r="B7" s="68"/>
      <c r="C7" s="68"/>
    </row>
    <row r="9" spans="1:15" ht="15.75" thickBot="1" x14ac:dyDescent="0.3">
      <c r="A9" s="192"/>
      <c r="B9" s="192"/>
      <c r="C9" s="192"/>
      <c r="D9" s="192"/>
      <c r="E9" s="192"/>
      <c r="F9" s="192"/>
      <c r="G9" s="193"/>
      <c r="H9" s="193"/>
      <c r="I9" s="192"/>
    </row>
    <row r="10" spans="1:15" ht="24" thickBot="1" x14ac:dyDescent="0.4">
      <c r="A10" s="317" t="s">
        <v>6</v>
      </c>
      <c r="B10" s="318"/>
      <c r="C10" s="318"/>
      <c r="D10" s="318"/>
      <c r="E10" s="318"/>
      <c r="F10" s="318"/>
      <c r="G10" s="318"/>
      <c r="H10" s="318"/>
      <c r="I10" s="319"/>
    </row>
    <row r="12" spans="1:15" x14ac:dyDescent="0.25">
      <c r="A12" s="5" t="s">
        <v>7</v>
      </c>
      <c r="B12" s="5" t="s">
        <v>493</v>
      </c>
      <c r="G12" s="191" t="s">
        <v>9</v>
      </c>
      <c r="H12" s="194" t="s">
        <v>10</v>
      </c>
      <c r="I12" s="11" t="s">
        <v>729</v>
      </c>
    </row>
    <row r="13" spans="1:15" ht="15.75" x14ac:dyDescent="0.25">
      <c r="B13" s="195"/>
      <c r="C13" s="195"/>
      <c r="D13" s="195"/>
      <c r="G13" s="191" t="s">
        <v>11</v>
      </c>
      <c r="H13" s="194" t="s">
        <v>10</v>
      </c>
      <c r="I13" s="12" t="s">
        <v>677</v>
      </c>
      <c r="O13" s="5" t="s">
        <v>423</v>
      </c>
    </row>
    <row r="14" spans="1:15" ht="15.75" x14ac:dyDescent="0.25">
      <c r="A14" s="5" t="s">
        <v>12</v>
      </c>
      <c r="B14" s="9" t="s">
        <v>352</v>
      </c>
      <c r="G14" s="191" t="s">
        <v>43</v>
      </c>
      <c r="H14" s="194" t="s">
        <v>10</v>
      </c>
      <c r="I14" s="5" t="s">
        <v>383</v>
      </c>
    </row>
    <row r="15" spans="1:15" ht="15.75" thickBot="1" x14ac:dyDescent="0.3"/>
    <row r="16" spans="1:15" ht="15.75" x14ac:dyDescent="0.25">
      <c r="A16" s="196" t="s">
        <v>16</v>
      </c>
      <c r="B16" s="197" t="s">
        <v>385</v>
      </c>
      <c r="C16" s="179" t="s">
        <v>18</v>
      </c>
      <c r="D16" s="197" t="s">
        <v>386</v>
      </c>
      <c r="E16" s="197" t="s">
        <v>20</v>
      </c>
      <c r="F16" s="197" t="s">
        <v>51</v>
      </c>
      <c r="G16" s="320" t="s">
        <v>22</v>
      </c>
      <c r="H16" s="321"/>
      <c r="I16" s="198" t="s">
        <v>23</v>
      </c>
    </row>
    <row r="17" spans="1:18" ht="59.25" customHeight="1" x14ac:dyDescent="0.25">
      <c r="A17" s="199">
        <v>1</v>
      </c>
      <c r="B17" s="200">
        <v>44365</v>
      </c>
      <c r="C17" s="224" t="s">
        <v>710</v>
      </c>
      <c r="D17" s="188" t="s">
        <v>732</v>
      </c>
      <c r="E17" s="201" t="s">
        <v>728</v>
      </c>
      <c r="F17" s="201">
        <v>1</v>
      </c>
      <c r="G17" s="337">
        <v>1500000</v>
      </c>
      <c r="H17" s="338"/>
      <c r="I17" s="236">
        <f>F17*G17</f>
        <v>1500000</v>
      </c>
      <c r="L17" s="191"/>
      <c r="N17" s="203"/>
    </row>
    <row r="18" spans="1:18" ht="21" customHeight="1" x14ac:dyDescent="0.25">
      <c r="A18" s="324" t="s">
        <v>26</v>
      </c>
      <c r="B18" s="325"/>
      <c r="C18" s="325"/>
      <c r="D18" s="325"/>
      <c r="E18" s="325"/>
      <c r="F18" s="325"/>
      <c r="G18" s="325"/>
      <c r="H18" s="326"/>
      <c r="I18" s="204">
        <f>I17</f>
        <v>1500000</v>
      </c>
    </row>
    <row r="19" spans="1:18" x14ac:dyDescent="0.25">
      <c r="A19" s="327"/>
      <c r="B19" s="327"/>
      <c r="C19" s="327"/>
      <c r="D19" s="327"/>
      <c r="E19" s="243"/>
      <c r="F19" s="243"/>
      <c r="G19" s="206"/>
      <c r="H19" s="206"/>
      <c r="I19" s="207"/>
    </row>
    <row r="20" spans="1:18" x14ac:dyDescent="0.25">
      <c r="E20" s="190"/>
      <c r="F20" s="190"/>
      <c r="G20" s="208" t="s">
        <v>606</v>
      </c>
      <c r="H20" s="208"/>
      <c r="I20" s="209">
        <v>0</v>
      </c>
      <c r="J20" s="210"/>
      <c r="R20" s="5" t="s">
        <v>423</v>
      </c>
    </row>
    <row r="21" spans="1:18" ht="15.75" thickBot="1" x14ac:dyDescent="0.3">
      <c r="E21" s="190"/>
      <c r="F21" s="190"/>
      <c r="G21" s="211" t="s">
        <v>390</v>
      </c>
      <c r="H21" s="211"/>
      <c r="I21" s="212">
        <v>0</v>
      </c>
      <c r="J21" s="210"/>
    </row>
    <row r="22" spans="1:18" ht="21" customHeight="1" x14ac:dyDescent="0.25">
      <c r="E22" s="190"/>
      <c r="F22" s="190"/>
      <c r="G22" s="228" t="s">
        <v>29</v>
      </c>
      <c r="H22" s="228"/>
      <c r="I22" s="229">
        <f>I18</f>
        <v>1500000</v>
      </c>
    </row>
    <row r="23" spans="1:18" x14ac:dyDescent="0.25">
      <c r="A23" s="190" t="s">
        <v>607</v>
      </c>
      <c r="E23" s="190"/>
      <c r="F23" s="190"/>
      <c r="G23" s="213"/>
      <c r="H23" s="213"/>
      <c r="I23" s="214"/>
    </row>
    <row r="24" spans="1:18" x14ac:dyDescent="0.25">
      <c r="E24" s="190"/>
      <c r="F24" s="190"/>
      <c r="G24" s="213"/>
      <c r="H24" s="213"/>
      <c r="I24" s="214"/>
    </row>
    <row r="25" spans="1:18" ht="15.75" x14ac:dyDescent="0.25">
      <c r="A25" s="93" t="s">
        <v>31</v>
      </c>
    </row>
    <row r="26" spans="1:18" ht="15.75" x14ac:dyDescent="0.25">
      <c r="A26" s="94" t="s">
        <v>32</v>
      </c>
      <c r="B26" s="190"/>
      <c r="C26" s="190"/>
      <c r="D26" s="190"/>
    </row>
    <row r="27" spans="1:18" ht="15.75" x14ac:dyDescent="0.25">
      <c r="A27" s="94" t="s">
        <v>33</v>
      </c>
      <c r="B27" s="190"/>
      <c r="C27" s="190"/>
    </row>
    <row r="28" spans="1:18" ht="15.75" x14ac:dyDescent="0.25">
      <c r="A28" s="96" t="s">
        <v>34</v>
      </c>
      <c r="B28" s="215"/>
      <c r="C28" s="215"/>
      <c r="D28" s="216"/>
    </row>
    <row r="29" spans="1:18" ht="15.75" x14ac:dyDescent="0.25">
      <c r="A29" s="98" t="s">
        <v>35</v>
      </c>
      <c r="B29" s="217"/>
      <c r="C29" s="217"/>
      <c r="D29" s="215"/>
    </row>
    <row r="30" spans="1:18" x14ac:dyDescent="0.25">
      <c r="A30" s="215"/>
      <c r="B30" s="215"/>
      <c r="C30" s="215"/>
      <c r="D30" s="215"/>
    </row>
    <row r="31" spans="1:18" x14ac:dyDescent="0.25">
      <c r="A31" s="217"/>
      <c r="B31" s="217"/>
      <c r="C31" s="217"/>
      <c r="D31" s="218"/>
    </row>
    <row r="32" spans="1:18" x14ac:dyDescent="0.25">
      <c r="G32" s="219" t="s">
        <v>36</v>
      </c>
      <c r="H32" s="328" t="str">
        <f>+I13</f>
        <v xml:space="preserve"> 28 Juni 2021</v>
      </c>
      <c r="I32" s="329"/>
    </row>
    <row r="39" spans="7:9" ht="15.75" x14ac:dyDescent="0.25">
      <c r="G39" s="267" t="s">
        <v>37</v>
      </c>
      <c r="H39" s="267"/>
      <c r="I39" s="267"/>
    </row>
  </sheetData>
  <mergeCells count="7">
    <mergeCell ref="H32:I32"/>
    <mergeCell ref="G39:I39"/>
    <mergeCell ref="A10:I10"/>
    <mergeCell ref="G16:H16"/>
    <mergeCell ref="G17:H17"/>
    <mergeCell ref="A18:H18"/>
    <mergeCell ref="A19:D19"/>
  </mergeCells>
  <printOptions horizontalCentered="1"/>
  <pageMargins left="0.45" right="0.45" top="0.75" bottom="0.75" header="0.3" footer="0.3"/>
  <pageSetup paperSize="9" scale="90" orientation="portrait" horizontalDpi="4294967293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5"/>
  <sheetViews>
    <sheetView topLeftCell="A9" workbookViewId="0">
      <selection activeCell="I12" sqref="I12"/>
    </sheetView>
  </sheetViews>
  <sheetFormatPr defaultRowHeight="15.75" x14ac:dyDescent="0.25"/>
  <cols>
    <col min="1" max="1" width="5.7109375" style="66" customWidth="1"/>
    <col min="2" max="2" width="10.42578125" style="66" customWidth="1"/>
    <col min="3" max="3" width="10.85546875" style="66" customWidth="1"/>
    <col min="4" max="4" width="26.42578125" style="66" customWidth="1"/>
    <col min="5" max="5" width="13" style="66" customWidth="1"/>
    <col min="6" max="6" width="6.28515625" style="66" customWidth="1"/>
    <col min="7" max="7" width="14.28515625" style="67" customWidth="1"/>
    <col min="8" max="8" width="1.42578125" style="67" customWidth="1"/>
    <col min="9" max="9" width="16.7109375" style="66" customWidth="1"/>
    <col min="10" max="16384" width="9.140625" style="66"/>
  </cols>
  <sheetData>
    <row r="2" spans="1:9" x14ac:dyDescent="0.25">
      <c r="A2" s="65" t="s">
        <v>0</v>
      </c>
    </row>
    <row r="3" spans="1:9" x14ac:dyDescent="0.25">
      <c r="A3" s="68" t="s">
        <v>1</v>
      </c>
    </row>
    <row r="4" spans="1:9" x14ac:dyDescent="0.25">
      <c r="A4" s="68" t="s">
        <v>2</v>
      </c>
    </row>
    <row r="5" spans="1:9" x14ac:dyDescent="0.25">
      <c r="A5" s="68" t="s">
        <v>3</v>
      </c>
    </row>
    <row r="6" spans="1:9" x14ac:dyDescent="0.25">
      <c r="A6" s="68" t="s">
        <v>4</v>
      </c>
    </row>
    <row r="7" spans="1:9" x14ac:dyDescent="0.25">
      <c r="A7" s="68" t="s">
        <v>5</v>
      </c>
    </row>
    <row r="8" spans="1:9" ht="16.5" thickBot="1" x14ac:dyDescent="0.3"/>
    <row r="9" spans="1:9" ht="20.25" customHeight="1" thickBot="1" x14ac:dyDescent="0.3">
      <c r="A9" s="339" t="s">
        <v>6</v>
      </c>
      <c r="B9" s="340"/>
      <c r="C9" s="340"/>
      <c r="D9" s="340"/>
      <c r="E9" s="340"/>
      <c r="F9" s="340"/>
      <c r="G9" s="340"/>
      <c r="H9" s="340"/>
      <c r="I9" s="341"/>
    </row>
    <row r="11" spans="1:9" x14ac:dyDescent="0.25">
      <c r="A11" s="66" t="s">
        <v>7</v>
      </c>
      <c r="B11" s="66" t="s">
        <v>415</v>
      </c>
      <c r="G11" s="67" t="s">
        <v>9</v>
      </c>
      <c r="H11" s="71" t="s">
        <v>10</v>
      </c>
      <c r="I11" s="11" t="s">
        <v>683</v>
      </c>
    </row>
    <row r="12" spans="1:9" x14ac:dyDescent="0.25">
      <c r="G12" s="67" t="s">
        <v>11</v>
      </c>
      <c r="H12" s="71" t="s">
        <v>10</v>
      </c>
      <c r="I12" s="12" t="s">
        <v>677</v>
      </c>
    </row>
    <row r="13" spans="1:9" x14ac:dyDescent="0.25">
      <c r="G13" s="67" t="s">
        <v>43</v>
      </c>
      <c r="H13" s="71" t="s">
        <v>10</v>
      </c>
      <c r="I13" s="66" t="s">
        <v>383</v>
      </c>
    </row>
    <row r="14" spans="1:9" x14ac:dyDescent="0.25">
      <c r="A14" s="66" t="s">
        <v>12</v>
      </c>
      <c r="B14" s="66" t="s">
        <v>416</v>
      </c>
    </row>
    <row r="15" spans="1:9" ht="7.5" customHeight="1" thickBot="1" x14ac:dyDescent="0.3">
      <c r="F15" s="95"/>
    </row>
    <row r="16" spans="1:9" ht="20.100000000000001" customHeight="1" x14ac:dyDescent="0.25">
      <c r="A16" s="72" t="s">
        <v>16</v>
      </c>
      <c r="B16" s="73" t="s">
        <v>385</v>
      </c>
      <c r="C16" s="73" t="s">
        <v>18</v>
      </c>
      <c r="D16" s="73" t="s">
        <v>386</v>
      </c>
      <c r="E16" s="73" t="s">
        <v>20</v>
      </c>
      <c r="F16" s="73" t="s">
        <v>387</v>
      </c>
      <c r="G16" s="271" t="s">
        <v>22</v>
      </c>
      <c r="H16" s="272"/>
      <c r="I16" s="74" t="s">
        <v>23</v>
      </c>
    </row>
    <row r="17" spans="1:10" ht="32.25" customHeight="1" x14ac:dyDescent="0.25">
      <c r="A17" s="75">
        <v>1</v>
      </c>
      <c r="B17" s="60">
        <v>44370</v>
      </c>
      <c r="C17" s="111" t="s">
        <v>684</v>
      </c>
      <c r="D17" s="62" t="s">
        <v>686</v>
      </c>
      <c r="E17" s="112" t="s">
        <v>538</v>
      </c>
      <c r="F17" s="113">
        <v>1</v>
      </c>
      <c r="G17" s="284">
        <v>1300000</v>
      </c>
      <c r="H17" s="285"/>
      <c r="I17" s="282">
        <f t="shared" ref="I17" si="0">G17</f>
        <v>1300000</v>
      </c>
    </row>
    <row r="18" spans="1:10" ht="56.25" customHeight="1" x14ac:dyDescent="0.25">
      <c r="A18" s="75">
        <v>2</v>
      </c>
      <c r="B18" s="60">
        <v>44370</v>
      </c>
      <c r="C18" s="111" t="s">
        <v>685</v>
      </c>
      <c r="D18" s="62" t="s">
        <v>687</v>
      </c>
      <c r="E18" s="112" t="s">
        <v>50</v>
      </c>
      <c r="F18" s="113">
        <v>1</v>
      </c>
      <c r="G18" s="286"/>
      <c r="H18" s="287"/>
      <c r="I18" s="283"/>
    </row>
    <row r="19" spans="1:10" ht="25.5" customHeight="1" thickBot="1" x14ac:dyDescent="0.3">
      <c r="A19" s="275" t="s">
        <v>26</v>
      </c>
      <c r="B19" s="277"/>
      <c r="C19" s="277"/>
      <c r="D19" s="277"/>
      <c r="E19" s="277"/>
      <c r="F19" s="277"/>
      <c r="G19" s="276"/>
      <c r="H19" s="332"/>
      <c r="I19" s="78">
        <f>SUM(I17:I18)</f>
        <v>1300000</v>
      </c>
    </row>
    <row r="20" spans="1:10" x14ac:dyDescent="0.25">
      <c r="A20" s="279"/>
      <c r="B20" s="279"/>
      <c r="C20" s="231"/>
      <c r="D20" s="231"/>
      <c r="E20" s="231"/>
      <c r="F20" s="231"/>
      <c r="G20" s="80"/>
      <c r="H20" s="80"/>
      <c r="I20" s="81"/>
    </row>
    <row r="21" spans="1:10" x14ac:dyDescent="0.25">
      <c r="A21" s="231"/>
      <c r="B21" s="231"/>
      <c r="C21" s="231"/>
      <c r="D21" s="231"/>
      <c r="E21" s="231"/>
      <c r="F21" s="231"/>
      <c r="G21" s="85" t="s">
        <v>389</v>
      </c>
      <c r="H21" s="85"/>
      <c r="I21" s="86">
        <v>0</v>
      </c>
    </row>
    <row r="22" spans="1:10" ht="16.5" thickBot="1" x14ac:dyDescent="0.3">
      <c r="D22" s="65"/>
      <c r="E22" s="65"/>
      <c r="F22" s="65"/>
      <c r="G22" s="87" t="s">
        <v>417</v>
      </c>
      <c r="H22" s="87"/>
      <c r="I22" s="88">
        <v>0</v>
      </c>
      <c r="J22" s="89"/>
    </row>
    <row r="23" spans="1:10" x14ac:dyDescent="0.25">
      <c r="D23" s="65"/>
      <c r="E23" s="65"/>
      <c r="F23" s="65"/>
      <c r="G23" s="90" t="s">
        <v>391</v>
      </c>
      <c r="H23" s="90"/>
      <c r="I23" s="91">
        <f>+I19</f>
        <v>1300000</v>
      </c>
    </row>
    <row r="24" spans="1:10" x14ac:dyDescent="0.25">
      <c r="A24" s="65" t="s">
        <v>495</v>
      </c>
      <c r="D24" s="65"/>
      <c r="E24" s="65"/>
      <c r="F24" s="65"/>
      <c r="G24" s="90"/>
      <c r="H24" s="90"/>
      <c r="I24" s="91"/>
    </row>
    <row r="25" spans="1:10" x14ac:dyDescent="0.25">
      <c r="A25" s="92"/>
      <c r="D25" s="65"/>
      <c r="E25" s="65"/>
      <c r="F25" s="65"/>
      <c r="G25" s="90"/>
      <c r="H25" s="90"/>
      <c r="I25" s="91"/>
    </row>
    <row r="26" spans="1:10" x14ac:dyDescent="0.25">
      <c r="A26" s="93" t="s">
        <v>31</v>
      </c>
    </row>
    <row r="27" spans="1:10" x14ac:dyDescent="0.25">
      <c r="A27" s="94" t="s">
        <v>32</v>
      </c>
      <c r="B27" s="94"/>
      <c r="C27" s="94"/>
      <c r="D27" s="95"/>
      <c r="E27" s="95"/>
    </row>
    <row r="28" spans="1:10" x14ac:dyDescent="0.25">
      <c r="A28" s="94" t="s">
        <v>33</v>
      </c>
      <c r="B28" s="94"/>
      <c r="C28" s="94"/>
      <c r="D28" s="95"/>
      <c r="E28" s="95"/>
    </row>
    <row r="29" spans="1:10" x14ac:dyDescent="0.25">
      <c r="A29" s="96" t="s">
        <v>34</v>
      </c>
      <c r="B29" s="97"/>
      <c r="C29" s="97"/>
      <c r="D29" s="95"/>
      <c r="E29" s="95"/>
    </row>
    <row r="30" spans="1:10" x14ac:dyDescent="0.25">
      <c r="A30" s="98" t="s">
        <v>35</v>
      </c>
      <c r="B30" s="98"/>
      <c r="C30" s="98"/>
      <c r="D30" s="95"/>
      <c r="E30" s="95"/>
    </row>
    <row r="31" spans="1:10" x14ac:dyDescent="0.25">
      <c r="A31" s="100"/>
      <c r="B31" s="100"/>
      <c r="C31" s="100"/>
    </row>
    <row r="32" spans="1:10" x14ac:dyDescent="0.25">
      <c r="G32" s="101" t="s">
        <v>36</v>
      </c>
      <c r="H32" s="280" t="str">
        <f>I12</f>
        <v xml:space="preserve"> 28 Juni 2021</v>
      </c>
      <c r="I32" s="281"/>
    </row>
    <row r="36" spans="4:9" ht="24.75" customHeight="1" x14ac:dyDescent="0.25"/>
    <row r="38" spans="4:9" x14ac:dyDescent="0.25">
      <c r="G38" s="267" t="s">
        <v>37</v>
      </c>
      <c r="H38" s="267"/>
      <c r="I38" s="267"/>
    </row>
    <row r="43" spans="4:9" ht="16.5" thickBot="1" x14ac:dyDescent="0.3"/>
    <row r="44" spans="4:9" x14ac:dyDescent="0.25">
      <c r="D44" s="102"/>
      <c r="E44" s="103"/>
      <c r="F44" s="103"/>
    </row>
    <row r="45" spans="4:9" ht="18" x14ac:dyDescent="0.25">
      <c r="D45" s="104" t="s">
        <v>392</v>
      </c>
      <c r="E45" s="95"/>
      <c r="F45" s="95"/>
      <c r="G45" s="66"/>
      <c r="H45" s="66"/>
    </row>
    <row r="46" spans="4:9" ht="18" x14ac:dyDescent="0.25">
      <c r="D46" s="104" t="s">
        <v>393</v>
      </c>
      <c r="E46" s="95"/>
      <c r="F46" s="95"/>
      <c r="G46" s="66"/>
      <c r="H46" s="66"/>
    </row>
    <row r="47" spans="4:9" ht="18" x14ac:dyDescent="0.25">
      <c r="D47" s="104" t="s">
        <v>394</v>
      </c>
      <c r="E47" s="95"/>
      <c r="F47" s="95"/>
      <c r="G47" s="66"/>
      <c r="H47" s="66"/>
    </row>
    <row r="48" spans="4:9" ht="18" x14ac:dyDescent="0.25">
      <c r="D48" s="104" t="s">
        <v>395</v>
      </c>
      <c r="E48" s="95"/>
      <c r="F48" s="95"/>
      <c r="G48" s="66"/>
      <c r="H48" s="66"/>
    </row>
    <row r="49" spans="4:8" ht="18" x14ac:dyDescent="0.25">
      <c r="D49" s="104" t="s">
        <v>396</v>
      </c>
      <c r="E49" s="95"/>
      <c r="F49" s="95"/>
      <c r="G49" s="66"/>
      <c r="H49" s="66"/>
    </row>
    <row r="50" spans="4:8" ht="16.5" thickBot="1" x14ac:dyDescent="0.3">
      <c r="D50" s="105"/>
      <c r="E50" s="69"/>
      <c r="F50" s="69"/>
      <c r="G50" s="66"/>
      <c r="H50" s="66"/>
    </row>
    <row r="51" spans="4:8" x14ac:dyDescent="0.25">
      <c r="G51" s="66"/>
      <c r="H51" s="66"/>
    </row>
    <row r="52" spans="4:8" x14ac:dyDescent="0.25">
      <c r="G52" s="66"/>
      <c r="H52" s="66"/>
    </row>
    <row r="53" spans="4:8" ht="16.5" thickBot="1" x14ac:dyDescent="0.3">
      <c r="G53" s="66"/>
      <c r="H53" s="66"/>
    </row>
    <row r="54" spans="4:8" x14ac:dyDescent="0.25">
      <c r="D54" s="102"/>
      <c r="E54" s="103"/>
      <c r="F54" s="114"/>
      <c r="G54" s="66"/>
      <c r="H54" s="66"/>
    </row>
    <row r="55" spans="4:8" ht="18" x14ac:dyDescent="0.25">
      <c r="D55" s="104" t="s">
        <v>397</v>
      </c>
      <c r="E55" s="95"/>
      <c r="F55" s="115"/>
      <c r="G55" s="66"/>
      <c r="H55" s="66"/>
    </row>
    <row r="56" spans="4:8" ht="18" x14ac:dyDescent="0.25">
      <c r="D56" s="104" t="s">
        <v>398</v>
      </c>
      <c r="E56" s="95"/>
      <c r="F56" s="115"/>
      <c r="G56" s="66"/>
      <c r="H56" s="66"/>
    </row>
    <row r="57" spans="4:8" ht="18" x14ac:dyDescent="0.25">
      <c r="D57" s="104" t="s">
        <v>399</v>
      </c>
      <c r="E57" s="95"/>
      <c r="F57" s="115"/>
      <c r="G57" s="66"/>
      <c r="H57" s="66"/>
    </row>
    <row r="58" spans="4:8" ht="18" x14ac:dyDescent="0.25">
      <c r="D58" s="104" t="s">
        <v>400</v>
      </c>
      <c r="E58" s="95"/>
      <c r="F58" s="115"/>
      <c r="G58" s="66"/>
      <c r="H58" s="66"/>
    </row>
    <row r="59" spans="4:8" ht="18" x14ac:dyDescent="0.25">
      <c r="D59" s="106" t="s">
        <v>401</v>
      </c>
      <c r="E59" s="95"/>
      <c r="F59" s="115"/>
      <c r="G59" s="66"/>
      <c r="H59" s="66"/>
    </row>
    <row r="60" spans="4:8" ht="16.5" thickBot="1" x14ac:dyDescent="0.3">
      <c r="D60" s="105"/>
      <c r="E60" s="69"/>
      <c r="F60" s="116"/>
      <c r="G60" s="66"/>
      <c r="H60" s="66"/>
    </row>
    <row r="61" spans="4:8" x14ac:dyDescent="0.25">
      <c r="G61" s="66"/>
      <c r="H61" s="66"/>
    </row>
    <row r="62" spans="4:8" x14ac:dyDescent="0.25">
      <c r="G62" s="66"/>
      <c r="H62" s="66"/>
    </row>
    <row r="63" spans="4:8" x14ac:dyDescent="0.25">
      <c r="G63" s="66"/>
      <c r="H63" s="66"/>
    </row>
    <row r="64" spans="4:8" ht="16.5" thickBot="1" x14ac:dyDescent="0.3">
      <c r="G64" s="66"/>
      <c r="H64" s="66"/>
    </row>
    <row r="65" spans="4:8" x14ac:dyDescent="0.25">
      <c r="D65" s="102"/>
      <c r="E65" s="103"/>
      <c r="F65" s="103"/>
      <c r="G65" s="66"/>
      <c r="H65" s="66"/>
    </row>
    <row r="66" spans="4:8" ht="18" x14ac:dyDescent="0.25">
      <c r="D66" s="104" t="s">
        <v>392</v>
      </c>
      <c r="E66" s="95"/>
      <c r="F66" s="95"/>
      <c r="G66" s="66"/>
      <c r="H66" s="66"/>
    </row>
    <row r="67" spans="4:8" ht="18" x14ac:dyDescent="0.25">
      <c r="D67" s="104" t="s">
        <v>402</v>
      </c>
      <c r="E67" s="95"/>
      <c r="F67" s="95"/>
      <c r="G67" s="66"/>
      <c r="H67" s="66"/>
    </row>
    <row r="68" spans="4:8" ht="18" x14ac:dyDescent="0.25">
      <c r="D68" s="104" t="s">
        <v>403</v>
      </c>
      <c r="E68" s="95"/>
      <c r="F68" s="95"/>
      <c r="G68" s="66"/>
      <c r="H68" s="66"/>
    </row>
    <row r="69" spans="4:8" ht="18" x14ac:dyDescent="0.25">
      <c r="D69" s="104" t="s">
        <v>404</v>
      </c>
      <c r="E69" s="95"/>
      <c r="F69" s="95"/>
      <c r="G69" s="66"/>
      <c r="H69" s="66"/>
    </row>
    <row r="70" spans="4:8" ht="18" x14ac:dyDescent="0.25">
      <c r="D70" s="104" t="s">
        <v>405</v>
      </c>
      <c r="E70" s="95"/>
      <c r="F70" s="95"/>
      <c r="G70" s="66"/>
      <c r="H70" s="66"/>
    </row>
    <row r="71" spans="4:8" ht="16.5" thickBot="1" x14ac:dyDescent="0.3">
      <c r="D71" s="105"/>
      <c r="E71" s="69"/>
      <c r="F71" s="69"/>
      <c r="G71" s="66"/>
      <c r="H71" s="66"/>
    </row>
    <row r="72" spans="4:8" ht="16.5" thickBot="1" x14ac:dyDescent="0.3">
      <c r="G72" s="66"/>
      <c r="H72" s="66"/>
    </row>
    <row r="73" spans="4:8" x14ac:dyDescent="0.25">
      <c r="D73" s="102"/>
      <c r="E73" s="103"/>
      <c r="F73" s="103"/>
      <c r="G73" s="66"/>
      <c r="H73" s="66"/>
    </row>
    <row r="74" spans="4:8" ht="18" x14ac:dyDescent="0.25">
      <c r="D74" s="107" t="s">
        <v>406</v>
      </c>
      <c r="E74" s="95"/>
      <c r="F74" s="95"/>
    </row>
    <row r="75" spans="4:8" ht="18" x14ac:dyDescent="0.25">
      <c r="D75" s="107" t="s">
        <v>407</v>
      </c>
      <c r="E75" s="95"/>
      <c r="F75" s="95"/>
    </row>
    <row r="76" spans="4:8" ht="18" x14ac:dyDescent="0.25">
      <c r="D76" s="107" t="s">
        <v>408</v>
      </c>
      <c r="E76" s="95"/>
      <c r="F76" s="95"/>
    </row>
    <row r="77" spans="4:8" ht="18" x14ac:dyDescent="0.25">
      <c r="D77" s="107" t="s">
        <v>409</v>
      </c>
      <c r="E77" s="95"/>
      <c r="F77" s="95"/>
    </row>
    <row r="78" spans="4:8" ht="18" x14ac:dyDescent="0.25">
      <c r="D78" s="108" t="s">
        <v>410</v>
      </c>
      <c r="E78" s="95"/>
      <c r="F78" s="95"/>
    </row>
    <row r="79" spans="4:8" ht="16.5" thickBot="1" x14ac:dyDescent="0.3">
      <c r="D79" s="105"/>
      <c r="E79" s="69"/>
      <c r="F79" s="69"/>
      <c r="G79" s="66"/>
      <c r="H79" s="66"/>
    </row>
    <row r="80" spans="4:8" ht="16.5" thickBot="1" x14ac:dyDescent="0.3"/>
    <row r="81" spans="1:11" x14ac:dyDescent="0.25">
      <c r="D81" s="102"/>
      <c r="E81" s="103"/>
      <c r="F81" s="114"/>
    </row>
    <row r="82" spans="1:11" ht="18" x14ac:dyDescent="0.25">
      <c r="D82" s="104" t="s">
        <v>397</v>
      </c>
      <c r="E82" s="95"/>
      <c r="F82" s="115"/>
    </row>
    <row r="83" spans="1:11" ht="18" x14ac:dyDescent="0.25">
      <c r="D83" s="104" t="s">
        <v>398</v>
      </c>
      <c r="E83" s="95"/>
      <c r="F83" s="115"/>
    </row>
    <row r="84" spans="1:11" ht="18" x14ac:dyDescent="0.25">
      <c r="D84" s="104" t="s">
        <v>399</v>
      </c>
      <c r="E84" s="95"/>
      <c r="F84" s="115"/>
    </row>
    <row r="85" spans="1:11" ht="18" x14ac:dyDescent="0.25">
      <c r="D85" s="104" t="s">
        <v>400</v>
      </c>
      <c r="E85" s="95"/>
      <c r="F85" s="115"/>
    </row>
    <row r="86" spans="1:11" ht="18" x14ac:dyDescent="0.25">
      <c r="D86" s="106" t="s">
        <v>401</v>
      </c>
      <c r="E86" s="95"/>
      <c r="F86" s="115"/>
    </row>
    <row r="87" spans="1:11" ht="16.5" thickBot="1" x14ac:dyDescent="0.3">
      <c r="D87" s="105"/>
      <c r="E87" s="69"/>
      <c r="F87" s="116"/>
    </row>
    <row r="88" spans="1:11" ht="16.5" thickBot="1" x14ac:dyDescent="0.3"/>
    <row r="89" spans="1:11" x14ac:dyDescent="0.25">
      <c r="D89" s="102"/>
      <c r="E89" s="103"/>
      <c r="F89" s="114"/>
    </row>
    <row r="90" spans="1:11" ht="18" x14ac:dyDescent="0.25">
      <c r="D90" s="104" t="s">
        <v>397</v>
      </c>
      <c r="E90" s="95"/>
      <c r="F90" s="115"/>
    </row>
    <row r="91" spans="1:11" ht="18" x14ac:dyDescent="0.25">
      <c r="D91" s="104" t="s">
        <v>398</v>
      </c>
      <c r="E91" s="95"/>
      <c r="F91" s="115"/>
    </row>
    <row r="92" spans="1:11" ht="18" x14ac:dyDescent="0.25">
      <c r="D92" s="104" t="s">
        <v>399</v>
      </c>
      <c r="E92" s="95"/>
      <c r="F92" s="115"/>
    </row>
    <row r="93" spans="1:11" ht="18" x14ac:dyDescent="0.25">
      <c r="D93" s="104" t="s">
        <v>400</v>
      </c>
      <c r="E93" s="95"/>
      <c r="F93" s="115"/>
    </row>
    <row r="94" spans="1:11" s="67" customFormat="1" ht="18" x14ac:dyDescent="0.25">
      <c r="A94" s="66"/>
      <c r="B94" s="66"/>
      <c r="C94" s="66"/>
      <c r="D94" s="106" t="s">
        <v>401</v>
      </c>
      <c r="E94" s="95"/>
      <c r="F94" s="115"/>
      <c r="I94" s="66"/>
      <c r="J94" s="66"/>
      <c r="K94" s="66"/>
    </row>
    <row r="95" spans="1:11" s="67" customFormat="1" ht="16.5" thickBot="1" x14ac:dyDescent="0.3">
      <c r="A95" s="66"/>
      <c r="B95" s="66"/>
      <c r="C95" s="66"/>
      <c r="D95" s="105"/>
      <c r="E95" s="69"/>
      <c r="F95" s="116"/>
      <c r="I95" s="66"/>
      <c r="J95" s="66"/>
      <c r="K95" s="66"/>
    </row>
  </sheetData>
  <mergeCells count="8">
    <mergeCell ref="A9:I9"/>
    <mergeCell ref="G16:H16"/>
    <mergeCell ref="G38:I38"/>
    <mergeCell ref="G17:H18"/>
    <mergeCell ref="I17:I18"/>
    <mergeCell ref="A19:H19"/>
    <mergeCell ref="A20:B20"/>
    <mergeCell ref="H32:I32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8"/>
  <sheetViews>
    <sheetView topLeftCell="A10" zoomScale="86" zoomScaleNormal="86" workbookViewId="0">
      <selection activeCell="I18" sqref="I18"/>
    </sheetView>
  </sheetViews>
  <sheetFormatPr defaultRowHeight="15" x14ac:dyDescent="0.25"/>
  <cols>
    <col min="1" max="1" width="4.85546875" customWidth="1"/>
    <col min="2" max="2" width="12.85546875" customWidth="1"/>
    <col min="3" max="3" width="10.42578125" customWidth="1"/>
    <col min="4" max="4" width="29.5703125" customWidth="1"/>
    <col min="5" max="5" width="18.7109375" customWidth="1"/>
    <col min="6" max="6" width="10.42578125" customWidth="1"/>
    <col min="7" max="7" width="14" style="4" customWidth="1"/>
    <col min="8" max="8" width="2.140625" style="4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1" t="s">
        <v>0</v>
      </c>
      <c r="B2" s="2"/>
      <c r="C2" s="3"/>
    </row>
    <row r="3" spans="1:12" x14ac:dyDescent="0.25">
      <c r="A3" s="5" t="s">
        <v>1</v>
      </c>
      <c r="B3" s="6"/>
      <c r="C3" s="6"/>
    </row>
    <row r="4" spans="1:12" x14ac:dyDescent="0.25">
      <c r="A4" s="5" t="s">
        <v>2</v>
      </c>
      <c r="B4" s="6"/>
      <c r="C4" s="6"/>
    </row>
    <row r="5" spans="1:12" x14ac:dyDescent="0.25">
      <c r="A5" s="5" t="s">
        <v>3</v>
      </c>
      <c r="B5" s="6"/>
      <c r="C5" s="6"/>
    </row>
    <row r="6" spans="1:12" x14ac:dyDescent="0.25">
      <c r="A6" s="5" t="s">
        <v>4</v>
      </c>
      <c r="B6" s="6"/>
      <c r="C6" s="6"/>
    </row>
    <row r="7" spans="1:12" x14ac:dyDescent="0.25">
      <c r="A7" s="5" t="s">
        <v>5</v>
      </c>
      <c r="B7" s="6"/>
      <c r="C7" s="6"/>
    </row>
    <row r="8" spans="1:12" x14ac:dyDescent="0.25">
      <c r="A8" s="6"/>
      <c r="B8" s="6"/>
      <c r="C8" s="6"/>
    </row>
    <row r="9" spans="1:12" ht="15.75" thickBot="1" x14ac:dyDescent="0.3">
      <c r="A9" s="7"/>
      <c r="B9" s="7"/>
      <c r="C9" s="7"/>
      <c r="D9" s="7"/>
      <c r="E9" s="7"/>
      <c r="F9" s="7"/>
      <c r="G9" s="8"/>
      <c r="H9" s="8"/>
      <c r="I9" s="7"/>
    </row>
    <row r="10" spans="1:12" ht="24" thickBot="1" x14ac:dyDescent="0.4">
      <c r="A10" s="245" t="s">
        <v>6</v>
      </c>
      <c r="B10" s="246"/>
      <c r="C10" s="246"/>
      <c r="D10" s="246"/>
      <c r="E10" s="246"/>
      <c r="F10" s="246"/>
      <c r="G10" s="246"/>
      <c r="H10" s="246"/>
      <c r="I10" s="247"/>
    </row>
    <row r="12" spans="1:12" ht="23.25" customHeight="1" x14ac:dyDescent="0.25">
      <c r="A12" s="9" t="s">
        <v>7</v>
      </c>
      <c r="B12" s="63" t="s">
        <v>688</v>
      </c>
      <c r="C12" s="9"/>
      <c r="D12" s="9"/>
      <c r="E12" s="9"/>
      <c r="F12" s="9"/>
      <c r="G12" s="10" t="s">
        <v>9</v>
      </c>
      <c r="H12" s="10" t="s">
        <v>10</v>
      </c>
      <c r="I12" s="11" t="s">
        <v>689</v>
      </c>
    </row>
    <row r="13" spans="1:12" ht="23.25" customHeight="1" x14ac:dyDescent="0.25">
      <c r="A13" s="9"/>
      <c r="B13" s="9"/>
      <c r="C13" s="9"/>
      <c r="D13" s="9"/>
      <c r="E13" s="9"/>
      <c r="F13" s="9"/>
      <c r="G13" s="10" t="s">
        <v>11</v>
      </c>
      <c r="H13" s="10" t="s">
        <v>10</v>
      </c>
      <c r="I13" s="12" t="s">
        <v>690</v>
      </c>
    </row>
    <row r="14" spans="1:12" ht="23.25" customHeight="1" x14ac:dyDescent="0.25">
      <c r="A14" s="9" t="s">
        <v>12</v>
      </c>
      <c r="B14" s="63" t="s">
        <v>688</v>
      </c>
      <c r="C14" s="9"/>
      <c r="D14" s="9"/>
      <c r="E14" s="9"/>
      <c r="F14" s="9"/>
      <c r="G14" s="10" t="s">
        <v>43</v>
      </c>
      <c r="H14" s="10" t="s">
        <v>10</v>
      </c>
      <c r="I14" s="9"/>
    </row>
    <row r="15" spans="1:12" ht="27.75" customHeight="1" thickBot="1" x14ac:dyDescent="0.3">
      <c r="A15" s="13"/>
      <c r="B15" s="13"/>
      <c r="C15" s="13"/>
      <c r="D15" s="13"/>
      <c r="E15" s="13"/>
      <c r="F15" s="13"/>
      <c r="G15" s="14"/>
      <c r="H15" s="14"/>
      <c r="I15" s="13"/>
    </row>
    <row r="16" spans="1:12" ht="43.5" customHeight="1" x14ac:dyDescent="0.25">
      <c r="A16" s="15" t="s">
        <v>16</v>
      </c>
      <c r="B16" s="16" t="s">
        <v>17</v>
      </c>
      <c r="C16" s="17" t="s">
        <v>18</v>
      </c>
      <c r="D16" s="16" t="s">
        <v>19</v>
      </c>
      <c r="E16" s="16" t="s">
        <v>20</v>
      </c>
      <c r="F16" s="17" t="s">
        <v>21</v>
      </c>
      <c r="G16" s="248" t="s">
        <v>22</v>
      </c>
      <c r="H16" s="249"/>
      <c r="I16" s="18" t="s">
        <v>23</v>
      </c>
      <c r="L16" s="4"/>
    </row>
    <row r="17" spans="1:12" s="13" customFormat="1" ht="78.75" customHeight="1" x14ac:dyDescent="0.25">
      <c r="A17" s="19">
        <v>1</v>
      </c>
      <c r="B17" s="60">
        <v>44376</v>
      </c>
      <c r="C17" s="61" t="s">
        <v>691</v>
      </c>
      <c r="D17" s="62" t="s">
        <v>692</v>
      </c>
      <c r="E17" s="62" t="s">
        <v>447</v>
      </c>
      <c r="F17" s="54">
        <v>1</v>
      </c>
      <c r="G17" s="250">
        <v>2200000</v>
      </c>
      <c r="H17" s="251"/>
      <c r="I17" s="25">
        <f>G17</f>
        <v>2200000</v>
      </c>
      <c r="L17" s="14"/>
    </row>
    <row r="18" spans="1:12" ht="36" customHeight="1" thickBot="1" x14ac:dyDescent="0.3">
      <c r="A18" s="252" t="s">
        <v>26</v>
      </c>
      <c r="B18" s="253"/>
      <c r="C18" s="253"/>
      <c r="D18" s="253"/>
      <c r="E18" s="253"/>
      <c r="F18" s="253"/>
      <c r="G18" s="253"/>
      <c r="H18" s="254"/>
      <c r="I18" s="26">
        <f>I17</f>
        <v>2200000</v>
      </c>
    </row>
    <row r="19" spans="1:12" ht="21.75" customHeight="1" x14ac:dyDescent="0.25">
      <c r="A19" s="255"/>
      <c r="B19" s="255"/>
      <c r="C19" s="255"/>
      <c r="D19" s="255"/>
      <c r="E19" s="27"/>
      <c r="G19" s="28"/>
      <c r="H19" s="28"/>
      <c r="I19" s="29"/>
    </row>
    <row r="20" spans="1:12" ht="29.25" customHeight="1" x14ac:dyDescent="0.25">
      <c r="A20" s="30"/>
      <c r="B20" s="30"/>
      <c r="D20" s="30"/>
      <c r="E20" s="30"/>
      <c r="G20" s="31" t="s">
        <v>27</v>
      </c>
      <c r="H20" s="31"/>
      <c r="I20" s="32">
        <v>0</v>
      </c>
    </row>
    <row r="21" spans="1:12" ht="29.25" customHeight="1" thickBot="1" x14ac:dyDescent="0.3">
      <c r="A21" s="232"/>
      <c r="B21" s="232"/>
      <c r="D21" s="232"/>
      <c r="E21" s="232"/>
      <c r="G21" s="34" t="s">
        <v>28</v>
      </c>
      <c r="H21" s="34"/>
      <c r="I21" s="35">
        <v>0</v>
      </c>
    </row>
    <row r="22" spans="1:12" ht="29.25" customHeight="1" x14ac:dyDescent="0.25">
      <c r="A22" s="9"/>
      <c r="B22" s="9"/>
      <c r="D22" s="9"/>
      <c r="E22" s="36"/>
      <c r="G22" s="37" t="s">
        <v>29</v>
      </c>
      <c r="H22" s="38"/>
      <c r="I22" s="39">
        <f>I18</f>
        <v>2200000</v>
      </c>
    </row>
    <row r="23" spans="1:12" ht="20.25" customHeight="1" x14ac:dyDescent="0.25">
      <c r="A23" s="9"/>
      <c r="B23" s="9"/>
      <c r="D23" s="9"/>
      <c r="E23" s="36"/>
      <c r="G23" s="38"/>
      <c r="H23" s="38"/>
      <c r="I23" s="40"/>
    </row>
    <row r="24" spans="1:12" ht="18.75" x14ac:dyDescent="0.25">
      <c r="A24" s="41" t="s">
        <v>693</v>
      </c>
      <c r="B24" s="36"/>
      <c r="D24" s="9"/>
      <c r="E24" s="36"/>
      <c r="G24" s="38"/>
      <c r="H24" s="38"/>
      <c r="I24" s="40"/>
    </row>
    <row r="25" spans="1:12" ht="15.75" x14ac:dyDescent="0.25">
      <c r="A25" s="9"/>
      <c r="B25" s="9"/>
      <c r="D25" s="9"/>
      <c r="E25" s="36"/>
      <c r="G25" s="38"/>
      <c r="H25" s="38"/>
      <c r="I25" s="40"/>
    </row>
    <row r="26" spans="1:12" ht="18.75" x14ac:dyDescent="0.3">
      <c r="A26" s="42" t="s">
        <v>31</v>
      </c>
      <c r="B26" s="43"/>
      <c r="D26" s="43"/>
      <c r="E26" s="9"/>
      <c r="G26" s="10"/>
      <c r="H26" s="10"/>
      <c r="I26" s="9"/>
    </row>
    <row r="27" spans="1:12" ht="18.75" x14ac:dyDescent="0.3">
      <c r="A27" s="44" t="s">
        <v>32</v>
      </c>
      <c r="B27" s="36"/>
      <c r="D27" s="36"/>
      <c r="E27" s="9"/>
      <c r="G27" s="10"/>
      <c r="H27" s="10"/>
      <c r="I27" s="9"/>
      <c r="L27" s="45"/>
    </row>
    <row r="28" spans="1:12" ht="18.75" x14ac:dyDescent="0.3">
      <c r="A28" s="44" t="s">
        <v>33</v>
      </c>
      <c r="B28" s="36"/>
      <c r="D28" s="9"/>
      <c r="E28" s="9"/>
      <c r="G28" s="10"/>
      <c r="H28" s="10"/>
      <c r="I28" s="9"/>
    </row>
    <row r="29" spans="1:12" ht="18.75" x14ac:dyDescent="0.3">
      <c r="A29" s="46" t="s">
        <v>34</v>
      </c>
      <c r="B29" s="47"/>
      <c r="D29" s="47"/>
      <c r="E29" s="9"/>
      <c r="G29" s="10"/>
      <c r="H29" s="10"/>
      <c r="I29" s="9"/>
    </row>
    <row r="30" spans="1:12" ht="18.75" x14ac:dyDescent="0.3">
      <c r="A30" s="48" t="s">
        <v>35</v>
      </c>
      <c r="B30" s="49"/>
      <c r="D30" s="50"/>
      <c r="E30" s="9"/>
      <c r="G30" s="10"/>
      <c r="H30" s="10"/>
      <c r="I30" s="9"/>
    </row>
    <row r="31" spans="1:12" ht="15.75" x14ac:dyDescent="0.25">
      <c r="A31" s="49"/>
      <c r="B31" s="49"/>
      <c r="D31" s="51"/>
      <c r="E31" s="9"/>
      <c r="G31" s="10"/>
      <c r="H31" s="10"/>
      <c r="I31" s="9"/>
    </row>
    <row r="32" spans="1:12" ht="15.75" x14ac:dyDescent="0.25">
      <c r="A32" s="9"/>
      <c r="B32" s="9"/>
      <c r="D32" s="9"/>
      <c r="E32" s="9"/>
      <c r="G32" s="52" t="s">
        <v>36</v>
      </c>
      <c r="H32" s="256" t="str">
        <f>I13</f>
        <v xml:space="preserve"> 29 Juni 2021</v>
      </c>
      <c r="I32" s="256"/>
    </row>
    <row r="33" spans="1:9" ht="15.75" x14ac:dyDescent="0.25">
      <c r="A33" s="9"/>
      <c r="B33" s="9"/>
      <c r="D33" s="9"/>
      <c r="E33" s="9"/>
      <c r="G33" s="10"/>
      <c r="H33" s="10"/>
      <c r="I33" s="9"/>
    </row>
    <row r="34" spans="1:9" ht="15.75" x14ac:dyDescent="0.25">
      <c r="A34" s="9"/>
      <c r="B34" s="9"/>
      <c r="D34" s="9"/>
      <c r="E34" s="9"/>
      <c r="G34" s="10"/>
      <c r="H34" s="10"/>
      <c r="I34" s="9"/>
    </row>
    <row r="35" spans="1:9" ht="15.75" x14ac:dyDescent="0.25">
      <c r="A35" s="9"/>
      <c r="B35" s="9"/>
      <c r="D35" s="9"/>
      <c r="E35" s="9"/>
      <c r="G35" s="10"/>
      <c r="H35" s="10"/>
      <c r="I35" s="9"/>
    </row>
    <row r="36" spans="1:9" ht="26.25" customHeight="1" x14ac:dyDescent="0.25">
      <c r="A36" s="9"/>
      <c r="B36" s="9"/>
      <c r="D36" s="9"/>
      <c r="E36" s="9"/>
      <c r="G36" s="10"/>
      <c r="H36" s="10"/>
      <c r="I36" s="9"/>
    </row>
    <row r="37" spans="1:9" ht="15.75" x14ac:dyDescent="0.25">
      <c r="A37" s="9"/>
      <c r="B37" s="9"/>
      <c r="D37" s="9"/>
      <c r="E37" s="9"/>
      <c r="G37" s="10"/>
      <c r="H37" s="10"/>
      <c r="I37" s="9"/>
    </row>
    <row r="38" spans="1:9" ht="15.75" x14ac:dyDescent="0.25">
      <c r="A38" s="9"/>
      <c r="B38" s="9"/>
      <c r="D38" s="9"/>
      <c r="E38" s="9"/>
      <c r="G38" s="10"/>
      <c r="H38" s="10"/>
      <c r="I38" s="9"/>
    </row>
    <row r="39" spans="1:9" ht="15.75" x14ac:dyDescent="0.25">
      <c r="A39" s="9"/>
      <c r="B39" s="9"/>
      <c r="D39" s="9"/>
      <c r="E39" s="9"/>
      <c r="G39" s="10"/>
      <c r="H39" s="10"/>
      <c r="I39" s="9"/>
    </row>
    <row r="40" spans="1:9" ht="15.75" x14ac:dyDescent="0.25">
      <c r="A40" s="3"/>
      <c r="B40" s="3"/>
      <c r="D40" s="3"/>
      <c r="E40" s="3"/>
      <c r="G40" s="244" t="s">
        <v>37</v>
      </c>
      <c r="H40" s="244"/>
      <c r="I40" s="244"/>
    </row>
    <row r="41" spans="1:9" ht="15.75" x14ac:dyDescent="0.25">
      <c r="A41" s="3"/>
      <c r="B41" s="3"/>
      <c r="D41" s="3"/>
      <c r="E41" s="3"/>
      <c r="G41" s="53"/>
      <c r="H41" s="53"/>
      <c r="I41" s="3"/>
    </row>
    <row r="42" spans="1:9" ht="15.75" x14ac:dyDescent="0.25">
      <c r="A42" s="3"/>
      <c r="B42" s="3"/>
      <c r="D42" s="3"/>
      <c r="E42" s="3"/>
      <c r="G42" s="53"/>
      <c r="H42" s="53"/>
      <c r="I42" s="3"/>
    </row>
    <row r="43" spans="1:9" ht="15.75" x14ac:dyDescent="0.25">
      <c r="A43" s="3"/>
      <c r="B43" s="3"/>
      <c r="D43" s="3"/>
      <c r="E43" s="3"/>
      <c r="G43" s="53"/>
      <c r="H43" s="53"/>
      <c r="I43" s="3"/>
    </row>
    <row r="44" spans="1:9" ht="15.75" x14ac:dyDescent="0.25">
      <c r="A44" s="3"/>
      <c r="B44" s="3"/>
      <c r="D44" s="3"/>
      <c r="E44" s="3"/>
      <c r="G44" s="53"/>
      <c r="H44" s="53"/>
      <c r="I44" s="3"/>
    </row>
    <row r="45" spans="1:9" ht="15.75" x14ac:dyDescent="0.25">
      <c r="A45" s="3"/>
      <c r="B45" s="3"/>
      <c r="D45" s="3"/>
      <c r="E45" s="3"/>
      <c r="G45" s="53"/>
      <c r="H45" s="53"/>
      <c r="I45" s="3"/>
    </row>
    <row r="46" spans="1:9" ht="15.75" x14ac:dyDescent="0.25">
      <c r="A46" s="3"/>
      <c r="B46" s="3"/>
      <c r="D46" s="3"/>
      <c r="E46" s="3"/>
      <c r="G46" s="53"/>
      <c r="H46" s="53"/>
      <c r="I46" s="3"/>
    </row>
    <row r="47" spans="1:9" ht="15.75" x14ac:dyDescent="0.25">
      <c r="A47" s="3"/>
      <c r="B47" s="3"/>
      <c r="D47" s="3"/>
      <c r="E47" s="3"/>
      <c r="G47" s="53"/>
      <c r="H47" s="53"/>
      <c r="I47" s="3"/>
    </row>
    <row r="48" spans="1:9" ht="15.75" x14ac:dyDescent="0.25">
      <c r="A48" s="3"/>
      <c r="B48" s="3"/>
      <c r="D48" s="3"/>
      <c r="E48" s="3"/>
      <c r="G48" s="53"/>
      <c r="H48" s="53"/>
      <c r="I48" s="3"/>
    </row>
  </sheetData>
  <autoFilter ref="A16:I18">
    <filterColumn colId="6" showButton="0"/>
  </autoFilter>
  <mergeCells count="7">
    <mergeCell ref="G40:I40"/>
    <mergeCell ref="A10:I10"/>
    <mergeCell ref="G16:H16"/>
    <mergeCell ref="G17:H17"/>
    <mergeCell ref="A18:H18"/>
    <mergeCell ref="A19:D19"/>
    <mergeCell ref="H32:I3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01"/>
  <sheetViews>
    <sheetView topLeftCell="A7" workbookViewId="0">
      <selection activeCell="G18" sqref="G18:H22"/>
    </sheetView>
  </sheetViews>
  <sheetFormatPr defaultRowHeight="15.75" x14ac:dyDescent="0.25"/>
  <cols>
    <col min="1" max="1" width="4.85546875" style="66" customWidth="1"/>
    <col min="2" max="2" width="10.5703125" style="66" customWidth="1"/>
    <col min="3" max="3" width="10" style="66" customWidth="1"/>
    <col min="4" max="4" width="30.5703125" style="66" customWidth="1"/>
    <col min="5" max="5" width="13.7109375" style="66" customWidth="1"/>
    <col min="6" max="6" width="7.42578125" style="66" customWidth="1"/>
    <col min="7" max="7" width="13.140625" style="67" customWidth="1"/>
    <col min="8" max="8" width="1.42578125" style="67" customWidth="1"/>
    <col min="9" max="9" width="16.7109375" style="66" customWidth="1"/>
    <col min="10" max="13" width="9.140625" style="66"/>
    <col min="14" max="14" width="25" style="66" customWidth="1"/>
    <col min="15" max="16" width="9.140625" style="66"/>
    <col min="17" max="17" width="11.7109375" style="66" customWidth="1"/>
    <col min="18" max="16384" width="9.140625" style="66"/>
  </cols>
  <sheetData>
    <row r="2" spans="1:9" x14ac:dyDescent="0.25">
      <c r="A2" s="65" t="s">
        <v>0</v>
      </c>
    </row>
    <row r="3" spans="1:9" x14ac:dyDescent="0.25">
      <c r="A3" s="68" t="s">
        <v>1</v>
      </c>
    </row>
    <row r="4" spans="1:9" x14ac:dyDescent="0.25">
      <c r="A4" s="68" t="s">
        <v>2</v>
      </c>
    </row>
    <row r="5" spans="1:9" x14ac:dyDescent="0.25">
      <c r="A5" s="68" t="s">
        <v>3</v>
      </c>
    </row>
    <row r="6" spans="1:9" x14ac:dyDescent="0.25">
      <c r="A6" s="68" t="s">
        <v>4</v>
      </c>
    </row>
    <row r="7" spans="1:9" x14ac:dyDescent="0.25">
      <c r="A7" s="68" t="s">
        <v>5</v>
      </c>
    </row>
    <row r="9" spans="1:9" ht="16.5" thickBot="1" x14ac:dyDescent="0.3">
      <c r="A9" s="69"/>
      <c r="B9" s="69"/>
      <c r="C9" s="69"/>
      <c r="D9" s="69"/>
      <c r="E9" s="69"/>
      <c r="F9" s="69"/>
      <c r="G9" s="70"/>
      <c r="H9" s="70"/>
      <c r="I9" s="69"/>
    </row>
    <row r="10" spans="1:9" ht="16.5" thickBot="1" x14ac:dyDescent="0.3">
      <c r="A10" s="268" t="s">
        <v>6</v>
      </c>
      <c r="B10" s="269"/>
      <c r="C10" s="269"/>
      <c r="D10" s="269"/>
      <c r="E10" s="269"/>
      <c r="F10" s="269"/>
      <c r="G10" s="269"/>
      <c r="H10" s="269"/>
      <c r="I10" s="270"/>
    </row>
    <row r="12" spans="1:9" x14ac:dyDescent="0.25">
      <c r="A12" s="66" t="s">
        <v>7</v>
      </c>
      <c r="B12" s="66" t="s">
        <v>382</v>
      </c>
      <c r="G12" s="67" t="s">
        <v>9</v>
      </c>
      <c r="H12" s="71" t="s">
        <v>10</v>
      </c>
      <c r="I12" s="11" t="s">
        <v>718</v>
      </c>
    </row>
    <row r="13" spans="1:9" x14ac:dyDescent="0.25">
      <c r="G13" s="67" t="s">
        <v>11</v>
      </c>
      <c r="H13" s="71" t="s">
        <v>10</v>
      </c>
      <c r="I13" s="12" t="s">
        <v>690</v>
      </c>
    </row>
    <row r="14" spans="1:9" x14ac:dyDescent="0.25">
      <c r="G14" s="67" t="s">
        <v>43</v>
      </c>
      <c r="H14" s="71" t="s">
        <v>10</v>
      </c>
      <c r="I14" s="66" t="s">
        <v>383</v>
      </c>
    </row>
    <row r="15" spans="1:9" x14ac:dyDescent="0.25">
      <c r="A15" s="66" t="s">
        <v>12</v>
      </c>
      <c r="B15" s="66" t="s">
        <v>384</v>
      </c>
    </row>
    <row r="16" spans="1:9" ht="16.5" thickBot="1" x14ac:dyDescent="0.3"/>
    <row r="17" spans="1:22" ht="20.100000000000001" customHeight="1" x14ac:dyDescent="0.25">
      <c r="A17" s="72" t="s">
        <v>16</v>
      </c>
      <c r="B17" s="73" t="s">
        <v>385</v>
      </c>
      <c r="C17" s="73" t="s">
        <v>18</v>
      </c>
      <c r="D17" s="73" t="s">
        <v>386</v>
      </c>
      <c r="E17" s="73" t="s">
        <v>20</v>
      </c>
      <c r="F17" s="73" t="s">
        <v>387</v>
      </c>
      <c r="G17" s="271" t="s">
        <v>22</v>
      </c>
      <c r="H17" s="272"/>
      <c r="I17" s="74" t="s">
        <v>23</v>
      </c>
    </row>
    <row r="18" spans="1:22" ht="45" customHeight="1" x14ac:dyDescent="0.25">
      <c r="A18" s="75">
        <v>1</v>
      </c>
      <c r="B18" s="76">
        <v>44352</v>
      </c>
      <c r="C18" s="109" t="s">
        <v>694</v>
      </c>
      <c r="D18" s="62" t="s">
        <v>704</v>
      </c>
      <c r="E18" s="110" t="s">
        <v>699</v>
      </c>
      <c r="F18" s="62" t="s">
        <v>388</v>
      </c>
      <c r="G18" s="273">
        <v>10500000</v>
      </c>
      <c r="H18" s="274"/>
      <c r="I18" s="342">
        <f>G18</f>
        <v>10500000</v>
      </c>
    </row>
    <row r="19" spans="1:22" ht="45" customHeight="1" x14ac:dyDescent="0.25">
      <c r="A19" s="75">
        <v>2</v>
      </c>
      <c r="B19" s="76">
        <v>44352</v>
      </c>
      <c r="C19" s="109" t="s">
        <v>695</v>
      </c>
      <c r="D19" s="62" t="s">
        <v>705</v>
      </c>
      <c r="E19" s="110" t="s">
        <v>700</v>
      </c>
      <c r="F19" s="62" t="s">
        <v>388</v>
      </c>
      <c r="G19" s="345"/>
      <c r="H19" s="346"/>
      <c r="I19" s="343"/>
    </row>
    <row r="20" spans="1:22" ht="45" customHeight="1" x14ac:dyDescent="0.25">
      <c r="A20" s="75">
        <v>3</v>
      </c>
      <c r="B20" s="76">
        <v>44352</v>
      </c>
      <c r="C20" s="109" t="s">
        <v>696</v>
      </c>
      <c r="D20" s="62" t="s">
        <v>706</v>
      </c>
      <c r="E20" s="110" t="s">
        <v>701</v>
      </c>
      <c r="F20" s="62" t="s">
        <v>388</v>
      </c>
      <c r="G20" s="345"/>
      <c r="H20" s="346"/>
      <c r="I20" s="343"/>
    </row>
    <row r="21" spans="1:22" ht="45" customHeight="1" x14ac:dyDescent="0.25">
      <c r="A21" s="75">
        <v>4</v>
      </c>
      <c r="B21" s="76">
        <v>44352</v>
      </c>
      <c r="C21" s="109" t="s">
        <v>697</v>
      </c>
      <c r="D21" s="62" t="s">
        <v>707</v>
      </c>
      <c r="E21" s="110" t="s">
        <v>702</v>
      </c>
      <c r="F21" s="62" t="s">
        <v>388</v>
      </c>
      <c r="G21" s="345"/>
      <c r="H21" s="346"/>
      <c r="I21" s="343"/>
    </row>
    <row r="22" spans="1:22" ht="45" customHeight="1" x14ac:dyDescent="0.25">
      <c r="A22" s="75">
        <v>5</v>
      </c>
      <c r="B22" s="76">
        <v>44352</v>
      </c>
      <c r="C22" s="109" t="s">
        <v>698</v>
      </c>
      <c r="D22" s="62" t="s">
        <v>708</v>
      </c>
      <c r="E22" s="110" t="s">
        <v>703</v>
      </c>
      <c r="F22" s="62" t="s">
        <v>388</v>
      </c>
      <c r="G22" s="347"/>
      <c r="H22" s="348"/>
      <c r="I22" s="344"/>
    </row>
    <row r="23" spans="1:22" ht="25.5" customHeight="1" thickBot="1" x14ac:dyDescent="0.3">
      <c r="A23" s="275" t="s">
        <v>26</v>
      </c>
      <c r="B23" s="276"/>
      <c r="C23" s="276"/>
      <c r="D23" s="276"/>
      <c r="E23" s="277"/>
      <c r="F23" s="277"/>
      <c r="G23" s="277"/>
      <c r="H23" s="278"/>
      <c r="I23" s="78">
        <f>SUM(I18:I18)</f>
        <v>10500000</v>
      </c>
    </row>
    <row r="24" spans="1:22" x14ac:dyDescent="0.25">
      <c r="A24" s="279"/>
      <c r="B24" s="279"/>
      <c r="C24" s="234"/>
      <c r="D24" s="234"/>
      <c r="E24" s="234"/>
      <c r="F24" s="234"/>
      <c r="G24" s="80"/>
      <c r="H24" s="80"/>
      <c r="I24" s="81"/>
      <c r="Q24" s="82"/>
      <c r="R24" s="83"/>
      <c r="S24" s="84"/>
      <c r="U24" s="84"/>
      <c r="V24" s="84">
        <v>298</v>
      </c>
    </row>
    <row r="25" spans="1:22" ht="21.75" customHeight="1" x14ac:dyDescent="0.25">
      <c r="A25" s="234"/>
      <c r="B25" s="234"/>
      <c r="C25" s="234"/>
      <c r="D25" s="234"/>
      <c r="E25" s="234"/>
      <c r="F25" s="234"/>
      <c r="G25" s="85" t="s">
        <v>389</v>
      </c>
      <c r="H25" s="85"/>
      <c r="I25" s="86">
        <v>6000000</v>
      </c>
      <c r="Q25" s="82"/>
      <c r="R25" s="83"/>
      <c r="S25" s="84"/>
      <c r="U25" s="84"/>
      <c r="V25" s="84">
        <v>66</v>
      </c>
    </row>
    <row r="26" spans="1:22" ht="21.75" customHeight="1" thickBot="1" x14ac:dyDescent="0.3">
      <c r="D26" s="65"/>
      <c r="E26" s="65"/>
      <c r="F26" s="65"/>
      <c r="G26" s="87" t="s">
        <v>390</v>
      </c>
      <c r="H26" s="87"/>
      <c r="I26" s="88">
        <f>I23-I25</f>
        <v>4500000</v>
      </c>
      <c r="J26" s="89"/>
      <c r="Q26" s="82"/>
      <c r="R26" s="83"/>
      <c r="S26" s="84"/>
      <c r="U26" s="84"/>
      <c r="V26" s="84">
        <v>5</v>
      </c>
    </row>
    <row r="27" spans="1:22" x14ac:dyDescent="0.25">
      <c r="D27" s="65"/>
      <c r="E27" s="65"/>
      <c r="F27" s="65"/>
      <c r="G27" s="90" t="s">
        <v>391</v>
      </c>
      <c r="H27" s="90"/>
      <c r="I27" s="91">
        <f>I26</f>
        <v>4500000</v>
      </c>
      <c r="Q27" s="82"/>
      <c r="R27" s="83"/>
    </row>
    <row r="28" spans="1:22" x14ac:dyDescent="0.25">
      <c r="A28" s="65" t="s">
        <v>462</v>
      </c>
      <c r="D28" s="65"/>
      <c r="E28" s="65"/>
      <c r="F28" s="65"/>
      <c r="G28" s="90"/>
      <c r="H28" s="90"/>
      <c r="I28" s="91"/>
    </row>
    <row r="29" spans="1:22" x14ac:dyDescent="0.25">
      <c r="A29" s="92"/>
      <c r="D29" s="65"/>
      <c r="E29" s="65"/>
      <c r="F29" s="65"/>
      <c r="G29" s="90"/>
      <c r="H29" s="90"/>
      <c r="I29" s="91"/>
    </row>
    <row r="30" spans="1:22" x14ac:dyDescent="0.25">
      <c r="D30" s="65"/>
      <c r="E30" s="65"/>
      <c r="F30" s="65"/>
      <c r="G30" s="90"/>
      <c r="H30" s="90"/>
      <c r="I30" s="91"/>
    </row>
    <row r="31" spans="1:22" x14ac:dyDescent="0.25">
      <c r="A31" s="93" t="s">
        <v>31</v>
      </c>
    </row>
    <row r="32" spans="1:22" x14ac:dyDescent="0.25">
      <c r="A32" s="94" t="s">
        <v>32</v>
      </c>
      <c r="B32" s="94"/>
      <c r="C32" s="94"/>
      <c r="D32" s="95"/>
      <c r="E32" s="95"/>
      <c r="F32" s="95"/>
    </row>
    <row r="33" spans="1:9" x14ac:dyDescent="0.25">
      <c r="A33" s="94" t="s">
        <v>33</v>
      </c>
      <c r="B33" s="94"/>
      <c r="C33" s="94"/>
      <c r="D33" s="95"/>
      <c r="E33" s="95"/>
      <c r="F33" s="95"/>
    </row>
    <row r="34" spans="1:9" x14ac:dyDescent="0.25">
      <c r="A34" s="96" t="s">
        <v>34</v>
      </c>
      <c r="B34" s="97"/>
      <c r="C34" s="97"/>
      <c r="D34" s="95"/>
      <c r="E34" s="95"/>
      <c r="F34" s="95"/>
    </row>
    <row r="35" spans="1:9" x14ac:dyDescent="0.25">
      <c r="A35" s="98" t="s">
        <v>35</v>
      </c>
      <c r="B35" s="98"/>
      <c r="C35" s="98"/>
      <c r="D35" s="95"/>
      <c r="E35" s="95"/>
      <c r="F35" s="95"/>
    </row>
    <row r="36" spans="1:9" x14ac:dyDescent="0.25">
      <c r="A36" s="99"/>
      <c r="B36" s="99"/>
      <c r="C36" s="99"/>
    </row>
    <row r="37" spans="1:9" x14ac:dyDescent="0.25">
      <c r="A37" s="100"/>
      <c r="B37" s="100"/>
      <c r="C37" s="100"/>
    </row>
    <row r="38" spans="1:9" x14ac:dyDescent="0.25">
      <c r="G38" s="101" t="s">
        <v>36</v>
      </c>
      <c r="H38" s="280" t="str">
        <f>I13</f>
        <v xml:space="preserve"> 29 Juni 2021</v>
      </c>
      <c r="I38" s="281"/>
    </row>
    <row r="42" spans="1:9" ht="24.75" customHeight="1" x14ac:dyDescent="0.25"/>
    <row r="44" spans="1:9" x14ac:dyDescent="0.25">
      <c r="G44" s="267" t="s">
        <v>37</v>
      </c>
      <c r="H44" s="267"/>
      <c r="I44" s="267"/>
    </row>
    <row r="49" spans="4:8" ht="16.5" thickBot="1" x14ac:dyDescent="0.3"/>
    <row r="50" spans="4:8" x14ac:dyDescent="0.25">
      <c r="D50" s="102"/>
      <c r="E50" s="103"/>
      <c r="F50" s="103"/>
    </row>
    <row r="51" spans="4:8" ht="18" x14ac:dyDescent="0.25">
      <c r="D51" s="104" t="s">
        <v>392</v>
      </c>
      <c r="E51" s="95"/>
      <c r="F51" s="95"/>
      <c r="G51" s="66"/>
      <c r="H51" s="66"/>
    </row>
    <row r="52" spans="4:8" ht="18" x14ac:dyDescent="0.25">
      <c r="D52" s="104" t="s">
        <v>393</v>
      </c>
      <c r="E52" s="95"/>
      <c r="F52" s="95"/>
      <c r="G52" s="66"/>
      <c r="H52" s="66"/>
    </row>
    <row r="53" spans="4:8" ht="18" x14ac:dyDescent="0.25">
      <c r="D53" s="104" t="s">
        <v>394</v>
      </c>
      <c r="E53" s="95"/>
      <c r="F53" s="95"/>
      <c r="G53" s="66"/>
      <c r="H53" s="66"/>
    </row>
    <row r="54" spans="4:8" ht="18" x14ac:dyDescent="0.25">
      <c r="D54" s="104" t="s">
        <v>395</v>
      </c>
      <c r="E54" s="95"/>
      <c r="F54" s="95"/>
      <c r="G54" s="66"/>
      <c r="H54" s="66"/>
    </row>
    <row r="55" spans="4:8" ht="18" x14ac:dyDescent="0.25">
      <c r="D55" s="104" t="s">
        <v>396</v>
      </c>
      <c r="E55" s="95"/>
      <c r="F55" s="95"/>
      <c r="G55" s="66"/>
      <c r="H55" s="66"/>
    </row>
    <row r="56" spans="4:8" ht="16.5" thickBot="1" x14ac:dyDescent="0.3">
      <c r="D56" s="105"/>
      <c r="E56" s="69"/>
      <c r="F56" s="69"/>
      <c r="G56" s="66"/>
      <c r="H56" s="66"/>
    </row>
    <row r="57" spans="4:8" x14ac:dyDescent="0.25">
      <c r="G57" s="66"/>
      <c r="H57" s="66"/>
    </row>
    <row r="58" spans="4:8" x14ac:dyDescent="0.25">
      <c r="G58" s="66"/>
      <c r="H58" s="66"/>
    </row>
    <row r="59" spans="4:8" ht="16.5" thickBot="1" x14ac:dyDescent="0.3">
      <c r="G59" s="66"/>
      <c r="H59" s="66"/>
    </row>
    <row r="60" spans="4:8" x14ac:dyDescent="0.25">
      <c r="D60" s="102"/>
      <c r="E60" s="103"/>
      <c r="F60" s="103"/>
      <c r="G60" s="66"/>
      <c r="H60" s="66"/>
    </row>
    <row r="61" spans="4:8" ht="18" x14ac:dyDescent="0.25">
      <c r="D61" s="104" t="s">
        <v>397</v>
      </c>
      <c r="E61" s="95"/>
      <c r="F61" s="95"/>
      <c r="G61" s="66"/>
      <c r="H61" s="66"/>
    </row>
    <row r="62" spans="4:8" ht="18" x14ac:dyDescent="0.25">
      <c r="D62" s="104" t="s">
        <v>398</v>
      </c>
      <c r="E62" s="95"/>
      <c r="F62" s="95"/>
      <c r="G62" s="66"/>
      <c r="H62" s="66"/>
    </row>
    <row r="63" spans="4:8" ht="18" x14ac:dyDescent="0.25">
      <c r="D63" s="104" t="s">
        <v>399</v>
      </c>
      <c r="E63" s="95"/>
      <c r="F63" s="95"/>
      <c r="G63" s="66"/>
      <c r="H63" s="66"/>
    </row>
    <row r="64" spans="4:8" ht="18" x14ac:dyDescent="0.25">
      <c r="D64" s="104" t="s">
        <v>400</v>
      </c>
      <c r="E64" s="95"/>
      <c r="F64" s="95"/>
      <c r="G64" s="66"/>
      <c r="H64" s="66"/>
    </row>
    <row r="65" spans="4:8" ht="18" x14ac:dyDescent="0.25">
      <c r="D65" s="106" t="s">
        <v>401</v>
      </c>
      <c r="E65" s="95"/>
      <c r="F65" s="95"/>
      <c r="G65" s="66"/>
      <c r="H65" s="66"/>
    </row>
    <row r="66" spans="4:8" ht="16.5" thickBot="1" x14ac:dyDescent="0.3">
      <c r="D66" s="105"/>
      <c r="E66" s="69"/>
      <c r="F66" s="69"/>
      <c r="G66" s="66"/>
      <c r="H66" s="66"/>
    </row>
    <row r="67" spans="4:8" x14ac:dyDescent="0.25">
      <c r="G67" s="66"/>
      <c r="H67" s="66"/>
    </row>
    <row r="68" spans="4:8" x14ac:dyDescent="0.25">
      <c r="G68" s="66"/>
      <c r="H68" s="66"/>
    </row>
    <row r="69" spans="4:8" x14ac:dyDescent="0.25">
      <c r="G69" s="66"/>
      <c r="H69" s="66"/>
    </row>
    <row r="70" spans="4:8" ht="16.5" thickBot="1" x14ac:dyDescent="0.3">
      <c r="G70" s="66"/>
      <c r="H70" s="66"/>
    </row>
    <row r="71" spans="4:8" x14ac:dyDescent="0.25">
      <c r="D71" s="102"/>
      <c r="E71" s="103"/>
      <c r="F71" s="103"/>
      <c r="G71" s="66"/>
      <c r="H71" s="66"/>
    </row>
    <row r="72" spans="4:8" ht="18" x14ac:dyDescent="0.25">
      <c r="D72" s="104" t="s">
        <v>392</v>
      </c>
      <c r="E72" s="95"/>
      <c r="F72" s="95"/>
      <c r="G72" s="66"/>
      <c r="H72" s="66"/>
    </row>
    <row r="73" spans="4:8" ht="18" x14ac:dyDescent="0.25">
      <c r="D73" s="104" t="s">
        <v>402</v>
      </c>
      <c r="E73" s="95"/>
      <c r="F73" s="95"/>
      <c r="G73" s="66"/>
      <c r="H73" s="66"/>
    </row>
    <row r="74" spans="4:8" ht="18" x14ac:dyDescent="0.25">
      <c r="D74" s="104" t="s">
        <v>403</v>
      </c>
      <c r="E74" s="95"/>
      <c r="F74" s="95"/>
      <c r="G74" s="66"/>
      <c r="H74" s="66"/>
    </row>
    <row r="75" spans="4:8" ht="18" x14ac:dyDescent="0.25">
      <c r="D75" s="104" t="s">
        <v>404</v>
      </c>
      <c r="E75" s="95"/>
      <c r="F75" s="95"/>
      <c r="G75" s="66"/>
      <c r="H75" s="66"/>
    </row>
    <row r="76" spans="4:8" ht="18" x14ac:dyDescent="0.25">
      <c r="D76" s="104" t="s">
        <v>405</v>
      </c>
      <c r="E76" s="95"/>
      <c r="F76" s="95"/>
      <c r="G76" s="66"/>
      <c r="H76" s="66"/>
    </row>
    <row r="77" spans="4:8" ht="16.5" thickBot="1" x14ac:dyDescent="0.3">
      <c r="D77" s="105"/>
      <c r="E77" s="69"/>
      <c r="F77" s="69"/>
      <c r="G77" s="66"/>
      <c r="H77" s="66"/>
    </row>
    <row r="78" spans="4:8" ht="16.5" thickBot="1" x14ac:dyDescent="0.3">
      <c r="G78" s="66"/>
      <c r="H78" s="66"/>
    </row>
    <row r="79" spans="4:8" x14ac:dyDescent="0.25">
      <c r="D79" s="102"/>
      <c r="E79" s="103"/>
      <c r="F79" s="103"/>
      <c r="G79" s="66"/>
      <c r="H79" s="66"/>
    </row>
    <row r="80" spans="4:8" ht="18" x14ac:dyDescent="0.25">
      <c r="D80" s="107" t="s">
        <v>406</v>
      </c>
      <c r="E80" s="95"/>
      <c r="F80" s="95"/>
    </row>
    <row r="81" spans="4:8" ht="18" x14ac:dyDescent="0.25">
      <c r="D81" s="107" t="s">
        <v>407</v>
      </c>
      <c r="E81" s="95"/>
      <c r="F81" s="95"/>
    </row>
    <row r="82" spans="4:8" ht="18" x14ac:dyDescent="0.25">
      <c r="D82" s="107" t="s">
        <v>408</v>
      </c>
      <c r="E82" s="95"/>
      <c r="F82" s="95"/>
    </row>
    <row r="83" spans="4:8" ht="18" x14ac:dyDescent="0.25">
      <c r="D83" s="107" t="s">
        <v>409</v>
      </c>
      <c r="E83" s="95"/>
      <c r="F83" s="95"/>
    </row>
    <row r="84" spans="4:8" ht="18" x14ac:dyDescent="0.25">
      <c r="D84" s="108" t="s">
        <v>410</v>
      </c>
      <c r="E84" s="95"/>
      <c r="F84" s="95"/>
    </row>
    <row r="85" spans="4:8" ht="16.5" thickBot="1" x14ac:dyDescent="0.3">
      <c r="D85" s="105"/>
      <c r="E85" s="69"/>
      <c r="F85" s="69"/>
      <c r="G85" s="66"/>
      <c r="H85" s="66"/>
    </row>
    <row r="86" spans="4:8" ht="16.5" thickBot="1" x14ac:dyDescent="0.3"/>
    <row r="87" spans="4:8" x14ac:dyDescent="0.25">
      <c r="D87" s="102"/>
      <c r="E87" s="103"/>
      <c r="F87" s="103"/>
    </row>
    <row r="88" spans="4:8" ht="18" x14ac:dyDescent="0.25">
      <c r="D88" s="104" t="s">
        <v>397</v>
      </c>
      <c r="E88" s="95"/>
      <c r="F88" s="95"/>
    </row>
    <row r="89" spans="4:8" ht="18" x14ac:dyDescent="0.25">
      <c r="D89" s="104" t="s">
        <v>398</v>
      </c>
      <c r="E89" s="95"/>
      <c r="F89" s="95"/>
    </row>
    <row r="90" spans="4:8" ht="18" x14ac:dyDescent="0.25">
      <c r="D90" s="104" t="s">
        <v>399</v>
      </c>
      <c r="E90" s="95"/>
      <c r="F90" s="95"/>
    </row>
    <row r="91" spans="4:8" ht="18" x14ac:dyDescent="0.25">
      <c r="D91" s="104" t="s">
        <v>400</v>
      </c>
      <c r="E91" s="95"/>
      <c r="F91" s="95"/>
    </row>
    <row r="92" spans="4:8" ht="18" x14ac:dyDescent="0.25">
      <c r="D92" s="106" t="s">
        <v>401</v>
      </c>
      <c r="E92" s="95"/>
      <c r="F92" s="95"/>
    </row>
    <row r="93" spans="4:8" ht="16.5" thickBot="1" x14ac:dyDescent="0.3">
      <c r="D93" s="105"/>
      <c r="E93" s="69"/>
      <c r="F93" s="69"/>
    </row>
    <row r="94" spans="4:8" ht="16.5" thickBot="1" x14ac:dyDescent="0.3"/>
    <row r="95" spans="4:8" x14ac:dyDescent="0.25">
      <c r="D95" s="102"/>
      <c r="E95" s="103"/>
      <c r="F95" s="103"/>
    </row>
    <row r="96" spans="4:8" ht="18" x14ac:dyDescent="0.25">
      <c r="D96" s="104" t="s">
        <v>397</v>
      </c>
      <c r="E96" s="95"/>
      <c r="F96" s="95"/>
    </row>
    <row r="97" spans="1:11" ht="18" x14ac:dyDescent="0.25">
      <c r="D97" s="104" t="s">
        <v>398</v>
      </c>
      <c r="E97" s="95"/>
      <c r="F97" s="95"/>
    </row>
    <row r="98" spans="1:11" ht="18" x14ac:dyDescent="0.25">
      <c r="D98" s="104" t="s">
        <v>399</v>
      </c>
      <c r="E98" s="95"/>
      <c r="F98" s="95"/>
    </row>
    <row r="99" spans="1:11" ht="18" x14ac:dyDescent="0.25">
      <c r="D99" s="104" t="s">
        <v>400</v>
      </c>
      <c r="E99" s="95"/>
      <c r="F99" s="95"/>
    </row>
    <row r="100" spans="1:11" s="67" customFormat="1" ht="18" x14ac:dyDescent="0.25">
      <c r="A100" s="66"/>
      <c r="B100" s="66"/>
      <c r="C100" s="66"/>
      <c r="D100" s="106" t="s">
        <v>401</v>
      </c>
      <c r="E100" s="95"/>
      <c r="F100" s="95"/>
      <c r="I100" s="66"/>
      <c r="J100" s="66"/>
      <c r="K100" s="66"/>
    </row>
    <row r="101" spans="1:11" s="67" customFormat="1" ht="16.5" thickBot="1" x14ac:dyDescent="0.3">
      <c r="A101" s="66"/>
      <c r="B101" s="66"/>
      <c r="C101" s="66"/>
      <c r="D101" s="105"/>
      <c r="E101" s="69"/>
      <c r="F101" s="69"/>
      <c r="I101" s="66"/>
      <c r="J101" s="66"/>
      <c r="K101" s="66"/>
    </row>
  </sheetData>
  <mergeCells count="8">
    <mergeCell ref="G44:I44"/>
    <mergeCell ref="I18:I22"/>
    <mergeCell ref="G18:H22"/>
    <mergeCell ref="A10:I10"/>
    <mergeCell ref="G17:H17"/>
    <mergeCell ref="A23:H23"/>
    <mergeCell ref="A24:B24"/>
    <mergeCell ref="H38:I38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8"/>
  <sheetViews>
    <sheetView topLeftCell="A22" zoomScale="86" zoomScaleNormal="86" workbookViewId="0">
      <selection activeCell="E36" sqref="E36"/>
    </sheetView>
  </sheetViews>
  <sheetFormatPr defaultRowHeight="15" x14ac:dyDescent="0.25"/>
  <cols>
    <col min="1" max="1" width="4.85546875" customWidth="1"/>
    <col min="2" max="2" width="12.85546875" customWidth="1"/>
    <col min="3" max="3" width="10.42578125" customWidth="1"/>
    <col min="4" max="4" width="29.5703125" customWidth="1"/>
    <col min="5" max="5" width="18.7109375" customWidth="1"/>
    <col min="6" max="6" width="10.42578125" customWidth="1"/>
    <col min="7" max="7" width="14" style="4" customWidth="1"/>
    <col min="8" max="8" width="2.140625" style="4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1" t="s">
        <v>0</v>
      </c>
      <c r="B2" s="2"/>
      <c r="C2" s="3"/>
    </row>
    <row r="3" spans="1:12" x14ac:dyDescent="0.25">
      <c r="A3" s="5" t="s">
        <v>1</v>
      </c>
      <c r="B3" s="6"/>
      <c r="C3" s="6"/>
    </row>
    <row r="4" spans="1:12" x14ac:dyDescent="0.25">
      <c r="A4" s="5" t="s">
        <v>2</v>
      </c>
      <c r="B4" s="6"/>
      <c r="C4" s="6"/>
    </row>
    <row r="5" spans="1:12" x14ac:dyDescent="0.25">
      <c r="A5" s="5" t="s">
        <v>3</v>
      </c>
      <c r="B5" s="6"/>
      <c r="C5" s="6"/>
    </row>
    <row r="6" spans="1:12" x14ac:dyDescent="0.25">
      <c r="A6" s="5" t="s">
        <v>4</v>
      </c>
      <c r="B6" s="6"/>
      <c r="C6" s="6"/>
    </row>
    <row r="7" spans="1:12" x14ac:dyDescent="0.25">
      <c r="A7" s="5" t="s">
        <v>5</v>
      </c>
      <c r="B7" s="6"/>
      <c r="C7" s="6"/>
    </row>
    <row r="8" spans="1:12" x14ac:dyDescent="0.25">
      <c r="A8" s="6"/>
      <c r="B8" s="6"/>
      <c r="C8" s="6"/>
    </row>
    <row r="9" spans="1:12" ht="15.75" thickBot="1" x14ac:dyDescent="0.3">
      <c r="A9" s="7"/>
      <c r="B9" s="7"/>
      <c r="C9" s="7"/>
      <c r="D9" s="7"/>
      <c r="E9" s="7"/>
      <c r="F9" s="7"/>
      <c r="G9" s="8"/>
      <c r="H9" s="8"/>
      <c r="I9" s="7"/>
    </row>
    <row r="10" spans="1:12" ht="24" thickBot="1" x14ac:dyDescent="0.4">
      <c r="A10" s="245" t="s">
        <v>6</v>
      </c>
      <c r="B10" s="246"/>
      <c r="C10" s="246"/>
      <c r="D10" s="246"/>
      <c r="E10" s="246"/>
      <c r="F10" s="246"/>
      <c r="G10" s="246"/>
      <c r="H10" s="246"/>
      <c r="I10" s="247"/>
    </row>
    <row r="12" spans="1:12" ht="23.25" customHeight="1" x14ac:dyDescent="0.25">
      <c r="A12" s="9" t="s">
        <v>7</v>
      </c>
      <c r="B12" s="63" t="s">
        <v>711</v>
      </c>
      <c r="C12" s="9"/>
      <c r="D12" s="9"/>
      <c r="E12" s="9"/>
      <c r="F12" s="9"/>
      <c r="G12" s="10" t="s">
        <v>9</v>
      </c>
      <c r="H12" s="10" t="s">
        <v>10</v>
      </c>
      <c r="I12" s="11" t="s">
        <v>713</v>
      </c>
    </row>
    <row r="13" spans="1:12" ht="23.25" customHeight="1" x14ac:dyDescent="0.25">
      <c r="A13" s="9"/>
      <c r="B13" s="9"/>
      <c r="C13" s="9"/>
      <c r="D13" s="9"/>
      <c r="E13" s="9"/>
      <c r="F13" s="9"/>
      <c r="G13" s="10" t="s">
        <v>11</v>
      </c>
      <c r="H13" s="10" t="s">
        <v>10</v>
      </c>
      <c r="I13" s="12" t="s">
        <v>690</v>
      </c>
    </row>
    <row r="14" spans="1:12" ht="23.25" customHeight="1" x14ac:dyDescent="0.25">
      <c r="A14" s="9" t="s">
        <v>12</v>
      </c>
      <c r="B14" s="63" t="s">
        <v>712</v>
      </c>
      <c r="C14" s="9"/>
      <c r="D14" s="9"/>
      <c r="E14" s="9"/>
      <c r="F14" s="9"/>
      <c r="G14" s="10" t="s">
        <v>43</v>
      </c>
      <c r="H14" s="10" t="s">
        <v>10</v>
      </c>
      <c r="I14" s="9"/>
    </row>
    <row r="15" spans="1:12" ht="27.75" customHeight="1" thickBot="1" x14ac:dyDescent="0.3">
      <c r="A15" s="13"/>
      <c r="B15" s="13"/>
      <c r="C15" s="13"/>
      <c r="D15" s="13"/>
      <c r="E15" s="13"/>
      <c r="F15" s="13"/>
      <c r="G15" s="14"/>
      <c r="H15" s="14"/>
      <c r="I15" s="13"/>
    </row>
    <row r="16" spans="1:12" ht="43.5" customHeight="1" x14ac:dyDescent="0.25">
      <c r="A16" s="15" t="s">
        <v>16</v>
      </c>
      <c r="B16" s="16" t="s">
        <v>17</v>
      </c>
      <c r="C16" s="17" t="s">
        <v>18</v>
      </c>
      <c r="D16" s="16" t="s">
        <v>19</v>
      </c>
      <c r="E16" s="16" t="s">
        <v>20</v>
      </c>
      <c r="F16" s="17" t="s">
        <v>21</v>
      </c>
      <c r="G16" s="248" t="s">
        <v>22</v>
      </c>
      <c r="H16" s="249"/>
      <c r="I16" s="18" t="s">
        <v>23</v>
      </c>
      <c r="L16" s="4"/>
    </row>
    <row r="17" spans="1:12" s="13" customFormat="1" ht="78.75" customHeight="1" x14ac:dyDescent="0.25">
      <c r="A17" s="19">
        <v>1</v>
      </c>
      <c r="B17" s="60">
        <v>44376</v>
      </c>
      <c r="C17" s="61" t="s">
        <v>714</v>
      </c>
      <c r="D17" s="62" t="s">
        <v>715</v>
      </c>
      <c r="E17" s="62" t="s">
        <v>716</v>
      </c>
      <c r="F17" s="54">
        <v>1</v>
      </c>
      <c r="G17" s="250">
        <v>500000</v>
      </c>
      <c r="H17" s="251"/>
      <c r="I17" s="25">
        <f>G17</f>
        <v>500000</v>
      </c>
      <c r="L17" s="14"/>
    </row>
    <row r="18" spans="1:12" ht="36" customHeight="1" thickBot="1" x14ac:dyDescent="0.3">
      <c r="A18" s="252" t="s">
        <v>26</v>
      </c>
      <c r="B18" s="253"/>
      <c r="C18" s="253"/>
      <c r="D18" s="253"/>
      <c r="E18" s="253"/>
      <c r="F18" s="253"/>
      <c r="G18" s="253"/>
      <c r="H18" s="254"/>
      <c r="I18" s="26">
        <f>I17</f>
        <v>500000</v>
      </c>
    </row>
    <row r="19" spans="1:12" ht="21.75" customHeight="1" x14ac:dyDescent="0.25">
      <c r="A19" s="255"/>
      <c r="B19" s="255"/>
      <c r="C19" s="255"/>
      <c r="D19" s="255"/>
      <c r="E19" s="27"/>
      <c r="G19" s="28"/>
      <c r="H19" s="28"/>
      <c r="I19" s="29"/>
    </row>
    <row r="20" spans="1:12" ht="29.25" customHeight="1" x14ac:dyDescent="0.25">
      <c r="A20" s="30"/>
      <c r="B20" s="30"/>
      <c r="D20" s="30"/>
      <c r="E20" s="30"/>
      <c r="G20" s="31" t="s">
        <v>27</v>
      </c>
      <c r="H20" s="31"/>
      <c r="I20" s="32">
        <v>0</v>
      </c>
    </row>
    <row r="21" spans="1:12" ht="29.25" customHeight="1" thickBot="1" x14ac:dyDescent="0.3">
      <c r="A21" s="237"/>
      <c r="B21" s="237"/>
      <c r="D21" s="237"/>
      <c r="E21" s="237"/>
      <c r="G21" s="34" t="s">
        <v>28</v>
      </c>
      <c r="H21" s="34"/>
      <c r="I21" s="35">
        <v>0</v>
      </c>
    </row>
    <row r="22" spans="1:12" ht="29.25" customHeight="1" x14ac:dyDescent="0.25">
      <c r="A22" s="9"/>
      <c r="B22" s="9"/>
      <c r="D22" s="9"/>
      <c r="E22" s="36"/>
      <c r="G22" s="37" t="s">
        <v>29</v>
      </c>
      <c r="H22" s="38"/>
      <c r="I22" s="39">
        <f>I18</f>
        <v>500000</v>
      </c>
    </row>
    <row r="23" spans="1:12" ht="20.25" customHeight="1" x14ac:dyDescent="0.25">
      <c r="A23" s="9"/>
      <c r="B23" s="9"/>
      <c r="D23" s="9"/>
      <c r="E23" s="36"/>
      <c r="G23" s="38"/>
      <c r="H23" s="38"/>
      <c r="I23" s="40"/>
    </row>
    <row r="24" spans="1:12" ht="18.75" x14ac:dyDescent="0.25">
      <c r="A24" s="41" t="s">
        <v>717</v>
      </c>
      <c r="B24" s="36"/>
      <c r="D24" s="9"/>
      <c r="E24" s="36"/>
      <c r="G24" s="38"/>
      <c r="H24" s="38"/>
      <c r="I24" s="40"/>
    </row>
    <row r="25" spans="1:12" ht="15.75" x14ac:dyDescent="0.25">
      <c r="A25" s="9"/>
      <c r="B25" s="9"/>
      <c r="D25" s="9"/>
      <c r="E25" s="36"/>
      <c r="G25" s="38"/>
      <c r="H25" s="38"/>
      <c r="I25" s="40"/>
    </row>
    <row r="26" spans="1:12" ht="18.75" x14ac:dyDescent="0.3">
      <c r="A26" s="42" t="s">
        <v>31</v>
      </c>
      <c r="B26" s="43"/>
      <c r="D26" s="43"/>
      <c r="E26" s="9"/>
      <c r="G26" s="10"/>
      <c r="H26" s="10"/>
      <c r="I26" s="9"/>
    </row>
    <row r="27" spans="1:12" ht="18.75" x14ac:dyDescent="0.3">
      <c r="A27" s="44" t="s">
        <v>32</v>
      </c>
      <c r="B27" s="36"/>
      <c r="D27" s="36"/>
      <c r="E27" s="9"/>
      <c r="G27" s="10"/>
      <c r="H27" s="10"/>
      <c r="I27" s="9"/>
      <c r="L27" s="45"/>
    </row>
    <row r="28" spans="1:12" ht="18.75" x14ac:dyDescent="0.3">
      <c r="A28" s="44" t="s">
        <v>33</v>
      </c>
      <c r="B28" s="36"/>
      <c r="D28" s="9"/>
      <c r="E28" s="9"/>
      <c r="G28" s="10"/>
      <c r="H28" s="10"/>
      <c r="I28" s="9"/>
    </row>
    <row r="29" spans="1:12" ht="18.75" x14ac:dyDescent="0.3">
      <c r="A29" s="46" t="s">
        <v>34</v>
      </c>
      <c r="B29" s="47"/>
      <c r="D29" s="47"/>
      <c r="E29" s="9"/>
      <c r="G29" s="10"/>
      <c r="H29" s="10"/>
      <c r="I29" s="9"/>
    </row>
    <row r="30" spans="1:12" ht="18.75" x14ac:dyDescent="0.3">
      <c r="A30" s="48" t="s">
        <v>35</v>
      </c>
      <c r="B30" s="49"/>
      <c r="D30" s="50"/>
      <c r="E30" s="9"/>
      <c r="G30" s="10"/>
      <c r="H30" s="10"/>
      <c r="I30" s="9"/>
    </row>
    <row r="31" spans="1:12" ht="15.75" x14ac:dyDescent="0.25">
      <c r="A31" s="49"/>
      <c r="B31" s="49"/>
      <c r="D31" s="51"/>
      <c r="E31" s="9"/>
      <c r="G31" s="10"/>
      <c r="H31" s="10"/>
      <c r="I31" s="9"/>
    </row>
    <row r="32" spans="1:12" ht="15.75" x14ac:dyDescent="0.25">
      <c r="A32" s="9"/>
      <c r="B32" s="9"/>
      <c r="D32" s="9"/>
      <c r="E32" s="9"/>
      <c r="G32" s="52" t="s">
        <v>36</v>
      </c>
      <c r="H32" s="256" t="str">
        <f>I13</f>
        <v xml:space="preserve"> 29 Juni 2021</v>
      </c>
      <c r="I32" s="256"/>
    </row>
    <row r="33" spans="1:9" ht="15.75" x14ac:dyDescent="0.25">
      <c r="A33" s="9"/>
      <c r="B33" s="9"/>
      <c r="D33" s="9"/>
      <c r="E33" s="9"/>
      <c r="G33" s="10"/>
      <c r="H33" s="10"/>
      <c r="I33" s="9"/>
    </row>
    <row r="34" spans="1:9" ht="15.75" x14ac:dyDescent="0.25">
      <c r="A34" s="9"/>
      <c r="B34" s="9"/>
      <c r="D34" s="9"/>
      <c r="E34" s="9"/>
      <c r="G34" s="10"/>
      <c r="H34" s="10"/>
      <c r="I34" s="9"/>
    </row>
    <row r="35" spans="1:9" ht="15.75" x14ac:dyDescent="0.25">
      <c r="A35" s="9"/>
      <c r="B35" s="9"/>
      <c r="D35" s="9"/>
      <c r="E35" s="9"/>
      <c r="G35" s="10"/>
      <c r="H35" s="10"/>
      <c r="I35" s="9"/>
    </row>
    <row r="36" spans="1:9" ht="26.25" customHeight="1" x14ac:dyDescent="0.25">
      <c r="A36" s="9"/>
      <c r="B36" s="9"/>
      <c r="D36" s="9"/>
      <c r="E36" s="9"/>
      <c r="G36" s="10"/>
      <c r="H36" s="10"/>
      <c r="I36" s="9"/>
    </row>
    <row r="37" spans="1:9" ht="15.75" x14ac:dyDescent="0.25">
      <c r="A37" s="9"/>
      <c r="B37" s="9"/>
      <c r="D37" s="9"/>
      <c r="E37" s="9"/>
      <c r="G37" s="10"/>
      <c r="H37" s="10"/>
      <c r="I37" s="9"/>
    </row>
    <row r="38" spans="1:9" ht="15.75" x14ac:dyDescent="0.25">
      <c r="A38" s="9"/>
      <c r="B38" s="9"/>
      <c r="D38" s="9"/>
      <c r="E38" s="9"/>
      <c r="G38" s="10"/>
      <c r="H38" s="10"/>
      <c r="I38" s="9"/>
    </row>
    <row r="39" spans="1:9" ht="15.75" x14ac:dyDescent="0.25">
      <c r="A39" s="9"/>
      <c r="B39" s="9"/>
      <c r="D39" s="9"/>
      <c r="E39" s="9"/>
      <c r="G39" s="10"/>
      <c r="H39" s="10"/>
      <c r="I39" s="9"/>
    </row>
    <row r="40" spans="1:9" ht="15.75" x14ac:dyDescent="0.25">
      <c r="A40" s="3"/>
      <c r="B40" s="3"/>
      <c r="D40" s="3"/>
      <c r="E40" s="3"/>
      <c r="G40" s="244" t="s">
        <v>37</v>
      </c>
      <c r="H40" s="244"/>
      <c r="I40" s="244"/>
    </row>
    <row r="41" spans="1:9" ht="15.75" x14ac:dyDescent="0.25">
      <c r="A41" s="3"/>
      <c r="B41" s="3"/>
      <c r="D41" s="3"/>
      <c r="E41" s="3"/>
      <c r="G41" s="53"/>
      <c r="H41" s="53"/>
      <c r="I41" s="3"/>
    </row>
    <row r="42" spans="1:9" ht="15.75" x14ac:dyDescent="0.25">
      <c r="A42" s="3"/>
      <c r="B42" s="3"/>
      <c r="D42" s="3"/>
      <c r="E42" s="3"/>
      <c r="G42" s="53"/>
      <c r="H42" s="53"/>
      <c r="I42" s="3"/>
    </row>
    <row r="43" spans="1:9" ht="15.75" x14ac:dyDescent="0.25">
      <c r="A43" s="3"/>
      <c r="B43" s="3"/>
      <c r="D43" s="3"/>
      <c r="E43" s="3"/>
      <c r="G43" s="53"/>
      <c r="H43" s="53"/>
      <c r="I43" s="3"/>
    </row>
    <row r="44" spans="1:9" ht="15.75" x14ac:dyDescent="0.25">
      <c r="A44" s="3"/>
      <c r="B44" s="3"/>
      <c r="D44" s="3"/>
      <c r="E44" s="3"/>
      <c r="G44" s="53"/>
      <c r="H44" s="53"/>
      <c r="I44" s="3"/>
    </row>
    <row r="45" spans="1:9" ht="15.75" x14ac:dyDescent="0.25">
      <c r="A45" s="3"/>
      <c r="B45" s="3"/>
      <c r="D45" s="3"/>
      <c r="E45" s="3"/>
      <c r="G45" s="53"/>
      <c r="H45" s="53"/>
      <c r="I45" s="3"/>
    </row>
    <row r="46" spans="1:9" ht="15.75" x14ac:dyDescent="0.25">
      <c r="A46" s="3"/>
      <c r="B46" s="3"/>
      <c r="D46" s="3"/>
      <c r="E46" s="3"/>
      <c r="G46" s="53"/>
      <c r="H46" s="53"/>
      <c r="I46" s="3"/>
    </row>
    <row r="47" spans="1:9" ht="15.75" x14ac:dyDescent="0.25">
      <c r="A47" s="3"/>
      <c r="B47" s="3"/>
      <c r="D47" s="3"/>
      <c r="E47" s="3"/>
      <c r="G47" s="53"/>
      <c r="H47" s="53"/>
      <c r="I47" s="3"/>
    </row>
    <row r="48" spans="1:9" ht="15.75" x14ac:dyDescent="0.25">
      <c r="A48" s="3"/>
      <c r="B48" s="3"/>
      <c r="D48" s="3"/>
      <c r="E48" s="3"/>
      <c r="G48" s="53"/>
      <c r="H48" s="53"/>
      <c r="I48" s="3"/>
    </row>
  </sheetData>
  <autoFilter ref="A16:I18">
    <filterColumn colId="6" showButton="0"/>
  </autoFilter>
  <mergeCells count="7">
    <mergeCell ref="G40:I40"/>
    <mergeCell ref="A10:I10"/>
    <mergeCell ref="G16:H16"/>
    <mergeCell ref="G17:H17"/>
    <mergeCell ref="A18:H18"/>
    <mergeCell ref="A19:D19"/>
    <mergeCell ref="H32:I3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4"/>
  <sheetViews>
    <sheetView tabSelected="1" topLeftCell="A16" workbookViewId="0">
      <selection activeCell="J27" sqref="J27"/>
    </sheetView>
  </sheetViews>
  <sheetFormatPr defaultRowHeight="15.75" x14ac:dyDescent="0.25"/>
  <cols>
    <col min="1" max="1" width="5.7109375" style="66" customWidth="1"/>
    <col min="2" max="2" width="10.42578125" style="66" customWidth="1"/>
    <col min="3" max="3" width="10.140625" style="66" customWidth="1"/>
    <col min="4" max="4" width="26.42578125" style="66" customWidth="1"/>
    <col min="5" max="5" width="13" style="66" customWidth="1"/>
    <col min="6" max="6" width="6.28515625" style="66" customWidth="1"/>
    <col min="7" max="7" width="14.28515625" style="67" customWidth="1"/>
    <col min="8" max="8" width="1.42578125" style="67" customWidth="1"/>
    <col min="9" max="9" width="16.7109375" style="66" customWidth="1"/>
    <col min="10" max="16384" width="9.140625" style="66"/>
  </cols>
  <sheetData>
    <row r="2" spans="1:9" x14ac:dyDescent="0.25">
      <c r="A2" s="65" t="s">
        <v>0</v>
      </c>
    </row>
    <row r="3" spans="1:9" x14ac:dyDescent="0.25">
      <c r="A3" s="68" t="s">
        <v>1</v>
      </c>
    </row>
    <row r="4" spans="1:9" x14ac:dyDescent="0.25">
      <c r="A4" s="68" t="s">
        <v>2</v>
      </c>
    </row>
    <row r="5" spans="1:9" x14ac:dyDescent="0.25">
      <c r="A5" s="68" t="s">
        <v>3</v>
      </c>
    </row>
    <row r="6" spans="1:9" x14ac:dyDescent="0.25">
      <c r="A6" s="68" t="s">
        <v>4</v>
      </c>
    </row>
    <row r="7" spans="1:9" x14ac:dyDescent="0.25">
      <c r="A7" s="68" t="s">
        <v>5</v>
      </c>
    </row>
    <row r="8" spans="1:9" ht="16.5" thickBot="1" x14ac:dyDescent="0.3"/>
    <row r="9" spans="1:9" ht="20.25" customHeight="1" thickBot="1" x14ac:dyDescent="0.3">
      <c r="A9" s="339" t="s">
        <v>6</v>
      </c>
      <c r="B9" s="340"/>
      <c r="C9" s="340"/>
      <c r="D9" s="340"/>
      <c r="E9" s="340"/>
      <c r="F9" s="340"/>
      <c r="G9" s="340"/>
      <c r="H9" s="340"/>
      <c r="I9" s="341"/>
    </row>
    <row r="11" spans="1:9" x14ac:dyDescent="0.25">
      <c r="A11" s="66" t="s">
        <v>7</v>
      </c>
      <c r="B11" s="66" t="s">
        <v>415</v>
      </c>
      <c r="G11" s="67" t="s">
        <v>9</v>
      </c>
      <c r="H11" s="71" t="s">
        <v>10</v>
      </c>
      <c r="I11" s="11" t="s">
        <v>724</v>
      </c>
    </row>
    <row r="12" spans="1:9" x14ac:dyDescent="0.25">
      <c r="G12" s="67" t="s">
        <v>11</v>
      </c>
      <c r="H12" s="71" t="s">
        <v>10</v>
      </c>
      <c r="I12" s="12" t="s">
        <v>719</v>
      </c>
    </row>
    <row r="13" spans="1:9" x14ac:dyDescent="0.25">
      <c r="G13" s="67" t="s">
        <v>43</v>
      </c>
      <c r="H13" s="71" t="s">
        <v>10</v>
      </c>
      <c r="I13" s="66" t="s">
        <v>383</v>
      </c>
    </row>
    <row r="14" spans="1:9" x14ac:dyDescent="0.25">
      <c r="A14" s="66" t="s">
        <v>12</v>
      </c>
      <c r="B14" s="66" t="s">
        <v>416</v>
      </c>
    </row>
    <row r="15" spans="1:9" ht="7.5" customHeight="1" thickBot="1" x14ac:dyDescent="0.3">
      <c r="F15" s="95"/>
    </row>
    <row r="16" spans="1:9" ht="20.100000000000001" customHeight="1" x14ac:dyDescent="0.25">
      <c r="A16" s="72" t="s">
        <v>16</v>
      </c>
      <c r="B16" s="73" t="s">
        <v>385</v>
      </c>
      <c r="C16" s="73" t="s">
        <v>18</v>
      </c>
      <c r="D16" s="73" t="s">
        <v>386</v>
      </c>
      <c r="E16" s="73" t="s">
        <v>20</v>
      </c>
      <c r="F16" s="73" t="s">
        <v>387</v>
      </c>
      <c r="G16" s="271" t="s">
        <v>22</v>
      </c>
      <c r="H16" s="272"/>
      <c r="I16" s="74" t="s">
        <v>23</v>
      </c>
    </row>
    <row r="17" spans="1:10" ht="47.25" customHeight="1" x14ac:dyDescent="0.25">
      <c r="A17" s="75">
        <v>1</v>
      </c>
      <c r="B17" s="60">
        <v>44375</v>
      </c>
      <c r="C17" s="111" t="s">
        <v>720</v>
      </c>
      <c r="D17" s="62" t="s">
        <v>721</v>
      </c>
      <c r="E17" s="112" t="s">
        <v>722</v>
      </c>
      <c r="F17" s="113">
        <v>1</v>
      </c>
      <c r="G17" s="303">
        <v>1700000</v>
      </c>
      <c r="H17" s="304"/>
      <c r="I17" s="240">
        <f t="shared" ref="I17" si="0">G17</f>
        <v>1700000</v>
      </c>
    </row>
    <row r="18" spans="1:10" ht="25.5" customHeight="1" thickBot="1" x14ac:dyDescent="0.3">
      <c r="A18" s="275" t="s">
        <v>26</v>
      </c>
      <c r="B18" s="277"/>
      <c r="C18" s="277"/>
      <c r="D18" s="277"/>
      <c r="E18" s="277"/>
      <c r="F18" s="277"/>
      <c r="G18" s="276"/>
      <c r="H18" s="332"/>
      <c r="I18" s="78">
        <f>SUM(I17:I17)</f>
        <v>1700000</v>
      </c>
    </row>
    <row r="19" spans="1:10" x14ac:dyDescent="0.25">
      <c r="A19" s="279"/>
      <c r="B19" s="279"/>
      <c r="C19" s="239"/>
      <c r="D19" s="239"/>
      <c r="E19" s="239"/>
      <c r="F19" s="239"/>
      <c r="G19" s="80"/>
      <c r="H19" s="80"/>
      <c r="I19" s="81"/>
    </row>
    <row r="20" spans="1:10" x14ac:dyDescent="0.25">
      <c r="A20" s="239"/>
      <c r="B20" s="239"/>
      <c r="C20" s="239"/>
      <c r="D20" s="239"/>
      <c r="E20" s="239"/>
      <c r="F20" s="239"/>
      <c r="G20" s="85" t="s">
        <v>389</v>
      </c>
      <c r="H20" s="85"/>
      <c r="I20" s="86">
        <v>0</v>
      </c>
    </row>
    <row r="21" spans="1:10" ht="16.5" thickBot="1" x14ac:dyDescent="0.3">
      <c r="D21" s="65"/>
      <c r="E21" s="65"/>
      <c r="F21" s="65"/>
      <c r="G21" s="87" t="s">
        <v>417</v>
      </c>
      <c r="H21" s="87"/>
      <c r="I21" s="88">
        <v>0</v>
      </c>
      <c r="J21" s="89"/>
    </row>
    <row r="22" spans="1:10" x14ac:dyDescent="0.25">
      <c r="D22" s="65"/>
      <c r="E22" s="65"/>
      <c r="F22" s="65"/>
      <c r="G22" s="90" t="s">
        <v>391</v>
      </c>
      <c r="H22" s="90"/>
      <c r="I22" s="91">
        <f>+I18</f>
        <v>1700000</v>
      </c>
    </row>
    <row r="23" spans="1:10" x14ac:dyDescent="0.25">
      <c r="A23" s="65" t="s">
        <v>723</v>
      </c>
      <c r="D23" s="65"/>
      <c r="E23" s="65"/>
      <c r="F23" s="65"/>
      <c r="G23" s="90"/>
      <c r="H23" s="90"/>
      <c r="I23" s="91"/>
    </row>
    <row r="24" spans="1:10" x14ac:dyDescent="0.25">
      <c r="A24" s="92"/>
      <c r="D24" s="65"/>
      <c r="E24" s="65"/>
      <c r="F24" s="65"/>
      <c r="G24" s="90"/>
      <c r="H24" s="90"/>
      <c r="I24" s="91"/>
    </row>
    <row r="25" spans="1:10" x14ac:dyDescent="0.25">
      <c r="A25" s="93" t="s">
        <v>31</v>
      </c>
    </row>
    <row r="26" spans="1:10" x14ac:dyDescent="0.25">
      <c r="A26" s="94" t="s">
        <v>32</v>
      </c>
      <c r="B26" s="94"/>
      <c r="C26" s="94"/>
      <c r="D26" s="95"/>
      <c r="E26" s="95"/>
    </row>
    <row r="27" spans="1:10" x14ac:dyDescent="0.25">
      <c r="A27" s="94" t="s">
        <v>33</v>
      </c>
      <c r="B27" s="94"/>
      <c r="C27" s="94"/>
      <c r="D27" s="95"/>
      <c r="E27" s="95"/>
    </row>
    <row r="28" spans="1:10" x14ac:dyDescent="0.25">
      <c r="A28" s="96" t="s">
        <v>34</v>
      </c>
      <c r="B28" s="97"/>
      <c r="C28" s="97"/>
      <c r="D28" s="95"/>
      <c r="E28" s="95"/>
    </row>
    <row r="29" spans="1:10" x14ac:dyDescent="0.25">
      <c r="A29" s="98" t="s">
        <v>35</v>
      </c>
      <c r="B29" s="98"/>
      <c r="C29" s="98"/>
      <c r="D29" s="95"/>
      <c r="E29" s="95"/>
    </row>
    <row r="30" spans="1:10" x14ac:dyDescent="0.25">
      <c r="A30" s="100"/>
      <c r="B30" s="100"/>
      <c r="C30" s="100"/>
    </row>
    <row r="31" spans="1:10" x14ac:dyDescent="0.25">
      <c r="G31" s="101" t="s">
        <v>36</v>
      </c>
      <c r="H31" s="280" t="str">
        <f>I12</f>
        <v xml:space="preserve"> 30 Juni 2021</v>
      </c>
      <c r="I31" s="281"/>
    </row>
    <row r="35" spans="4:9" ht="24.75" customHeight="1" x14ac:dyDescent="0.25"/>
    <row r="37" spans="4:9" x14ac:dyDescent="0.25">
      <c r="G37" s="267" t="s">
        <v>37</v>
      </c>
      <c r="H37" s="267"/>
      <c r="I37" s="267"/>
    </row>
    <row r="42" spans="4:9" ht="16.5" thickBot="1" x14ac:dyDescent="0.3"/>
    <row r="43" spans="4:9" x14ac:dyDescent="0.25">
      <c r="D43" s="102"/>
      <c r="E43" s="103"/>
      <c r="F43" s="103"/>
    </row>
    <row r="44" spans="4:9" ht="18" x14ac:dyDescent="0.25">
      <c r="D44" s="104" t="s">
        <v>392</v>
      </c>
      <c r="E44" s="95"/>
      <c r="F44" s="95"/>
      <c r="G44" s="66"/>
      <c r="H44" s="66"/>
    </row>
    <row r="45" spans="4:9" ht="18" x14ac:dyDescent="0.25">
      <c r="D45" s="104" t="s">
        <v>393</v>
      </c>
      <c r="E45" s="95"/>
      <c r="F45" s="95"/>
      <c r="G45" s="66"/>
      <c r="H45" s="66"/>
    </row>
    <row r="46" spans="4:9" ht="18" x14ac:dyDescent="0.25">
      <c r="D46" s="104" t="s">
        <v>394</v>
      </c>
      <c r="E46" s="95"/>
      <c r="F46" s="95"/>
      <c r="G46" s="66"/>
      <c r="H46" s="66"/>
    </row>
    <row r="47" spans="4:9" ht="18" x14ac:dyDescent="0.25">
      <c r="D47" s="104" t="s">
        <v>395</v>
      </c>
      <c r="E47" s="95"/>
      <c r="F47" s="95"/>
      <c r="G47" s="66"/>
      <c r="H47" s="66"/>
    </row>
    <row r="48" spans="4:9" ht="18" x14ac:dyDescent="0.25">
      <c r="D48" s="104" t="s">
        <v>396</v>
      </c>
      <c r="E48" s="95"/>
      <c r="F48" s="95"/>
      <c r="G48" s="66"/>
      <c r="H48" s="66"/>
    </row>
    <row r="49" spans="4:8" ht="16.5" thickBot="1" x14ac:dyDescent="0.3">
      <c r="D49" s="105"/>
      <c r="E49" s="69"/>
      <c r="F49" s="69"/>
      <c r="G49" s="66"/>
      <c r="H49" s="66"/>
    </row>
    <row r="50" spans="4:8" x14ac:dyDescent="0.25">
      <c r="G50" s="66"/>
      <c r="H50" s="66"/>
    </row>
    <row r="51" spans="4:8" x14ac:dyDescent="0.25">
      <c r="G51" s="66"/>
      <c r="H51" s="66"/>
    </row>
    <row r="52" spans="4:8" ht="16.5" thickBot="1" x14ac:dyDescent="0.3">
      <c r="G52" s="66"/>
      <c r="H52" s="66"/>
    </row>
    <row r="53" spans="4:8" x14ac:dyDescent="0.25">
      <c r="D53" s="102"/>
      <c r="E53" s="103"/>
      <c r="F53" s="114"/>
      <c r="G53" s="66"/>
      <c r="H53" s="66"/>
    </row>
    <row r="54" spans="4:8" ht="18" x14ac:dyDescent="0.25">
      <c r="D54" s="104" t="s">
        <v>397</v>
      </c>
      <c r="E54" s="95"/>
      <c r="F54" s="115"/>
      <c r="G54" s="66"/>
      <c r="H54" s="66"/>
    </row>
    <row r="55" spans="4:8" ht="18" x14ac:dyDescent="0.25">
      <c r="D55" s="104" t="s">
        <v>398</v>
      </c>
      <c r="E55" s="95"/>
      <c r="F55" s="115"/>
      <c r="G55" s="66"/>
      <c r="H55" s="66"/>
    </row>
    <row r="56" spans="4:8" ht="18" x14ac:dyDescent="0.25">
      <c r="D56" s="104" t="s">
        <v>399</v>
      </c>
      <c r="E56" s="95"/>
      <c r="F56" s="115"/>
      <c r="G56" s="66"/>
      <c r="H56" s="66"/>
    </row>
    <row r="57" spans="4:8" ht="18" x14ac:dyDescent="0.25">
      <c r="D57" s="104" t="s">
        <v>400</v>
      </c>
      <c r="E57" s="95"/>
      <c r="F57" s="115"/>
      <c r="G57" s="66"/>
      <c r="H57" s="66"/>
    </row>
    <row r="58" spans="4:8" ht="18" x14ac:dyDescent="0.25">
      <c r="D58" s="106" t="s">
        <v>401</v>
      </c>
      <c r="E58" s="95"/>
      <c r="F58" s="115"/>
      <c r="G58" s="66"/>
      <c r="H58" s="66"/>
    </row>
    <row r="59" spans="4:8" ht="16.5" thickBot="1" x14ac:dyDescent="0.3">
      <c r="D59" s="105"/>
      <c r="E59" s="69"/>
      <c r="F59" s="116"/>
      <c r="G59" s="66"/>
      <c r="H59" s="66"/>
    </row>
    <row r="60" spans="4:8" x14ac:dyDescent="0.25">
      <c r="G60" s="66"/>
      <c r="H60" s="66"/>
    </row>
    <row r="61" spans="4:8" x14ac:dyDescent="0.25">
      <c r="G61" s="66"/>
      <c r="H61" s="66"/>
    </row>
    <row r="62" spans="4:8" x14ac:dyDescent="0.25">
      <c r="G62" s="66"/>
      <c r="H62" s="66"/>
    </row>
    <row r="63" spans="4:8" ht="16.5" thickBot="1" x14ac:dyDescent="0.3">
      <c r="G63" s="66"/>
      <c r="H63" s="66"/>
    </row>
    <row r="64" spans="4:8" x14ac:dyDescent="0.25">
      <c r="D64" s="102"/>
      <c r="E64" s="103"/>
      <c r="F64" s="103"/>
      <c r="G64" s="66"/>
      <c r="H64" s="66"/>
    </row>
    <row r="65" spans="4:8" ht="18" x14ac:dyDescent="0.25">
      <c r="D65" s="104" t="s">
        <v>392</v>
      </c>
      <c r="E65" s="95"/>
      <c r="F65" s="95"/>
      <c r="G65" s="66"/>
      <c r="H65" s="66"/>
    </row>
    <row r="66" spans="4:8" ht="18" x14ac:dyDescent="0.25">
      <c r="D66" s="104" t="s">
        <v>402</v>
      </c>
      <c r="E66" s="95"/>
      <c r="F66" s="95"/>
      <c r="G66" s="66"/>
      <c r="H66" s="66"/>
    </row>
    <row r="67" spans="4:8" ht="18" x14ac:dyDescent="0.25">
      <c r="D67" s="104" t="s">
        <v>403</v>
      </c>
      <c r="E67" s="95"/>
      <c r="F67" s="95"/>
      <c r="G67" s="66"/>
      <c r="H67" s="66"/>
    </row>
    <row r="68" spans="4:8" ht="18" x14ac:dyDescent="0.25">
      <c r="D68" s="104" t="s">
        <v>404</v>
      </c>
      <c r="E68" s="95"/>
      <c r="F68" s="95"/>
      <c r="G68" s="66"/>
      <c r="H68" s="66"/>
    </row>
    <row r="69" spans="4:8" ht="18" x14ac:dyDescent="0.25">
      <c r="D69" s="104" t="s">
        <v>405</v>
      </c>
      <c r="E69" s="95"/>
      <c r="F69" s="95"/>
      <c r="G69" s="66"/>
      <c r="H69" s="66"/>
    </row>
    <row r="70" spans="4:8" ht="16.5" thickBot="1" x14ac:dyDescent="0.3">
      <c r="D70" s="105"/>
      <c r="E70" s="69"/>
      <c r="F70" s="69"/>
      <c r="G70" s="66"/>
      <c r="H70" s="66"/>
    </row>
    <row r="71" spans="4:8" ht="16.5" thickBot="1" x14ac:dyDescent="0.3">
      <c r="G71" s="66"/>
      <c r="H71" s="66"/>
    </row>
    <row r="72" spans="4:8" x14ac:dyDescent="0.25">
      <c r="D72" s="102"/>
      <c r="E72" s="103"/>
      <c r="F72" s="103"/>
      <c r="G72" s="66"/>
      <c r="H72" s="66"/>
    </row>
    <row r="73" spans="4:8" ht="18" x14ac:dyDescent="0.25">
      <c r="D73" s="107" t="s">
        <v>406</v>
      </c>
      <c r="E73" s="95"/>
      <c r="F73" s="95"/>
    </row>
    <row r="74" spans="4:8" ht="18" x14ac:dyDescent="0.25">
      <c r="D74" s="107" t="s">
        <v>407</v>
      </c>
      <c r="E74" s="95"/>
      <c r="F74" s="95"/>
    </row>
    <row r="75" spans="4:8" ht="18" x14ac:dyDescent="0.25">
      <c r="D75" s="107" t="s">
        <v>408</v>
      </c>
      <c r="E75" s="95"/>
      <c r="F75" s="95"/>
    </row>
    <row r="76" spans="4:8" ht="18" x14ac:dyDescent="0.25">
      <c r="D76" s="107" t="s">
        <v>409</v>
      </c>
      <c r="E76" s="95"/>
      <c r="F76" s="95"/>
    </row>
    <row r="77" spans="4:8" ht="18" x14ac:dyDescent="0.25">
      <c r="D77" s="108" t="s">
        <v>410</v>
      </c>
      <c r="E77" s="95"/>
      <c r="F77" s="95"/>
    </row>
    <row r="78" spans="4:8" ht="16.5" thickBot="1" x14ac:dyDescent="0.3">
      <c r="D78" s="105"/>
      <c r="E78" s="69"/>
      <c r="F78" s="69"/>
      <c r="G78" s="66"/>
      <c r="H78" s="66"/>
    </row>
    <row r="79" spans="4:8" ht="16.5" thickBot="1" x14ac:dyDescent="0.3"/>
    <row r="80" spans="4:8" x14ac:dyDescent="0.25">
      <c r="D80" s="102"/>
      <c r="E80" s="103"/>
      <c r="F80" s="114"/>
    </row>
    <row r="81" spans="1:11" ht="18" x14ac:dyDescent="0.25">
      <c r="D81" s="104" t="s">
        <v>397</v>
      </c>
      <c r="E81" s="95"/>
      <c r="F81" s="115"/>
    </row>
    <row r="82" spans="1:11" ht="18" x14ac:dyDescent="0.25">
      <c r="D82" s="104" t="s">
        <v>398</v>
      </c>
      <c r="E82" s="95"/>
      <c r="F82" s="115"/>
    </row>
    <row r="83" spans="1:11" ht="18" x14ac:dyDescent="0.25">
      <c r="D83" s="104" t="s">
        <v>399</v>
      </c>
      <c r="E83" s="95"/>
      <c r="F83" s="115"/>
    </row>
    <row r="84" spans="1:11" ht="18" x14ac:dyDescent="0.25">
      <c r="D84" s="104" t="s">
        <v>400</v>
      </c>
      <c r="E84" s="95"/>
      <c r="F84" s="115"/>
    </row>
    <row r="85" spans="1:11" ht="18" x14ac:dyDescent="0.25">
      <c r="D85" s="106" t="s">
        <v>401</v>
      </c>
      <c r="E85" s="95"/>
      <c r="F85" s="115"/>
    </row>
    <row r="86" spans="1:11" ht="16.5" thickBot="1" x14ac:dyDescent="0.3">
      <c r="D86" s="105"/>
      <c r="E86" s="69"/>
      <c r="F86" s="116"/>
    </row>
    <row r="87" spans="1:11" ht="16.5" thickBot="1" x14ac:dyDescent="0.3"/>
    <row r="88" spans="1:11" x14ac:dyDescent="0.25">
      <c r="D88" s="102"/>
      <c r="E88" s="103"/>
      <c r="F88" s="114"/>
    </row>
    <row r="89" spans="1:11" ht="18" x14ac:dyDescent="0.25">
      <c r="D89" s="104" t="s">
        <v>397</v>
      </c>
      <c r="E89" s="95"/>
      <c r="F89" s="115"/>
    </row>
    <row r="90" spans="1:11" ht="18" x14ac:dyDescent="0.25">
      <c r="D90" s="104" t="s">
        <v>398</v>
      </c>
      <c r="E90" s="95"/>
      <c r="F90" s="115"/>
    </row>
    <row r="91" spans="1:11" ht="18" x14ac:dyDescent="0.25">
      <c r="D91" s="104" t="s">
        <v>399</v>
      </c>
      <c r="E91" s="95"/>
      <c r="F91" s="115"/>
    </row>
    <row r="92" spans="1:11" ht="18" x14ac:dyDescent="0.25">
      <c r="D92" s="104" t="s">
        <v>400</v>
      </c>
      <c r="E92" s="95"/>
      <c r="F92" s="115"/>
    </row>
    <row r="93" spans="1:11" s="67" customFormat="1" ht="18" x14ac:dyDescent="0.25">
      <c r="A93" s="66"/>
      <c r="B93" s="66"/>
      <c r="C93" s="66"/>
      <c r="D93" s="106" t="s">
        <v>401</v>
      </c>
      <c r="E93" s="95"/>
      <c r="F93" s="115"/>
      <c r="I93" s="66"/>
      <c r="J93" s="66"/>
      <c r="K93" s="66"/>
    </row>
    <row r="94" spans="1:11" s="67" customFormat="1" ht="16.5" thickBot="1" x14ac:dyDescent="0.3">
      <c r="A94" s="66"/>
      <c r="B94" s="66"/>
      <c r="C94" s="66"/>
      <c r="D94" s="105"/>
      <c r="E94" s="69"/>
      <c r="F94" s="116"/>
      <c r="I94" s="66"/>
      <c r="J94" s="66"/>
      <c r="K94" s="66"/>
    </row>
  </sheetData>
  <mergeCells count="7">
    <mergeCell ref="H31:I31"/>
    <mergeCell ref="G37:I37"/>
    <mergeCell ref="A9:I9"/>
    <mergeCell ref="G16:H16"/>
    <mergeCell ref="G17:H17"/>
    <mergeCell ref="A18:H18"/>
    <mergeCell ref="A19:B19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"/>
  <sheetViews>
    <sheetView topLeftCell="A16" workbookViewId="0">
      <selection activeCell="P33" sqref="P33"/>
    </sheetView>
  </sheetViews>
  <sheetFormatPr defaultRowHeight="15" x14ac:dyDescent="0.25"/>
  <sheetData/>
  <pageMargins left="0.7" right="0.7" top="0.75" bottom="0.75" header="0.3" footer="0.3"/>
  <pageSetup paperSize="9" orientation="landscape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M59"/>
  <sheetViews>
    <sheetView topLeftCell="A25" zoomScale="86" zoomScaleNormal="86" workbookViewId="0">
      <selection activeCell="J41" sqref="J41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7109375" customWidth="1"/>
    <col min="5" max="5" width="13.7109375" customWidth="1"/>
    <col min="6" max="7" width="10.42578125" customWidth="1"/>
    <col min="8" max="8" width="14" style="4" customWidth="1"/>
    <col min="9" max="9" width="2.140625" style="4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1" t="s">
        <v>0</v>
      </c>
      <c r="B2" s="2"/>
      <c r="C2" s="3"/>
    </row>
    <row r="3" spans="1:13" x14ac:dyDescent="0.25">
      <c r="A3" s="5" t="s">
        <v>1</v>
      </c>
      <c r="B3" s="6"/>
      <c r="C3" s="6"/>
    </row>
    <row r="4" spans="1:13" x14ac:dyDescent="0.25">
      <c r="A4" s="5" t="s">
        <v>2</v>
      </c>
      <c r="B4" s="6"/>
      <c r="C4" s="6"/>
    </row>
    <row r="5" spans="1:13" x14ac:dyDescent="0.25">
      <c r="A5" s="5" t="s">
        <v>3</v>
      </c>
      <c r="B5" s="6"/>
      <c r="C5" s="6"/>
    </row>
    <row r="6" spans="1:13" x14ac:dyDescent="0.25">
      <c r="A6" s="5" t="s">
        <v>4</v>
      </c>
      <c r="B6" s="6"/>
      <c r="C6" s="6"/>
    </row>
    <row r="7" spans="1:13" x14ac:dyDescent="0.25">
      <c r="A7" s="5" t="s">
        <v>5</v>
      </c>
      <c r="B7" s="6"/>
      <c r="C7" s="6"/>
    </row>
    <row r="8" spans="1:13" ht="15.75" thickBot="1" x14ac:dyDescent="0.3">
      <c r="A8" s="6"/>
      <c r="B8" s="6"/>
      <c r="C8" s="6"/>
    </row>
    <row r="9" spans="1:13" ht="24" thickBot="1" x14ac:dyDescent="0.4">
      <c r="A9" s="245" t="s">
        <v>6</v>
      </c>
      <c r="B9" s="246"/>
      <c r="C9" s="246"/>
      <c r="D9" s="246"/>
      <c r="E9" s="246"/>
      <c r="F9" s="246"/>
      <c r="G9" s="246"/>
      <c r="H9" s="246"/>
      <c r="I9" s="246"/>
      <c r="J9" s="247"/>
    </row>
    <row r="10" spans="1:13" ht="11.25" customHeight="1" x14ac:dyDescent="0.25"/>
    <row r="11" spans="1:13" ht="23.25" customHeight="1" x14ac:dyDescent="0.25">
      <c r="A11" s="9" t="s">
        <v>7</v>
      </c>
      <c r="B11" s="9" t="s">
        <v>8</v>
      </c>
      <c r="C11" s="9"/>
      <c r="D11" s="9"/>
      <c r="E11" s="9"/>
      <c r="F11" s="9"/>
      <c r="G11" s="9"/>
      <c r="H11" s="10" t="s">
        <v>9</v>
      </c>
      <c r="I11" s="10" t="s">
        <v>10</v>
      </c>
      <c r="J11" s="11" t="s">
        <v>239</v>
      </c>
    </row>
    <row r="12" spans="1:13" ht="23.25" customHeight="1" x14ac:dyDescent="0.25">
      <c r="A12" s="9"/>
      <c r="B12" s="9"/>
      <c r="C12" s="9"/>
      <c r="D12" s="9"/>
      <c r="E12" s="9"/>
      <c r="F12" s="9"/>
      <c r="G12" s="9"/>
      <c r="H12" s="10" t="s">
        <v>11</v>
      </c>
      <c r="I12" s="10" t="s">
        <v>10</v>
      </c>
      <c r="J12" s="12" t="s">
        <v>133</v>
      </c>
    </row>
    <row r="13" spans="1:13" ht="30.75" customHeight="1" x14ac:dyDescent="0.25">
      <c r="A13" s="9" t="s">
        <v>12</v>
      </c>
      <c r="B13" s="9" t="s">
        <v>13</v>
      </c>
      <c r="C13" s="9"/>
      <c r="D13" s="9"/>
      <c r="E13" s="9"/>
      <c r="F13" s="9"/>
      <c r="G13" s="9"/>
      <c r="H13" s="10" t="s">
        <v>14</v>
      </c>
      <c r="I13" s="10" t="s">
        <v>10</v>
      </c>
      <c r="J13" s="55" t="s">
        <v>55</v>
      </c>
    </row>
    <row r="14" spans="1:13" ht="10.5" customHeight="1" thickBot="1" x14ac:dyDescent="0.3">
      <c r="A14" s="13"/>
      <c r="B14" s="13"/>
      <c r="C14" s="13"/>
      <c r="D14" s="13"/>
      <c r="E14" s="13"/>
      <c r="F14" s="13"/>
      <c r="G14" s="13"/>
      <c r="H14" s="14"/>
      <c r="I14" s="14"/>
      <c r="J14" s="13"/>
    </row>
    <row r="15" spans="1:13" ht="43.5" customHeight="1" x14ac:dyDescent="0.25">
      <c r="A15" s="15" t="s">
        <v>16</v>
      </c>
      <c r="B15" s="16" t="s">
        <v>17</v>
      </c>
      <c r="C15" s="17" t="s">
        <v>18</v>
      </c>
      <c r="D15" s="16" t="s">
        <v>19</v>
      </c>
      <c r="E15" s="16" t="s">
        <v>20</v>
      </c>
      <c r="F15" s="17" t="s">
        <v>51</v>
      </c>
      <c r="G15" s="56" t="s">
        <v>52</v>
      </c>
      <c r="H15" s="248" t="s">
        <v>22</v>
      </c>
      <c r="I15" s="249"/>
      <c r="J15" s="18" t="s">
        <v>23</v>
      </c>
      <c r="M15" s="4"/>
    </row>
    <row r="16" spans="1:13" s="13" customFormat="1" ht="20.25" customHeight="1" x14ac:dyDescent="0.25">
      <c r="A16" s="19">
        <v>1</v>
      </c>
      <c r="B16" s="60">
        <v>44333</v>
      </c>
      <c r="C16" s="58" t="s">
        <v>242</v>
      </c>
      <c r="D16" s="21" t="s">
        <v>256</v>
      </c>
      <c r="E16" s="23" t="s">
        <v>240</v>
      </c>
      <c r="F16" s="54">
        <v>1</v>
      </c>
      <c r="G16" s="59">
        <v>100</v>
      </c>
      <c r="H16" s="265">
        <v>6000</v>
      </c>
      <c r="I16" s="266"/>
      <c r="J16" s="25">
        <f>G16*H16</f>
        <v>600000</v>
      </c>
      <c r="M16" s="14"/>
    </row>
    <row r="17" spans="1:13" s="13" customFormat="1" ht="20.25" customHeight="1" x14ac:dyDescent="0.25">
      <c r="A17" s="19">
        <f>A16+1</f>
        <v>2</v>
      </c>
      <c r="B17" s="60">
        <v>44333</v>
      </c>
      <c r="C17" s="58" t="s">
        <v>243</v>
      </c>
      <c r="D17" s="21" t="s">
        <v>257</v>
      </c>
      <c r="E17" s="23" t="s">
        <v>240</v>
      </c>
      <c r="F17" s="54">
        <v>1</v>
      </c>
      <c r="G17" s="59">
        <v>100</v>
      </c>
      <c r="H17" s="265">
        <v>7800</v>
      </c>
      <c r="I17" s="266"/>
      <c r="J17" s="25">
        <f t="shared" ref="J17:J29" si="0">G17*H17</f>
        <v>780000</v>
      </c>
      <c r="M17" s="14"/>
    </row>
    <row r="18" spans="1:13" s="13" customFormat="1" ht="29.25" customHeight="1" x14ac:dyDescent="0.25">
      <c r="A18" s="19">
        <f t="shared" ref="A18:A29" si="1">A17+1</f>
        <v>3</v>
      </c>
      <c r="B18" s="60">
        <v>44333</v>
      </c>
      <c r="C18" s="58" t="s">
        <v>244</v>
      </c>
      <c r="D18" s="21" t="s">
        <v>258</v>
      </c>
      <c r="E18" s="23" t="s">
        <v>240</v>
      </c>
      <c r="F18" s="54">
        <v>1</v>
      </c>
      <c r="G18" s="59">
        <v>100</v>
      </c>
      <c r="H18" s="265">
        <v>10800</v>
      </c>
      <c r="I18" s="266"/>
      <c r="J18" s="25">
        <f t="shared" si="0"/>
        <v>1080000</v>
      </c>
      <c r="M18" s="14"/>
    </row>
    <row r="19" spans="1:13" s="13" customFormat="1" ht="29.25" customHeight="1" x14ac:dyDescent="0.25">
      <c r="A19" s="19">
        <f t="shared" si="1"/>
        <v>4</v>
      </c>
      <c r="B19" s="60">
        <v>44333</v>
      </c>
      <c r="C19" s="58" t="s">
        <v>245</v>
      </c>
      <c r="D19" s="21" t="s">
        <v>259</v>
      </c>
      <c r="E19" s="23" t="s">
        <v>240</v>
      </c>
      <c r="F19" s="54">
        <v>1</v>
      </c>
      <c r="G19" s="59">
        <v>100</v>
      </c>
      <c r="H19" s="265">
        <v>10200</v>
      </c>
      <c r="I19" s="266"/>
      <c r="J19" s="25">
        <f t="shared" si="0"/>
        <v>1020000</v>
      </c>
      <c r="M19" s="14"/>
    </row>
    <row r="20" spans="1:13" s="13" customFormat="1" ht="29.25" customHeight="1" x14ac:dyDescent="0.25">
      <c r="A20" s="19">
        <f t="shared" si="1"/>
        <v>5</v>
      </c>
      <c r="B20" s="60">
        <v>44333</v>
      </c>
      <c r="C20" s="58" t="s">
        <v>246</v>
      </c>
      <c r="D20" s="21" t="s">
        <v>260</v>
      </c>
      <c r="E20" s="23" t="s">
        <v>240</v>
      </c>
      <c r="F20" s="54">
        <v>1</v>
      </c>
      <c r="G20" s="59">
        <v>100</v>
      </c>
      <c r="H20" s="265">
        <v>14400</v>
      </c>
      <c r="I20" s="266"/>
      <c r="J20" s="25">
        <f t="shared" si="0"/>
        <v>1440000</v>
      </c>
      <c r="M20" s="14"/>
    </row>
    <row r="21" spans="1:13" s="13" customFormat="1" ht="29.25" customHeight="1" x14ac:dyDescent="0.25">
      <c r="A21" s="19">
        <f t="shared" si="1"/>
        <v>6</v>
      </c>
      <c r="B21" s="60">
        <v>44333</v>
      </c>
      <c r="C21" s="58" t="s">
        <v>247</v>
      </c>
      <c r="D21" s="21" t="s">
        <v>261</v>
      </c>
      <c r="E21" s="23" t="s">
        <v>241</v>
      </c>
      <c r="F21" s="54">
        <v>1</v>
      </c>
      <c r="G21" s="59">
        <v>100</v>
      </c>
      <c r="H21" s="265">
        <v>7500</v>
      </c>
      <c r="I21" s="266"/>
      <c r="J21" s="25">
        <f t="shared" si="0"/>
        <v>750000</v>
      </c>
      <c r="M21" s="14"/>
    </row>
    <row r="22" spans="1:13" s="13" customFormat="1" ht="29.25" customHeight="1" x14ac:dyDescent="0.25">
      <c r="A22" s="19">
        <f t="shared" si="1"/>
        <v>7</v>
      </c>
      <c r="B22" s="60">
        <v>44333</v>
      </c>
      <c r="C22" s="58" t="s">
        <v>248</v>
      </c>
      <c r="D22" s="21" t="s">
        <v>262</v>
      </c>
      <c r="E22" s="23" t="s">
        <v>241</v>
      </c>
      <c r="F22" s="54">
        <v>1</v>
      </c>
      <c r="G22" s="59">
        <v>100</v>
      </c>
      <c r="H22" s="265">
        <v>8000</v>
      </c>
      <c r="I22" s="266"/>
      <c r="J22" s="25">
        <f t="shared" si="0"/>
        <v>800000</v>
      </c>
      <c r="M22" s="14"/>
    </row>
    <row r="23" spans="1:13" s="13" customFormat="1" ht="20.25" customHeight="1" x14ac:dyDescent="0.25">
      <c r="A23" s="19">
        <f t="shared" si="1"/>
        <v>8</v>
      </c>
      <c r="B23" s="60">
        <v>44333</v>
      </c>
      <c r="C23" s="58" t="s">
        <v>249</v>
      </c>
      <c r="D23" s="21" t="s">
        <v>263</v>
      </c>
      <c r="E23" s="23" t="s">
        <v>241</v>
      </c>
      <c r="F23" s="54">
        <v>1</v>
      </c>
      <c r="G23" s="59">
        <v>100</v>
      </c>
      <c r="H23" s="265">
        <v>8500</v>
      </c>
      <c r="I23" s="266"/>
      <c r="J23" s="25">
        <f t="shared" si="0"/>
        <v>850000</v>
      </c>
      <c r="M23" s="14"/>
    </row>
    <row r="24" spans="1:13" s="13" customFormat="1" ht="20.25" customHeight="1" x14ac:dyDescent="0.25">
      <c r="A24" s="19">
        <f t="shared" si="1"/>
        <v>9</v>
      </c>
      <c r="B24" s="60">
        <v>44333</v>
      </c>
      <c r="C24" s="58" t="s">
        <v>250</v>
      </c>
      <c r="D24" s="21" t="s">
        <v>264</v>
      </c>
      <c r="E24" s="23" t="s">
        <v>241</v>
      </c>
      <c r="F24" s="54">
        <v>1</v>
      </c>
      <c r="G24" s="59">
        <v>100</v>
      </c>
      <c r="H24" s="265">
        <v>11500</v>
      </c>
      <c r="I24" s="266"/>
      <c r="J24" s="25">
        <f t="shared" si="0"/>
        <v>1150000</v>
      </c>
      <c r="M24" s="14"/>
    </row>
    <row r="25" spans="1:13" s="13" customFormat="1" ht="20.25" customHeight="1" x14ac:dyDescent="0.25">
      <c r="A25" s="19">
        <f t="shared" si="1"/>
        <v>10</v>
      </c>
      <c r="B25" s="60">
        <v>44333</v>
      </c>
      <c r="C25" s="58" t="s">
        <v>251</v>
      </c>
      <c r="D25" s="21" t="s">
        <v>265</v>
      </c>
      <c r="E25" s="23" t="s">
        <v>240</v>
      </c>
      <c r="F25" s="54">
        <v>2</v>
      </c>
      <c r="G25" s="59">
        <v>112</v>
      </c>
      <c r="H25" s="265">
        <v>10200</v>
      </c>
      <c r="I25" s="266"/>
      <c r="J25" s="25">
        <f t="shared" si="0"/>
        <v>1142400</v>
      </c>
      <c r="M25" s="14"/>
    </row>
    <row r="26" spans="1:13" s="13" customFormat="1" ht="29.25" customHeight="1" x14ac:dyDescent="0.25">
      <c r="A26" s="19">
        <f t="shared" si="1"/>
        <v>11</v>
      </c>
      <c r="B26" s="60">
        <v>44333</v>
      </c>
      <c r="C26" s="58" t="s">
        <v>252</v>
      </c>
      <c r="D26" s="21" t="s">
        <v>266</v>
      </c>
      <c r="E26" s="23" t="s">
        <v>240</v>
      </c>
      <c r="F26" s="54">
        <v>1</v>
      </c>
      <c r="G26" s="59">
        <v>100</v>
      </c>
      <c r="H26" s="265">
        <v>13200</v>
      </c>
      <c r="I26" s="266"/>
      <c r="J26" s="25">
        <f t="shared" si="0"/>
        <v>1320000</v>
      </c>
      <c r="M26" s="14"/>
    </row>
    <row r="27" spans="1:13" s="13" customFormat="1" ht="20.25" customHeight="1" x14ac:dyDescent="0.25">
      <c r="A27" s="19">
        <f t="shared" si="1"/>
        <v>12</v>
      </c>
      <c r="B27" s="60">
        <v>44333</v>
      </c>
      <c r="C27" s="58" t="s">
        <v>253</v>
      </c>
      <c r="D27" s="21" t="s">
        <v>267</v>
      </c>
      <c r="E27" s="23" t="s">
        <v>241</v>
      </c>
      <c r="F27" s="54">
        <v>2</v>
      </c>
      <c r="G27" s="59">
        <v>125</v>
      </c>
      <c r="H27" s="265">
        <v>5000</v>
      </c>
      <c r="I27" s="266"/>
      <c r="J27" s="25">
        <f t="shared" si="0"/>
        <v>625000</v>
      </c>
      <c r="M27" s="14"/>
    </row>
    <row r="28" spans="1:13" s="13" customFormat="1" ht="20.25" customHeight="1" x14ac:dyDescent="0.25">
      <c r="A28" s="19">
        <f t="shared" si="1"/>
        <v>13</v>
      </c>
      <c r="B28" s="60">
        <v>44333</v>
      </c>
      <c r="C28" s="58" t="s">
        <v>254</v>
      </c>
      <c r="D28" s="21" t="s">
        <v>268</v>
      </c>
      <c r="E28" s="23" t="s">
        <v>240</v>
      </c>
      <c r="F28" s="54">
        <v>5</v>
      </c>
      <c r="G28" s="59">
        <v>217</v>
      </c>
      <c r="H28" s="265">
        <v>5000</v>
      </c>
      <c r="I28" s="266"/>
      <c r="J28" s="25">
        <f t="shared" si="0"/>
        <v>1085000</v>
      </c>
      <c r="M28" s="14"/>
    </row>
    <row r="29" spans="1:13" s="13" customFormat="1" ht="29.25" customHeight="1" x14ac:dyDescent="0.25">
      <c r="A29" s="19">
        <f t="shared" si="1"/>
        <v>14</v>
      </c>
      <c r="B29" s="60">
        <v>44335</v>
      </c>
      <c r="C29" s="58" t="s">
        <v>255</v>
      </c>
      <c r="D29" s="21" t="s">
        <v>269</v>
      </c>
      <c r="E29" s="23" t="s">
        <v>241</v>
      </c>
      <c r="F29" s="54">
        <v>1</v>
      </c>
      <c r="G29" s="59">
        <v>100</v>
      </c>
      <c r="H29" s="265">
        <v>9000</v>
      </c>
      <c r="I29" s="266"/>
      <c r="J29" s="25">
        <f t="shared" si="0"/>
        <v>900000</v>
      </c>
      <c r="M29" s="14"/>
    </row>
    <row r="30" spans="1:13" ht="36" customHeight="1" thickBot="1" x14ac:dyDescent="0.3">
      <c r="A30" s="252" t="s">
        <v>26</v>
      </c>
      <c r="B30" s="253"/>
      <c r="C30" s="253"/>
      <c r="D30" s="253"/>
      <c r="E30" s="253"/>
      <c r="F30" s="253"/>
      <c r="G30" s="253"/>
      <c r="H30" s="253"/>
      <c r="I30" s="254"/>
      <c r="J30" s="26">
        <f>SUM(J16:J29)</f>
        <v>13542400</v>
      </c>
    </row>
    <row r="31" spans="1:13" ht="21.75" customHeight="1" x14ac:dyDescent="0.25">
      <c r="A31" s="255"/>
      <c r="B31" s="255"/>
      <c r="C31" s="255"/>
      <c r="D31" s="255"/>
      <c r="E31" s="27"/>
      <c r="H31" s="28"/>
      <c r="I31" s="28"/>
      <c r="J31" s="29"/>
    </row>
    <row r="32" spans="1:13" ht="23.25" customHeight="1" x14ac:dyDescent="0.25">
      <c r="A32" s="30"/>
      <c r="B32" s="30"/>
      <c r="D32" s="30"/>
      <c r="E32" s="30"/>
      <c r="H32" s="31" t="s">
        <v>27</v>
      </c>
      <c r="I32" s="31"/>
      <c r="J32" s="32">
        <v>0</v>
      </c>
    </row>
    <row r="33" spans="1:13" ht="23.25" customHeight="1" thickBot="1" x14ac:dyDescent="0.3">
      <c r="A33" s="33"/>
      <c r="B33" s="33"/>
      <c r="D33" s="33"/>
      <c r="E33" s="33"/>
      <c r="H33" s="34" t="s">
        <v>28</v>
      </c>
      <c r="I33" s="34"/>
      <c r="J33" s="35">
        <v>0</v>
      </c>
    </row>
    <row r="34" spans="1:13" ht="23.25" customHeight="1" x14ac:dyDescent="0.25">
      <c r="A34" s="9"/>
      <c r="B34" s="9"/>
      <c r="D34" s="9"/>
      <c r="E34" s="36"/>
      <c r="H34" s="37" t="s">
        <v>29</v>
      </c>
      <c r="I34" s="38"/>
      <c r="J34" s="39">
        <f>J30</f>
        <v>13542400</v>
      </c>
    </row>
    <row r="35" spans="1:13" ht="15" customHeight="1" x14ac:dyDescent="0.25">
      <c r="A35" s="9"/>
      <c r="B35" s="9"/>
      <c r="D35" s="9"/>
      <c r="E35" s="36"/>
      <c r="H35" s="38"/>
      <c r="I35" s="38"/>
      <c r="J35" s="40"/>
    </row>
    <row r="36" spans="1:13" ht="18.75" x14ac:dyDescent="0.25">
      <c r="A36" s="41" t="s">
        <v>270</v>
      </c>
      <c r="B36" s="36"/>
      <c r="D36" s="9"/>
      <c r="E36" s="36"/>
      <c r="H36" s="38"/>
      <c r="I36" s="38"/>
      <c r="J36" s="40"/>
    </row>
    <row r="37" spans="1:13" ht="18" customHeight="1" x14ac:dyDescent="0.25">
      <c r="A37" s="9"/>
      <c r="B37" s="9"/>
      <c r="D37" s="9"/>
      <c r="E37" s="36"/>
      <c r="H37" s="38"/>
      <c r="I37" s="38"/>
      <c r="J37" s="40"/>
    </row>
    <row r="38" spans="1:13" ht="18.75" x14ac:dyDescent="0.3">
      <c r="A38" s="42" t="s">
        <v>31</v>
      </c>
      <c r="B38" s="43"/>
      <c r="D38" s="43"/>
      <c r="E38" s="9"/>
      <c r="H38" s="10"/>
      <c r="I38" s="10"/>
      <c r="J38" s="9"/>
    </row>
    <row r="39" spans="1:13" ht="18.75" x14ac:dyDescent="0.3">
      <c r="A39" s="44" t="s">
        <v>32</v>
      </c>
      <c r="B39" s="36"/>
      <c r="D39" s="36"/>
      <c r="E39" s="9"/>
      <c r="H39" s="10"/>
      <c r="I39" s="10"/>
      <c r="J39" s="9"/>
      <c r="M39" s="45"/>
    </row>
    <row r="40" spans="1:13" ht="18.75" x14ac:dyDescent="0.3">
      <c r="A40" s="44" t="s">
        <v>33</v>
      </c>
      <c r="B40" s="36"/>
      <c r="D40" s="9"/>
      <c r="E40" s="9"/>
      <c r="H40" s="10"/>
      <c r="I40" s="10"/>
      <c r="J40" s="9"/>
    </row>
    <row r="41" spans="1:13" ht="18.75" x14ac:dyDescent="0.3">
      <c r="A41" s="46" t="s">
        <v>34</v>
      </c>
      <c r="B41" s="47"/>
      <c r="D41" s="47"/>
      <c r="E41" s="9"/>
      <c r="H41" s="10"/>
      <c r="I41" s="10"/>
      <c r="J41" s="9"/>
    </row>
    <row r="42" spans="1:13" ht="18.75" x14ac:dyDescent="0.3">
      <c r="A42" s="48" t="s">
        <v>35</v>
      </c>
      <c r="B42" s="49"/>
      <c r="D42" s="50"/>
      <c r="E42" s="9"/>
      <c r="H42" s="10"/>
      <c r="I42" s="10"/>
      <c r="J42" s="9"/>
    </row>
    <row r="43" spans="1:13" ht="8.25" customHeight="1" x14ac:dyDescent="0.25">
      <c r="A43" s="49"/>
      <c r="B43" s="49"/>
      <c r="D43" s="51"/>
      <c r="E43" s="9"/>
      <c r="H43" s="10"/>
      <c r="I43" s="10"/>
      <c r="J43" s="9"/>
    </row>
    <row r="44" spans="1:13" ht="15.75" x14ac:dyDescent="0.25">
      <c r="A44" s="9"/>
      <c r="B44" s="9"/>
      <c r="D44" s="9"/>
      <c r="E44" s="9"/>
      <c r="H44" s="52" t="s">
        <v>36</v>
      </c>
      <c r="I44" s="256" t="str">
        <f>J12</f>
        <v xml:space="preserve"> 07 Juni 2021</v>
      </c>
      <c r="J44" s="256"/>
    </row>
    <row r="45" spans="1:13" ht="15.75" x14ac:dyDescent="0.25">
      <c r="A45" s="9"/>
      <c r="B45" s="9"/>
      <c r="D45" s="9"/>
      <c r="E45" s="9"/>
      <c r="H45" s="10"/>
      <c r="I45" s="10"/>
      <c r="J45" s="9"/>
    </row>
    <row r="46" spans="1:13" ht="15.75" x14ac:dyDescent="0.25">
      <c r="A46" s="9"/>
      <c r="B46" s="9"/>
      <c r="D46" s="9"/>
      <c r="E46" s="9"/>
      <c r="H46" s="10"/>
      <c r="I46" s="10"/>
      <c r="J46" s="9"/>
    </row>
    <row r="47" spans="1:13" ht="26.25" customHeight="1" x14ac:dyDescent="0.25">
      <c r="A47" s="9"/>
      <c r="B47" s="9"/>
      <c r="D47" s="9"/>
      <c r="E47" s="9"/>
      <c r="H47" s="10"/>
      <c r="I47" s="10"/>
      <c r="J47" s="9"/>
    </row>
    <row r="48" spans="1:13" ht="26.25" customHeight="1" x14ac:dyDescent="0.25">
      <c r="A48" s="9"/>
      <c r="B48" s="9"/>
      <c r="D48" s="9"/>
      <c r="E48" s="9"/>
      <c r="H48" s="10"/>
      <c r="I48" s="10"/>
      <c r="J48" s="9"/>
    </row>
    <row r="49" spans="1:10" ht="15.75" x14ac:dyDescent="0.25">
      <c r="A49" s="9"/>
      <c r="B49" s="9"/>
      <c r="D49" s="9"/>
      <c r="E49" s="9"/>
      <c r="H49" s="10"/>
      <c r="I49" s="10"/>
      <c r="J49" s="9"/>
    </row>
    <row r="50" spans="1:10" ht="15.75" x14ac:dyDescent="0.25">
      <c r="A50" s="9"/>
      <c r="B50" s="9"/>
      <c r="D50" s="9"/>
      <c r="E50" s="9"/>
      <c r="H50" s="10"/>
      <c r="I50" s="10"/>
      <c r="J50" s="9"/>
    </row>
    <row r="51" spans="1:10" ht="15.75" x14ac:dyDescent="0.25">
      <c r="A51" s="3"/>
      <c r="B51" s="3"/>
      <c r="D51" s="3"/>
      <c r="E51" s="3"/>
      <c r="H51" s="244" t="s">
        <v>37</v>
      </c>
      <c r="I51" s="244"/>
      <c r="J51" s="244"/>
    </row>
    <row r="52" spans="1:10" ht="15.75" x14ac:dyDescent="0.25">
      <c r="A52" s="3"/>
      <c r="B52" s="3"/>
      <c r="D52" s="3"/>
      <c r="E52" s="3"/>
      <c r="H52" s="53"/>
      <c r="I52" s="53"/>
      <c r="J52" s="3"/>
    </row>
    <row r="53" spans="1:10" ht="15.75" x14ac:dyDescent="0.25">
      <c r="A53" s="3"/>
      <c r="B53" s="3"/>
      <c r="D53" s="3"/>
      <c r="E53" s="3"/>
      <c r="H53" s="53"/>
      <c r="I53" s="53"/>
      <c r="J53" s="3"/>
    </row>
    <row r="54" spans="1:10" ht="15.75" x14ac:dyDescent="0.25">
      <c r="A54" s="3"/>
      <c r="B54" s="3"/>
      <c r="D54" s="3"/>
      <c r="E54" s="3"/>
      <c r="H54" s="53"/>
      <c r="I54" s="53"/>
      <c r="J54" s="3"/>
    </row>
    <row r="55" spans="1:10" ht="15.75" x14ac:dyDescent="0.25">
      <c r="A55" s="3"/>
      <c r="B55" s="3"/>
      <c r="D55" s="3"/>
      <c r="E55" s="3"/>
      <c r="H55" s="53"/>
      <c r="I55" s="53"/>
      <c r="J55" s="3"/>
    </row>
    <row r="56" spans="1:10" ht="15.75" x14ac:dyDescent="0.25">
      <c r="A56" s="3"/>
      <c r="B56" s="3"/>
      <c r="D56" s="3"/>
      <c r="E56" s="3"/>
      <c r="H56" s="53"/>
      <c r="I56" s="53"/>
      <c r="J56" s="3"/>
    </row>
    <row r="57" spans="1:10" ht="15.75" x14ac:dyDescent="0.25">
      <c r="A57" s="3"/>
      <c r="B57" s="3"/>
      <c r="D57" s="3"/>
      <c r="E57" s="3"/>
      <c r="H57" s="53"/>
      <c r="I57" s="53"/>
      <c r="J57" s="3"/>
    </row>
    <row r="58" spans="1:10" ht="15.75" x14ac:dyDescent="0.25">
      <c r="A58" s="3"/>
      <c r="B58" s="3"/>
      <c r="D58" s="3"/>
      <c r="E58" s="3"/>
      <c r="H58" s="53"/>
      <c r="I58" s="53"/>
      <c r="J58" s="3"/>
    </row>
    <row r="59" spans="1:10" ht="15.75" x14ac:dyDescent="0.25">
      <c r="A59" s="3"/>
      <c r="B59" s="3"/>
      <c r="D59" s="3"/>
      <c r="E59" s="3"/>
      <c r="H59" s="53"/>
      <c r="I59" s="53"/>
      <c r="J59" s="3"/>
    </row>
  </sheetData>
  <autoFilter ref="A15:J30">
    <filterColumn colId="7" showButton="0"/>
  </autoFilter>
  <mergeCells count="20">
    <mergeCell ref="H20:I20"/>
    <mergeCell ref="H21:I21"/>
    <mergeCell ref="H29:I29"/>
    <mergeCell ref="A30:I30"/>
    <mergeCell ref="A9:J9"/>
    <mergeCell ref="H15:I15"/>
    <mergeCell ref="H16:I16"/>
    <mergeCell ref="H17:I17"/>
    <mergeCell ref="H18:I18"/>
    <mergeCell ref="H19:I19"/>
    <mergeCell ref="A31:D31"/>
    <mergeCell ref="I44:J44"/>
    <mergeCell ref="H51:J51"/>
    <mergeCell ref="H22:I22"/>
    <mergeCell ref="H23:I23"/>
    <mergeCell ref="H24:I24"/>
    <mergeCell ref="H25:I25"/>
    <mergeCell ref="H26:I26"/>
    <mergeCell ref="H27:I27"/>
    <mergeCell ref="H28:I28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M68"/>
  <sheetViews>
    <sheetView topLeftCell="A43" zoomScale="86" zoomScaleNormal="86" workbookViewId="0">
      <selection activeCell="M52" sqref="M52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7109375" customWidth="1"/>
    <col min="5" max="5" width="13.7109375" customWidth="1"/>
    <col min="6" max="7" width="10.42578125" customWidth="1"/>
    <col min="8" max="8" width="14" style="4" customWidth="1"/>
    <col min="9" max="9" width="2.140625" style="4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1" t="s">
        <v>0</v>
      </c>
      <c r="B2" s="2"/>
      <c r="C2" s="3"/>
    </row>
    <row r="3" spans="1:13" x14ac:dyDescent="0.25">
      <c r="A3" s="5" t="s">
        <v>1</v>
      </c>
      <c r="B3" s="6"/>
      <c r="C3" s="6"/>
    </row>
    <row r="4" spans="1:13" x14ac:dyDescent="0.25">
      <c r="A4" s="5" t="s">
        <v>2</v>
      </c>
      <c r="B4" s="6"/>
      <c r="C4" s="6"/>
    </row>
    <row r="5" spans="1:13" x14ac:dyDescent="0.25">
      <c r="A5" s="5" t="s">
        <v>3</v>
      </c>
      <c r="B5" s="6"/>
      <c r="C5" s="6"/>
    </row>
    <row r="6" spans="1:13" x14ac:dyDescent="0.25">
      <c r="A6" s="5" t="s">
        <v>4</v>
      </c>
      <c r="B6" s="6"/>
      <c r="C6" s="6"/>
    </row>
    <row r="7" spans="1:13" x14ac:dyDescent="0.25">
      <c r="A7" s="5" t="s">
        <v>5</v>
      </c>
      <c r="B7" s="6"/>
      <c r="C7" s="6"/>
    </row>
    <row r="8" spans="1:13" x14ac:dyDescent="0.25">
      <c r="A8" s="6"/>
      <c r="B8" s="6"/>
      <c r="C8" s="6"/>
    </row>
    <row r="9" spans="1:13" ht="15.75" thickBot="1" x14ac:dyDescent="0.3">
      <c r="A9" s="7"/>
      <c r="B9" s="7"/>
      <c r="C9" s="7"/>
      <c r="D9" s="7"/>
      <c r="E9" s="7"/>
      <c r="F9" s="7"/>
      <c r="G9" s="7"/>
      <c r="H9" s="8"/>
      <c r="I9" s="8"/>
      <c r="J9" s="7"/>
    </row>
    <row r="10" spans="1:13" ht="24" thickBot="1" x14ac:dyDescent="0.4">
      <c r="A10" s="245" t="s">
        <v>6</v>
      </c>
      <c r="B10" s="246"/>
      <c r="C10" s="246"/>
      <c r="D10" s="246"/>
      <c r="E10" s="246"/>
      <c r="F10" s="246"/>
      <c r="G10" s="246"/>
      <c r="H10" s="246"/>
      <c r="I10" s="246"/>
      <c r="J10" s="247"/>
    </row>
    <row r="12" spans="1:13" ht="23.25" customHeight="1" x14ac:dyDescent="0.25">
      <c r="A12" s="9" t="s">
        <v>7</v>
      </c>
      <c r="B12" s="9" t="s">
        <v>8</v>
      </c>
      <c r="C12" s="9"/>
      <c r="D12" s="9"/>
      <c r="E12" s="9"/>
      <c r="F12" s="9"/>
      <c r="G12" s="9"/>
      <c r="H12" s="10" t="s">
        <v>9</v>
      </c>
      <c r="I12" s="10" t="s">
        <v>10</v>
      </c>
      <c r="J12" s="11" t="s">
        <v>271</v>
      </c>
    </row>
    <row r="13" spans="1:13" ht="23.25" customHeight="1" x14ac:dyDescent="0.25">
      <c r="A13" s="9"/>
      <c r="B13" s="9"/>
      <c r="C13" s="9"/>
      <c r="D13" s="9"/>
      <c r="E13" s="9"/>
      <c r="F13" s="9"/>
      <c r="G13" s="9"/>
      <c r="H13" s="10" t="s">
        <v>11</v>
      </c>
      <c r="I13" s="10" t="s">
        <v>10</v>
      </c>
      <c r="J13" s="12" t="s">
        <v>133</v>
      </c>
    </row>
    <row r="14" spans="1:13" ht="30.75" customHeight="1" x14ac:dyDescent="0.25">
      <c r="A14" s="9" t="s">
        <v>12</v>
      </c>
      <c r="B14" s="9" t="s">
        <v>13</v>
      </c>
      <c r="C14" s="9"/>
      <c r="D14" s="9"/>
      <c r="E14" s="9"/>
      <c r="F14" s="9"/>
      <c r="G14" s="9"/>
      <c r="H14" s="10" t="s">
        <v>14</v>
      </c>
      <c r="I14" s="10" t="s">
        <v>10</v>
      </c>
      <c r="J14" s="55" t="s">
        <v>55</v>
      </c>
    </row>
    <row r="15" spans="1:13" ht="27.75" customHeight="1" thickBot="1" x14ac:dyDescent="0.3">
      <c r="A15" s="13"/>
      <c r="B15" s="13"/>
      <c r="C15" s="13"/>
      <c r="D15" s="13"/>
      <c r="E15" s="13"/>
      <c r="F15" s="13"/>
      <c r="G15" s="13"/>
      <c r="H15" s="14"/>
      <c r="I15" s="14"/>
      <c r="J15" s="13"/>
    </row>
    <row r="16" spans="1:13" ht="43.5" customHeight="1" x14ac:dyDescent="0.25">
      <c r="A16" s="15" t="s">
        <v>16</v>
      </c>
      <c r="B16" s="16" t="s">
        <v>17</v>
      </c>
      <c r="C16" s="17" t="s">
        <v>18</v>
      </c>
      <c r="D16" s="16" t="s">
        <v>19</v>
      </c>
      <c r="E16" s="16" t="s">
        <v>20</v>
      </c>
      <c r="F16" s="17" t="s">
        <v>51</v>
      </c>
      <c r="G16" s="56" t="s">
        <v>52</v>
      </c>
      <c r="H16" s="248" t="s">
        <v>22</v>
      </c>
      <c r="I16" s="249"/>
      <c r="J16" s="18" t="s">
        <v>23</v>
      </c>
      <c r="M16" s="4"/>
    </row>
    <row r="17" spans="1:13" s="13" customFormat="1" ht="38.25" customHeight="1" x14ac:dyDescent="0.25">
      <c r="A17" s="19">
        <v>1</v>
      </c>
      <c r="B17" s="60">
        <v>44324</v>
      </c>
      <c r="C17" s="58" t="s">
        <v>272</v>
      </c>
      <c r="D17" s="21" t="s">
        <v>292</v>
      </c>
      <c r="E17" s="23" t="s">
        <v>312</v>
      </c>
      <c r="F17" s="54">
        <v>1</v>
      </c>
      <c r="G17" s="59">
        <v>100</v>
      </c>
      <c r="H17" s="265">
        <v>9000</v>
      </c>
      <c r="I17" s="266"/>
      <c r="J17" s="25">
        <f>G17*H17</f>
        <v>900000</v>
      </c>
      <c r="M17" s="14"/>
    </row>
    <row r="18" spans="1:13" s="13" customFormat="1" ht="38.25" customHeight="1" x14ac:dyDescent="0.25">
      <c r="A18" s="19">
        <f>A17+1</f>
        <v>2</v>
      </c>
      <c r="B18" s="60">
        <v>44324</v>
      </c>
      <c r="C18" s="58" t="s">
        <v>273</v>
      </c>
      <c r="D18" s="21" t="s">
        <v>293</v>
      </c>
      <c r="E18" s="23" t="s">
        <v>312</v>
      </c>
      <c r="F18" s="54">
        <v>2</v>
      </c>
      <c r="G18" s="59">
        <v>100</v>
      </c>
      <c r="H18" s="265">
        <v>9000</v>
      </c>
      <c r="I18" s="266"/>
      <c r="J18" s="25">
        <f t="shared" ref="J18:J36" si="0">G18*H18</f>
        <v>900000</v>
      </c>
      <c r="M18" s="14"/>
    </row>
    <row r="19" spans="1:13" s="13" customFormat="1" ht="38.25" customHeight="1" x14ac:dyDescent="0.25">
      <c r="A19" s="19">
        <f t="shared" ref="A19:A37" si="1">A18+1</f>
        <v>3</v>
      </c>
      <c r="B19" s="60">
        <v>44324</v>
      </c>
      <c r="C19" s="58" t="s">
        <v>274</v>
      </c>
      <c r="D19" s="21" t="s">
        <v>294</v>
      </c>
      <c r="E19" s="23" t="s">
        <v>312</v>
      </c>
      <c r="F19" s="54">
        <v>3</v>
      </c>
      <c r="G19" s="59">
        <v>100</v>
      </c>
      <c r="H19" s="265">
        <v>9000</v>
      </c>
      <c r="I19" s="266"/>
      <c r="J19" s="25">
        <f t="shared" si="0"/>
        <v>900000</v>
      </c>
      <c r="M19" s="14"/>
    </row>
    <row r="20" spans="1:13" s="13" customFormat="1" ht="38.25" customHeight="1" x14ac:dyDescent="0.25">
      <c r="A20" s="19">
        <f t="shared" si="1"/>
        <v>4</v>
      </c>
      <c r="B20" s="60">
        <v>44324</v>
      </c>
      <c r="C20" s="58" t="s">
        <v>275</v>
      </c>
      <c r="D20" s="21" t="s">
        <v>295</v>
      </c>
      <c r="E20" s="23" t="s">
        <v>312</v>
      </c>
      <c r="F20" s="54">
        <v>3</v>
      </c>
      <c r="G20" s="59">
        <v>100</v>
      </c>
      <c r="H20" s="265">
        <v>5000</v>
      </c>
      <c r="I20" s="266"/>
      <c r="J20" s="25">
        <f t="shared" si="0"/>
        <v>500000</v>
      </c>
      <c r="M20" s="14"/>
    </row>
    <row r="21" spans="1:13" s="13" customFormat="1" ht="38.25" customHeight="1" x14ac:dyDescent="0.25">
      <c r="A21" s="19">
        <f t="shared" si="1"/>
        <v>5</v>
      </c>
      <c r="B21" s="60">
        <v>44324</v>
      </c>
      <c r="C21" s="58" t="s">
        <v>276</v>
      </c>
      <c r="D21" s="21" t="s">
        <v>296</v>
      </c>
      <c r="E21" s="23" t="s">
        <v>312</v>
      </c>
      <c r="F21" s="54">
        <v>1</v>
      </c>
      <c r="G21" s="59">
        <v>100</v>
      </c>
      <c r="H21" s="265">
        <v>14000</v>
      </c>
      <c r="I21" s="266"/>
      <c r="J21" s="25">
        <f t="shared" si="0"/>
        <v>1400000</v>
      </c>
      <c r="M21" s="14"/>
    </row>
    <row r="22" spans="1:13" s="13" customFormat="1" ht="38.25" customHeight="1" x14ac:dyDescent="0.25">
      <c r="A22" s="19">
        <f t="shared" si="1"/>
        <v>6</v>
      </c>
      <c r="B22" s="60">
        <v>44324</v>
      </c>
      <c r="C22" s="58" t="s">
        <v>277</v>
      </c>
      <c r="D22" s="21" t="s">
        <v>297</v>
      </c>
      <c r="E22" s="23" t="s">
        <v>312</v>
      </c>
      <c r="F22" s="54">
        <v>2</v>
      </c>
      <c r="G22" s="59">
        <v>100</v>
      </c>
      <c r="H22" s="265">
        <v>9000</v>
      </c>
      <c r="I22" s="266"/>
      <c r="J22" s="25">
        <f t="shared" si="0"/>
        <v>900000</v>
      </c>
      <c r="M22" s="14"/>
    </row>
    <row r="23" spans="1:13" s="13" customFormat="1" ht="38.25" customHeight="1" x14ac:dyDescent="0.25">
      <c r="A23" s="19">
        <f t="shared" si="1"/>
        <v>7</v>
      </c>
      <c r="B23" s="60">
        <v>44333</v>
      </c>
      <c r="C23" s="58" t="s">
        <v>278</v>
      </c>
      <c r="D23" s="21" t="s">
        <v>298</v>
      </c>
      <c r="E23" s="23" t="s">
        <v>313</v>
      </c>
      <c r="F23" s="54">
        <v>3</v>
      </c>
      <c r="G23" s="59">
        <v>100</v>
      </c>
      <c r="H23" s="265">
        <v>9000</v>
      </c>
      <c r="I23" s="266"/>
      <c r="J23" s="25">
        <f t="shared" si="0"/>
        <v>900000</v>
      </c>
      <c r="M23" s="14"/>
    </row>
    <row r="24" spans="1:13" s="13" customFormat="1" ht="38.25" customHeight="1" x14ac:dyDescent="0.25">
      <c r="A24" s="19">
        <f t="shared" si="1"/>
        <v>8</v>
      </c>
      <c r="B24" s="60">
        <v>44333</v>
      </c>
      <c r="C24" s="58" t="s">
        <v>279</v>
      </c>
      <c r="D24" s="21" t="s">
        <v>299</v>
      </c>
      <c r="E24" s="23" t="s">
        <v>313</v>
      </c>
      <c r="F24" s="54">
        <v>1</v>
      </c>
      <c r="G24" s="59">
        <v>100</v>
      </c>
      <c r="H24" s="265">
        <v>11000</v>
      </c>
      <c r="I24" s="266"/>
      <c r="J24" s="25">
        <f t="shared" si="0"/>
        <v>1100000</v>
      </c>
      <c r="M24" s="14"/>
    </row>
    <row r="25" spans="1:13" s="13" customFormat="1" ht="38.25" customHeight="1" x14ac:dyDescent="0.25">
      <c r="A25" s="19">
        <f t="shared" si="1"/>
        <v>9</v>
      </c>
      <c r="B25" s="60">
        <v>44333</v>
      </c>
      <c r="C25" s="58" t="s">
        <v>280</v>
      </c>
      <c r="D25" s="21" t="s">
        <v>300</v>
      </c>
      <c r="E25" s="23" t="s">
        <v>313</v>
      </c>
      <c r="F25" s="54">
        <v>9</v>
      </c>
      <c r="G25" s="59">
        <v>156</v>
      </c>
      <c r="H25" s="265">
        <v>11000</v>
      </c>
      <c r="I25" s="266"/>
      <c r="J25" s="25">
        <f t="shared" si="0"/>
        <v>1716000</v>
      </c>
      <c r="M25" s="14"/>
    </row>
    <row r="26" spans="1:13" s="13" customFormat="1" ht="38.25" customHeight="1" x14ac:dyDescent="0.25">
      <c r="A26" s="19">
        <f t="shared" si="1"/>
        <v>10</v>
      </c>
      <c r="B26" s="60">
        <v>44333</v>
      </c>
      <c r="C26" s="58" t="s">
        <v>281</v>
      </c>
      <c r="D26" s="21" t="s">
        <v>301</v>
      </c>
      <c r="E26" s="23" t="s">
        <v>312</v>
      </c>
      <c r="F26" s="54">
        <v>1</v>
      </c>
      <c r="G26" s="59">
        <v>100</v>
      </c>
      <c r="H26" s="265">
        <v>9000</v>
      </c>
      <c r="I26" s="266"/>
      <c r="J26" s="25">
        <f t="shared" si="0"/>
        <v>900000</v>
      </c>
      <c r="M26" s="14"/>
    </row>
    <row r="27" spans="1:13" s="13" customFormat="1" ht="38.25" customHeight="1" x14ac:dyDescent="0.25">
      <c r="A27" s="19">
        <f t="shared" si="1"/>
        <v>11</v>
      </c>
      <c r="B27" s="60">
        <v>44333</v>
      </c>
      <c r="C27" s="58" t="s">
        <v>282</v>
      </c>
      <c r="D27" s="21" t="s">
        <v>302</v>
      </c>
      <c r="E27" s="23" t="s">
        <v>312</v>
      </c>
      <c r="F27" s="54">
        <v>1</v>
      </c>
      <c r="G27" s="59">
        <v>100</v>
      </c>
      <c r="H27" s="265">
        <v>9000</v>
      </c>
      <c r="I27" s="266"/>
      <c r="J27" s="25">
        <f t="shared" si="0"/>
        <v>900000</v>
      </c>
      <c r="M27" s="14"/>
    </row>
    <row r="28" spans="1:13" s="13" customFormat="1" ht="38.25" customHeight="1" x14ac:dyDescent="0.25">
      <c r="A28" s="19">
        <f t="shared" si="1"/>
        <v>12</v>
      </c>
      <c r="B28" s="60">
        <v>44333</v>
      </c>
      <c r="C28" s="58" t="s">
        <v>283</v>
      </c>
      <c r="D28" s="21" t="s">
        <v>303</v>
      </c>
      <c r="E28" s="23" t="s">
        <v>313</v>
      </c>
      <c r="F28" s="54">
        <v>1</v>
      </c>
      <c r="G28" s="59">
        <v>100</v>
      </c>
      <c r="H28" s="265">
        <v>10000</v>
      </c>
      <c r="I28" s="266"/>
      <c r="J28" s="25">
        <f t="shared" si="0"/>
        <v>1000000</v>
      </c>
      <c r="M28" s="14"/>
    </row>
    <row r="29" spans="1:13" s="13" customFormat="1" ht="38.25" customHeight="1" x14ac:dyDescent="0.25">
      <c r="A29" s="19">
        <f t="shared" si="1"/>
        <v>13</v>
      </c>
      <c r="B29" s="60">
        <v>44333</v>
      </c>
      <c r="C29" s="58" t="s">
        <v>284</v>
      </c>
      <c r="D29" s="21" t="s">
        <v>304</v>
      </c>
      <c r="E29" s="23" t="s">
        <v>313</v>
      </c>
      <c r="F29" s="54">
        <v>1</v>
      </c>
      <c r="G29" s="59">
        <v>100</v>
      </c>
      <c r="H29" s="265">
        <v>17000</v>
      </c>
      <c r="I29" s="266"/>
      <c r="J29" s="25">
        <f t="shared" si="0"/>
        <v>1700000</v>
      </c>
      <c r="M29" s="14"/>
    </row>
    <row r="30" spans="1:13" s="13" customFormat="1" ht="38.25" customHeight="1" x14ac:dyDescent="0.25">
      <c r="A30" s="19">
        <f t="shared" si="1"/>
        <v>14</v>
      </c>
      <c r="B30" s="60">
        <v>44334</v>
      </c>
      <c r="C30" s="58" t="s">
        <v>285</v>
      </c>
      <c r="D30" s="21" t="s">
        <v>305</v>
      </c>
      <c r="E30" s="23" t="s">
        <v>313</v>
      </c>
      <c r="F30" s="54">
        <v>1</v>
      </c>
      <c r="G30" s="59">
        <v>100</v>
      </c>
      <c r="H30" s="265">
        <v>19000</v>
      </c>
      <c r="I30" s="266"/>
      <c r="J30" s="25">
        <f t="shared" si="0"/>
        <v>1900000</v>
      </c>
      <c r="M30" s="14"/>
    </row>
    <row r="31" spans="1:13" s="13" customFormat="1" ht="38.25" customHeight="1" x14ac:dyDescent="0.25">
      <c r="A31" s="19">
        <f t="shared" si="1"/>
        <v>15</v>
      </c>
      <c r="B31" s="60">
        <v>44334</v>
      </c>
      <c r="C31" s="58" t="s">
        <v>286</v>
      </c>
      <c r="D31" s="21" t="s">
        <v>306</v>
      </c>
      <c r="E31" s="23" t="s">
        <v>313</v>
      </c>
      <c r="F31" s="54">
        <v>1</v>
      </c>
      <c r="G31" s="59">
        <v>100</v>
      </c>
      <c r="H31" s="265">
        <v>19000</v>
      </c>
      <c r="I31" s="266"/>
      <c r="J31" s="25">
        <f t="shared" si="0"/>
        <v>1900000</v>
      </c>
      <c r="M31" s="14"/>
    </row>
    <row r="32" spans="1:13" s="13" customFormat="1" ht="38.25" customHeight="1" x14ac:dyDescent="0.25">
      <c r="A32" s="19">
        <f t="shared" si="1"/>
        <v>16</v>
      </c>
      <c r="B32" s="60">
        <v>44334</v>
      </c>
      <c r="C32" s="58" t="s">
        <v>287</v>
      </c>
      <c r="D32" s="21" t="s">
        <v>307</v>
      </c>
      <c r="E32" s="23" t="s">
        <v>313</v>
      </c>
      <c r="F32" s="54">
        <v>1</v>
      </c>
      <c r="G32" s="59">
        <v>100</v>
      </c>
      <c r="H32" s="265">
        <v>20000</v>
      </c>
      <c r="I32" s="266"/>
      <c r="J32" s="25">
        <f t="shared" si="0"/>
        <v>2000000</v>
      </c>
      <c r="M32" s="14"/>
    </row>
    <row r="33" spans="1:13" s="13" customFormat="1" ht="38.25" customHeight="1" x14ac:dyDescent="0.25">
      <c r="A33" s="19">
        <f t="shared" si="1"/>
        <v>17</v>
      </c>
      <c r="B33" s="60">
        <v>44334</v>
      </c>
      <c r="C33" s="58" t="s">
        <v>288</v>
      </c>
      <c r="D33" s="21" t="s">
        <v>308</v>
      </c>
      <c r="E33" s="23" t="s">
        <v>313</v>
      </c>
      <c r="F33" s="54">
        <v>1</v>
      </c>
      <c r="G33" s="59">
        <v>100</v>
      </c>
      <c r="H33" s="265">
        <v>20000</v>
      </c>
      <c r="I33" s="266"/>
      <c r="J33" s="25">
        <f t="shared" si="0"/>
        <v>2000000</v>
      </c>
      <c r="M33" s="14"/>
    </row>
    <row r="34" spans="1:13" s="13" customFormat="1" ht="38.25" customHeight="1" x14ac:dyDescent="0.25">
      <c r="A34" s="19">
        <f t="shared" si="1"/>
        <v>18</v>
      </c>
      <c r="B34" s="60">
        <v>44334</v>
      </c>
      <c r="C34" s="58" t="s">
        <v>289</v>
      </c>
      <c r="D34" s="21" t="s">
        <v>309</v>
      </c>
      <c r="E34" s="23" t="s">
        <v>313</v>
      </c>
      <c r="F34" s="54">
        <v>1</v>
      </c>
      <c r="G34" s="59">
        <v>100</v>
      </c>
      <c r="H34" s="265">
        <v>20000</v>
      </c>
      <c r="I34" s="266"/>
      <c r="J34" s="25">
        <f t="shared" si="0"/>
        <v>2000000</v>
      </c>
      <c r="M34" s="14"/>
    </row>
    <row r="35" spans="1:13" s="13" customFormat="1" ht="38.25" customHeight="1" x14ac:dyDescent="0.25">
      <c r="A35" s="19">
        <f t="shared" si="1"/>
        <v>19</v>
      </c>
      <c r="B35" s="60">
        <v>44334</v>
      </c>
      <c r="C35" s="58" t="s">
        <v>290</v>
      </c>
      <c r="D35" s="21" t="s">
        <v>310</v>
      </c>
      <c r="E35" s="23" t="s">
        <v>313</v>
      </c>
      <c r="F35" s="54">
        <v>1</v>
      </c>
      <c r="G35" s="59">
        <v>100</v>
      </c>
      <c r="H35" s="265">
        <v>22000</v>
      </c>
      <c r="I35" s="266"/>
      <c r="J35" s="25">
        <f t="shared" si="0"/>
        <v>2200000</v>
      </c>
      <c r="M35" s="14"/>
    </row>
    <row r="36" spans="1:13" s="13" customFormat="1" ht="38.25" customHeight="1" x14ac:dyDescent="0.25">
      <c r="A36" s="19">
        <f t="shared" si="1"/>
        <v>20</v>
      </c>
      <c r="B36" s="60">
        <v>44334</v>
      </c>
      <c r="C36" s="58" t="s">
        <v>291</v>
      </c>
      <c r="D36" s="21" t="s">
        <v>311</v>
      </c>
      <c r="E36" s="23" t="s">
        <v>313</v>
      </c>
      <c r="F36" s="54">
        <v>1</v>
      </c>
      <c r="G36" s="59">
        <v>100</v>
      </c>
      <c r="H36" s="265">
        <v>19000</v>
      </c>
      <c r="I36" s="266"/>
      <c r="J36" s="25">
        <f t="shared" si="0"/>
        <v>1900000</v>
      </c>
      <c r="M36" s="14"/>
    </row>
    <row r="37" spans="1:13" s="13" customFormat="1" ht="38.25" customHeight="1" x14ac:dyDescent="0.25">
      <c r="A37" s="19">
        <f t="shared" si="1"/>
        <v>21</v>
      </c>
      <c r="B37" s="60">
        <v>44340</v>
      </c>
      <c r="C37" s="58" t="s">
        <v>316</v>
      </c>
      <c r="D37" s="21" t="s">
        <v>301</v>
      </c>
      <c r="E37" s="23" t="s">
        <v>312</v>
      </c>
      <c r="F37" s="54">
        <v>1</v>
      </c>
      <c r="G37" s="59">
        <v>100</v>
      </c>
      <c r="H37" s="265">
        <v>9000</v>
      </c>
      <c r="I37" s="266"/>
      <c r="J37" s="25">
        <f>G37*H37</f>
        <v>900000</v>
      </c>
      <c r="M37" s="14"/>
    </row>
    <row r="38" spans="1:13" ht="36" customHeight="1" thickBot="1" x14ac:dyDescent="0.3">
      <c r="A38" s="252" t="s">
        <v>26</v>
      </c>
      <c r="B38" s="253"/>
      <c r="C38" s="253"/>
      <c r="D38" s="253"/>
      <c r="E38" s="253"/>
      <c r="F38" s="253"/>
      <c r="G38" s="253"/>
      <c r="H38" s="253"/>
      <c r="I38" s="254"/>
      <c r="J38" s="26">
        <f>SUM(J17:J37)</f>
        <v>28516000</v>
      </c>
    </row>
    <row r="39" spans="1:13" ht="21.75" customHeight="1" x14ac:dyDescent="0.25">
      <c r="A39" s="255"/>
      <c r="B39" s="255"/>
      <c r="C39" s="255"/>
      <c r="D39" s="255"/>
      <c r="E39" s="27"/>
      <c r="H39" s="28"/>
      <c r="I39" s="28"/>
      <c r="J39" s="29"/>
    </row>
    <row r="40" spans="1:13" ht="29.25" customHeight="1" x14ac:dyDescent="0.25">
      <c r="A40" s="30"/>
      <c r="B40" s="30"/>
      <c r="D40" s="30"/>
      <c r="E40" s="30"/>
      <c r="H40" s="31" t="s">
        <v>27</v>
      </c>
      <c r="I40" s="31"/>
      <c r="J40" s="32">
        <v>0</v>
      </c>
    </row>
    <row r="41" spans="1:13" ht="29.25" customHeight="1" thickBot="1" x14ac:dyDescent="0.3">
      <c r="A41" s="33"/>
      <c r="B41" s="33"/>
      <c r="D41" s="33"/>
      <c r="E41" s="33"/>
      <c r="H41" s="34" t="s">
        <v>28</v>
      </c>
      <c r="I41" s="34"/>
      <c r="J41" s="35">
        <v>0</v>
      </c>
    </row>
    <row r="42" spans="1:13" ht="29.25" customHeight="1" x14ac:dyDescent="0.25">
      <c r="A42" s="9"/>
      <c r="B42" s="9"/>
      <c r="D42" s="9"/>
      <c r="E42" s="36"/>
      <c r="H42" s="37" t="s">
        <v>29</v>
      </c>
      <c r="I42" s="38"/>
      <c r="J42" s="39">
        <f>J38</f>
        <v>28516000</v>
      </c>
    </row>
    <row r="43" spans="1:13" ht="20.25" customHeight="1" x14ac:dyDescent="0.25">
      <c r="A43" s="9"/>
      <c r="B43" s="9"/>
      <c r="D43" s="9"/>
      <c r="E43" s="36"/>
      <c r="H43" s="38"/>
      <c r="I43" s="38"/>
      <c r="J43" s="40"/>
    </row>
    <row r="44" spans="1:13" ht="18.75" x14ac:dyDescent="0.25">
      <c r="A44" s="41" t="s">
        <v>342</v>
      </c>
      <c r="B44" s="36"/>
      <c r="D44" s="9"/>
      <c r="E44" s="36"/>
      <c r="H44" s="38"/>
      <c r="I44" s="38"/>
      <c r="J44" s="40"/>
    </row>
    <row r="45" spans="1:13" ht="15.75" x14ac:dyDescent="0.25">
      <c r="A45" s="9"/>
      <c r="B45" s="9"/>
      <c r="D45" s="9"/>
      <c r="E45" s="36"/>
      <c r="H45" s="38"/>
      <c r="I45" s="38"/>
      <c r="J45" s="40"/>
    </row>
    <row r="46" spans="1:13" ht="18.75" x14ac:dyDescent="0.3">
      <c r="A46" s="42" t="s">
        <v>31</v>
      </c>
      <c r="B46" s="43"/>
      <c r="D46" s="43"/>
      <c r="E46" s="9"/>
      <c r="H46" s="10"/>
      <c r="I46" s="10"/>
      <c r="J46" s="9"/>
    </row>
    <row r="47" spans="1:13" ht="18.75" x14ac:dyDescent="0.3">
      <c r="A47" s="44" t="s">
        <v>32</v>
      </c>
      <c r="B47" s="36"/>
      <c r="D47" s="36"/>
      <c r="E47" s="9"/>
      <c r="H47" s="10"/>
      <c r="I47" s="10"/>
      <c r="J47" s="9"/>
      <c r="M47" s="45"/>
    </row>
    <row r="48" spans="1:13" ht="18.75" x14ac:dyDescent="0.3">
      <c r="A48" s="44" t="s">
        <v>33</v>
      </c>
      <c r="B48" s="36"/>
      <c r="D48" s="9"/>
      <c r="E48" s="9"/>
      <c r="H48" s="10"/>
      <c r="I48" s="10"/>
      <c r="J48" s="9"/>
    </row>
    <row r="49" spans="1:10" ht="18.75" x14ac:dyDescent="0.3">
      <c r="A49" s="46" t="s">
        <v>34</v>
      </c>
      <c r="B49" s="47"/>
      <c r="D49" s="47"/>
      <c r="E49" s="9"/>
      <c r="H49" s="10"/>
      <c r="I49" s="10"/>
      <c r="J49" s="9"/>
    </row>
    <row r="50" spans="1:10" ht="18.75" x14ac:dyDescent="0.3">
      <c r="A50" s="48" t="s">
        <v>35</v>
      </c>
      <c r="B50" s="49"/>
      <c r="D50" s="50"/>
      <c r="E50" s="9"/>
      <c r="H50" s="10"/>
      <c r="I50" s="10"/>
      <c r="J50" s="9"/>
    </row>
    <row r="51" spans="1:10" ht="15.75" x14ac:dyDescent="0.25">
      <c r="A51" s="49"/>
      <c r="B51" s="49"/>
      <c r="D51" s="51"/>
      <c r="E51" s="9"/>
      <c r="H51" s="10"/>
      <c r="I51" s="10"/>
      <c r="J51" s="9"/>
    </row>
    <row r="52" spans="1:10" ht="15.75" x14ac:dyDescent="0.25">
      <c r="A52" s="9"/>
      <c r="B52" s="9"/>
      <c r="D52" s="9"/>
      <c r="E52" s="9"/>
      <c r="H52" s="52" t="s">
        <v>36</v>
      </c>
      <c r="I52" s="256" t="str">
        <f>J13</f>
        <v xml:space="preserve"> 07 Juni 2021</v>
      </c>
      <c r="J52" s="256"/>
    </row>
    <row r="53" spans="1:10" ht="15.75" x14ac:dyDescent="0.25">
      <c r="A53" s="9"/>
      <c r="B53" s="9"/>
      <c r="D53" s="9"/>
      <c r="E53" s="9"/>
      <c r="H53" s="10"/>
      <c r="I53" s="10"/>
      <c r="J53" s="9"/>
    </row>
    <row r="54" spans="1:10" ht="15.75" x14ac:dyDescent="0.25">
      <c r="A54" s="9"/>
      <c r="B54" s="9"/>
      <c r="D54" s="9"/>
      <c r="E54" s="9"/>
      <c r="H54" s="10"/>
      <c r="I54" s="10"/>
      <c r="J54" s="9"/>
    </row>
    <row r="55" spans="1:10" ht="15.75" x14ac:dyDescent="0.25">
      <c r="A55" s="9"/>
      <c r="B55" s="9"/>
      <c r="D55" s="9"/>
      <c r="E55" s="9"/>
      <c r="H55" s="10"/>
      <c r="I55" s="10"/>
      <c r="J55" s="9"/>
    </row>
    <row r="56" spans="1:10" ht="26.25" customHeight="1" x14ac:dyDescent="0.25">
      <c r="A56" s="9"/>
      <c r="B56" s="9"/>
      <c r="D56" s="9"/>
      <c r="E56" s="9"/>
      <c r="H56" s="10"/>
      <c r="I56" s="10"/>
      <c r="J56" s="9"/>
    </row>
    <row r="57" spans="1:10" ht="15.75" x14ac:dyDescent="0.25">
      <c r="A57" s="9"/>
      <c r="B57" s="9"/>
      <c r="D57" s="9"/>
      <c r="E57" s="9"/>
      <c r="H57" s="10"/>
      <c r="I57" s="10"/>
      <c r="J57" s="9"/>
    </row>
    <row r="58" spans="1:10" ht="15.75" x14ac:dyDescent="0.25">
      <c r="A58" s="9"/>
      <c r="B58" s="9"/>
      <c r="D58" s="9"/>
      <c r="E58" s="9"/>
      <c r="H58" s="10"/>
      <c r="I58" s="10"/>
      <c r="J58" s="9"/>
    </row>
    <row r="59" spans="1:10" ht="15.75" x14ac:dyDescent="0.25">
      <c r="A59" s="9"/>
      <c r="B59" s="9"/>
      <c r="D59" s="9"/>
      <c r="E59" s="9"/>
      <c r="H59" s="10"/>
      <c r="I59" s="10"/>
      <c r="J59" s="9"/>
    </row>
    <row r="60" spans="1:10" ht="15.75" x14ac:dyDescent="0.25">
      <c r="A60" s="3"/>
      <c r="B60" s="3"/>
      <c r="D60" s="3"/>
      <c r="E60" s="3"/>
      <c r="H60" s="244" t="s">
        <v>37</v>
      </c>
      <c r="I60" s="244"/>
      <c r="J60" s="244"/>
    </row>
    <row r="61" spans="1:10" ht="15.75" x14ac:dyDescent="0.25">
      <c r="A61" s="3"/>
      <c r="B61" s="3"/>
      <c r="D61" s="3"/>
      <c r="E61" s="3"/>
      <c r="H61" s="53"/>
      <c r="I61" s="53"/>
      <c r="J61" s="3"/>
    </row>
    <row r="62" spans="1:10" ht="15.75" x14ac:dyDescent="0.25">
      <c r="A62" s="3"/>
      <c r="B62" s="3"/>
      <c r="D62" s="3"/>
      <c r="E62" s="3"/>
      <c r="H62" s="53"/>
      <c r="I62" s="53"/>
      <c r="J62" s="3"/>
    </row>
    <row r="63" spans="1:10" ht="15.75" x14ac:dyDescent="0.25">
      <c r="A63" s="3"/>
      <c r="B63" s="3"/>
      <c r="D63" s="3"/>
      <c r="E63" s="3"/>
      <c r="H63" s="53"/>
      <c r="I63" s="53"/>
      <c r="J63" s="3"/>
    </row>
    <row r="64" spans="1:10" ht="15.75" x14ac:dyDescent="0.25">
      <c r="A64" s="3"/>
      <c r="B64" s="3"/>
      <c r="D64" s="3"/>
      <c r="E64" s="3"/>
      <c r="H64" s="53"/>
      <c r="I64" s="53"/>
      <c r="J64" s="3"/>
    </row>
    <row r="65" spans="1:10" ht="15.75" x14ac:dyDescent="0.25">
      <c r="A65" s="3"/>
      <c r="B65" s="3"/>
      <c r="D65" s="3"/>
      <c r="E65" s="3"/>
      <c r="H65" s="53"/>
      <c r="I65" s="53"/>
      <c r="J65" s="3"/>
    </row>
    <row r="66" spans="1:10" ht="15.75" x14ac:dyDescent="0.25">
      <c r="A66" s="3"/>
      <c r="B66" s="3"/>
      <c r="D66" s="3"/>
      <c r="E66" s="3"/>
      <c r="H66" s="53"/>
      <c r="I66" s="53"/>
      <c r="J66" s="3"/>
    </row>
    <row r="67" spans="1:10" ht="15.75" x14ac:dyDescent="0.25">
      <c r="A67" s="3"/>
      <c r="B67" s="3"/>
      <c r="D67" s="3"/>
      <c r="E67" s="3"/>
      <c r="H67" s="53"/>
      <c r="I67" s="53"/>
      <c r="J67" s="3"/>
    </row>
    <row r="68" spans="1:10" ht="15.75" x14ac:dyDescent="0.25">
      <c r="A68" s="3"/>
      <c r="B68" s="3"/>
      <c r="D68" s="3"/>
      <c r="E68" s="3"/>
      <c r="H68" s="53"/>
      <c r="I68" s="53"/>
      <c r="J68" s="3"/>
    </row>
  </sheetData>
  <autoFilter ref="A16:J38">
    <filterColumn colId="7" showButton="0"/>
  </autoFilter>
  <mergeCells count="27">
    <mergeCell ref="H20:I20"/>
    <mergeCell ref="A10:J10"/>
    <mergeCell ref="H16:I16"/>
    <mergeCell ref="H17:I17"/>
    <mergeCell ref="H18:I18"/>
    <mergeCell ref="H19:I19"/>
    <mergeCell ref="H21:I21"/>
    <mergeCell ref="H22:I22"/>
    <mergeCell ref="H23:I23"/>
    <mergeCell ref="H24:I24"/>
    <mergeCell ref="H31:I31"/>
    <mergeCell ref="H25:I25"/>
    <mergeCell ref="I52:J52"/>
    <mergeCell ref="H60:J60"/>
    <mergeCell ref="H26:I26"/>
    <mergeCell ref="H27:I27"/>
    <mergeCell ref="H28:I28"/>
    <mergeCell ref="H29:I29"/>
    <mergeCell ref="H30:I30"/>
    <mergeCell ref="H37:I37"/>
    <mergeCell ref="H33:I33"/>
    <mergeCell ref="H34:I34"/>
    <mergeCell ref="H35:I35"/>
    <mergeCell ref="H36:I36"/>
    <mergeCell ref="A38:I38"/>
    <mergeCell ref="A39:D39"/>
    <mergeCell ref="H32:I3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P71"/>
  <sheetViews>
    <sheetView topLeftCell="A37" zoomScale="86" zoomScaleNormal="86" workbookViewId="0">
      <selection activeCell="G47" sqref="G47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7109375" customWidth="1"/>
    <col min="5" max="5" width="13.7109375" customWidth="1"/>
    <col min="6" max="7" width="10.42578125" customWidth="1"/>
    <col min="8" max="8" width="14" style="4" customWidth="1"/>
    <col min="9" max="9" width="2.140625" style="4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1" t="s">
        <v>0</v>
      </c>
      <c r="B2" s="2"/>
      <c r="C2" s="3"/>
    </row>
    <row r="3" spans="1:13" x14ac:dyDescent="0.25">
      <c r="A3" s="5" t="s">
        <v>1</v>
      </c>
      <c r="B3" s="6"/>
      <c r="C3" s="6"/>
    </row>
    <row r="4" spans="1:13" x14ac:dyDescent="0.25">
      <c r="A4" s="5" t="s">
        <v>2</v>
      </c>
      <c r="B4" s="6"/>
      <c r="C4" s="6"/>
    </row>
    <row r="5" spans="1:13" x14ac:dyDescent="0.25">
      <c r="A5" s="5" t="s">
        <v>3</v>
      </c>
      <c r="B5" s="6"/>
      <c r="C5" s="6"/>
    </row>
    <row r="6" spans="1:13" x14ac:dyDescent="0.25">
      <c r="A6" s="5" t="s">
        <v>4</v>
      </c>
      <c r="B6" s="6"/>
      <c r="C6" s="6"/>
    </row>
    <row r="7" spans="1:13" x14ac:dyDescent="0.25">
      <c r="A7" s="5" t="s">
        <v>5</v>
      </c>
      <c r="B7" s="6"/>
      <c r="C7" s="6"/>
    </row>
    <row r="8" spans="1:13" x14ac:dyDescent="0.25">
      <c r="A8" s="6"/>
      <c r="B8" s="6"/>
      <c r="C8" s="6"/>
    </row>
    <row r="9" spans="1:13" ht="15.75" thickBot="1" x14ac:dyDescent="0.3">
      <c r="A9" s="7"/>
      <c r="B9" s="7"/>
      <c r="C9" s="7"/>
      <c r="D9" s="7"/>
      <c r="E9" s="7"/>
      <c r="F9" s="7"/>
      <c r="G9" s="7"/>
      <c r="H9" s="8"/>
      <c r="I9" s="8"/>
      <c r="J9" s="7"/>
    </row>
    <row r="10" spans="1:13" ht="24" thickBot="1" x14ac:dyDescent="0.4">
      <c r="A10" s="245" t="s">
        <v>6</v>
      </c>
      <c r="B10" s="246"/>
      <c r="C10" s="246"/>
      <c r="D10" s="246"/>
      <c r="E10" s="246"/>
      <c r="F10" s="246"/>
      <c r="G10" s="246"/>
      <c r="H10" s="246"/>
      <c r="I10" s="246"/>
      <c r="J10" s="247"/>
    </row>
    <row r="12" spans="1:13" ht="23.25" customHeight="1" x14ac:dyDescent="0.25">
      <c r="A12" s="9" t="s">
        <v>7</v>
      </c>
      <c r="B12" s="9" t="s">
        <v>8</v>
      </c>
      <c r="C12" s="9"/>
      <c r="D12" s="9"/>
      <c r="E12" s="9"/>
      <c r="F12" s="9"/>
      <c r="G12" s="9"/>
      <c r="H12" s="10" t="s">
        <v>9</v>
      </c>
      <c r="I12" s="10" t="s">
        <v>10</v>
      </c>
      <c r="J12" s="11" t="s">
        <v>315</v>
      </c>
    </row>
    <row r="13" spans="1:13" ht="23.25" customHeight="1" x14ac:dyDescent="0.25">
      <c r="A13" s="9"/>
      <c r="B13" s="9"/>
      <c r="C13" s="9"/>
      <c r="D13" s="9"/>
      <c r="E13" s="9"/>
      <c r="F13" s="9"/>
      <c r="G13" s="9"/>
      <c r="H13" s="10" t="s">
        <v>11</v>
      </c>
      <c r="I13" s="10" t="s">
        <v>10</v>
      </c>
      <c r="J13" s="12" t="s">
        <v>133</v>
      </c>
    </row>
    <row r="14" spans="1:13" ht="26.25" customHeight="1" x14ac:dyDescent="0.25">
      <c r="A14" s="9" t="s">
        <v>12</v>
      </c>
      <c r="B14" s="9" t="s">
        <v>13</v>
      </c>
      <c r="C14" s="9"/>
      <c r="D14" s="9"/>
      <c r="E14" s="9"/>
      <c r="F14" s="9"/>
      <c r="G14" s="9"/>
      <c r="H14" s="10" t="s">
        <v>14</v>
      </c>
      <c r="I14" s="10" t="s">
        <v>10</v>
      </c>
      <c r="J14" s="55" t="s">
        <v>314</v>
      </c>
    </row>
    <row r="15" spans="1:13" ht="27.75" customHeight="1" thickBot="1" x14ac:dyDescent="0.3">
      <c r="A15" s="13"/>
      <c r="B15" s="13"/>
      <c r="C15" s="13"/>
      <c r="D15" s="13"/>
      <c r="E15" s="13"/>
      <c r="F15" s="13"/>
      <c r="G15" s="13"/>
      <c r="H15" s="14"/>
      <c r="I15" s="14"/>
      <c r="J15" s="13"/>
    </row>
    <row r="16" spans="1:13" ht="43.5" customHeight="1" x14ac:dyDescent="0.25">
      <c r="A16" s="15" t="s">
        <v>16</v>
      </c>
      <c r="B16" s="16" t="s">
        <v>17</v>
      </c>
      <c r="C16" s="17" t="s">
        <v>18</v>
      </c>
      <c r="D16" s="16" t="s">
        <v>19</v>
      </c>
      <c r="E16" s="16" t="s">
        <v>20</v>
      </c>
      <c r="F16" s="17" t="s">
        <v>51</v>
      </c>
      <c r="G16" s="56" t="s">
        <v>52</v>
      </c>
      <c r="H16" s="248" t="s">
        <v>22</v>
      </c>
      <c r="I16" s="249"/>
      <c r="J16" s="18" t="s">
        <v>23</v>
      </c>
      <c r="M16" s="4"/>
    </row>
    <row r="17" spans="1:13" s="13" customFormat="1" ht="36.75" customHeight="1" x14ac:dyDescent="0.25">
      <c r="A17" s="19">
        <v>1</v>
      </c>
      <c r="B17" s="60">
        <v>44347</v>
      </c>
      <c r="C17" s="58" t="s">
        <v>317</v>
      </c>
      <c r="D17" s="21" t="s">
        <v>204</v>
      </c>
      <c r="E17" s="23" t="s">
        <v>182</v>
      </c>
      <c r="F17" s="54">
        <v>3</v>
      </c>
      <c r="G17" s="59">
        <v>100</v>
      </c>
      <c r="H17" s="265">
        <v>21000000</v>
      </c>
      <c r="I17" s="266"/>
      <c r="J17" s="25">
        <f>H17</f>
        <v>21000000</v>
      </c>
      <c r="M17" s="14"/>
    </row>
    <row r="18" spans="1:13" s="13" customFormat="1" ht="36.75" customHeight="1" x14ac:dyDescent="0.25">
      <c r="A18" s="19">
        <f t="shared" ref="A18:A40" si="0">A17+1</f>
        <v>2</v>
      </c>
      <c r="B18" s="60">
        <v>44347</v>
      </c>
      <c r="C18" s="58" t="s">
        <v>318</v>
      </c>
      <c r="D18" s="21" t="s">
        <v>198</v>
      </c>
      <c r="E18" s="23" t="s">
        <v>182</v>
      </c>
      <c r="F18" s="54">
        <v>2</v>
      </c>
      <c r="G18" s="59">
        <v>100</v>
      </c>
      <c r="H18" s="265"/>
      <c r="I18" s="266"/>
      <c r="J18" s="25"/>
      <c r="M18" s="14"/>
    </row>
    <row r="19" spans="1:13" s="13" customFormat="1" ht="36.75" customHeight="1" x14ac:dyDescent="0.25">
      <c r="A19" s="19">
        <f t="shared" si="0"/>
        <v>3</v>
      </c>
      <c r="B19" s="60">
        <v>44347</v>
      </c>
      <c r="C19" s="58" t="s">
        <v>319</v>
      </c>
      <c r="D19" s="21" t="s">
        <v>212</v>
      </c>
      <c r="E19" s="23" t="s">
        <v>182</v>
      </c>
      <c r="F19" s="54">
        <v>4</v>
      </c>
      <c r="G19" s="59">
        <v>100</v>
      </c>
      <c r="H19" s="265"/>
      <c r="I19" s="266"/>
      <c r="J19" s="25"/>
      <c r="M19" s="14"/>
    </row>
    <row r="20" spans="1:13" s="13" customFormat="1" ht="36.75" customHeight="1" x14ac:dyDescent="0.25">
      <c r="A20" s="19">
        <f t="shared" si="0"/>
        <v>4</v>
      </c>
      <c r="B20" s="60">
        <v>44347</v>
      </c>
      <c r="C20" s="58" t="s">
        <v>320</v>
      </c>
      <c r="D20" s="21" t="s">
        <v>201</v>
      </c>
      <c r="E20" s="23" t="s">
        <v>182</v>
      </c>
      <c r="F20" s="54">
        <v>2</v>
      </c>
      <c r="G20" s="59">
        <v>100</v>
      </c>
      <c r="H20" s="265"/>
      <c r="I20" s="266"/>
      <c r="J20" s="25"/>
      <c r="M20" s="14"/>
    </row>
    <row r="21" spans="1:13" s="13" customFormat="1" ht="36.75" customHeight="1" x14ac:dyDescent="0.25">
      <c r="A21" s="19">
        <f t="shared" si="0"/>
        <v>5</v>
      </c>
      <c r="B21" s="60">
        <v>44347</v>
      </c>
      <c r="C21" s="58" t="s">
        <v>321</v>
      </c>
      <c r="D21" s="21" t="s">
        <v>341</v>
      </c>
      <c r="E21" s="23" t="s">
        <v>182</v>
      </c>
      <c r="F21" s="54">
        <v>2</v>
      </c>
      <c r="G21" s="59">
        <v>100</v>
      </c>
      <c r="H21" s="265"/>
      <c r="I21" s="266"/>
      <c r="J21" s="25"/>
      <c r="M21" s="14"/>
    </row>
    <row r="22" spans="1:13" s="13" customFormat="1" ht="36.75" customHeight="1" x14ac:dyDescent="0.25">
      <c r="A22" s="19">
        <f t="shared" si="0"/>
        <v>6</v>
      </c>
      <c r="B22" s="60">
        <v>44347</v>
      </c>
      <c r="C22" s="58" t="s">
        <v>322</v>
      </c>
      <c r="D22" s="21" t="s">
        <v>213</v>
      </c>
      <c r="E22" s="23" t="s">
        <v>181</v>
      </c>
      <c r="F22" s="54">
        <v>3</v>
      </c>
      <c r="G22" s="59">
        <v>100</v>
      </c>
      <c r="H22" s="265"/>
      <c r="I22" s="266"/>
      <c r="J22" s="25"/>
      <c r="M22" s="14"/>
    </row>
    <row r="23" spans="1:13" s="13" customFormat="1" ht="36.75" customHeight="1" x14ac:dyDescent="0.25">
      <c r="A23" s="19">
        <f t="shared" si="0"/>
        <v>7</v>
      </c>
      <c r="B23" s="60">
        <v>44347</v>
      </c>
      <c r="C23" s="58" t="s">
        <v>323</v>
      </c>
      <c r="D23" s="21" t="s">
        <v>215</v>
      </c>
      <c r="E23" s="23" t="s">
        <v>181</v>
      </c>
      <c r="F23" s="54">
        <v>2</v>
      </c>
      <c r="G23" s="59">
        <v>100</v>
      </c>
      <c r="H23" s="265"/>
      <c r="I23" s="266"/>
      <c r="J23" s="25"/>
      <c r="M23" s="14"/>
    </row>
    <row r="24" spans="1:13" s="13" customFormat="1" ht="36.75" customHeight="1" x14ac:dyDescent="0.25">
      <c r="A24" s="19">
        <f t="shared" si="0"/>
        <v>8</v>
      </c>
      <c r="B24" s="60">
        <v>44347</v>
      </c>
      <c r="C24" s="58" t="s">
        <v>324</v>
      </c>
      <c r="D24" s="21" t="s">
        <v>194</v>
      </c>
      <c r="E24" s="23" t="s">
        <v>181</v>
      </c>
      <c r="F24" s="54">
        <v>5</v>
      </c>
      <c r="G24" s="59">
        <v>100</v>
      </c>
      <c r="H24" s="265"/>
      <c r="I24" s="266"/>
      <c r="J24" s="25"/>
      <c r="M24" s="14"/>
    </row>
    <row r="25" spans="1:13" s="13" customFormat="1" ht="36.75" customHeight="1" x14ac:dyDescent="0.25">
      <c r="A25" s="19">
        <f t="shared" si="0"/>
        <v>9</v>
      </c>
      <c r="B25" s="60">
        <v>44347</v>
      </c>
      <c r="C25" s="58" t="s">
        <v>325</v>
      </c>
      <c r="D25" s="21" t="s">
        <v>196</v>
      </c>
      <c r="E25" s="23" t="s">
        <v>181</v>
      </c>
      <c r="F25" s="54">
        <v>3</v>
      </c>
      <c r="G25" s="59">
        <v>100</v>
      </c>
      <c r="H25" s="265"/>
      <c r="I25" s="266"/>
      <c r="J25" s="25"/>
      <c r="M25" s="14"/>
    </row>
    <row r="26" spans="1:13" s="13" customFormat="1" ht="36.75" customHeight="1" x14ac:dyDescent="0.25">
      <c r="A26" s="19">
        <f t="shared" si="0"/>
        <v>10</v>
      </c>
      <c r="B26" s="60">
        <v>44347</v>
      </c>
      <c r="C26" s="58" t="s">
        <v>326</v>
      </c>
      <c r="D26" s="21" t="s">
        <v>208</v>
      </c>
      <c r="E26" s="23" t="s">
        <v>180</v>
      </c>
      <c r="F26" s="54">
        <v>1</v>
      </c>
      <c r="G26" s="59">
        <v>100</v>
      </c>
      <c r="H26" s="265"/>
      <c r="I26" s="266"/>
      <c r="J26" s="25"/>
      <c r="M26" s="14"/>
    </row>
    <row r="27" spans="1:13" s="13" customFormat="1" ht="36.75" customHeight="1" x14ac:dyDescent="0.25">
      <c r="A27" s="19">
        <f t="shared" si="0"/>
        <v>11</v>
      </c>
      <c r="B27" s="60">
        <v>44347</v>
      </c>
      <c r="C27" s="58" t="s">
        <v>327</v>
      </c>
      <c r="D27" s="21" t="s">
        <v>209</v>
      </c>
      <c r="E27" s="23" t="s">
        <v>180</v>
      </c>
      <c r="F27" s="54">
        <v>1</v>
      </c>
      <c r="G27" s="59">
        <v>100</v>
      </c>
      <c r="H27" s="265"/>
      <c r="I27" s="266"/>
      <c r="J27" s="25"/>
      <c r="M27" s="14"/>
    </row>
    <row r="28" spans="1:13" s="13" customFormat="1" ht="36.75" customHeight="1" x14ac:dyDescent="0.25">
      <c r="A28" s="19">
        <f t="shared" si="0"/>
        <v>12</v>
      </c>
      <c r="B28" s="60">
        <v>44347</v>
      </c>
      <c r="C28" s="58" t="s">
        <v>328</v>
      </c>
      <c r="D28" s="21" t="s">
        <v>197</v>
      </c>
      <c r="E28" s="23" t="s">
        <v>180</v>
      </c>
      <c r="F28" s="54">
        <v>2</v>
      </c>
      <c r="G28" s="59">
        <v>100</v>
      </c>
      <c r="H28" s="265"/>
      <c r="I28" s="266"/>
      <c r="J28" s="25"/>
      <c r="M28" s="14"/>
    </row>
    <row r="29" spans="1:13" s="13" customFormat="1" ht="36.75" customHeight="1" x14ac:dyDescent="0.25">
      <c r="A29" s="19">
        <f t="shared" si="0"/>
        <v>13</v>
      </c>
      <c r="B29" s="60">
        <v>44347</v>
      </c>
      <c r="C29" s="58" t="s">
        <v>329</v>
      </c>
      <c r="D29" s="21" t="s">
        <v>189</v>
      </c>
      <c r="E29" s="23" t="s">
        <v>179</v>
      </c>
      <c r="F29" s="54">
        <v>2</v>
      </c>
      <c r="G29" s="59">
        <v>100</v>
      </c>
      <c r="H29" s="265"/>
      <c r="I29" s="266"/>
      <c r="J29" s="25"/>
      <c r="M29" s="14"/>
    </row>
    <row r="30" spans="1:13" s="13" customFormat="1" ht="36.75" customHeight="1" x14ac:dyDescent="0.25">
      <c r="A30" s="19">
        <f t="shared" si="0"/>
        <v>14</v>
      </c>
      <c r="B30" s="60">
        <v>44347</v>
      </c>
      <c r="C30" s="58" t="s">
        <v>330</v>
      </c>
      <c r="D30" s="21" t="s">
        <v>216</v>
      </c>
      <c r="E30" s="23" t="s">
        <v>179</v>
      </c>
      <c r="F30" s="54">
        <v>2</v>
      </c>
      <c r="G30" s="59">
        <v>100</v>
      </c>
      <c r="H30" s="265"/>
      <c r="I30" s="266"/>
      <c r="J30" s="25"/>
      <c r="M30" s="14"/>
    </row>
    <row r="31" spans="1:13" s="13" customFormat="1" ht="36.75" customHeight="1" x14ac:dyDescent="0.25">
      <c r="A31" s="19">
        <f t="shared" si="0"/>
        <v>15</v>
      </c>
      <c r="B31" s="60">
        <v>44347</v>
      </c>
      <c r="C31" s="58" t="s">
        <v>331</v>
      </c>
      <c r="D31" s="21" t="s">
        <v>183</v>
      </c>
      <c r="E31" s="23" t="s">
        <v>179</v>
      </c>
      <c r="F31" s="54">
        <v>3</v>
      </c>
      <c r="G31" s="59">
        <v>100</v>
      </c>
      <c r="H31" s="265"/>
      <c r="I31" s="266"/>
      <c r="J31" s="25"/>
      <c r="M31" s="14"/>
    </row>
    <row r="32" spans="1:13" s="13" customFormat="1" ht="36.75" customHeight="1" x14ac:dyDescent="0.25">
      <c r="A32" s="19">
        <f t="shared" si="0"/>
        <v>16</v>
      </c>
      <c r="B32" s="60">
        <v>44347</v>
      </c>
      <c r="C32" s="58" t="s">
        <v>332</v>
      </c>
      <c r="D32" s="21" t="s">
        <v>185</v>
      </c>
      <c r="E32" s="23" t="s">
        <v>179</v>
      </c>
      <c r="F32" s="54">
        <v>3</v>
      </c>
      <c r="G32" s="59">
        <v>100</v>
      </c>
      <c r="H32" s="265"/>
      <c r="I32" s="266"/>
      <c r="J32" s="25"/>
      <c r="M32" s="14"/>
    </row>
    <row r="33" spans="1:16" s="13" customFormat="1" ht="36.75" customHeight="1" x14ac:dyDescent="0.25">
      <c r="A33" s="19">
        <f t="shared" si="0"/>
        <v>17</v>
      </c>
      <c r="B33" s="60">
        <v>44347</v>
      </c>
      <c r="C33" s="58" t="s">
        <v>333</v>
      </c>
      <c r="D33" s="21" t="s">
        <v>184</v>
      </c>
      <c r="E33" s="23" t="s">
        <v>179</v>
      </c>
      <c r="F33" s="54">
        <v>3</v>
      </c>
      <c r="G33" s="59">
        <v>100</v>
      </c>
      <c r="H33" s="265"/>
      <c r="I33" s="266"/>
      <c r="J33" s="25"/>
      <c r="M33" s="14"/>
    </row>
    <row r="34" spans="1:16" s="13" customFormat="1" ht="36.75" customHeight="1" x14ac:dyDescent="0.25">
      <c r="A34" s="19">
        <f t="shared" si="0"/>
        <v>18</v>
      </c>
      <c r="B34" s="60">
        <v>44347</v>
      </c>
      <c r="C34" s="58" t="s">
        <v>334</v>
      </c>
      <c r="D34" s="21" t="s">
        <v>186</v>
      </c>
      <c r="E34" s="23" t="s">
        <v>179</v>
      </c>
      <c r="F34" s="54">
        <v>2</v>
      </c>
      <c r="G34" s="59">
        <v>100</v>
      </c>
      <c r="H34" s="265"/>
      <c r="I34" s="266"/>
      <c r="J34" s="25"/>
      <c r="M34" s="14"/>
    </row>
    <row r="35" spans="1:16" s="13" customFormat="1" ht="36.75" customHeight="1" x14ac:dyDescent="0.25">
      <c r="A35" s="19">
        <f t="shared" si="0"/>
        <v>19</v>
      </c>
      <c r="B35" s="60">
        <v>44347</v>
      </c>
      <c r="C35" s="58" t="s">
        <v>335</v>
      </c>
      <c r="D35" s="21" t="s">
        <v>188</v>
      </c>
      <c r="E35" s="23" t="s">
        <v>179</v>
      </c>
      <c r="F35" s="54">
        <v>2</v>
      </c>
      <c r="G35" s="59">
        <v>100</v>
      </c>
      <c r="H35" s="265"/>
      <c r="I35" s="266"/>
      <c r="J35" s="25"/>
      <c r="M35" s="14"/>
    </row>
    <row r="36" spans="1:16" s="13" customFormat="1" ht="36.75" customHeight="1" x14ac:dyDescent="0.25">
      <c r="A36" s="19">
        <f t="shared" si="0"/>
        <v>20</v>
      </c>
      <c r="B36" s="60">
        <v>44347</v>
      </c>
      <c r="C36" s="58" t="s">
        <v>336</v>
      </c>
      <c r="D36" s="21" t="s">
        <v>187</v>
      </c>
      <c r="E36" s="23" t="s">
        <v>179</v>
      </c>
      <c r="F36" s="54">
        <v>2</v>
      </c>
      <c r="G36" s="59">
        <v>100</v>
      </c>
      <c r="H36" s="265"/>
      <c r="I36" s="266"/>
      <c r="J36" s="25"/>
      <c r="M36" s="14"/>
    </row>
    <row r="37" spans="1:16" s="13" customFormat="1" ht="36.75" customHeight="1" x14ac:dyDescent="0.25">
      <c r="A37" s="19">
        <f t="shared" si="0"/>
        <v>21</v>
      </c>
      <c r="B37" s="60">
        <v>44347</v>
      </c>
      <c r="C37" s="58" t="s">
        <v>337</v>
      </c>
      <c r="D37" s="21" t="s">
        <v>262</v>
      </c>
      <c r="E37" s="23" t="s">
        <v>241</v>
      </c>
      <c r="F37" s="54">
        <v>1</v>
      </c>
      <c r="G37" s="59">
        <v>100</v>
      </c>
      <c r="H37" s="265"/>
      <c r="I37" s="266"/>
      <c r="J37" s="25"/>
      <c r="M37" s="14"/>
    </row>
    <row r="38" spans="1:16" s="13" customFormat="1" ht="36.75" customHeight="1" x14ac:dyDescent="0.25">
      <c r="A38" s="19">
        <f t="shared" si="0"/>
        <v>22</v>
      </c>
      <c r="B38" s="60">
        <v>44347</v>
      </c>
      <c r="C38" s="58" t="s">
        <v>338</v>
      </c>
      <c r="D38" s="21" t="s">
        <v>263</v>
      </c>
      <c r="E38" s="23" t="s">
        <v>241</v>
      </c>
      <c r="F38" s="54">
        <v>1</v>
      </c>
      <c r="G38" s="59">
        <v>100</v>
      </c>
      <c r="H38" s="265"/>
      <c r="I38" s="266"/>
      <c r="J38" s="25"/>
      <c r="M38" s="14"/>
    </row>
    <row r="39" spans="1:16" s="13" customFormat="1" ht="36.75" customHeight="1" x14ac:dyDescent="0.25">
      <c r="A39" s="19">
        <f t="shared" si="0"/>
        <v>23</v>
      </c>
      <c r="B39" s="60">
        <v>44347</v>
      </c>
      <c r="C39" s="58" t="s">
        <v>339</v>
      </c>
      <c r="D39" s="21" t="s">
        <v>261</v>
      </c>
      <c r="E39" s="23" t="s">
        <v>241</v>
      </c>
      <c r="F39" s="54">
        <v>1</v>
      </c>
      <c r="G39" s="59">
        <v>100</v>
      </c>
      <c r="H39" s="265"/>
      <c r="I39" s="266"/>
      <c r="J39" s="25"/>
      <c r="M39" s="14"/>
    </row>
    <row r="40" spans="1:16" s="13" customFormat="1" ht="36.75" customHeight="1" x14ac:dyDescent="0.25">
      <c r="A40" s="19">
        <f t="shared" si="0"/>
        <v>24</v>
      </c>
      <c r="B40" s="60">
        <v>44347</v>
      </c>
      <c r="C40" s="58" t="s">
        <v>340</v>
      </c>
      <c r="D40" s="21" t="s">
        <v>264</v>
      </c>
      <c r="E40" s="23" t="s">
        <v>241</v>
      </c>
      <c r="F40" s="54">
        <v>2</v>
      </c>
      <c r="G40" s="59">
        <v>100</v>
      </c>
      <c r="H40" s="265"/>
      <c r="I40" s="266"/>
      <c r="J40" s="25"/>
      <c r="M40" s="14"/>
    </row>
    <row r="41" spans="1:16" ht="36" customHeight="1" thickBot="1" x14ac:dyDescent="0.3">
      <c r="A41" s="252" t="s">
        <v>26</v>
      </c>
      <c r="B41" s="253"/>
      <c r="C41" s="253"/>
      <c r="D41" s="253"/>
      <c r="E41" s="253"/>
      <c r="F41" s="253"/>
      <c r="G41" s="253"/>
      <c r="H41" s="253"/>
      <c r="I41" s="254"/>
      <c r="J41" s="26">
        <f>SUM(J17:J40)</f>
        <v>21000000</v>
      </c>
    </row>
    <row r="42" spans="1:16" ht="21.75" customHeight="1" x14ac:dyDescent="0.25">
      <c r="A42" s="255"/>
      <c r="B42" s="255"/>
      <c r="C42" s="255"/>
      <c r="D42" s="255"/>
      <c r="E42" s="27"/>
      <c r="H42" s="28"/>
      <c r="I42" s="28"/>
      <c r="J42" s="29"/>
    </row>
    <row r="43" spans="1:16" ht="29.25" customHeight="1" x14ac:dyDescent="0.25">
      <c r="A43" s="30"/>
      <c r="B43" s="30"/>
      <c r="D43" s="30"/>
      <c r="E43" s="30"/>
      <c r="H43" s="31" t="s">
        <v>27</v>
      </c>
      <c r="I43" s="31"/>
      <c r="J43" s="32">
        <v>0</v>
      </c>
      <c r="P43" s="45">
        <f>J41+'198_Menara Warna_Sulawesi_DSB'!J38+'197_Menara Warna_Kalimantan_DSB'!J30+'196_Menara Warna_BaliNT_DSB'!J26+'195_Menara Warna_Sumatera_DSB'!J61+'194_Menara Warna_Jawa_DSB '!J59</f>
        <v>143561400</v>
      </c>
    </row>
    <row r="44" spans="1:16" ht="29.25" customHeight="1" thickBot="1" x14ac:dyDescent="0.3">
      <c r="A44" s="33"/>
      <c r="B44" s="33"/>
      <c r="D44" s="33"/>
      <c r="E44" s="33"/>
      <c r="H44" s="34" t="s">
        <v>28</v>
      </c>
      <c r="I44" s="34"/>
      <c r="J44" s="35">
        <v>0</v>
      </c>
    </row>
    <row r="45" spans="1:16" ht="29.25" customHeight="1" x14ac:dyDescent="0.25">
      <c r="A45" s="9"/>
      <c r="B45" s="9"/>
      <c r="D45" s="9"/>
      <c r="E45" s="36"/>
      <c r="H45" s="37" t="s">
        <v>29</v>
      </c>
      <c r="I45" s="38"/>
      <c r="J45" s="39">
        <f>J41</f>
        <v>21000000</v>
      </c>
    </row>
    <row r="46" spans="1:16" ht="20.25" customHeight="1" x14ac:dyDescent="0.25">
      <c r="A46" s="9"/>
      <c r="B46" s="9"/>
      <c r="D46" s="9"/>
      <c r="E46" s="36"/>
      <c r="H46" s="38"/>
      <c r="I46" s="38"/>
      <c r="J46" s="40"/>
    </row>
    <row r="47" spans="1:16" ht="18.75" x14ac:dyDescent="0.25">
      <c r="A47" s="41" t="s">
        <v>377</v>
      </c>
      <c r="B47" s="36"/>
      <c r="D47" s="9"/>
      <c r="E47" s="36"/>
      <c r="H47" s="38"/>
      <c r="I47" s="38"/>
      <c r="J47" s="40"/>
    </row>
    <row r="48" spans="1:16" ht="15.75" x14ac:dyDescent="0.25">
      <c r="A48" s="9"/>
      <c r="B48" s="9"/>
      <c r="D48" s="9"/>
      <c r="E48" s="36"/>
      <c r="H48" s="38"/>
      <c r="I48" s="38"/>
      <c r="J48" s="40"/>
    </row>
    <row r="49" spans="1:13" ht="18.75" x14ac:dyDescent="0.3">
      <c r="A49" s="42" t="s">
        <v>31</v>
      </c>
      <c r="B49" s="43"/>
      <c r="D49" s="43"/>
      <c r="E49" s="9"/>
      <c r="H49" s="10"/>
      <c r="I49" s="10"/>
      <c r="J49" s="9"/>
    </row>
    <row r="50" spans="1:13" ht="18.75" x14ac:dyDescent="0.3">
      <c r="A50" s="44" t="s">
        <v>32</v>
      </c>
      <c r="B50" s="36"/>
      <c r="D50" s="36"/>
      <c r="E50" s="9"/>
      <c r="H50" s="10"/>
      <c r="I50" s="10"/>
      <c r="J50" s="9"/>
      <c r="M50" s="45"/>
    </row>
    <row r="51" spans="1:13" ht="18.75" x14ac:dyDescent="0.3">
      <c r="A51" s="44" t="s">
        <v>33</v>
      </c>
      <c r="B51" s="36"/>
      <c r="D51" s="9"/>
      <c r="E51" s="9"/>
      <c r="H51" s="10"/>
      <c r="I51" s="10"/>
      <c r="J51" s="9"/>
    </row>
    <row r="52" spans="1:13" ht="18.75" x14ac:dyDescent="0.3">
      <c r="A52" s="46" t="s">
        <v>34</v>
      </c>
      <c r="B52" s="47"/>
      <c r="D52" s="47"/>
      <c r="E52" s="9"/>
      <c r="H52" s="10"/>
      <c r="I52" s="10"/>
      <c r="J52" s="9"/>
    </row>
    <row r="53" spans="1:13" ht="18.75" x14ac:dyDescent="0.3">
      <c r="A53" s="48" t="s">
        <v>35</v>
      </c>
      <c r="B53" s="49"/>
      <c r="D53" s="50"/>
      <c r="E53" s="9"/>
      <c r="H53" s="10"/>
      <c r="I53" s="10"/>
      <c r="J53" s="9"/>
    </row>
    <row r="54" spans="1:13" ht="15.75" x14ac:dyDescent="0.25">
      <c r="A54" s="49"/>
      <c r="B54" s="49"/>
      <c r="D54" s="51"/>
      <c r="E54" s="9"/>
      <c r="H54" s="10"/>
      <c r="I54" s="10"/>
      <c r="J54" s="9"/>
    </row>
    <row r="55" spans="1:13" ht="15.75" x14ac:dyDescent="0.25">
      <c r="A55" s="9"/>
      <c r="B55" s="9"/>
      <c r="D55" s="9"/>
      <c r="E55" s="9"/>
      <c r="H55" s="52" t="s">
        <v>36</v>
      </c>
      <c r="I55" s="256" t="str">
        <f>J13</f>
        <v xml:space="preserve"> 07 Juni 2021</v>
      </c>
      <c r="J55" s="256"/>
    </row>
    <row r="56" spans="1:13" ht="15.75" x14ac:dyDescent="0.25">
      <c r="A56" s="9"/>
      <c r="B56" s="9"/>
      <c r="D56" s="9"/>
      <c r="E56" s="9"/>
      <c r="H56" s="10"/>
      <c r="I56" s="10"/>
      <c r="J56" s="9"/>
    </row>
    <row r="57" spans="1:13" ht="15.75" x14ac:dyDescent="0.25">
      <c r="A57" s="9"/>
      <c r="B57" s="9"/>
      <c r="D57" s="9"/>
      <c r="E57" s="9"/>
      <c r="H57" s="10"/>
      <c r="I57" s="10"/>
      <c r="J57" s="9"/>
    </row>
    <row r="58" spans="1:13" ht="15.75" x14ac:dyDescent="0.25">
      <c r="A58" s="9"/>
      <c r="B58" s="9"/>
      <c r="D58" s="9"/>
      <c r="E58" s="9"/>
      <c r="H58" s="10"/>
      <c r="I58" s="10"/>
      <c r="J58" s="9"/>
    </row>
    <row r="59" spans="1:13" ht="26.25" customHeight="1" x14ac:dyDescent="0.25">
      <c r="A59" s="9"/>
      <c r="B59" s="9"/>
      <c r="D59" s="9"/>
      <c r="E59" s="9"/>
      <c r="H59" s="10"/>
      <c r="I59" s="10"/>
      <c r="J59" s="9"/>
    </row>
    <row r="60" spans="1:13" ht="15.75" x14ac:dyDescent="0.25">
      <c r="A60" s="9"/>
      <c r="B60" s="9"/>
      <c r="D60" s="9"/>
      <c r="E60" s="9"/>
      <c r="H60" s="10"/>
      <c r="I60" s="10"/>
      <c r="J60" s="9"/>
    </row>
    <row r="61" spans="1:13" ht="15.75" x14ac:dyDescent="0.25">
      <c r="A61" s="9"/>
      <c r="B61" s="9"/>
      <c r="D61" s="9"/>
      <c r="E61" s="9"/>
      <c r="H61" s="10"/>
      <c r="I61" s="10"/>
      <c r="J61" s="9"/>
    </row>
    <row r="62" spans="1:13" ht="15.75" x14ac:dyDescent="0.25">
      <c r="A62" s="9"/>
      <c r="B62" s="9"/>
      <c r="D62" s="9"/>
      <c r="E62" s="9"/>
      <c r="H62" s="10"/>
      <c r="I62" s="10"/>
      <c r="J62" s="9"/>
    </row>
    <row r="63" spans="1:13" ht="15.75" x14ac:dyDescent="0.25">
      <c r="A63" s="3"/>
      <c r="B63" s="3"/>
      <c r="D63" s="3"/>
      <c r="E63" s="3"/>
      <c r="H63" s="244" t="s">
        <v>37</v>
      </c>
      <c r="I63" s="244"/>
      <c r="J63" s="244"/>
    </row>
    <row r="64" spans="1:13" ht="15.75" x14ac:dyDescent="0.25">
      <c r="A64" s="3"/>
      <c r="B64" s="3"/>
      <c r="D64" s="3"/>
      <c r="E64" s="3"/>
      <c r="H64" s="53"/>
      <c r="I64" s="53"/>
      <c r="J64" s="3"/>
    </row>
    <row r="65" spans="1:10" ht="15.75" x14ac:dyDescent="0.25">
      <c r="A65" s="3"/>
      <c r="B65" s="3"/>
      <c r="D65" s="3"/>
      <c r="E65" s="3"/>
      <c r="H65" s="53"/>
      <c r="I65" s="53"/>
      <c r="J65" s="3"/>
    </row>
    <row r="66" spans="1:10" ht="15.75" x14ac:dyDescent="0.25">
      <c r="A66" s="3"/>
      <c r="B66" s="3"/>
      <c r="D66" s="3"/>
      <c r="E66" s="3"/>
      <c r="H66" s="53"/>
      <c r="I66" s="53"/>
      <c r="J66" s="3"/>
    </row>
    <row r="67" spans="1:10" ht="15.75" x14ac:dyDescent="0.25">
      <c r="A67" s="3"/>
      <c r="B67" s="3"/>
      <c r="D67" s="3"/>
      <c r="E67" s="3"/>
      <c r="H67" s="53"/>
      <c r="I67" s="53"/>
      <c r="J67" s="3"/>
    </row>
    <row r="68" spans="1:10" ht="15.75" x14ac:dyDescent="0.25">
      <c r="A68" s="3"/>
      <c r="B68" s="3"/>
      <c r="D68" s="3"/>
      <c r="E68" s="3"/>
      <c r="H68" s="53"/>
      <c r="I68" s="53"/>
      <c r="J68" s="3"/>
    </row>
    <row r="69" spans="1:10" ht="15.75" x14ac:dyDescent="0.25">
      <c r="A69" s="3"/>
      <c r="B69" s="3"/>
      <c r="D69" s="3"/>
      <c r="E69" s="3"/>
      <c r="H69" s="53"/>
      <c r="I69" s="53"/>
      <c r="J69" s="3"/>
    </row>
    <row r="70" spans="1:10" ht="15.75" x14ac:dyDescent="0.25">
      <c r="A70" s="3"/>
      <c r="B70" s="3"/>
      <c r="D70" s="3"/>
      <c r="E70" s="3"/>
      <c r="H70" s="53"/>
      <c r="I70" s="53"/>
      <c r="J70" s="3"/>
    </row>
    <row r="71" spans="1:10" ht="15.75" x14ac:dyDescent="0.25">
      <c r="A71" s="3"/>
      <c r="B71" s="3"/>
      <c r="D71" s="3"/>
      <c r="E71" s="3"/>
      <c r="H71" s="53"/>
      <c r="I71" s="53"/>
      <c r="J71" s="3"/>
    </row>
  </sheetData>
  <autoFilter ref="A16:J41">
    <filterColumn colId="7" showButton="0"/>
  </autoFilter>
  <mergeCells count="30">
    <mergeCell ref="A10:J10"/>
    <mergeCell ref="H16:I16"/>
    <mergeCell ref="H17:I17"/>
    <mergeCell ref="H18:I18"/>
    <mergeCell ref="H19:I19"/>
    <mergeCell ref="H31:I31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30:I30"/>
    <mergeCell ref="H37:I37"/>
    <mergeCell ref="H32:I32"/>
    <mergeCell ref="A41:I41"/>
    <mergeCell ref="A42:D42"/>
    <mergeCell ref="H36:I36"/>
    <mergeCell ref="H35:I35"/>
    <mergeCell ref="H34:I34"/>
    <mergeCell ref="H33:I33"/>
    <mergeCell ref="I55:J55"/>
    <mergeCell ref="H63:J63"/>
    <mergeCell ref="H40:I40"/>
    <mergeCell ref="H39:I39"/>
    <mergeCell ref="H38:I38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67</vt:i4>
      </vt:variant>
      <vt:variant>
        <vt:lpstr>Named Ranges</vt:lpstr>
      </vt:variant>
      <vt:variant>
        <vt:i4>61</vt:i4>
      </vt:variant>
    </vt:vector>
  </HeadingPairs>
  <TitlesOfParts>
    <vt:vector size="128" baseType="lpstr">
      <vt:lpstr>192_Menara Warna_Dancow</vt:lpstr>
      <vt:lpstr>193_Lautan_Gorontalo</vt:lpstr>
      <vt:lpstr>194_Menara Warna_Jawa_DSB </vt:lpstr>
      <vt:lpstr>195_Menara Warna_Sumatera_DSB</vt:lpstr>
      <vt:lpstr>195_Menara Warna_Sumatera_D (2</vt:lpstr>
      <vt:lpstr>196_Menara Warna_BaliNT_DSB</vt:lpstr>
      <vt:lpstr>197_Menara Warna_Kalimantan_DSB</vt:lpstr>
      <vt:lpstr>198_Menara Warna_Sulawesi_DSB</vt:lpstr>
      <vt:lpstr>199_Menara Warna_zigi_all</vt:lpstr>
      <vt:lpstr>200_Menara Warna_Kacamata</vt:lpstr>
      <vt:lpstr>201_W6_Bekasi</vt:lpstr>
      <vt:lpstr>202_W6_Magelang</vt:lpstr>
      <vt:lpstr>203_W6_Magelang</vt:lpstr>
      <vt:lpstr>204_W6_Pekanbaru</vt:lpstr>
      <vt:lpstr>205_W6_Cilacap</vt:lpstr>
      <vt:lpstr>206_W6_Denpasar</vt:lpstr>
      <vt:lpstr>207_W6_Sleman</vt:lpstr>
      <vt:lpstr>208_W6_Jakarta Barat</vt:lpstr>
      <vt:lpstr>209_W6_Lampung</vt:lpstr>
      <vt:lpstr>210_UJP_Pekanbaru</vt:lpstr>
      <vt:lpstr>211_Fastindo_Jogja</vt:lpstr>
      <vt:lpstr>212_Tensindo_Banjarmasin</vt:lpstr>
      <vt:lpstr>213_Tensindo_Cakung</vt:lpstr>
      <vt:lpstr>214_Fastindo_Banten</vt:lpstr>
      <vt:lpstr>215_Bpk. Herman_Mojokerto_Motor</vt:lpstr>
      <vt:lpstr>216_Multisarana_Semarang</vt:lpstr>
      <vt:lpstr>217_Multisarana_Sunter</vt:lpstr>
      <vt:lpstr>218_Multisarana_Pekangbaru</vt:lpstr>
      <vt:lpstr>219_Ace_mix</vt:lpstr>
      <vt:lpstr>220_W6_Mix</vt:lpstr>
      <vt:lpstr>221_PT.Eqraa_Jambi</vt:lpstr>
      <vt:lpstr>222_Pelni_Jakarta</vt:lpstr>
      <vt:lpstr>223_Fastindo_Kapuk</vt:lpstr>
      <vt:lpstr>224_Menara_Sidoarjo</vt:lpstr>
      <vt:lpstr>225_Mega Duta_Lampung</vt:lpstr>
      <vt:lpstr>226_Albert_Palembang</vt:lpstr>
      <vt:lpstr>227_Bona_Lampung</vt:lpstr>
      <vt:lpstr>228_Yogi_Surabaya</vt:lpstr>
      <vt:lpstr>229_Pelni_Jakarta </vt:lpstr>
      <vt:lpstr>230_W6_Tanggerang</vt:lpstr>
      <vt:lpstr>231_Fastindo_Mix</vt:lpstr>
      <vt:lpstr>232_AGM_Palembang</vt:lpstr>
      <vt:lpstr>233_Ibu Feriyanti(PCP)_Mix</vt:lpstr>
      <vt:lpstr>234_Grantika_Denpasar</vt:lpstr>
      <vt:lpstr>235_Grantika_Mix</vt:lpstr>
      <vt:lpstr>236_Bayu_Vario</vt:lpstr>
      <vt:lpstr>237_BBI_Mix</vt:lpstr>
      <vt:lpstr>238_Johan_Samarinda</vt:lpstr>
      <vt:lpstr>239_W6_Tanggerang</vt:lpstr>
      <vt:lpstr>240_W6_Surabaya</vt:lpstr>
      <vt:lpstr>241_W6_Semarang</vt:lpstr>
      <vt:lpstr>242_Menara_Sidoarjo </vt:lpstr>
      <vt:lpstr>243_Moita_Kabanjahe</vt:lpstr>
      <vt:lpstr>244_Megajaya_Medan</vt:lpstr>
      <vt:lpstr>245_Grantika_Denpasar</vt:lpstr>
      <vt:lpstr>247_Fastindo_Mix </vt:lpstr>
      <vt:lpstr>247A_Fastindo_Biaya Claim</vt:lpstr>
      <vt:lpstr>248_Adidaya_Palembang</vt:lpstr>
      <vt:lpstr>249_Lunar_Lampung</vt:lpstr>
      <vt:lpstr>250_Pelni_Jakarta</vt:lpstr>
      <vt:lpstr>250A_Pelni_Biaya Inap</vt:lpstr>
      <vt:lpstr>251_Fastindo_Jakarta</vt:lpstr>
      <vt:lpstr>252_Ibu Fitri_Jogja</vt:lpstr>
      <vt:lpstr>253_UJP_Mix</vt:lpstr>
      <vt:lpstr>254_Pos Logistik_Cengkareng</vt:lpstr>
      <vt:lpstr>255_Fastindo_Bandung</vt:lpstr>
      <vt:lpstr>Sheet1</vt:lpstr>
      <vt:lpstr>'210_UJP_Pekanbaru'!Print_Area</vt:lpstr>
      <vt:lpstr>'211_Fastindo_Jogja'!Print_Area</vt:lpstr>
      <vt:lpstr>'214_Fastindo_Banten'!Print_Area</vt:lpstr>
      <vt:lpstr>'215_Bpk. Herman_Mojokerto_Motor'!Print_Area</vt:lpstr>
      <vt:lpstr>'216_Multisarana_Semarang'!Print_Area</vt:lpstr>
      <vt:lpstr>'217_Multisarana_Sunter'!Print_Area</vt:lpstr>
      <vt:lpstr>'218_Multisarana_Pekangbaru'!Print_Area</vt:lpstr>
      <vt:lpstr>'223_Fastindo_Kapuk'!Print_Area</vt:lpstr>
      <vt:lpstr>'227_Bona_Lampung'!Print_Area</vt:lpstr>
      <vt:lpstr>'228_Yogi_Surabaya'!Print_Area</vt:lpstr>
      <vt:lpstr>'231_Fastindo_Mix'!Print_Area</vt:lpstr>
      <vt:lpstr>'232_AGM_Palembang'!Print_Area</vt:lpstr>
      <vt:lpstr>'233_Ibu Feriyanti(PCP)_Mix'!Print_Area</vt:lpstr>
      <vt:lpstr>'234_Grantika_Denpasar'!Print_Area</vt:lpstr>
      <vt:lpstr>'235_Grantika_Mix'!Print_Area</vt:lpstr>
      <vt:lpstr>'236_Bayu_Vario'!Print_Area</vt:lpstr>
      <vt:lpstr>'237_BBI_Mix'!Print_Area</vt:lpstr>
      <vt:lpstr>'238_Johan_Samarinda'!Print_Area</vt:lpstr>
      <vt:lpstr>'243_Moita_Kabanjahe'!Print_Area</vt:lpstr>
      <vt:lpstr>'244_Megajaya_Medan'!Print_Area</vt:lpstr>
      <vt:lpstr>'245_Grantika_Denpasar'!Print_Area</vt:lpstr>
      <vt:lpstr>'247_Fastindo_Mix '!Print_Area</vt:lpstr>
      <vt:lpstr>'247A_Fastindo_Biaya Claim'!Print_Area</vt:lpstr>
      <vt:lpstr>'248_Adidaya_Palembang'!Print_Area</vt:lpstr>
      <vt:lpstr>'249_Lunar_Lampung'!Print_Area</vt:lpstr>
      <vt:lpstr>'250_Pelni_Jakarta'!Print_Area</vt:lpstr>
      <vt:lpstr>'250A_Pelni_Biaya Inap'!Print_Area</vt:lpstr>
      <vt:lpstr>'251_Fastindo_Jakarta'!Print_Area</vt:lpstr>
      <vt:lpstr>'253_UJP_Mix'!Print_Area</vt:lpstr>
      <vt:lpstr>'255_Fastindo_Bandung'!Print_Area</vt:lpstr>
      <vt:lpstr>'192_Menara Warna_Dancow'!Print_Titles</vt:lpstr>
      <vt:lpstr>'193_Lautan_Gorontalo'!Print_Titles</vt:lpstr>
      <vt:lpstr>'194_Menara Warna_Jawa_DSB '!Print_Titles</vt:lpstr>
      <vt:lpstr>'195_Menara Warna_Sumatera_D (2'!Print_Titles</vt:lpstr>
      <vt:lpstr>'195_Menara Warna_Sumatera_DSB'!Print_Titles</vt:lpstr>
      <vt:lpstr>'196_Menara Warna_BaliNT_DSB'!Print_Titles</vt:lpstr>
      <vt:lpstr>'197_Menara Warna_Kalimantan_DSB'!Print_Titles</vt:lpstr>
      <vt:lpstr>'198_Menara Warna_Sulawesi_DSB'!Print_Titles</vt:lpstr>
      <vt:lpstr>'199_Menara Warna_zigi_all'!Print_Titles</vt:lpstr>
      <vt:lpstr>'200_Menara Warna_Kacamata'!Print_Titles</vt:lpstr>
      <vt:lpstr>'201_W6_Bekasi'!Print_Titles</vt:lpstr>
      <vt:lpstr>'202_W6_Magelang'!Print_Titles</vt:lpstr>
      <vt:lpstr>'203_W6_Magelang'!Print_Titles</vt:lpstr>
      <vt:lpstr>'204_W6_Pekanbaru'!Print_Titles</vt:lpstr>
      <vt:lpstr>'205_W6_Cilacap'!Print_Titles</vt:lpstr>
      <vt:lpstr>'206_W6_Denpasar'!Print_Titles</vt:lpstr>
      <vt:lpstr>'207_W6_Sleman'!Print_Titles</vt:lpstr>
      <vt:lpstr>'208_W6_Jakarta Barat'!Print_Titles</vt:lpstr>
      <vt:lpstr>'209_W6_Lampung'!Print_Titles</vt:lpstr>
      <vt:lpstr>'220_W6_Mix'!Print_Titles</vt:lpstr>
      <vt:lpstr>'221_PT.Eqraa_Jambi'!Print_Titles</vt:lpstr>
      <vt:lpstr>'222_Pelni_Jakarta'!Print_Titles</vt:lpstr>
      <vt:lpstr>'224_Menara_Sidoarjo'!Print_Titles</vt:lpstr>
      <vt:lpstr>'229_Pelni_Jakarta '!Print_Titles</vt:lpstr>
      <vt:lpstr>'230_W6_Tanggerang'!Print_Titles</vt:lpstr>
      <vt:lpstr>'239_W6_Tanggerang'!Print_Titles</vt:lpstr>
      <vt:lpstr>'240_W6_Surabaya'!Print_Titles</vt:lpstr>
      <vt:lpstr>'241_W6_Semarang'!Print_Titles</vt:lpstr>
      <vt:lpstr>'242_Menara_Sidoarjo '!Print_Titles</vt:lpstr>
      <vt:lpstr>'252_Ibu Fitri_Jogja'!Print_Titles</vt:lpstr>
      <vt:lpstr>'254_Pos Logistik_Cengkareng'!Print_Titles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2021-12-01T07:12:02Z</dcterms:modified>
</cp:coreProperties>
</file>