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1840" windowHeight="12645" firstSheet="9" activeTab="10"/>
  </bookViews>
  <sheets>
    <sheet name="255_Bpk. Daniel_Palangkaraya" sheetId="65" r:id="rId1"/>
    <sheet name="256_UJP_Jambi" sheetId="66" r:id="rId2"/>
    <sheet name="257_Albert_Tanjung Enim" sheetId="67" r:id="rId3"/>
    <sheet name="258_Bpk. Cristian" sheetId="68" r:id="rId4"/>
    <sheet name="259_Infratek_Duri" sheetId="69" r:id="rId5"/>
    <sheet name="259_Infratek_Duri_Pelunasan" sheetId="89" r:id="rId6"/>
    <sheet name="260_Grantika_Mix" sheetId="70" r:id="rId7"/>
    <sheet name="261_Grantika_Mix" sheetId="71" r:id="rId8"/>
    <sheet name="262_Ibu Mulia_Medan" sheetId="72" r:id="rId9"/>
    <sheet name="263_Lunar_Lampung" sheetId="73" r:id="rId10"/>
    <sheet name="264_Sentral_biaya packing" sheetId="74" r:id="rId11"/>
    <sheet name="265_AGM_Lampung" sheetId="75" r:id="rId12"/>
    <sheet name="266_Ibu Catherin_Medan" sheetId="76" r:id="rId13"/>
    <sheet name="267_W6_Lampung" sheetId="77" r:id="rId14"/>
    <sheet name="268_Bpk. Cristian_Patra" sheetId="78" r:id="rId15"/>
    <sheet name="269_Sandro_Kupang" sheetId="79" r:id="rId16"/>
    <sheet name="270_Grantika_Mix " sheetId="80" r:id="rId17"/>
    <sheet name="271_AGM_Lampung" sheetId="81" r:id="rId18"/>
    <sheet name="272_Menara_Tangerang" sheetId="82" r:id="rId19"/>
    <sheet name="273_Menara_Mix" sheetId="83" r:id="rId20"/>
    <sheet name="274_W6_Palembang" sheetId="84" r:id="rId21"/>
    <sheet name="275_W6_Sidoarjo" sheetId="85" r:id="rId22"/>
    <sheet name="276_Gapura_Slawi" sheetId="86" r:id="rId23"/>
    <sheet name="276A_Gapura_Slawi Pelunasan" sheetId="90" r:id="rId24"/>
    <sheet name="277_Bona_Lampung" sheetId="87" r:id="rId25"/>
    <sheet name="277A_Bona_Lampung" sheetId="99" r:id="rId26"/>
    <sheet name="278_Gratia_palembang" sheetId="91" r:id="rId27"/>
    <sheet name="279_Fastindo_Marunda" sheetId="92" r:id="rId28"/>
    <sheet name="280_Fastindo_Bandung" sheetId="93" r:id="rId29"/>
    <sheet name="281_Fastindo_Ancol" sheetId="94" r:id="rId30"/>
    <sheet name="282_PCS_Mix" sheetId="95" r:id="rId31"/>
    <sheet name="283_PCS_Claim" sheetId="96" r:id="rId32"/>
    <sheet name="284_Ibu Tamy_Batam" sheetId="97" r:id="rId33"/>
    <sheet name="285_Bpk. Reza_Jambi" sheetId="98" r:id="rId34"/>
    <sheet name="286_PCS_Makassar" sheetId="100" r:id="rId35"/>
    <sheet name="287_Taufik_Medan" sheetId="101" r:id="rId36"/>
    <sheet name="288_Padi Logistik_Bali" sheetId="102" r:id="rId37"/>
    <sheet name="289_Adipurnomo_Kebumen" sheetId="103" r:id="rId38"/>
    <sheet name="290_Grantika_Mix " sheetId="104" r:id="rId39"/>
    <sheet name="291_W6_Serpong" sheetId="105" r:id="rId40"/>
    <sheet name="292_W6_Bekasi" sheetId="106" r:id="rId41"/>
    <sheet name="293_W6_Bogor" sheetId="107" r:id="rId42"/>
    <sheet name="294_W6_Tanggerang" sheetId="108" r:id="rId43"/>
    <sheet name="295_Grantika_Mix " sheetId="110" r:id="rId44"/>
    <sheet name="296_Grantika_Mix" sheetId="111" r:id="rId45"/>
    <sheet name="297_Fastindo_Mix" sheetId="109" r:id="rId46"/>
    <sheet name="298_Bpk. johan" sheetId="112" r:id="rId47"/>
    <sheet name="045_Jasa Anda_Mix" sheetId="88" r:id="rId48"/>
    <sheet name="Sheet1" sheetId="1" r:id="rId49"/>
  </sheets>
  <definedNames>
    <definedName name="_xlnm._FilterDatabase" localSheetId="13" hidden="1">'267_W6_Lampung'!$A$16:$I$18</definedName>
    <definedName name="_xlnm._FilterDatabase" localSheetId="18" hidden="1">'272_Menara_Tangerang'!$A$16:$I$18</definedName>
    <definedName name="_xlnm._FilterDatabase" localSheetId="19" hidden="1">'273_Menara_Mix'!$A$16:$J$23</definedName>
    <definedName name="_xlnm._FilterDatabase" localSheetId="20" hidden="1">'274_W6_Palembang'!$A$16:$I$18</definedName>
    <definedName name="_xlnm._FilterDatabase" localSheetId="21" hidden="1">'275_W6_Sidoarjo'!$A$16:$I$18</definedName>
    <definedName name="_xlnm._FilterDatabase" localSheetId="39" hidden="1">'291_W6_Serpong'!$A$16:$I$18</definedName>
    <definedName name="_xlnm._FilterDatabase" localSheetId="40" hidden="1">'292_W6_Bekasi'!$A$16:$I$18</definedName>
    <definedName name="_xlnm._FilterDatabase" localSheetId="41" hidden="1">'293_W6_Bogor'!$A$16:$I$18</definedName>
    <definedName name="_xlnm._FilterDatabase" localSheetId="42" hidden="1">'294_W6_Tanggerang'!$A$16:$I$18</definedName>
    <definedName name="_xlnm.Print_Area" localSheetId="0">'255_Bpk. Daniel_Palangkaraya'!$A$1:$I$38</definedName>
    <definedName name="_xlnm.Print_Area" localSheetId="1">'256_UJP_Jambi'!$A$1:$I$41</definedName>
    <definedName name="_xlnm.Print_Area" localSheetId="6">'260_Grantika_Mix'!$A$2:$I$47</definedName>
    <definedName name="_xlnm.Print_Area" localSheetId="7">'261_Grantika_Mix'!$A$2:$I$42</definedName>
    <definedName name="_xlnm.Print_Area" localSheetId="9">'263_Lunar_Lampung'!$A$2:$I$39</definedName>
    <definedName name="_xlnm.Print_Area" localSheetId="10">'264_Sentral_biaya packing'!$A$2:$I$42</definedName>
    <definedName name="_xlnm.Print_Area" localSheetId="11">'265_AGM_Lampung'!$A$1:$I$40</definedName>
    <definedName name="_xlnm.Print_Area" localSheetId="12">'266_Ibu Catherin_Medan'!$A$1:$J$40</definedName>
    <definedName name="_xlnm.Print_Area" localSheetId="16">'270_Grantika_Mix '!$A$2:$I$50</definedName>
    <definedName name="_xlnm.Print_Area" localSheetId="17">'271_AGM_Lampung'!$A$1:$I$40</definedName>
    <definedName name="_xlnm.Print_Area" localSheetId="22">'276_Gapura_Slawi'!$A$1:$I$40</definedName>
    <definedName name="_xlnm.Print_Area" localSheetId="23">'276A_Gapura_Slawi Pelunasan'!$A$1:$I$40</definedName>
    <definedName name="_xlnm.Print_Area" localSheetId="24">'277_Bona_Lampung'!$A$1:$I$42</definedName>
    <definedName name="_xlnm.Print_Area" localSheetId="25">'277A_Bona_Lampung'!$A$1:$I$42</definedName>
    <definedName name="_xlnm.Print_Area" localSheetId="27">'279_Fastindo_Marunda'!$A$1:$I$43</definedName>
    <definedName name="_xlnm.Print_Area" localSheetId="28">'280_Fastindo_Bandung'!$A$1:$I$40</definedName>
    <definedName name="_xlnm.Print_Area" localSheetId="29">'281_Fastindo_Ancol'!$A$1:$I$40</definedName>
    <definedName name="_xlnm.Print_Area" localSheetId="30">'282_PCS_Mix'!$A$2:$J$43</definedName>
    <definedName name="_xlnm.Print_Area" localSheetId="31">'283_PCS_Claim'!$A$2:$J$42</definedName>
    <definedName name="_xlnm.Print_Area" localSheetId="32">'284_Ibu Tamy_Batam'!$A$2:$I$44</definedName>
    <definedName name="_xlnm.Print_Area" localSheetId="33">'285_Bpk. Reza_Jambi'!$A$2:$J$41</definedName>
    <definedName name="_xlnm.Print_Area" localSheetId="34">'286_PCS_Makassar'!$A$2:$J$42</definedName>
    <definedName name="_xlnm.Print_Area" localSheetId="35">'287_Taufik_Medan'!$A$2:$J$43</definedName>
    <definedName name="_xlnm.Print_Area" localSheetId="36">'288_Padi Logistik_Bali'!$A$2:$J$43</definedName>
    <definedName name="_xlnm.Print_Area" localSheetId="37">'289_Adipurnomo_Kebumen'!$A$2:$I$42</definedName>
    <definedName name="_xlnm.Print_Area" localSheetId="38">'290_Grantika_Mix '!$A$2:$I$42</definedName>
    <definedName name="_xlnm.Print_Area" localSheetId="43">'295_Grantika_Mix '!$A$2:$I$43</definedName>
    <definedName name="_xlnm.Print_Area" localSheetId="44">'296_Grantika_Mix'!$A$2:$I$41</definedName>
    <definedName name="_xlnm.Print_Area" localSheetId="45">'297_Fastindo_Mix'!$A$1:$I$43</definedName>
    <definedName name="_xlnm.Print_Area" localSheetId="46">'298_Bpk. johan'!$A$1:$I$41</definedName>
    <definedName name="_xlnm.Print_Titles" localSheetId="47">'045_Jasa Anda_Mix'!$1:$16</definedName>
    <definedName name="_xlnm.Print_Titles" localSheetId="13">'267_W6_Lampung'!$1:$16</definedName>
    <definedName name="_xlnm.Print_Titles" localSheetId="16">'270_Grantika_Mix '!$2:$16</definedName>
    <definedName name="_xlnm.Print_Titles" localSheetId="18">'272_Menara_Tangerang'!$1:$16</definedName>
    <definedName name="_xlnm.Print_Titles" localSheetId="19">'273_Menara_Mix'!$1:$16</definedName>
    <definedName name="_xlnm.Print_Titles" localSheetId="20">'274_W6_Palembang'!$1:$16</definedName>
    <definedName name="_xlnm.Print_Titles" localSheetId="21">'275_W6_Sidoarjo'!$1:$16</definedName>
    <definedName name="_xlnm.Print_Titles" localSheetId="39">'291_W6_Serpong'!$1:$16</definedName>
    <definedName name="_xlnm.Print_Titles" localSheetId="40">'292_W6_Bekasi'!$1:$16</definedName>
    <definedName name="_xlnm.Print_Titles" localSheetId="41">'293_W6_Bogor'!$1:$16</definedName>
    <definedName name="_xlnm.Print_Titles" localSheetId="42">'294_W6_Tanggerang'!$1:$16</definedName>
  </definedNames>
  <calcPr calcId="162913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12" l="1"/>
  <c r="I19" i="112"/>
  <c r="I18" i="112"/>
  <c r="I20" i="112" l="1"/>
  <c r="I23" i="112" s="1"/>
  <c r="I24" i="112" s="1"/>
  <c r="I19" i="111" l="1"/>
  <c r="H34" i="111"/>
  <c r="I18" i="111"/>
  <c r="A18" i="111"/>
  <c r="A19" i="111" s="1"/>
  <c r="I17" i="111"/>
  <c r="I18" i="110"/>
  <c r="I19" i="110"/>
  <c r="I20" i="110"/>
  <c r="I21" i="110"/>
  <c r="I17" i="110"/>
  <c r="I22" i="110" s="1"/>
  <c r="I18" i="104"/>
  <c r="I19" i="104"/>
  <c r="I20" i="104"/>
  <c r="I17" i="104"/>
  <c r="L17" i="104"/>
  <c r="I20" i="111" l="1"/>
  <c r="I24" i="111" s="1"/>
  <c r="H36" i="110" l="1"/>
  <c r="I26" i="110"/>
  <c r="A18" i="110"/>
  <c r="A19" i="110" s="1"/>
  <c r="H36" i="109" l="1"/>
  <c r="I21" i="109"/>
  <c r="I20" i="109"/>
  <c r="I18" i="109"/>
  <c r="I22" i="109" s="1"/>
  <c r="I26" i="109" l="1"/>
  <c r="H32" i="108"/>
  <c r="I17" i="108"/>
  <c r="I18" i="108" s="1"/>
  <c r="I22" i="108" s="1"/>
  <c r="H32" i="107"/>
  <c r="I17" i="107"/>
  <c r="I18" i="107" s="1"/>
  <c r="I22" i="107" s="1"/>
  <c r="H32" i="106"/>
  <c r="I17" i="106"/>
  <c r="I18" i="106" s="1"/>
  <c r="I22" i="106" s="1"/>
  <c r="H32" i="105"/>
  <c r="I17" i="105"/>
  <c r="I18" i="105" s="1"/>
  <c r="I22" i="105" s="1"/>
  <c r="L18" i="104" l="1"/>
  <c r="L19" i="104"/>
  <c r="L20" i="104"/>
  <c r="A18" i="104"/>
  <c r="A19" i="104" s="1"/>
  <c r="A20" i="104" s="1"/>
  <c r="H35" i="104" l="1"/>
  <c r="I21" i="104" l="1"/>
  <c r="I25" i="104" s="1"/>
  <c r="I18" i="103" l="1"/>
  <c r="I19" i="103" s="1"/>
  <c r="I23" i="103" s="1"/>
  <c r="H34" i="103"/>
  <c r="J18" i="102"/>
  <c r="J19" i="102"/>
  <c r="J20" i="102" s="1"/>
  <c r="J24" i="102" s="1"/>
  <c r="I35" i="102"/>
  <c r="J18" i="101"/>
  <c r="J19" i="101" l="1"/>
  <c r="J20" i="101" s="1"/>
  <c r="J24" i="101" s="1"/>
  <c r="I35" i="101"/>
  <c r="I34" i="100" l="1"/>
  <c r="J18" i="100"/>
  <c r="J19" i="100" s="1"/>
  <c r="J23" i="100" s="1"/>
  <c r="H35" i="99" l="1"/>
  <c r="I19" i="99"/>
  <c r="I20" i="99" s="1"/>
  <c r="I23" i="99" s="1"/>
  <c r="I24" i="99" s="1"/>
  <c r="I34" i="98"/>
  <c r="J18" i="98"/>
  <c r="J19" i="98" s="1"/>
  <c r="J23" i="98" s="1"/>
  <c r="I19" i="97" l="1"/>
  <c r="I21" i="97" s="1"/>
  <c r="H36" i="97"/>
  <c r="I20" i="97"/>
  <c r="I25" i="97" l="1"/>
  <c r="J18" i="96"/>
  <c r="J19" i="96" s="1"/>
  <c r="J23" i="96" s="1"/>
  <c r="I34" i="96"/>
  <c r="J18" i="95" l="1"/>
  <c r="J22" i="95" l="1"/>
  <c r="J21" i="95"/>
  <c r="J20" i="95"/>
  <c r="J19" i="95"/>
  <c r="I36" i="95"/>
  <c r="J23" i="95" l="1"/>
  <c r="J27" i="95" s="1"/>
  <c r="H33" i="94"/>
  <c r="I18" i="94"/>
  <c r="I19" i="94" s="1"/>
  <c r="I23" i="94" s="1"/>
  <c r="I18" i="93" l="1"/>
  <c r="H33" i="93"/>
  <c r="I21" i="92"/>
  <c r="I20" i="92"/>
  <c r="I18" i="92"/>
  <c r="I22" i="92" s="1"/>
  <c r="I19" i="92"/>
  <c r="H36" i="92"/>
  <c r="I19" i="93" l="1"/>
  <c r="I23" i="93" s="1"/>
  <c r="I26" i="92"/>
  <c r="I34" i="91" l="1"/>
  <c r="J19" i="91"/>
  <c r="J20" i="91" s="1"/>
  <c r="J24" i="91" s="1"/>
  <c r="H33" i="90" l="1"/>
  <c r="I19" i="90"/>
  <c r="I18" i="90"/>
  <c r="H34" i="89"/>
  <c r="J19" i="89"/>
  <c r="I18" i="89"/>
  <c r="I19" i="89" s="1"/>
  <c r="I30" i="88"/>
  <c r="F26" i="88"/>
  <c r="I22" i="88"/>
  <c r="I23" i="88"/>
  <c r="I24" i="88"/>
  <c r="I25" i="88"/>
  <c r="I26" i="88"/>
  <c r="I27" i="88"/>
  <c r="I28" i="88"/>
  <c r="I29" i="88"/>
  <c r="I18" i="88"/>
  <c r="I19" i="88"/>
  <c r="I20" i="88"/>
  <c r="I21" i="88"/>
  <c r="I21" i="90" l="1"/>
  <c r="I22" i="90" s="1"/>
  <c r="I23" i="90" s="1"/>
  <c r="I21" i="89"/>
  <c r="I23" i="89" s="1"/>
  <c r="I22" i="89" l="1"/>
  <c r="I44" i="88" l="1"/>
  <c r="A18" i="88"/>
  <c r="A19" i="88" s="1"/>
  <c r="A20" i="88" s="1"/>
  <c r="A21" i="88" s="1"/>
  <c r="A22" i="88" s="1"/>
  <c r="A23" i="88" s="1"/>
  <c r="A24" i="88" s="1"/>
  <c r="A25" i="88" s="1"/>
  <c r="A26" i="88" s="1"/>
  <c r="A27" i="88" s="1"/>
  <c r="A28" i="88" s="1"/>
  <c r="A29" i="88" s="1"/>
  <c r="A30" i="88" s="1"/>
  <c r="I17" i="88"/>
  <c r="I31" i="88" l="1"/>
  <c r="I35" i="88" s="1"/>
  <c r="I24" i="87"/>
  <c r="H35" i="87"/>
  <c r="I19" i="87"/>
  <c r="I20" i="87" s="1"/>
  <c r="I23" i="87" s="1"/>
  <c r="I21" i="86" l="1"/>
  <c r="H33" i="86"/>
  <c r="I18" i="86"/>
  <c r="I19" i="86" s="1"/>
  <c r="H32" i="85"/>
  <c r="I17" i="85"/>
  <c r="I18" i="85" s="1"/>
  <c r="I22" i="85" s="1"/>
  <c r="H32" i="84"/>
  <c r="I17" i="84"/>
  <c r="I18" i="84" s="1"/>
  <c r="I22" i="84" s="1"/>
  <c r="I22" i="86" l="1"/>
  <c r="I23" i="86" s="1"/>
  <c r="J18" i="83"/>
  <c r="J23" i="83" s="1"/>
  <c r="J27" i="83" s="1"/>
  <c r="J19" i="83"/>
  <c r="J20" i="83"/>
  <c r="J21" i="83"/>
  <c r="J22" i="83"/>
  <c r="J17" i="83"/>
  <c r="I37" i="83"/>
  <c r="H32" i="82" l="1"/>
  <c r="I17" i="82"/>
  <c r="I18" i="82" s="1"/>
  <c r="I22" i="82" s="1"/>
  <c r="H33" i="81" l="1"/>
  <c r="I18" i="81"/>
  <c r="I19" i="81" s="1"/>
  <c r="I22" i="81" s="1"/>
  <c r="I23" i="81" s="1"/>
  <c r="I19" i="80" l="1"/>
  <c r="I20" i="80"/>
  <c r="I21" i="80"/>
  <c r="I22" i="80"/>
  <c r="I23" i="80"/>
  <c r="I24" i="80"/>
  <c r="I25" i="80"/>
  <c r="I26" i="80"/>
  <c r="I27" i="80"/>
  <c r="I28" i="80"/>
  <c r="I17" i="80"/>
  <c r="I18" i="80"/>
  <c r="I29" i="80" s="1"/>
  <c r="A18" i="80"/>
  <c r="A19" i="80" s="1"/>
  <c r="A20" i="80" s="1"/>
  <c r="A21" i="80" s="1"/>
  <c r="A22" i="80" s="1"/>
  <c r="A23" i="80" s="1"/>
  <c r="A24" i="80" s="1"/>
  <c r="A25" i="80" s="1"/>
  <c r="A26" i="80" s="1"/>
  <c r="A27" i="80" s="1"/>
  <c r="A28" i="80" s="1"/>
  <c r="H43" i="80" l="1"/>
  <c r="I33" i="80" l="1"/>
  <c r="J19" i="79" l="1"/>
  <c r="J18" i="79"/>
  <c r="I35" i="79"/>
  <c r="K20" i="79"/>
  <c r="J20" i="79" l="1"/>
  <c r="J24" i="79" s="1"/>
  <c r="H34" i="78"/>
  <c r="J19" i="78"/>
  <c r="I18" i="78"/>
  <c r="I19" i="78" s="1"/>
  <c r="I23" i="78" s="1"/>
  <c r="H32" i="77" l="1"/>
  <c r="I17" i="77"/>
  <c r="I18" i="77" s="1"/>
  <c r="I22" i="77" s="1"/>
  <c r="J18" i="76" l="1"/>
  <c r="J19" i="76" s="1"/>
  <c r="J23" i="76" s="1"/>
  <c r="I33" i="76"/>
  <c r="H33" i="75" l="1"/>
  <c r="I19" i="75"/>
  <c r="I22" i="75" s="1"/>
  <c r="I23" i="75" s="1"/>
  <c r="I18" i="75"/>
  <c r="I18" i="74" l="1"/>
  <c r="I19" i="74"/>
  <c r="I23" i="74" s="1"/>
  <c r="H34" i="74"/>
  <c r="H32" i="73" l="1"/>
  <c r="I17" i="73"/>
  <c r="I18" i="73" l="1"/>
  <c r="I22" i="73" s="1"/>
  <c r="H34" i="72"/>
  <c r="J19" i="72"/>
  <c r="I18" i="72"/>
  <c r="I19" i="72" s="1"/>
  <c r="I23" i="72" s="1"/>
  <c r="I17" i="71"/>
  <c r="H35" i="71"/>
  <c r="I20" i="71"/>
  <c r="I19" i="71"/>
  <c r="I18" i="71"/>
  <c r="I21" i="71" s="1"/>
  <c r="I25" i="71" l="1"/>
  <c r="I25" i="70" l="1"/>
  <c r="I24" i="70"/>
  <c r="I23" i="70"/>
  <c r="I17" i="70"/>
  <c r="I22" i="70"/>
  <c r="I21" i="70"/>
  <c r="I20" i="70"/>
  <c r="I19" i="70"/>
  <c r="I18" i="70"/>
  <c r="H41" i="70"/>
  <c r="I26" i="70"/>
  <c r="I27" i="70" l="1"/>
  <c r="I31" i="70" s="1"/>
  <c r="I18" i="69" l="1"/>
  <c r="I19" i="69" s="1"/>
  <c r="H34" i="69"/>
  <c r="J19" i="69"/>
  <c r="I21" i="69" l="1"/>
  <c r="I23" i="69" s="1"/>
  <c r="H34" i="68"/>
  <c r="J19" i="68"/>
  <c r="I18" i="68"/>
  <c r="I19" i="68" s="1"/>
  <c r="I23" i="68" s="1"/>
  <c r="I22" i="69" l="1"/>
  <c r="H34" i="67"/>
  <c r="J19" i="67"/>
  <c r="I18" i="67"/>
  <c r="I19" i="67" s="1"/>
  <c r="I23" i="67" s="1"/>
  <c r="H34" i="66"/>
  <c r="I18" i="66"/>
  <c r="I19" i="66" s="1"/>
  <c r="I22" i="66" s="1"/>
  <c r="I23" i="66" s="1"/>
  <c r="I17" i="65" l="1"/>
  <c r="H31" i="65" l="1"/>
  <c r="I18" i="65"/>
  <c r="I22" i="65" s="1"/>
</calcChain>
</file>

<file path=xl/sharedStrings.xml><?xml version="1.0" encoding="utf-8"?>
<sst xmlns="http://schemas.openxmlformats.org/spreadsheetml/2006/main" count="2711" uniqueCount="470">
  <si>
    <t>PT. PERISAI CAKRAWALA INDONESIA</t>
  </si>
  <si>
    <t>Ruko Asera Blok 1S-20 No.26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</si>
  <si>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</si>
  <si>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</si>
  <si>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</si>
  <si>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</si>
  <si>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</si>
  <si>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</si>
  <si>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Invoice No</t>
  </si>
  <si>
    <t>:</t>
  </si>
  <si>
    <t>Invoice Date</t>
  </si>
  <si>
    <t>Attn</t>
  </si>
  <si>
    <t>NO</t>
  </si>
  <si>
    <t>AWB</t>
  </si>
  <si>
    <t>DESNATION</t>
  </si>
  <si>
    <t>QTY</t>
  </si>
  <si>
    <t>UNIT PRICE</t>
  </si>
  <si>
    <t>AMOUNT</t>
  </si>
  <si>
    <t>SUB TOTAL</t>
  </si>
  <si>
    <t>Total</t>
  </si>
  <si>
    <t>Payment Instructions</t>
  </si>
  <si>
    <t>Pay Cheque or Transfer to :</t>
  </si>
  <si>
    <t>BCA-IDR</t>
  </si>
  <si>
    <t>A/C : 521-137-0492</t>
  </si>
  <si>
    <t>A/N : M. IMAM ATAU HENRY TIRTASAPUTRA JUNIOR</t>
  </si>
  <si>
    <t xml:space="preserve">Bekasi, </t>
  </si>
  <si>
    <t>Dede Komalasari</t>
  </si>
  <si>
    <t>Due Date</t>
  </si>
  <si>
    <t>KG</t>
  </si>
  <si>
    <t>: PT. UJP</t>
  </si>
  <si>
    <t xml:space="preserve"> -</t>
  </si>
  <si>
    <t>: Finance Dept</t>
  </si>
  <si>
    <t>DATE</t>
  </si>
  <si>
    <t>DESCRIPTION</t>
  </si>
  <si>
    <t>UNIT</t>
  </si>
  <si>
    <t xml:space="preserve">DP   </t>
  </si>
  <si>
    <t>Pelunasan</t>
  </si>
  <si>
    <t>TOTAL</t>
  </si>
  <si>
    <t>Kepada Yth :</t>
  </si>
  <si>
    <t>Bpk. Achmad (0896 9363 5061)</t>
  </si>
  <si>
    <t>PT. Link Pasifik Indonusa</t>
  </si>
  <si>
    <t>Rukan Elang-New Batavia Block LC 11/07</t>
  </si>
  <si>
    <t>Jl. Raya Gading Batavia, Jakarta</t>
  </si>
  <si>
    <t xml:space="preserve">Pengirim : </t>
  </si>
  <si>
    <t>Bagian Finance (021 8944 5283)</t>
  </si>
  <si>
    <t>PT. Perisai Cakrawala Indonesia</t>
  </si>
  <si>
    <t>Ruko Ifolia Blok HY47 No. 26</t>
  </si>
  <si>
    <t xml:space="preserve">     Harapan Indah – Bekasi 17214</t>
  </si>
  <si>
    <t>Bpk. Rahmat Hidayat (0817-9537-006)</t>
  </si>
  <si>
    <t>Ruko Permata Garden Ngaliyan No. 10</t>
  </si>
  <si>
    <t xml:space="preserve">Jl. Raya Wates - Gondoriyo </t>
  </si>
  <si>
    <t>Ngaliyan Semarang</t>
  </si>
  <si>
    <t xml:space="preserve">     Kepada Yth :</t>
  </si>
  <si>
    <t xml:space="preserve">     Bapak Ari ( 0821 1046 5539 )</t>
  </si>
  <si>
    <t xml:space="preserve">     PT. Tensindo Kreasi Nusantara</t>
  </si>
  <si>
    <t xml:space="preserve">     Rukan Crown Palace Kav. B 10-11</t>
  </si>
  <si>
    <t xml:space="preserve">     Tebet – Jakarta 12819</t>
  </si>
  <si>
    <t xml:space="preserve">Pelunasan </t>
  </si>
  <si>
    <t xml:space="preserve"> </t>
  </si>
  <si>
    <t>Bekasi,</t>
  </si>
  <si>
    <t>Jambi</t>
  </si>
  <si>
    <t>-</t>
  </si>
  <si>
    <t xml:space="preserve">DP  </t>
  </si>
  <si>
    <t>: PT. Ashima Transindo</t>
  </si>
  <si>
    <t>: Bpk. Albert Simangunsong</t>
  </si>
  <si>
    <t>: Bpk. Daniel</t>
  </si>
  <si>
    <t xml:space="preserve"> 256/PCI/K2/VII/21</t>
  </si>
  <si>
    <t xml:space="preserve"> 02 Juli 2021</t>
  </si>
  <si>
    <t>BKI032210023556</t>
  </si>
  <si>
    <t>Pengiriman Barang Tujuan Palangkaraya</t>
  </si>
  <si>
    <t>Palangkaraya</t>
  </si>
  <si>
    <t>BKI032210022087</t>
  </si>
  <si>
    <t>Pengiriman Barang Tujuan Karawang - Jambi</t>
  </si>
  <si>
    <t>CDDL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</si>
  <si>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Sembilan Ratus Ribu Rupiah.</t>
    </r>
  </si>
  <si>
    <t xml:space="preserve"> 257/PCI/K2/VII/21</t>
  </si>
  <si>
    <t>BKI032210022525</t>
  </si>
  <si>
    <t>Pengiriman Barang Tujuan PT. Supra Bakti Mandiri</t>
  </si>
  <si>
    <t>Tanjung Enim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</si>
  <si>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Ratus Ribu Rupiah.</t>
    </r>
  </si>
  <si>
    <t xml:space="preserve"> 258/PCI/K2/VII/21</t>
  </si>
  <si>
    <t xml:space="preserve"> 03 Juli 2021</t>
  </si>
  <si>
    <t>Charter CDD Box Tujuan Plumpang - Depok</t>
  </si>
  <si>
    <t>Depok</t>
  </si>
  <si>
    <t>: PT. PATRA LOGISTIK</t>
  </si>
  <si>
    <t>: Bpk. Christian Sri Wijayanto</t>
  </si>
  <si>
    <t xml:space="preserve"> Jl. Otista Raya No. 66, Jatinegara, Jakarta 13330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</si>
  <si>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Delapan Ratus Ribu Rupiah.</t>
    </r>
  </si>
  <si>
    <t>: PT Infratek Makmur Bersama</t>
  </si>
  <si>
    <t xml:space="preserve">  Jl cikunir raya no 1002-2007 jatiasih bekasi</t>
  </si>
  <si>
    <t>: Ibu Rosi/firman</t>
  </si>
  <si>
    <t xml:space="preserve"> 259/PCI/K2/VII/21</t>
  </si>
  <si>
    <t xml:space="preserve"> 05 Juli 2021</t>
  </si>
  <si>
    <t>Pengiriman Barang Tujuan Jakarta - Duri</t>
  </si>
  <si>
    <t>Riau</t>
  </si>
  <si>
    <t>DP  50%</t>
  </si>
  <si>
    <t>Pelunasan 50%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</si>
  <si>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Rupiah.</t>
    </r>
  </si>
  <si>
    <t>: CV. Graceful Grantika</t>
  </si>
  <si>
    <t>: Ibu Rossy</t>
  </si>
  <si>
    <t>COLLY</t>
  </si>
  <si>
    <t>DP</t>
  </si>
  <si>
    <t xml:space="preserve"> 260/PCI/K2/VII/21</t>
  </si>
  <si>
    <t>BKI032210023697</t>
  </si>
  <si>
    <t>BKI032210022483</t>
  </si>
  <si>
    <t>BKI032210022236</t>
  </si>
  <si>
    <t>BKI032210022228</t>
  </si>
  <si>
    <t>BKI032210022210</t>
  </si>
  <si>
    <t>BKI032210022293</t>
  </si>
  <si>
    <t>BKI032210022533</t>
  </si>
  <si>
    <t>BKI032210022541</t>
  </si>
  <si>
    <t>BKI032210022574</t>
  </si>
  <si>
    <t>BKI032210022558</t>
  </si>
  <si>
    <t>BKI032210022509</t>
  </si>
  <si>
    <t>19-06-2021</t>
  </si>
  <si>
    <t>21-06-2021</t>
  </si>
  <si>
    <t>HM. SAMPOERNA PALU</t>
  </si>
  <si>
    <t>HM. SAMPOERNA BANJARMASIN</t>
  </si>
  <si>
    <t>HM. SAMPOERNA EZD KOTABARU</t>
  </si>
  <si>
    <t>HM. SAMPOERNA DPC BARABAI</t>
  </si>
  <si>
    <t>HM. SAMPOERNA MEDAN 1</t>
  </si>
  <si>
    <t>HM. SAMPOERNA BANDUNG 2</t>
  </si>
  <si>
    <t>HM. SAMPOERNA BANDUNG 3</t>
  </si>
  <si>
    <t>HM. SAMPOERNA DPC SUMEDANG</t>
  </si>
  <si>
    <t>HM. SAMPOERNA DPC PADALARANG</t>
  </si>
  <si>
    <t>HM. SAMPOERNA BANDUNG 1</t>
  </si>
  <si>
    <t>Palu</t>
  </si>
  <si>
    <t>Banjarmasin</t>
  </si>
  <si>
    <t>Kota Baru</t>
  </si>
  <si>
    <t>Barabai</t>
  </si>
  <si>
    <t>Medan</t>
  </si>
  <si>
    <t>Bandung</t>
  </si>
  <si>
    <t>Sumedang</t>
  </si>
  <si>
    <t>Padalarang</t>
  </si>
  <si>
    <t xml:space="preserve"> 261/PCI/K2/VII/21</t>
  </si>
  <si>
    <t>BKI032210022699</t>
  </si>
  <si>
    <t>BKI032210022707</t>
  </si>
  <si>
    <t>BKI032210022723</t>
  </si>
  <si>
    <t>BKI032210022756</t>
  </si>
  <si>
    <t>23-06-2021</t>
  </si>
  <si>
    <t>HM. SAMPOERNA SERANG</t>
  </si>
  <si>
    <t>HM. SAMPOERNA KARAWANG</t>
  </si>
  <si>
    <t>HM. SAMPOERNA BOGOR</t>
  </si>
  <si>
    <t>HM. SAMPOERNA RANGKASBITUNG</t>
  </si>
  <si>
    <t>Serang</t>
  </si>
  <si>
    <t>Karawang</t>
  </si>
  <si>
    <t>Bogor</t>
  </si>
  <si>
    <t>Rangkasbitung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</si>
  <si>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Belas Juta Seratus Sembilan Puluh Ribu Tiga Ratus Lima Puluh Dua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</si>
  <si>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Lima Puluh Ribu Rupiah.</t>
    </r>
  </si>
  <si>
    <t xml:space="preserve"> 262/PCI/K2/VII/21</t>
  </si>
  <si>
    <t>: Ibu Mulia</t>
  </si>
  <si>
    <t>BKI032210023705</t>
  </si>
  <si>
    <t>Pengiriman Barang Tujuan Medan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</si>
  <si>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Ribu Rupiah.</t>
    </r>
  </si>
  <si>
    <t>: PT. Lunar Global Ekpresindo</t>
  </si>
  <si>
    <t>:  Finance Dept</t>
  </si>
  <si>
    <t xml:space="preserve">DP </t>
  </si>
  <si>
    <t>Pengiriman Barang Tujuan Lampung Utara</t>
  </si>
  <si>
    <t>Lampung Utara</t>
  </si>
  <si>
    <t>Austria 8,5kg. Awb no 5091652786. Harga 3250000</t>
  </si>
  <si>
    <t>: PT. Sentral Asia Cargo</t>
  </si>
  <si>
    <t xml:space="preserve"> 263/PCI/K2/VII/21</t>
  </si>
  <si>
    <t xml:space="preserve"> 264/PCI/K2/VII/21</t>
  </si>
  <si>
    <t xml:space="preserve"> 06 Juli 2021</t>
  </si>
  <si>
    <t>Biaya Packing &amp; Pick Up Personal Effect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</si>
  <si>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Rupiah.</t>
    </r>
  </si>
  <si>
    <t>: PT. Abidin Global Mandiri</t>
  </si>
  <si>
    <t>: Bpk. Ihwan</t>
  </si>
  <si>
    <t>BKI032210025197</t>
  </si>
  <si>
    <t>Pengiriman Barang Tujuan CV. Jaya Abadi Sentosa</t>
  </si>
  <si>
    <t>Lampung</t>
  </si>
  <si>
    <t>Say : Satu Juta Lima Ratus Ribu Rupiah.</t>
  </si>
  <si>
    <t xml:space="preserve"> 265/PCI/K2/VII/21</t>
  </si>
  <si>
    <t xml:space="preserve"> 08 Juli 2021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</si>
  <si>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Delapan Juta Rupiah.</t>
    </r>
  </si>
  <si>
    <t>: Ibu Catherin</t>
  </si>
  <si>
    <t xml:space="preserve">Pengiriman Barang Tujuan Jakarta - Medan </t>
  </si>
  <si>
    <t>Say : Dua Juta Tujuh Ratus Tiga Puluh Ribu Rupiah.</t>
  </si>
  <si>
    <t>403455</t>
  </si>
  <si>
    <t xml:space="preserve"> 266/PCI/K2/VII/21</t>
  </si>
  <si>
    <t>: PT. Tibeka Logistik Indonesia</t>
  </si>
  <si>
    <t>PICK UP DATE</t>
  </si>
  <si>
    <t>CONSIGNEE</t>
  </si>
  <si>
    <t>PELUNASAN</t>
  </si>
  <si>
    <t xml:space="preserve"> 267/PCI/K2/VII/21</t>
  </si>
  <si>
    <t xml:space="preserve"> 09 Juli 2021</t>
  </si>
  <si>
    <t>BKI032210023747</t>
  </si>
  <si>
    <t>Biaya Bongkar  Pengiriman Barang PT. American Standar (DO/W6/2021/06/01681)               CDD</t>
  </si>
  <si>
    <t>Bandar Lampung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</si>
  <si>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Seratus Lima Puluh Ribu Rupiah</t>
    </r>
  </si>
  <si>
    <t xml:space="preserve"> 13 Juli 2021</t>
  </si>
  <si>
    <t>BKI032210024760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</si>
  <si>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Enam Ratus Ribu Rupiah.</t>
    </r>
  </si>
  <si>
    <t xml:space="preserve"> 269/PCI/K2/VII/21</t>
  </si>
  <si>
    <t>BKI032210025387</t>
  </si>
  <si>
    <t>Pengiriman Barang Tujuan CV. Gravila</t>
  </si>
  <si>
    <t>Kupang</t>
  </si>
  <si>
    <t>Biaya Packing</t>
  </si>
  <si>
    <t>: Bpk. Sandro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</si>
  <si>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Lima Puluh Empat Ribu Rupiah.</t>
    </r>
  </si>
  <si>
    <t>BKI032210022244</t>
  </si>
  <si>
    <t>Pengiriman Barang Tujuan HM. Sampoerna</t>
  </si>
  <si>
    <t>Tual</t>
  </si>
  <si>
    <t>BKI032210022251</t>
  </si>
  <si>
    <t>Ambon</t>
  </si>
  <si>
    <t>BKI032210022368</t>
  </si>
  <si>
    <t>DPC Sangatta</t>
  </si>
  <si>
    <t>BKI032210022376</t>
  </si>
  <si>
    <t>Nunukan</t>
  </si>
  <si>
    <t>BKI032210022350</t>
  </si>
  <si>
    <t>Sales Point Tanjung Radep</t>
  </si>
  <si>
    <t>BKI032210022335</t>
  </si>
  <si>
    <t>Sales Point Tarakan</t>
  </si>
  <si>
    <t>BKI032210022327</t>
  </si>
  <si>
    <t>Samarinda</t>
  </si>
  <si>
    <t>BKI032210022491</t>
  </si>
  <si>
    <t>BKI032210022442</t>
  </si>
  <si>
    <t>Sales Poinr Timika</t>
  </si>
  <si>
    <t>Balikpapan</t>
  </si>
  <si>
    <t>BKI032210022418</t>
  </si>
  <si>
    <t>Sorong</t>
  </si>
  <si>
    <t>BKI032210022434</t>
  </si>
  <si>
    <t>Merauke</t>
  </si>
  <si>
    <t>BKI032210022459</t>
  </si>
  <si>
    <t>Jayapura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</si>
  <si>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Tiga Juta Empat Puluh Delapan Ribu Empat Ratus Delapan Puluh Rupiah.</t>
    </r>
  </si>
  <si>
    <t xml:space="preserve"> 270/PCI/K2/VII/21</t>
  </si>
  <si>
    <t xml:space="preserve"> 271/PCI/K2/VII/21</t>
  </si>
  <si>
    <t>BKI032210025205</t>
  </si>
  <si>
    <t>: PT. Menara Warna Indonesia</t>
  </si>
  <si>
    <t>: Ibu Ani</t>
  </si>
  <si>
    <t>Project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</si>
  <si>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Lima Juta Lima Ratus Ribu Rupiah.</t>
    </r>
  </si>
  <si>
    <t xml:space="preserve"> 272/PCI/K2/VII/21</t>
  </si>
  <si>
    <t>BKI032210023820</t>
  </si>
  <si>
    <t>Tanggerang</t>
  </si>
  <si>
    <t>RETUR BARANG</t>
  </si>
  <si>
    <t xml:space="preserve">Pengiriman Barang Retur Kacamata 3D &amp; Buku Dogeng Dancow </t>
  </si>
  <si>
    <t>BKI032210020982</t>
  </si>
  <si>
    <t>BKI032210021022</t>
  </si>
  <si>
    <t>BKI032210021030</t>
  </si>
  <si>
    <t>BKI032210021048</t>
  </si>
  <si>
    <t>BKI032210021055</t>
  </si>
  <si>
    <t>BKI032210021824</t>
  </si>
  <si>
    <t>Pengiriman Barang HM Sampoerna (Forza)</t>
  </si>
  <si>
    <t>Pengiriman Barang HM Sampoerna (DSS Reg)</t>
  </si>
  <si>
    <t>Pengiriman Barang HM Sampoerna (Sum2-Chromo)</t>
  </si>
  <si>
    <t>BDJPCI0417 - BANJARMASIN (UDARA)</t>
  </si>
  <si>
    <t>SRGPCI0266 - SEMARANG (DARAT)</t>
  </si>
  <si>
    <t>SRGPCI0273 - TEGAL (DARAT)</t>
  </si>
  <si>
    <t>SRGPCI0281 - YOGYAKARTA (DARAT)</t>
  </si>
  <si>
    <t>PKUPCI0752 - PEKANBARU KOTA (DARAT)</t>
  </si>
  <si>
    <t>PDGPCI0825 - KOTA BUKIT TINGGI (DARAT)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</si>
  <si>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Enam Juta Tujuh Ratus Dua Puluh Sembilan Ribu Rupiah.</t>
    </r>
  </si>
  <si>
    <t xml:space="preserve"> 273/PCI/K2/VII/21</t>
  </si>
  <si>
    <t xml:space="preserve"> 274/PCI/K2/VII/21</t>
  </si>
  <si>
    <t xml:space="preserve"> 14 Juli 2021</t>
  </si>
  <si>
    <t>BKI032210024570</t>
  </si>
  <si>
    <t>Palembang</t>
  </si>
  <si>
    <t>Biaya Bongkar Pengiriman Barang  PT. Sociola (DO/W6/2021/07/00201)               CDD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</si>
  <si>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Empat Puluh Enam Ribu Rupoiah.</t>
    </r>
  </si>
  <si>
    <t>BKI032210024679</t>
  </si>
  <si>
    <t>Sidoarjo</t>
  </si>
  <si>
    <t>Biaya BongkarnPengiriman Barang  PT. YCH (DO/W6/2021/07/0022D)               CDE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</si>
  <si>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Ratus Enam Puluh Ribu Empat Ratus Rupiah.</t>
    </r>
  </si>
  <si>
    <t xml:space="preserve"> 275/PCI/K2/VII/21</t>
  </si>
  <si>
    <t xml:space="preserve"> 276/PCI/K2/VII/21</t>
  </si>
  <si>
    <t>BKI032210025544</t>
  </si>
  <si>
    <t>Pengiriman Barang Tujuan Slawi - Cikunir</t>
  </si>
  <si>
    <t>Bekasi</t>
  </si>
  <si>
    <t>Say : Satu Juta Tujuh Ratus Lima Puluh Ribu Rupiah.</t>
  </si>
  <si>
    <t>: PT. Gapura Fajar Langgeng</t>
  </si>
  <si>
    <t>: Bpk. Hariyanto</t>
  </si>
  <si>
    <t>: PT. Bona Nusantara Raya Sakti</t>
  </si>
  <si>
    <t>Jl. Garuda No.80F Kemayoran, Jakarta Pusat</t>
  </si>
  <si>
    <t>(Samping Dealer Toyota Garuda)</t>
  </si>
  <si>
    <t>Lampung Selatan</t>
  </si>
  <si>
    <t xml:space="preserve"> 277/PCI/K2/VII/21</t>
  </si>
  <si>
    <t>Pengiriman Barang Tujuan Tanjung Priuk - Lampung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</si>
  <si>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Ratus Lima Puluh Ribu Rupiah.</t>
    </r>
  </si>
  <si>
    <t>: CV. Jasa Anda Express</t>
  </si>
  <si>
    <t>JAKARTA TIMUR</t>
  </si>
  <si>
    <t>JAKARTA UTARA</t>
  </si>
  <si>
    <t>JAKARTA SELATAN</t>
  </si>
  <si>
    <t>JAKARTA BARAT</t>
  </si>
  <si>
    <t>TANGGERANG</t>
  </si>
  <si>
    <t>PENGIRIMAN BARANG IBU DESSY RATNA SARI JL. PLUIT KARANG CANTIK</t>
  </si>
  <si>
    <t>JAKARTA</t>
  </si>
  <si>
    <t>03192</t>
  </si>
  <si>
    <t>PENGIRIMAN BARANG MISI</t>
  </si>
  <si>
    <t>PENGIRIMAN BARANG GARI JL. GAMBAS KOMP. KODAM BINTARO</t>
  </si>
  <si>
    <t>PENGIRIMAN BARANG KEFRI (D177)</t>
  </si>
  <si>
    <t>03207</t>
  </si>
  <si>
    <t>PENGIRIMAN BARANG JAKSEN</t>
  </si>
  <si>
    <t>BALI</t>
  </si>
  <si>
    <t>03219</t>
  </si>
  <si>
    <t>PENGIRIMAN BARANG BPK. RIDWAN</t>
  </si>
  <si>
    <t>03218</t>
  </si>
  <si>
    <t>PENGIRIMAN BARANG IBU LIDYA (JW)</t>
  </si>
  <si>
    <t>03217</t>
  </si>
  <si>
    <t>PENGIRIMAN BARANG PT. MAJU (MJ)</t>
  </si>
  <si>
    <t>PENGIRIMAN BARANG PT. GUDANG CIPTA SOLUSI</t>
  </si>
  <si>
    <t>PENGIRIMAN BARANG JASA ANGKUTAN UMUM (DM)</t>
  </si>
  <si>
    <t>03350</t>
  </si>
  <si>
    <t>PENGIRIMAN BARANG TOKO DIESEL</t>
  </si>
  <si>
    <t>PENGIRIMAN BARANG BEST WAREHOUSE</t>
  </si>
  <si>
    <t>KEKURANGAN PA PUTRA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</si>
  <si>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 Tiga Juta Tujuh Ratus Dua Puluh Tiga Ribu Rupiah.</t>
    </r>
  </si>
  <si>
    <t xml:space="preserve"> 259A/PCI/K2/VII/21</t>
  </si>
  <si>
    <t xml:space="preserve"> 15 Juli 2021</t>
  </si>
  <si>
    <t xml:space="preserve"> 276A/PCI/K2/VII/21</t>
  </si>
  <si>
    <t>: Ibu Rosi/ Bpk. Firman</t>
  </si>
  <si>
    <t>: PT. Gratia Jaya Mulya</t>
  </si>
  <si>
    <t>:  Bpk. Supri</t>
  </si>
  <si>
    <t>Pengiriman Barang Tujuan Jakarta - RSUP Dr. M Hoesin</t>
  </si>
  <si>
    <t xml:space="preserve"> 278/PCI/K2/VII/21</t>
  </si>
  <si>
    <t xml:space="preserve"> 16 Juli 2021</t>
  </si>
  <si>
    <t>BKI032210023663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</si>
  <si>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Tiga Juta Seratus Enam Puluh Ribu Lima Ratus Rupiah.</t>
    </r>
  </si>
  <si>
    <t>: CV. FASTINDO LOGISTIK</t>
  </si>
  <si>
    <t>: Bpk. Assad</t>
  </si>
  <si>
    <t xml:space="preserve"> 279/PCI/K2/VII/21</t>
  </si>
  <si>
    <t>BKI032210025783</t>
  </si>
  <si>
    <t>Jakarta</t>
  </si>
  <si>
    <t>Pengiriman Barang Mr. DIY Tujuan Marunda ( F 8315FY )</t>
  </si>
  <si>
    <t>Biaya Rapid Test Pengiriman Barang Mr. DIY Tujuan Marunda ( F 8315FY )</t>
  </si>
  <si>
    <t>BKI032210025791</t>
  </si>
  <si>
    <t>Pengiriman Barang Mr. DIY Tujuan Marunda ( F 8651 GC)</t>
  </si>
  <si>
    <t>Biaya Rapid Test Pengiriman Barang Mr. DIY Tujuan Marunda ( F 8651 GC)</t>
  </si>
  <si>
    <t xml:space="preserve"> 280/PCI/K2/VII/21</t>
  </si>
  <si>
    <t>BKI032210025817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</si>
  <si>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Seratus Lima Puluh Ribu Rupiah.</t>
    </r>
  </si>
  <si>
    <t>Pengiriman Barang Tujuan PT. Daikin Bandung CDDL (B 9084 URO )</t>
  </si>
  <si>
    <t xml:space="preserve"> 281/PCI/K2/VII/21</t>
  </si>
  <si>
    <t>BKI032210026039</t>
  </si>
  <si>
    <t>Pengiriman Barang Tujuan Ancol CDDL (B 9084 URO 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</si>
  <si>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Ribu Rupiah.</t>
    </r>
  </si>
  <si>
    <t>: PT. PERDANA CARGO SOLUTION</t>
  </si>
  <si>
    <t xml:space="preserve"> 282/PCI/K2/VII/21</t>
  </si>
  <si>
    <t>BKI032210018705</t>
  </si>
  <si>
    <t>BKI032210019257</t>
  </si>
  <si>
    <t>BKI032210019265</t>
  </si>
  <si>
    <t>BKI032210020545</t>
  </si>
  <si>
    <t>PLMPCI0988 - PRABUMULIH</t>
  </si>
  <si>
    <t>MESPCI1050 - MEDAN</t>
  </si>
  <si>
    <t>PKUPCI0752 - PEKANBARU KOTA</t>
  </si>
  <si>
    <t>TKGPCI0526 - TANJUNG KARANG PUSAT</t>
  </si>
  <si>
    <t>LAMPUNG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</si>
  <si>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Delapan Ratus Lima Puluh Ribu Rupiah.</t>
    </r>
  </si>
  <si>
    <t xml:space="preserve"> 283/PCI/K2/VII/21</t>
  </si>
  <si>
    <t>Biaya Claim Barang Sampoerna Tujuan Palu</t>
  </si>
  <si>
    <t xml:space="preserve"> 284/PCI/K2/VII/21</t>
  </si>
  <si>
    <t xml:space="preserve"> 19 Juli 2021</t>
  </si>
  <si>
    <t>: Ibu Tammy</t>
  </si>
  <si>
    <t xml:space="preserve"> Gading Bukit Kirana, Blok H No. 20 </t>
  </si>
  <si>
    <t xml:space="preserve">  Jl. Raya Bukit Gading Kirana, Kelapa Gading</t>
  </si>
  <si>
    <t>Pengiriman Barang Pindahan Tujuan Batam</t>
  </si>
  <si>
    <t>Batam</t>
  </si>
  <si>
    <t>Biaya Packing Pengiriman Barang Pindahan Tujuan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</si>
  <si>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Sebelas Juta Rupiah.</t>
    </r>
  </si>
  <si>
    <t>Pengiriman Barang Tujuan Lampung</t>
  </si>
  <si>
    <t>Pengiriman Barang Tujuan Prabumulih</t>
  </si>
  <si>
    <t>Pengiriman Barang Tujuan Pekanbaru</t>
  </si>
  <si>
    <t>Pengiriman Barang Tujuan Tanjung Karang</t>
  </si>
  <si>
    <t>Revisi</t>
  </si>
  <si>
    <t xml:space="preserve"> 285/PCI/K2/VII/21</t>
  </si>
  <si>
    <t>: Bpk. Reza</t>
  </si>
  <si>
    <t>Pengiriman Barang Karpet Tujuan Jakarta - Jambi</t>
  </si>
  <si>
    <t xml:space="preserve"> 22 Juli 2021</t>
  </si>
  <si>
    <t xml:space="preserve"> 277A/PCI/K2/VII/21</t>
  </si>
  <si>
    <t xml:space="preserve"> 286/PCI/K2/VII/21</t>
  </si>
  <si>
    <t>Pengiriman Barang Tujuan Makassar 1</t>
  </si>
  <si>
    <t>Makassar 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</si>
  <si>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Lima Ratus Ribu Rupiah.</t>
    </r>
  </si>
  <si>
    <t xml:space="preserve"> 287/PCI/K2/VII/21</t>
  </si>
  <si>
    <t>BKI032210026708</t>
  </si>
  <si>
    <t>Pengiriman Barang Tujuan Tanjung Morawa</t>
  </si>
  <si>
    <t>Biaya Pickup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</si>
  <si>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Sembilan Puluh Tiga Ribu Lima Ratus Rupiah.</t>
    </r>
  </si>
  <si>
    <t xml:space="preserve">: Bpk. Taufik </t>
  </si>
  <si>
    <t>: PT. Padi Logistik</t>
  </si>
  <si>
    <t>: Bpk. Angga</t>
  </si>
  <si>
    <t xml:space="preserve"> 288/PCI/K2/VII/21</t>
  </si>
  <si>
    <t>BKI032210025247</t>
  </si>
  <si>
    <t>Pengiriman Barang Tujuan Raffles Bali</t>
  </si>
  <si>
    <t>Bali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</si>
  <si>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Dua Puluh Lima Ribu Rupiah.</t>
    </r>
  </si>
  <si>
    <t>: Bpk. Adi Purnomo</t>
  </si>
  <si>
    <t xml:space="preserve"> 289/PCI/K2/VII/21</t>
  </si>
  <si>
    <t>BKI032210027045</t>
  </si>
  <si>
    <t>Pengiriman Motor Vixion Tujuan Kebumen</t>
  </si>
  <si>
    <t>Kebumen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</si>
  <si>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Ribu Rupiah.</t>
    </r>
  </si>
  <si>
    <t xml:space="preserve"> 290/PCI/K2/VII/21</t>
  </si>
  <si>
    <t xml:space="preserve"> 23 Juli 2021</t>
  </si>
  <si>
    <t>BKI032210022269</t>
  </si>
  <si>
    <t>BKI032210022277</t>
  </si>
  <si>
    <t>BKI032210022285</t>
  </si>
  <si>
    <t>BKI032210022319</t>
  </si>
  <si>
    <t>HM. SAMPOERNA PARE- PARE</t>
  </si>
  <si>
    <t>HM. SAMPOERNA DPC PALOPO</t>
  </si>
  <si>
    <t>HM. SAMPOERNA EZD LUWUK</t>
  </si>
  <si>
    <t>HM. SAMPOERNA MANADO</t>
  </si>
  <si>
    <t>UPGPCI0927 - PARE-PARE</t>
  </si>
  <si>
    <t>UPGPCI0923 - PALOPO</t>
  </si>
  <si>
    <t>PLWPCI1004 - LUWUK BANGGAI (KABUPATEN)</t>
  </si>
  <si>
    <t>MDCPCI0797 - MANADO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</si>
  <si>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Belas Juta Seratus Enam Ribu Empat Ratus Sembilan Puluh Lima Rupiah.</t>
    </r>
  </si>
  <si>
    <t xml:space="preserve"> 291/PCI/K2/VII/21</t>
  </si>
  <si>
    <t xml:space="preserve"> 24 Juli 2021</t>
  </si>
  <si>
    <t>Serpong</t>
  </si>
  <si>
    <t>Biaya Bongkar Pengiriman Barang   PT. American Standar (DO/W6/2021/07/0099C)               CDD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</si>
  <si>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Enam Puluh Ribu Rupiah.</t>
    </r>
  </si>
  <si>
    <t>Biaya Bongkar Pengiriman Barang PT. Logos (DO/W6/2021/07/00731)               CDDL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</si>
  <si>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Seratus Ribu Rupiah.</t>
    </r>
  </si>
  <si>
    <t>Biaya Muat Pengiriman Barang  PT. Indomobil (DO/W6/2021/07/0047C)               CDD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</si>
  <si>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Empat Puluh Lima Ribu Rupiah.</t>
    </r>
  </si>
  <si>
    <t>Biaya Bongkar Pengiriman Barang  PT. American Standar (DO/W6/2021/07/00A9A)               CDDL</t>
  </si>
  <si>
    <t>BKI032210022384</t>
  </si>
  <si>
    <t>BKI032210022392</t>
  </si>
  <si>
    <t>BKI032210022400</t>
  </si>
  <si>
    <t>BKI032210022426</t>
  </si>
  <si>
    <t>BKI032210022467</t>
  </si>
  <si>
    <t>HM. SAMPOERNA EZD NABIRE</t>
  </si>
  <si>
    <t>HM. SAMPOERNA EZD BIAK</t>
  </si>
  <si>
    <t>HM. SAMPOERNA EZD SERUI</t>
  </si>
  <si>
    <t>HM. SAMPOERNA SALES POINT FAK-FAK</t>
  </si>
  <si>
    <t>HM. SAMPOERNA SALES POINT MANOKWARI</t>
  </si>
  <si>
    <t>DJJPCI0689 - NABIRE</t>
  </si>
  <si>
    <t>DJJPCI0667 - BIAK</t>
  </si>
  <si>
    <t>DJJPCI0697 - SERUI</t>
  </si>
  <si>
    <t>MKWPCI0708 - FAKFAK</t>
  </si>
  <si>
    <t>MKWPCI0710 - MANOKWARI</t>
  </si>
  <si>
    <t xml:space="preserve"> 26 Juli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</si>
  <si>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Dua Ratus Dua Puluh Delapan Ribu Rupiah.</t>
    </r>
  </si>
  <si>
    <t>BKI032210023598</t>
  </si>
  <si>
    <t>BKI032210023614</t>
  </si>
  <si>
    <t>BKI032210023622</t>
  </si>
  <si>
    <t>HM. SAMPOERNA DPC CIANJUR</t>
  </si>
  <si>
    <t>HM. SAMPOERNA TASIKMALAYA</t>
  </si>
  <si>
    <t>HM. SAMPOERNA SUKABUMI</t>
  </si>
  <si>
    <t>PWKPCI0180 - SUKABUMI KOTA</t>
  </si>
  <si>
    <t>BKIPCI0138 - CIANJUR</t>
  </si>
  <si>
    <t>PWKPCI0160 - KODYA TASIKMALAYA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</si>
  <si>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Ratus Ribu Rupiah.</t>
    </r>
  </si>
  <si>
    <t>Pengiriman Barang Tujuan Rumah Duka                              ( B 9084 URO) )</t>
  </si>
  <si>
    <t>Jakarta Barat</t>
  </si>
  <si>
    <t>Pengiriman Barang Tujuan PT. Anugrah Berdikari                         ( B 9084 URO) )</t>
  </si>
  <si>
    <t>Ancol</t>
  </si>
  <si>
    <t>Pengiriman Barang Tujuan Jl. Cikutra No. 227                       ( B 9084 URO) )</t>
  </si>
  <si>
    <t>BKI032210026351</t>
  </si>
  <si>
    <t>Pengiriman Barang Tujuan PT.Yamaha Musik Indonesia                               ( B 9084 URO) )</t>
  </si>
  <si>
    <t>Pulogadung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</si>
  <si>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Dua Ratus Ribu Rupiah.</t>
    </r>
  </si>
  <si>
    <t xml:space="preserve"> 292/PCI/K2/VII/21</t>
  </si>
  <si>
    <t xml:space="preserve"> 293/PCI/K2/VII/21</t>
  </si>
  <si>
    <t xml:space="preserve"> 294/PCI/K2/VII/21</t>
  </si>
  <si>
    <t xml:space="preserve"> 295/PCI/K2/VII/21</t>
  </si>
  <si>
    <t xml:space="preserve"> 296/PCI/K2/VII/21</t>
  </si>
  <si>
    <t xml:space="preserve"> 297/PCI/K2/VII/21</t>
  </si>
  <si>
    <t>BKI032210026070</t>
  </si>
  <si>
    <t>BKI032210027474</t>
  </si>
  <si>
    <t>Pengiriman Barang Tujuan Surabaya</t>
  </si>
  <si>
    <t>Surabaya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</si>
  <si>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Rupiah.</t>
    </r>
  </si>
  <si>
    <t xml:space="preserve"> 298/PCI/K2/VII/21</t>
  </si>
  <si>
    <t>: Bpk. Johan</t>
  </si>
  <si>
    <t>12/03/2021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</si>
  <si>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Delapan Puluh Empat Ribu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</si>
</sst>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F800]dddd\,\ mmmm\ dd\,\ yyyy"/>
    <numFmt numFmtId="167" formatCode="_(* #,##0_);_(* \(#,##0\);_(* &quot;-&quot;_);_(@_)"/>
    <numFmt numFmtId="168" formatCode="_(&quot;Rp&quot;* #,##0_);_(&quot;Rp&quot;* \(#,##0\);_(&quot;Rp&quot;* &quot;-&quot;_);_(@_)"/>
    <numFmt numFmtId="169" formatCode="dd/mm/yy"/>
    <numFmt numFmtId="170" formatCode="dd\ mmmm\ yy"/>
    <numFmt numFmtId="171" formatCode="mm/dd/yy;@"/>
    <numFmt numFmtId="172" formatCode="dd/mm/yy;@"/>
    <numFmt numFmtId="173" formatCode="dd/mm/yyyy;@"/>
    <numFmt numFmtId="174" formatCode="_-* #,##0_-;\-* #,##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4"/>
      <color rgb="FF000000"/>
      <name val="Arial"/>
      <family val="2"/>
    </font>
    <font>
      <sz val="11"/>
      <color theme="2" tint="-0.74999237037263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5">
    <xf numFmtId="0" fontId="0" fillId="0" borderId="0" xfId="0"/>
    <xf numFmtId="0" fontId="3" fillId="0" borderId="0" xfId="0" applyFont="1"/>
    <xf numFmtId="0" fontId="0" fillId="0" borderId="0" xfId="0" applyFont="1" applyAlignment="1">
      <alignment vertical="center"/>
    </xf>
    <xf numFmtId="166" fontId="4" fillId="0" borderId="0" xfId="0" quotePrefix="1" applyNumberFormat="1" applyFont="1" applyAlignment="1">
      <alignment vertical="center"/>
    </xf>
    <xf numFmtId="14" fontId="0" fillId="0" borderId="10" xfId="0" quotePrefix="1" applyNumberFormat="1" applyFont="1" applyBorder="1" applyAlignment="1">
      <alignment horizontal="center" vertical="center"/>
    </xf>
    <xf numFmtId="165" fontId="7" fillId="3" borderId="10" xfId="1" applyNumberFormat="1" applyFont="1" applyFill="1" applyBorder="1" applyAlignment="1">
      <alignment horizontal="center" vertical="center" wrapText="1"/>
    </xf>
    <xf numFmtId="0" fontId="8" fillId="0" borderId="0" xfId="0" applyFont="1"/>
    <xf numFmtId="0" fontId="7" fillId="0" borderId="0" xfId="0" applyFont="1"/>
    <xf numFmtId="165" fontId="7" fillId="0" borderId="0" xfId="1" applyNumberFormat="1" applyFont="1"/>
    <xf numFmtId="0" fontId="9" fillId="0" borderId="0" xfId="0" applyFont="1"/>
    <xf numFmtId="0" fontId="7" fillId="0" borderId="18" xfId="0" applyFont="1" applyBorder="1"/>
    <xf numFmtId="165" fontId="7" fillId="0" borderId="18" xfId="1" applyNumberFormat="1" applyFont="1" applyBorder="1"/>
    <xf numFmtId="165" fontId="7" fillId="0" borderId="0" xfId="1" applyNumberFormat="1" applyFont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169" fontId="7" fillId="3" borderId="10" xfId="0" quotePrefix="1" applyNumberFormat="1" applyFont="1" applyFill="1" applyBorder="1" applyAlignment="1">
      <alignment horizontal="center" vertical="center"/>
    </xf>
    <xf numFmtId="167" fontId="8" fillId="0" borderId="17" xfId="0" applyNumberFormat="1" applyFont="1" applyBorder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5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/>
    </xf>
    <xf numFmtId="165" fontId="8" fillId="0" borderId="0" xfId="1" applyNumberFormat="1" applyFont="1" applyAlignment="1">
      <alignment horizontal="left" vertical="center"/>
    </xf>
    <xf numFmtId="168" fontId="7" fillId="0" borderId="0" xfId="0" applyNumberFormat="1" applyFont="1" applyAlignment="1">
      <alignment horizontal="left" vertical="center"/>
    </xf>
    <xf numFmtId="165" fontId="8" fillId="0" borderId="18" xfId="1" applyNumberFormat="1" applyFont="1" applyBorder="1"/>
    <xf numFmtId="168" fontId="8" fillId="0" borderId="18" xfId="0" applyNumberFormat="1" applyFont="1" applyBorder="1" applyAlignment="1">
      <alignment horizontal="center" vertical="center"/>
    </xf>
    <xf numFmtId="9" fontId="7" fillId="0" borderId="0" xfId="0" applyNumberFormat="1" applyFont="1"/>
    <xf numFmtId="165" fontId="8" fillId="0" borderId="0" xfId="1" applyNumberFormat="1" applyFont="1"/>
    <xf numFmtId="168" fontId="8" fillId="0" borderId="0" xfId="0" applyNumberFormat="1" applyFont="1"/>
    <xf numFmtId="0" fontId="10" fillId="0" borderId="0" xfId="0" applyFont="1"/>
    <xf numFmtId="0" fontId="5" fillId="0" borderId="0" xfId="0" applyFont="1"/>
    <xf numFmtId="0" fontId="8" fillId="0" borderId="0" xfId="0" applyFont="1" applyBorder="1"/>
    <xf numFmtId="0" fontId="7" fillId="0" borderId="0" xfId="0" applyFont="1" applyBorder="1"/>
    <xf numFmtId="0" fontId="8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quotePrefix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25" xfId="0" applyFont="1" applyBorder="1"/>
    <xf numFmtId="0" fontId="7" fillId="0" borderId="26" xfId="0" applyFont="1" applyBorder="1"/>
    <xf numFmtId="0" fontId="11" fillId="0" borderId="27" xfId="0" applyFont="1" applyBorder="1" applyAlignment="1">
      <alignment horizontal="left" vertical="center" indent="3"/>
    </xf>
    <xf numFmtId="0" fontId="7" fillId="0" borderId="28" xfId="0" applyFont="1" applyBorder="1"/>
    <xf numFmtId="0" fontId="11" fillId="0" borderId="27" xfId="0" applyFont="1" applyBorder="1"/>
    <xf numFmtId="0" fontId="11" fillId="0" borderId="27" xfId="0" applyFont="1" applyBorder="1" applyAlignment="1">
      <alignment vertical="center"/>
    </xf>
    <xf numFmtId="0" fontId="11" fillId="0" borderId="27" xfId="0" applyFont="1" applyBorder="1" applyAlignment="1"/>
    <xf numFmtId="169" fontId="7" fillId="3" borderId="10" xfId="0" quotePrefix="1" applyNumberFormat="1" applyFont="1" applyFill="1" applyBorder="1" applyAlignment="1">
      <alignment horizontal="center" vertical="center" wrapText="1"/>
    </xf>
    <xf numFmtId="170" fontId="7" fillId="3" borderId="20" xfId="0" quotePrefix="1" applyNumberFormat="1" applyFont="1" applyFill="1" applyBorder="1" applyAlignment="1">
      <alignment horizontal="center" vertical="center" wrapText="1"/>
    </xf>
    <xf numFmtId="165" fontId="7" fillId="3" borderId="20" xfId="1" applyNumberFormat="1" applyFont="1" applyFill="1" applyBorder="1" applyAlignment="1">
      <alignment horizontal="center" vertical="center" wrapText="1"/>
    </xf>
    <xf numFmtId="0" fontId="7" fillId="3" borderId="20" xfId="1" applyNumberFormat="1" applyFont="1" applyFill="1" applyBorder="1" applyAlignment="1">
      <alignment horizontal="center" vertical="center"/>
    </xf>
    <xf numFmtId="0" fontId="7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0" fontId="7" fillId="3" borderId="9" xfId="0" applyNumberFormat="1" applyFont="1" applyFill="1" applyBorder="1" applyAlignment="1">
      <alignment horizontal="center" vertical="center"/>
    </xf>
    <xf numFmtId="15" fontId="7" fillId="3" borderId="10" xfId="0" quotePrefix="1" applyNumberFormat="1" applyFont="1" applyFill="1" applyBorder="1" applyAlignment="1">
      <alignment horizontal="center" vertical="center"/>
    </xf>
    <xf numFmtId="15" fontId="7" fillId="3" borderId="10" xfId="0" quotePrefix="1" applyNumberFormat="1" applyFont="1" applyFill="1" applyBorder="1" applyAlignment="1">
      <alignment horizontal="center" vertical="center" wrapText="1"/>
    </xf>
    <xf numFmtId="0" fontId="7" fillId="3" borderId="19" xfId="1" applyNumberFormat="1" applyFont="1" applyFill="1" applyBorder="1" applyAlignment="1">
      <alignment horizontal="center" vertical="center" wrapText="1"/>
    </xf>
    <xf numFmtId="165" fontId="7" fillId="0" borderId="13" xfId="1" applyNumberFormat="1" applyFont="1" applyBorder="1" applyAlignment="1">
      <alignment vertical="center"/>
    </xf>
    <xf numFmtId="167" fontId="7" fillId="0" borderId="0" xfId="0" applyNumberFormat="1" applyFont="1" applyBorder="1" applyAlignment="1">
      <alignment horizontal="center" vertical="center"/>
    </xf>
    <xf numFmtId="165" fontId="8" fillId="0" borderId="0" xfId="1" applyNumberFormat="1" applyFont="1" applyBorder="1"/>
    <xf numFmtId="168" fontId="7" fillId="0" borderId="0" xfId="0" applyNumberFormat="1" applyFont="1" applyBorder="1" applyAlignment="1">
      <alignment horizontal="center" vertical="center"/>
    </xf>
    <xf numFmtId="165" fontId="8" fillId="0" borderId="32" xfId="0" applyNumberFormat="1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165" fontId="7" fillId="0" borderId="23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65" fontId="7" fillId="0" borderId="23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7" fillId="0" borderId="18" xfId="0" applyNumberFormat="1" applyFont="1" applyBorder="1" applyAlignment="1">
      <alignment horizontal="center" vertical="center"/>
    </xf>
    <xf numFmtId="0" fontId="7" fillId="0" borderId="0" xfId="0" quotePrefix="1" applyFont="1"/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15" fontId="7" fillId="3" borderId="20" xfId="0" quotePrefix="1" applyNumberFormat="1" applyFont="1" applyFill="1" applyBorder="1" applyAlignment="1">
      <alignment horizontal="center" vertical="center"/>
    </xf>
    <xf numFmtId="15" fontId="12" fillId="3" borderId="20" xfId="0" quotePrefix="1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7" fillId="3" borderId="10" xfId="1" applyNumberFormat="1" applyFont="1" applyFill="1" applyBorder="1" applyAlignment="1">
      <alignment horizontal="center" vertical="center"/>
    </xf>
    <xf numFmtId="167" fontId="7" fillId="0" borderId="17" xfId="0" applyNumberFormat="1" applyFont="1" applyBorder="1" applyAlignment="1">
      <alignment horizontal="center" vertical="center"/>
    </xf>
    <xf numFmtId="0" fontId="7" fillId="0" borderId="0" xfId="0" quotePrefix="1" applyFont="1" applyAlignment="1">
      <alignment horizontal="left"/>
    </xf>
    <xf numFmtId="0" fontId="13" fillId="0" borderId="0" xfId="0" applyFont="1"/>
    <xf numFmtId="0" fontId="12" fillId="0" borderId="0" xfId="0" applyFont="1"/>
    <xf numFmtId="165" fontId="12" fillId="0" borderId="0" xfId="1" applyNumberFormat="1" applyFont="1"/>
    <xf numFmtId="0" fontId="12" fillId="0" borderId="18" xfId="0" applyFont="1" applyBorder="1"/>
    <xf numFmtId="165" fontId="12" fillId="0" borderId="18" xfId="1" applyNumberFormat="1" applyFont="1" applyBorder="1"/>
    <xf numFmtId="165" fontId="12" fillId="0" borderId="0" xfId="1" applyNumberFormat="1" applyFont="1" applyAlignment="1">
      <alignment horizontal="center"/>
    </xf>
    <xf numFmtId="0" fontId="12" fillId="0" borderId="0" xfId="0" applyFont="1" applyAlignment="1"/>
    <xf numFmtId="0" fontId="3" fillId="0" borderId="0" xfId="0" applyFont="1" applyAlignment="1">
      <alignment vertical="center"/>
    </xf>
    <xf numFmtId="0" fontId="13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2" fillId="0" borderId="34" xfId="0" applyFont="1" applyFill="1" applyBorder="1" applyAlignment="1">
      <alignment horizontal="center" vertical="center"/>
    </xf>
    <xf numFmtId="15" fontId="12" fillId="0" borderId="20" xfId="0" quotePrefix="1" applyNumberFormat="1" applyFont="1" applyFill="1" applyBorder="1" applyAlignment="1">
      <alignment horizontal="center" vertical="center"/>
    </xf>
    <xf numFmtId="15" fontId="12" fillId="0" borderId="20" xfId="0" quotePrefix="1" applyNumberFormat="1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165" fontId="12" fillId="3" borderId="13" xfId="0" applyNumberFormat="1" applyFont="1" applyFill="1" applyBorder="1" applyAlignment="1">
      <alignment vertical="center"/>
    </xf>
    <xf numFmtId="165" fontId="12" fillId="0" borderId="0" xfId="0" applyNumberFormat="1" applyFont="1"/>
    <xf numFmtId="168" fontId="8" fillId="0" borderId="1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12" fillId="0" borderId="0" xfId="1" applyNumberFormat="1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165" fontId="13" fillId="0" borderId="0" xfId="1" applyNumberFormat="1" applyFont="1" applyBorder="1"/>
    <xf numFmtId="168" fontId="12" fillId="0" borderId="0" xfId="0" quotePrefix="1" applyNumberFormat="1" applyFont="1" applyBorder="1" applyAlignment="1">
      <alignment horizontal="center" vertical="center"/>
    </xf>
    <xf numFmtId="9" fontId="12" fillId="0" borderId="0" xfId="0" applyNumberFormat="1" applyFont="1"/>
    <xf numFmtId="165" fontId="13" fillId="0" borderId="18" xfId="1" applyNumberFormat="1" applyFont="1" applyBorder="1"/>
    <xf numFmtId="168" fontId="13" fillId="0" borderId="18" xfId="0" quotePrefix="1" applyNumberFormat="1" applyFont="1" applyBorder="1" applyAlignment="1">
      <alignment horizontal="center" vertical="center"/>
    </xf>
    <xf numFmtId="165" fontId="8" fillId="0" borderId="0" xfId="1" applyNumberFormat="1" applyFont="1" applyAlignment="1">
      <alignment vertical="center"/>
    </xf>
    <xf numFmtId="168" fontId="8" fillId="0" borderId="0" xfId="0" applyNumberFormat="1" applyFont="1" applyAlignment="1">
      <alignment vertical="center"/>
    </xf>
    <xf numFmtId="165" fontId="13" fillId="0" borderId="0" xfId="1" applyNumberFormat="1" applyFont="1"/>
    <xf numFmtId="168" fontId="13" fillId="0" borderId="0" xfId="0" applyNumberFormat="1" applyFont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quotePrefix="1" applyFont="1" applyAlignment="1">
      <alignment horizontal="left"/>
    </xf>
    <xf numFmtId="0" fontId="12" fillId="0" borderId="0" xfId="0" quotePrefix="1" applyFont="1" applyAlignment="1">
      <alignment horizontal="left"/>
    </xf>
    <xf numFmtId="0" fontId="12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165" fontId="7" fillId="3" borderId="10" xfId="1" applyNumberFormat="1" applyFont="1" applyFill="1" applyBorder="1" applyAlignment="1">
      <alignment horizontal="center" vertical="center"/>
    </xf>
    <xf numFmtId="165" fontId="12" fillId="3" borderId="20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3" borderId="20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6" fillId="0" borderId="0" xfId="0" applyFont="1"/>
    <xf numFmtId="0" fontId="2" fillId="0" borderId="0" xfId="0" applyFont="1"/>
    <xf numFmtId="165" fontId="0" fillId="0" borderId="0" xfId="1" applyNumberFormat="1" applyFont="1"/>
    <xf numFmtId="0" fontId="0" fillId="0" borderId="0" xfId="0" applyFont="1"/>
    <xf numFmtId="0" fontId="0" fillId="0" borderId="0" xfId="0" applyBorder="1"/>
    <xf numFmtId="165" fontId="0" fillId="0" borderId="0" xfId="1" applyNumberFormat="1" applyFont="1" applyBorder="1"/>
    <xf numFmtId="0" fontId="7" fillId="0" borderId="0" xfId="0" applyFont="1" applyAlignment="1">
      <alignment vertical="center"/>
    </xf>
    <xf numFmtId="165" fontId="3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0" fillId="0" borderId="10" xfId="0" quotePrefix="1" applyFont="1" applyBorder="1" applyAlignment="1">
      <alignment horizontal="center" vertical="center" wrapText="1"/>
    </xf>
    <xf numFmtId="0" fontId="0" fillId="0" borderId="10" xfId="1" applyNumberFormat="1" applyFont="1" applyBorder="1" applyAlignment="1">
      <alignment horizontal="center" vertical="center"/>
    </xf>
    <xf numFmtId="167" fontId="3" fillId="0" borderId="13" xfId="0" applyNumberFormat="1" applyFont="1" applyFill="1" applyBorder="1" applyAlignment="1">
      <alignment vertical="center"/>
    </xf>
    <xf numFmtId="165" fontId="16" fillId="0" borderId="17" xfId="1" applyNumberFormat="1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8" fillId="0" borderId="0" xfId="0" applyFont="1" applyAlignment="1">
      <alignment vertical="center"/>
    </xf>
    <xf numFmtId="165" fontId="2" fillId="0" borderId="0" xfId="1" applyNumberFormat="1" applyFont="1" applyAlignment="1">
      <alignment horizontal="left" vertical="center"/>
    </xf>
    <xf numFmtId="168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18" xfId="1" applyNumberFormat="1" applyFont="1" applyBorder="1" applyAlignment="1">
      <alignment vertical="center"/>
    </xf>
    <xf numFmtId="168" fontId="3" fillId="0" borderId="18" xfId="0" quotePrefix="1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6" fillId="0" borderId="0" xfId="1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168" fontId="16" fillId="0" borderId="0" xfId="0" applyNumberFormat="1" applyFont="1" applyAlignment="1">
      <alignment vertical="center"/>
    </xf>
    <xf numFmtId="168" fontId="2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2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Border="1"/>
    <xf numFmtId="165" fontId="0" fillId="0" borderId="0" xfId="0" applyNumberFormat="1"/>
    <xf numFmtId="0" fontId="6" fillId="0" borderId="0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6" fillId="0" borderId="0" xfId="0" quotePrefix="1" applyFont="1" applyBorder="1" applyAlignment="1">
      <alignment horizontal="left"/>
    </xf>
    <xf numFmtId="0" fontId="2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65" fontId="3" fillId="0" borderId="0" xfId="1" applyNumberFormat="1" applyFont="1"/>
    <xf numFmtId="0" fontId="8" fillId="0" borderId="0" xfId="0" applyFont="1" applyAlignment="1">
      <alignment horizontal="center" vertical="center"/>
    </xf>
    <xf numFmtId="0" fontId="7" fillId="3" borderId="37" xfId="1" applyNumberFormat="1" applyFont="1" applyFill="1" applyBorder="1" applyAlignment="1">
      <alignment horizontal="center" vertical="center" wrapText="1"/>
    </xf>
    <xf numFmtId="43" fontId="7" fillId="0" borderId="0" xfId="2" applyFont="1"/>
    <xf numFmtId="15" fontId="12" fillId="3" borderId="10" xfId="0" quotePrefix="1" applyNumberFormat="1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165" fontId="7" fillId="0" borderId="13" xfId="1" applyNumberFormat="1" applyFont="1" applyBorder="1" applyAlignment="1">
      <alignment horizontal="center" vertical="center"/>
    </xf>
    <xf numFmtId="171" fontId="0" fillId="0" borderId="10" xfId="0" quotePrefix="1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165" fontId="0" fillId="0" borderId="10" xfId="1" applyNumberFormat="1" applyFont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 wrapText="1"/>
    </xf>
    <xf numFmtId="0" fontId="0" fillId="0" borderId="1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8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72" fontId="0" fillId="0" borderId="10" xfId="0" quotePrefix="1" applyNumberFormat="1" applyFont="1" applyBorder="1" applyAlignment="1">
      <alignment horizontal="center" vertical="center"/>
    </xf>
    <xf numFmtId="0" fontId="21" fillId="0" borderId="0" xfId="0" applyFont="1"/>
    <xf numFmtId="0" fontId="3" fillId="0" borderId="18" xfId="0" applyFont="1" applyBorder="1"/>
    <xf numFmtId="165" fontId="3" fillId="0" borderId="18" xfId="1" applyNumberFormat="1" applyFont="1" applyBorder="1"/>
    <xf numFmtId="0" fontId="3" fillId="0" borderId="0" xfId="0" applyFont="1" applyAlignment="1"/>
    <xf numFmtId="0" fontId="13" fillId="2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14" fontId="3" fillId="3" borderId="12" xfId="0" applyNumberFormat="1" applyFont="1" applyFill="1" applyBorder="1" applyAlignment="1">
      <alignment horizontal="center" vertical="center" wrapText="1"/>
    </xf>
    <xf numFmtId="0" fontId="3" fillId="3" borderId="10" xfId="0" quotePrefix="1" applyNumberFormat="1" applyFont="1" applyFill="1" applyBorder="1" applyAlignment="1">
      <alignment horizontal="center" vertical="center" wrapText="1"/>
    </xf>
    <xf numFmtId="0" fontId="23" fillId="0" borderId="10" xfId="1" applyNumberFormat="1" applyFont="1" applyFill="1" applyBorder="1" applyAlignment="1">
      <alignment horizontal="center" vertical="center" wrapText="1"/>
    </xf>
    <xf numFmtId="165" fontId="3" fillId="3" borderId="13" xfId="0" applyNumberFormat="1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wrapText="1"/>
    </xf>
    <xf numFmtId="14" fontId="3" fillId="3" borderId="39" xfId="0" applyNumberFormat="1" applyFont="1" applyFill="1" applyBorder="1" applyAlignment="1">
      <alignment horizontal="center" vertical="center" wrapText="1"/>
    </xf>
    <xf numFmtId="0" fontId="3" fillId="3" borderId="19" xfId="0" quotePrefix="1" applyNumberFormat="1" applyFont="1" applyFill="1" applyBorder="1" applyAlignment="1">
      <alignment horizontal="center" vertical="center" wrapText="1"/>
    </xf>
    <xf numFmtId="165" fontId="3" fillId="0" borderId="0" xfId="0" applyNumberFormat="1" applyFont="1"/>
    <xf numFmtId="14" fontId="3" fillId="3" borderId="10" xfId="0" applyNumberFormat="1" applyFont="1" applyFill="1" applyBorder="1" applyAlignment="1">
      <alignment horizontal="center" vertical="center" wrapText="1"/>
    </xf>
    <xf numFmtId="0" fontId="3" fillId="0" borderId="10" xfId="0" quotePrefix="1" applyNumberFormat="1" applyFont="1" applyFill="1" applyBorder="1" applyAlignment="1">
      <alignment horizontal="center" vertical="center" wrapText="1"/>
    </xf>
    <xf numFmtId="168" fontId="2" fillId="0" borderId="17" xfId="0" applyNumberFormat="1" applyFont="1" applyBorder="1" applyAlignment="1">
      <alignment horizontal="center" vertical="center"/>
    </xf>
    <xf numFmtId="165" fontId="2" fillId="0" borderId="18" xfId="1" applyNumberFormat="1" applyFont="1" applyBorder="1"/>
    <xf numFmtId="168" fontId="2" fillId="0" borderId="18" xfId="0" quotePrefix="1" applyNumberFormat="1" applyFont="1" applyBorder="1" applyAlignment="1">
      <alignment horizontal="center" vertical="center"/>
    </xf>
    <xf numFmtId="165" fontId="2" fillId="0" borderId="0" xfId="1" applyNumberFormat="1" applyFont="1"/>
    <xf numFmtId="168" fontId="2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166" fontId="3" fillId="0" borderId="0" xfId="0" applyNumberFormat="1" applyFont="1" applyAlignment="1"/>
    <xf numFmtId="15" fontId="3" fillId="0" borderId="24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15" fontId="3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3" borderId="21" xfId="1" applyNumberFormat="1" applyFont="1" applyFill="1" applyBorder="1" applyAlignment="1">
      <alignment horizontal="center" vertical="center"/>
    </xf>
    <xf numFmtId="168" fontId="3" fillId="0" borderId="18" xfId="0" quotePrefix="1" applyNumberFormat="1" applyFont="1" applyBorder="1" applyAlignment="1">
      <alignment horizontal="center" vertical="center"/>
    </xf>
    <xf numFmtId="9" fontId="3" fillId="0" borderId="0" xfId="0" applyNumberFormat="1" applyFont="1"/>
    <xf numFmtId="0" fontId="3" fillId="0" borderId="0" xfId="0" quotePrefix="1" applyFont="1" applyAlignment="1">
      <alignment horizontal="left"/>
    </xf>
    <xf numFmtId="49" fontId="0" fillId="0" borderId="10" xfId="0" quotePrefix="1" applyNumberFormat="1" applyFont="1" applyBorder="1" applyAlignment="1">
      <alignment horizontal="center" vertical="center" wrapText="1"/>
    </xf>
    <xf numFmtId="165" fontId="7" fillId="0" borderId="40" xfId="1" applyNumberFormat="1" applyFont="1" applyBorder="1" applyAlignment="1">
      <alignment vertical="center"/>
    </xf>
    <xf numFmtId="170" fontId="7" fillId="3" borderId="10" xfId="0" quotePrefix="1" applyNumberFormat="1" applyFont="1" applyFill="1" applyBorder="1" applyAlignment="1">
      <alignment horizontal="center" vertical="center" wrapText="1"/>
    </xf>
    <xf numFmtId="14" fontId="0" fillId="0" borderId="10" xfId="0" quotePrefix="1" applyNumberFormat="1" applyFont="1" applyBorder="1" applyAlignment="1">
      <alignment vertical="center"/>
    </xf>
    <xf numFmtId="0" fontId="7" fillId="3" borderId="2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0" fontId="7" fillId="3" borderId="20" xfId="0" quotePrefix="1" applyNumberFormat="1" applyFont="1" applyFill="1" applyBorder="1" applyAlignment="1">
      <alignment horizontal="center" vertical="center" wrapText="1"/>
    </xf>
    <xf numFmtId="165" fontId="7" fillId="3" borderId="20" xfId="1" applyNumberFormat="1" applyFont="1" applyFill="1" applyBorder="1" applyAlignment="1">
      <alignment horizontal="center" vertical="center" wrapText="1"/>
    </xf>
    <xf numFmtId="0" fontId="7" fillId="3" borderId="20" xfId="1" applyNumberFormat="1" applyFont="1" applyFill="1" applyBorder="1" applyAlignment="1">
      <alignment horizontal="center" vertical="center"/>
    </xf>
    <xf numFmtId="173" fontId="4" fillId="0" borderId="20" xfId="0" quotePrefix="1" applyNumberFormat="1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3" fontId="4" fillId="0" borderId="0" xfId="0" quotePrefix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74" fontId="7" fillId="0" borderId="0" xfId="2" applyNumberFormat="1" applyFont="1"/>
    <xf numFmtId="43" fontId="7" fillId="0" borderId="0" xfId="0" applyNumberFormat="1" applyFont="1"/>
    <xf numFmtId="0" fontId="8" fillId="0" borderId="0" xfId="0" applyFont="1" applyAlignment="1">
      <alignment horizontal="center" vertical="center"/>
    </xf>
    <xf numFmtId="165" fontId="7" fillId="3" borderId="19" xfId="1" applyNumberFormat="1" applyFont="1" applyFill="1" applyBorder="1" applyAlignment="1">
      <alignment horizontal="center" vertical="center" wrapText="1"/>
    </xf>
    <xf numFmtId="0" fontId="7" fillId="3" borderId="19" xfId="1" applyNumberFormat="1" applyFont="1" applyFill="1" applyBorder="1" applyAlignment="1">
      <alignment horizontal="center" vertical="center"/>
    </xf>
    <xf numFmtId="15" fontId="12" fillId="3" borderId="20" xfId="0" quotePrefix="1" applyNumberFormat="1" applyFont="1" applyFill="1" applyBorder="1" applyAlignment="1">
      <alignment horizontal="center" vertical="center" wrapText="1"/>
    </xf>
    <xf numFmtId="165" fontId="7" fillId="3" borderId="19" xfId="1" applyNumberFormat="1" applyFont="1" applyFill="1" applyBorder="1" applyAlignment="1">
      <alignment vertical="center" wrapText="1"/>
    </xf>
    <xf numFmtId="14" fontId="0" fillId="0" borderId="19" xfId="0" quotePrefix="1" applyNumberFormat="1" applyFont="1" applyBorder="1" applyAlignment="1">
      <alignment vertical="center"/>
    </xf>
    <xf numFmtId="0" fontId="7" fillId="3" borderId="10" xfId="0" quotePrefix="1" applyNumberFormat="1" applyFont="1" applyFill="1" applyBorder="1" applyAlignment="1">
      <alignment horizontal="center" vertical="center" wrapText="1"/>
    </xf>
    <xf numFmtId="0" fontId="7" fillId="3" borderId="19" xfId="0" quotePrefix="1" applyNumberFormat="1" applyFont="1" applyFill="1" applyBorder="1" applyAlignment="1">
      <alignment horizontal="center" vertical="center" wrapText="1"/>
    </xf>
    <xf numFmtId="16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5" fontId="2" fillId="2" borderId="6" xfId="1" applyNumberFormat="1" applyFont="1" applyFill="1" applyBorder="1" applyAlignment="1">
      <alignment horizontal="center"/>
    </xf>
    <xf numFmtId="165" fontId="2" fillId="2" borderId="7" xfId="1" applyNumberFormat="1" applyFont="1" applyFill="1" applyBorder="1" applyAlignment="1">
      <alignment horizontal="center"/>
    </xf>
    <xf numFmtId="165" fontId="7" fillId="0" borderId="11" xfId="1" applyNumberFormat="1" applyFont="1" applyBorder="1" applyAlignment="1">
      <alignment horizontal="center" vertical="center"/>
    </xf>
    <xf numFmtId="165" fontId="7" fillId="0" borderId="12" xfId="1" applyNumberFormat="1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0" borderId="15" xfId="0" quotePrefix="1" applyFont="1" applyBorder="1" applyAlignment="1">
      <alignment horizontal="center" vertical="center"/>
    </xf>
    <xf numFmtId="0" fontId="8" fillId="0" borderId="18" xfId="0" quotePrefix="1" applyFont="1" applyBorder="1" applyAlignment="1">
      <alignment horizontal="center" vertical="center"/>
    </xf>
    <xf numFmtId="0" fontId="8" fillId="0" borderId="33" xfId="0" quotePrefix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5" fontId="7" fillId="0" borderId="21" xfId="1" applyNumberFormat="1" applyFont="1" applyBorder="1" applyAlignment="1">
      <alignment horizontal="center" vertical="center" wrapText="1"/>
    </xf>
    <xf numFmtId="165" fontId="7" fillId="0" borderId="22" xfId="1" applyNumberFormat="1" applyFont="1" applyBorder="1" applyAlignment="1">
      <alignment horizontal="center" vertical="center" wrapText="1"/>
    </xf>
    <xf numFmtId="0" fontId="8" fillId="0" borderId="16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7" fillId="0" borderId="21" xfId="1" applyNumberFormat="1" applyFont="1" applyBorder="1" applyAlignment="1">
      <alignment horizontal="center" vertical="center"/>
    </xf>
    <xf numFmtId="165" fontId="7" fillId="0" borderId="22" xfId="1" applyNumberFormat="1" applyFont="1" applyBorder="1" applyAlignment="1">
      <alignment horizontal="center" vertical="center"/>
    </xf>
    <xf numFmtId="165" fontId="8" fillId="2" borderId="6" xfId="1" applyNumberFormat="1" applyFont="1" applyFill="1" applyBorder="1" applyAlignment="1">
      <alignment horizontal="center"/>
    </xf>
    <xf numFmtId="165" fontId="8" fillId="2" borderId="7" xfId="1" applyNumberFormat="1" applyFont="1" applyFill="1" applyBorder="1" applyAlignment="1">
      <alignment horizontal="center"/>
    </xf>
    <xf numFmtId="166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165" fontId="13" fillId="2" borderId="6" xfId="1" applyNumberFormat="1" applyFont="1" applyFill="1" applyBorder="1" applyAlignment="1">
      <alignment horizontal="center"/>
    </xf>
    <xf numFmtId="165" fontId="13" fillId="2" borderId="7" xfId="1" applyNumberFormat="1" applyFont="1" applyFill="1" applyBorder="1" applyAlignment="1">
      <alignment horizontal="center"/>
    </xf>
    <xf numFmtId="165" fontId="12" fillId="0" borderId="11" xfId="1" applyNumberFormat="1" applyFont="1" applyFill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7" fillId="0" borderId="10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165" fontId="3" fillId="2" borderId="6" xfId="1" applyNumberFormat="1" applyFont="1" applyFill="1" applyBorder="1" applyAlignment="1">
      <alignment horizontal="center" vertical="center" wrapText="1"/>
    </xf>
    <xf numFmtId="165" fontId="3" fillId="2" borderId="7" xfId="1" applyNumberFormat="1" applyFont="1" applyFill="1" applyBorder="1" applyAlignment="1">
      <alignment horizontal="center" vertical="center" wrapText="1"/>
    </xf>
    <xf numFmtId="165" fontId="1" fillId="0" borderId="11" xfId="1" applyNumberFormat="1" applyFont="1" applyFill="1" applyBorder="1" applyAlignment="1">
      <alignment horizontal="center" vertical="center"/>
    </xf>
    <xf numFmtId="165" fontId="1" fillId="0" borderId="12" xfId="1" applyNumberFormat="1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7" fillId="3" borderId="20" xfId="1" applyNumberFormat="1" applyFont="1" applyFill="1" applyBorder="1" applyAlignment="1">
      <alignment horizontal="center" vertical="center"/>
    </xf>
    <xf numFmtId="0" fontId="7" fillId="3" borderId="19" xfId="1" applyNumberFormat="1" applyFont="1" applyFill="1" applyBorder="1" applyAlignment="1">
      <alignment horizontal="center" vertical="center"/>
    </xf>
    <xf numFmtId="165" fontId="7" fillId="0" borderId="37" xfId="1" applyNumberFormat="1" applyFont="1" applyBorder="1" applyAlignment="1">
      <alignment horizontal="center" vertical="center"/>
    </xf>
    <xf numFmtId="165" fontId="7" fillId="0" borderId="39" xfId="1" applyNumberFormat="1" applyFont="1" applyBorder="1" applyAlignment="1">
      <alignment horizontal="center" vertical="center"/>
    </xf>
    <xf numFmtId="14" fontId="0" fillId="0" borderId="20" xfId="0" quotePrefix="1" applyNumberFormat="1" applyFont="1" applyBorder="1" applyAlignment="1">
      <alignment horizontal="center" vertical="center"/>
    </xf>
    <xf numFmtId="14" fontId="0" fillId="0" borderId="19" xfId="0" quotePrefix="1" applyNumberFormat="1" applyFont="1" applyBorder="1" applyAlignment="1">
      <alignment horizontal="center" vertical="center"/>
    </xf>
    <xf numFmtId="170" fontId="7" fillId="3" borderId="20" xfId="0" quotePrefix="1" applyNumberFormat="1" applyFont="1" applyFill="1" applyBorder="1" applyAlignment="1">
      <alignment horizontal="center" vertical="center" wrapText="1"/>
    </xf>
    <xf numFmtId="170" fontId="7" fillId="3" borderId="19" xfId="0" quotePrefix="1" applyNumberFormat="1" applyFont="1" applyFill="1" applyBorder="1" applyAlignment="1">
      <alignment horizontal="center" vertical="center" wrapText="1"/>
    </xf>
    <xf numFmtId="165" fontId="7" fillId="3" borderId="20" xfId="1" applyNumberFormat="1" applyFont="1" applyFill="1" applyBorder="1" applyAlignment="1">
      <alignment horizontal="center" vertical="center" wrapText="1"/>
    </xf>
    <xf numFmtId="165" fontId="7" fillId="3" borderId="19" xfId="1" applyNumberFormat="1" applyFont="1" applyFill="1" applyBorder="1" applyAlignment="1">
      <alignment horizontal="center" vertical="center" wrapText="1"/>
    </xf>
    <xf numFmtId="173" fontId="4" fillId="0" borderId="20" xfId="0" quotePrefix="1" applyNumberFormat="1" applyFont="1" applyBorder="1" applyAlignment="1">
      <alignment horizontal="center" vertical="center"/>
    </xf>
    <xf numFmtId="173" fontId="4" fillId="0" borderId="19" xfId="0" quotePrefix="1" applyNumberFormat="1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15" fontId="12" fillId="3" borderId="20" xfId="0" quotePrefix="1" applyNumberFormat="1" applyFont="1" applyFill="1" applyBorder="1" applyAlignment="1">
      <alignment horizontal="center" vertical="center" wrapText="1"/>
    </xf>
    <xf numFmtId="15" fontId="12" fillId="3" borderId="19" xfId="0" quotePrefix="1" applyNumberFormat="1" applyFont="1" applyFill="1" applyBorder="1" applyAlignment="1">
      <alignment horizontal="center" vertical="center" wrapText="1"/>
    </xf>
    <xf numFmtId="165" fontId="7" fillId="0" borderId="23" xfId="1" applyNumberFormat="1" applyFont="1" applyBorder="1" applyAlignment="1">
      <alignment horizontal="center" vertical="center"/>
    </xf>
    <xf numFmtId="165" fontId="7" fillId="0" borderId="40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65" fontId="23" fillId="0" borderId="11" xfId="1" applyNumberFormat="1" applyFont="1" applyFill="1" applyBorder="1" applyAlignment="1">
      <alignment horizontal="center" vertical="center" wrapText="1"/>
    </xf>
    <xf numFmtId="165" fontId="23" fillId="0" borderId="12" xfId="1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10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32</xdr:row>
      <xdr:rowOff>171450</xdr:rowOff>
    </xdr:from>
    <xdr:to>
      <xdr:col>14</xdr:col>
      <xdr:colOff>428625</xdr:colOff>
      <xdr:row>37</xdr:row>
      <xdr:rowOff>115288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6390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24</xdr:row>
      <xdr:rowOff>171450</xdr:rowOff>
    </xdr:from>
    <xdr:to>
      <xdr:col>15</xdr:col>
      <xdr:colOff>476250</xdr:colOff>
      <xdr:row>29</xdr:row>
      <xdr:rowOff>200024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60388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13</xdr:col>
      <xdr:colOff>161925</xdr:colOff>
      <xdr:row>27</xdr:row>
      <xdr:rowOff>85725</xdr:rowOff>
    </xdr:from>
    <xdr:to>
      <xdr:col>17</xdr:col>
      <xdr:colOff>270872</xdr:colOff>
      <xdr:row>34</xdr:row>
      <xdr:rowOff>58922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0725" y="6553200"/>
          <a:ext cx="2547347" cy="137337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72842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4817" y="2129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552450</xdr:colOff>
      <xdr:row>32</xdr:row>
      <xdr:rowOff>9525</xdr:rowOff>
    </xdr:from>
    <xdr:to>
      <xdr:col>13</xdr:col>
      <xdr:colOff>561415</xdr:colOff>
      <xdr:row>37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7200" y="7791450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11</xdr:col>
      <xdr:colOff>657225</xdr:colOff>
      <xdr:row>26</xdr:row>
      <xdr:rowOff>28575</xdr:rowOff>
    </xdr:from>
    <xdr:to>
      <xdr:col>15</xdr:col>
      <xdr:colOff>247650</xdr:colOff>
      <xdr:row>31</xdr:row>
      <xdr:rowOff>76199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6638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37</xdr:row>
      <xdr:rowOff>9525</xdr:rowOff>
    </xdr:from>
    <xdr:to>
      <xdr:col>15</xdr:col>
      <xdr:colOff>89897</xdr:colOff>
      <xdr:row>44</xdr:row>
      <xdr:rowOff>39872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0550" y="7991475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32</xdr:row>
      <xdr:rowOff>6771</xdr:rowOff>
    </xdr:from>
    <xdr:to>
      <xdr:col>9</xdr:col>
      <xdr:colOff>228600</xdr:colOff>
      <xdr:row>38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33333" y1="84971" x2="82031" y2="84104"/>
                      <a14:foregroundMark x1="72266" y1="12717" x2="86458" y2="5924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5" y="7036221"/>
          <a:ext cx="2543175" cy="114575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333375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1375" y="289113"/>
          <a:ext cx="2333625" cy="1162050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33</xdr:row>
      <xdr:rowOff>180975</xdr:rowOff>
    </xdr:from>
    <xdr:ext cx="1850091" cy="105826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0" y="6467475"/>
          <a:ext cx="1850091" cy="105826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34</xdr:row>
      <xdr:rowOff>171450</xdr:rowOff>
    </xdr:from>
    <xdr:to>
      <xdr:col>14</xdr:col>
      <xdr:colOff>428625</xdr:colOff>
      <xdr:row>39</xdr:row>
      <xdr:rowOff>115288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5152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25</xdr:row>
      <xdr:rowOff>171450</xdr:rowOff>
    </xdr:from>
    <xdr:to>
      <xdr:col>15</xdr:col>
      <xdr:colOff>476250</xdr:colOff>
      <xdr:row>30</xdr:row>
      <xdr:rowOff>200024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57150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10</xdr:col>
      <xdr:colOff>504825</xdr:colOff>
      <xdr:row>30</xdr:row>
      <xdr:rowOff>161925</xdr:rowOff>
    </xdr:from>
    <xdr:to>
      <xdr:col>15</xdr:col>
      <xdr:colOff>4172</xdr:colOff>
      <xdr:row>37</xdr:row>
      <xdr:rowOff>20822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825" y="6705600"/>
          <a:ext cx="2547347" cy="137337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0</xdr:colOff>
      <xdr:row>34</xdr:row>
      <xdr:rowOff>171450</xdr:rowOff>
    </xdr:from>
    <xdr:to>
      <xdr:col>15</xdr:col>
      <xdr:colOff>428625</xdr:colOff>
      <xdr:row>39</xdr:row>
      <xdr:rowOff>115288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5152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25</xdr:row>
      <xdr:rowOff>171450</xdr:rowOff>
    </xdr:from>
    <xdr:to>
      <xdr:col>16</xdr:col>
      <xdr:colOff>476250</xdr:colOff>
      <xdr:row>30</xdr:row>
      <xdr:rowOff>200024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57150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552450</xdr:colOff>
      <xdr:row>32</xdr:row>
      <xdr:rowOff>76200</xdr:rowOff>
    </xdr:from>
    <xdr:to>
      <xdr:col>19</xdr:col>
      <xdr:colOff>51797</xdr:colOff>
      <xdr:row>38</xdr:row>
      <xdr:rowOff>135122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5575" y="7019925"/>
          <a:ext cx="2547347" cy="137337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1835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31</xdr:row>
      <xdr:rowOff>95250</xdr:rowOff>
    </xdr:from>
    <xdr:to>
      <xdr:col>15</xdr:col>
      <xdr:colOff>104775</xdr:colOff>
      <xdr:row>36</xdr:row>
      <xdr:rowOff>123824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24</xdr:row>
      <xdr:rowOff>104775</xdr:rowOff>
    </xdr:from>
    <xdr:to>
      <xdr:col>15</xdr:col>
      <xdr:colOff>232772</xdr:colOff>
      <xdr:row>31</xdr:row>
      <xdr:rowOff>77972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5629275"/>
          <a:ext cx="2547347" cy="137337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40</xdr:row>
      <xdr:rowOff>95250</xdr:rowOff>
    </xdr:from>
    <xdr:to>
      <xdr:col>17</xdr:col>
      <xdr:colOff>221316</xdr:colOff>
      <xdr:row>45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419100</xdr:colOff>
      <xdr:row>32</xdr:row>
      <xdr:rowOff>95250</xdr:rowOff>
    </xdr:from>
    <xdr:to>
      <xdr:col>16</xdr:col>
      <xdr:colOff>104775</xdr:colOff>
      <xdr:row>37</xdr:row>
      <xdr:rowOff>123824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34</xdr:row>
      <xdr:rowOff>0</xdr:rowOff>
    </xdr:from>
    <xdr:to>
      <xdr:col>10</xdr:col>
      <xdr:colOff>147047</xdr:colOff>
      <xdr:row>40</xdr:row>
      <xdr:rowOff>125597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5" y="7953375"/>
          <a:ext cx="2547347" cy="137337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114300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53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42</xdr:row>
      <xdr:rowOff>180975</xdr:rowOff>
    </xdr:from>
    <xdr:to>
      <xdr:col>12</xdr:col>
      <xdr:colOff>916641</xdr:colOff>
      <xdr:row>48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48625" y="78676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40</xdr:row>
      <xdr:rowOff>95250</xdr:rowOff>
    </xdr:from>
    <xdr:to>
      <xdr:col>15</xdr:col>
      <xdr:colOff>485775</xdr:colOff>
      <xdr:row>45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534525" y="7410450"/>
          <a:ext cx="2124075" cy="102869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34</xdr:row>
      <xdr:rowOff>171450</xdr:rowOff>
    </xdr:from>
    <xdr:to>
      <xdr:col>14</xdr:col>
      <xdr:colOff>428625</xdr:colOff>
      <xdr:row>39</xdr:row>
      <xdr:rowOff>115288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5152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25</xdr:row>
      <xdr:rowOff>171450</xdr:rowOff>
    </xdr:from>
    <xdr:to>
      <xdr:col>15</xdr:col>
      <xdr:colOff>476250</xdr:colOff>
      <xdr:row>30</xdr:row>
      <xdr:rowOff>200024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57150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32</xdr:row>
      <xdr:rowOff>76200</xdr:rowOff>
    </xdr:from>
    <xdr:to>
      <xdr:col>9</xdr:col>
      <xdr:colOff>270872</xdr:colOff>
      <xdr:row>38</xdr:row>
      <xdr:rowOff>135122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7019925"/>
          <a:ext cx="2547347" cy="137337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36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134747</xdr:colOff>
      <xdr:row>34</xdr:row>
      <xdr:rowOff>155059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237" y="8383669"/>
          <a:ext cx="2144885" cy="1220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85725</xdr:colOff>
      <xdr:row>28</xdr:row>
      <xdr:rowOff>76200</xdr:rowOff>
    </xdr:from>
    <xdr:to>
      <xdr:col>14</xdr:col>
      <xdr:colOff>66675</xdr:colOff>
      <xdr:row>33</xdr:row>
      <xdr:rowOff>134338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86868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37</xdr:row>
      <xdr:rowOff>114300</xdr:rowOff>
    </xdr:from>
    <xdr:to>
      <xdr:col>13</xdr:col>
      <xdr:colOff>476250</xdr:colOff>
      <xdr:row>42</xdr:row>
      <xdr:rowOff>28574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020050" y="10525125"/>
          <a:ext cx="2124075" cy="102869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36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304437</xdr:colOff>
      <xdr:row>33</xdr:row>
      <xdr:rowOff>211219</xdr:rowOff>
    </xdr:from>
    <xdr:to>
      <xdr:col>16</xdr:col>
      <xdr:colOff>134748</xdr:colOff>
      <xdr:row>39</xdr:row>
      <xdr:rowOff>155059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237" y="8383669"/>
          <a:ext cx="2144885" cy="122019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1835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1835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34</xdr:row>
      <xdr:rowOff>171450</xdr:rowOff>
    </xdr:from>
    <xdr:to>
      <xdr:col>14</xdr:col>
      <xdr:colOff>428625</xdr:colOff>
      <xdr:row>39</xdr:row>
      <xdr:rowOff>115288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5152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25</xdr:row>
      <xdr:rowOff>171450</xdr:rowOff>
    </xdr:from>
    <xdr:to>
      <xdr:col>15</xdr:col>
      <xdr:colOff>476250</xdr:colOff>
      <xdr:row>30</xdr:row>
      <xdr:rowOff>200024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57150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32</xdr:row>
      <xdr:rowOff>76200</xdr:rowOff>
    </xdr:from>
    <xdr:to>
      <xdr:col>9</xdr:col>
      <xdr:colOff>270872</xdr:colOff>
      <xdr:row>38</xdr:row>
      <xdr:rowOff>135122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7019925"/>
          <a:ext cx="2547347" cy="137337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34</xdr:row>
      <xdr:rowOff>171450</xdr:rowOff>
    </xdr:from>
    <xdr:to>
      <xdr:col>14</xdr:col>
      <xdr:colOff>428625</xdr:colOff>
      <xdr:row>39</xdr:row>
      <xdr:rowOff>115288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5152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25</xdr:row>
      <xdr:rowOff>171450</xdr:rowOff>
    </xdr:from>
    <xdr:to>
      <xdr:col>15</xdr:col>
      <xdr:colOff>476250</xdr:colOff>
      <xdr:row>30</xdr:row>
      <xdr:rowOff>200024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57150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409575</xdr:colOff>
      <xdr:row>32</xdr:row>
      <xdr:rowOff>57150</xdr:rowOff>
    </xdr:from>
    <xdr:to>
      <xdr:col>9</xdr:col>
      <xdr:colOff>223247</xdr:colOff>
      <xdr:row>38</xdr:row>
      <xdr:rowOff>116072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7000875"/>
          <a:ext cx="2547347" cy="137337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29</xdr:row>
      <xdr:rowOff>152400</xdr:rowOff>
    </xdr:from>
    <xdr:to>
      <xdr:col>15</xdr:col>
      <xdr:colOff>76200</xdr:colOff>
      <xdr:row>35</xdr:row>
      <xdr:rowOff>10513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0" y="65817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219075</xdr:colOff>
      <xdr:row>37</xdr:row>
      <xdr:rowOff>133350</xdr:rowOff>
    </xdr:from>
    <xdr:to>
      <xdr:col>13</xdr:col>
      <xdr:colOff>514350</xdr:colOff>
      <xdr:row>42</xdr:row>
      <xdr:rowOff>47624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829550" y="8162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314325</xdr:colOff>
      <xdr:row>34</xdr:row>
      <xdr:rowOff>95250</xdr:rowOff>
    </xdr:from>
    <xdr:to>
      <xdr:col>9</xdr:col>
      <xdr:colOff>223247</xdr:colOff>
      <xdr:row>40</xdr:row>
      <xdr:rowOff>154172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6775" y="7524750"/>
          <a:ext cx="2547347" cy="137337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29</xdr:row>
      <xdr:rowOff>152400</xdr:rowOff>
    </xdr:from>
    <xdr:to>
      <xdr:col>15</xdr:col>
      <xdr:colOff>76200</xdr:colOff>
      <xdr:row>35</xdr:row>
      <xdr:rowOff>10513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0" y="65817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219075</xdr:colOff>
      <xdr:row>37</xdr:row>
      <xdr:rowOff>133350</xdr:rowOff>
    </xdr:from>
    <xdr:to>
      <xdr:col>13</xdr:col>
      <xdr:colOff>514350</xdr:colOff>
      <xdr:row>42</xdr:row>
      <xdr:rowOff>47624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829550" y="8162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14</xdr:col>
      <xdr:colOff>419100</xdr:colOff>
      <xdr:row>34</xdr:row>
      <xdr:rowOff>38100</xdr:rowOff>
    </xdr:from>
    <xdr:to>
      <xdr:col>18</xdr:col>
      <xdr:colOff>528047</xdr:colOff>
      <xdr:row>40</xdr:row>
      <xdr:rowOff>97022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7467600"/>
          <a:ext cx="2547347" cy="1373372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355230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5280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371475</xdr:colOff>
      <xdr:row>37</xdr:row>
      <xdr:rowOff>76200</xdr:rowOff>
    </xdr:from>
    <xdr:to>
      <xdr:col>15</xdr:col>
      <xdr:colOff>475690</xdr:colOff>
      <xdr:row>43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82050" y="8296275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30</xdr:row>
      <xdr:rowOff>76200</xdr:rowOff>
    </xdr:from>
    <xdr:to>
      <xdr:col>15</xdr:col>
      <xdr:colOff>333375</xdr:colOff>
      <xdr:row>35</xdr:row>
      <xdr:rowOff>104774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477250" y="6896100"/>
          <a:ext cx="2124075" cy="102869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37</xdr:row>
      <xdr:rowOff>171450</xdr:rowOff>
    </xdr:from>
    <xdr:to>
      <xdr:col>14</xdr:col>
      <xdr:colOff>428625</xdr:colOff>
      <xdr:row>42</xdr:row>
      <xdr:rowOff>115288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97345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28</xdr:row>
      <xdr:rowOff>171450</xdr:rowOff>
    </xdr:from>
    <xdr:to>
      <xdr:col>15</xdr:col>
      <xdr:colOff>476250</xdr:colOff>
      <xdr:row>33</xdr:row>
      <xdr:rowOff>200024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79343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35</xdr:row>
      <xdr:rowOff>57150</xdr:rowOff>
    </xdr:from>
    <xdr:to>
      <xdr:col>9</xdr:col>
      <xdr:colOff>223247</xdr:colOff>
      <xdr:row>41</xdr:row>
      <xdr:rowOff>116072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9001125"/>
          <a:ext cx="2547347" cy="1373372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34</xdr:row>
      <xdr:rowOff>171450</xdr:rowOff>
    </xdr:from>
    <xdr:to>
      <xdr:col>14</xdr:col>
      <xdr:colOff>428625</xdr:colOff>
      <xdr:row>39</xdr:row>
      <xdr:rowOff>115288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95154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25</xdr:row>
      <xdr:rowOff>171450</xdr:rowOff>
    </xdr:from>
    <xdr:to>
      <xdr:col>15</xdr:col>
      <xdr:colOff>476250</xdr:colOff>
      <xdr:row>30</xdr:row>
      <xdr:rowOff>200024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77152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32</xdr:row>
      <xdr:rowOff>38100</xdr:rowOff>
    </xdr:from>
    <xdr:to>
      <xdr:col>9</xdr:col>
      <xdr:colOff>261347</xdr:colOff>
      <xdr:row>38</xdr:row>
      <xdr:rowOff>97022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00" y="7115175"/>
          <a:ext cx="2547347" cy="13733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31</xdr:row>
      <xdr:rowOff>95250</xdr:rowOff>
    </xdr:from>
    <xdr:to>
      <xdr:col>15</xdr:col>
      <xdr:colOff>104775</xdr:colOff>
      <xdr:row>36</xdr:row>
      <xdr:rowOff>123824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33</xdr:row>
      <xdr:rowOff>85725</xdr:rowOff>
    </xdr:from>
    <xdr:to>
      <xdr:col>9</xdr:col>
      <xdr:colOff>251822</xdr:colOff>
      <xdr:row>40</xdr:row>
      <xdr:rowOff>11297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7410450"/>
          <a:ext cx="2547347" cy="1373372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34</xdr:row>
      <xdr:rowOff>171450</xdr:rowOff>
    </xdr:from>
    <xdr:to>
      <xdr:col>14</xdr:col>
      <xdr:colOff>428625</xdr:colOff>
      <xdr:row>39</xdr:row>
      <xdr:rowOff>115288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6485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25</xdr:row>
      <xdr:rowOff>171450</xdr:rowOff>
    </xdr:from>
    <xdr:to>
      <xdr:col>15</xdr:col>
      <xdr:colOff>476250</xdr:colOff>
      <xdr:row>30</xdr:row>
      <xdr:rowOff>200024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58483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314325</xdr:colOff>
      <xdr:row>32</xdr:row>
      <xdr:rowOff>57150</xdr:rowOff>
    </xdr:from>
    <xdr:to>
      <xdr:col>9</xdr:col>
      <xdr:colOff>280397</xdr:colOff>
      <xdr:row>38</xdr:row>
      <xdr:rowOff>116072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7134225"/>
          <a:ext cx="2547347" cy="1373372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35</xdr:row>
      <xdr:rowOff>180975</xdr:rowOff>
    </xdr:from>
    <xdr:to>
      <xdr:col>14</xdr:col>
      <xdr:colOff>307041</xdr:colOff>
      <xdr:row>41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7591425"/>
          <a:ext cx="1850091" cy="1058263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10410825"/>
          <a:ext cx="1850091" cy="1058263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35</xdr:row>
      <xdr:rowOff>180975</xdr:rowOff>
    </xdr:from>
    <xdr:to>
      <xdr:col>13</xdr:col>
      <xdr:colOff>307041</xdr:colOff>
      <xdr:row>41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7591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276226</xdr:colOff>
      <xdr:row>36</xdr:row>
      <xdr:rowOff>57151</xdr:rowOff>
    </xdr:from>
    <xdr:to>
      <xdr:col>9</xdr:col>
      <xdr:colOff>176631</xdr:colOff>
      <xdr:row>42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1" y="8572501"/>
          <a:ext cx="2500730" cy="117157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7591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34</xdr:row>
      <xdr:rowOff>13126</xdr:rowOff>
    </xdr:from>
    <xdr:to>
      <xdr:col>10</xdr:col>
      <xdr:colOff>66676</xdr:colOff>
      <xdr:row>39</xdr:row>
      <xdr:rowOff>85366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7623601"/>
          <a:ext cx="2305050" cy="107236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7591425"/>
          <a:ext cx="1850091" cy="1058263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34</xdr:row>
      <xdr:rowOff>180975</xdr:rowOff>
    </xdr:from>
    <xdr:to>
      <xdr:col>14</xdr:col>
      <xdr:colOff>307041</xdr:colOff>
      <xdr:row>40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7591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34</xdr:row>
      <xdr:rowOff>115207</xdr:rowOff>
    </xdr:from>
    <xdr:to>
      <xdr:col>10</xdr:col>
      <xdr:colOff>209550</xdr:colOff>
      <xdr:row>40</xdr:row>
      <xdr:rowOff>142516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6" y="8230507"/>
          <a:ext cx="2638424" cy="122745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34</xdr:row>
      <xdr:rowOff>180975</xdr:rowOff>
    </xdr:from>
    <xdr:to>
      <xdr:col>14</xdr:col>
      <xdr:colOff>307041</xdr:colOff>
      <xdr:row>40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82962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34</xdr:row>
      <xdr:rowOff>115207</xdr:rowOff>
    </xdr:from>
    <xdr:to>
      <xdr:col>10</xdr:col>
      <xdr:colOff>209550</xdr:colOff>
      <xdr:row>40</xdr:row>
      <xdr:rowOff>142516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6" y="8230507"/>
          <a:ext cx="2638424" cy="122745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390525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33</xdr:row>
      <xdr:rowOff>180975</xdr:rowOff>
    </xdr:from>
    <xdr:to>
      <xdr:col>13</xdr:col>
      <xdr:colOff>307041</xdr:colOff>
      <xdr:row>39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82962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33</xdr:row>
      <xdr:rowOff>105682</xdr:rowOff>
    </xdr:from>
    <xdr:to>
      <xdr:col>9</xdr:col>
      <xdr:colOff>57149</xdr:colOff>
      <xdr:row>39</xdr:row>
      <xdr:rowOff>132991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0" y="7516132"/>
          <a:ext cx="2638424" cy="122745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34</xdr:row>
      <xdr:rowOff>180975</xdr:rowOff>
    </xdr:from>
    <xdr:to>
      <xdr:col>12</xdr:col>
      <xdr:colOff>11766</xdr:colOff>
      <xdr:row>40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48625" y="78676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32</xdr:row>
      <xdr:rowOff>95250</xdr:rowOff>
    </xdr:from>
    <xdr:to>
      <xdr:col>16</xdr:col>
      <xdr:colOff>238125</xdr:colOff>
      <xdr:row>37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534525" y="7410450"/>
          <a:ext cx="2124075" cy="10286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31</xdr:row>
      <xdr:rowOff>95250</xdr:rowOff>
    </xdr:from>
    <xdr:to>
      <xdr:col>15</xdr:col>
      <xdr:colOff>104775</xdr:colOff>
      <xdr:row>36</xdr:row>
      <xdr:rowOff>123824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24</xdr:row>
      <xdr:rowOff>104775</xdr:rowOff>
    </xdr:from>
    <xdr:to>
      <xdr:col>15</xdr:col>
      <xdr:colOff>232772</xdr:colOff>
      <xdr:row>31</xdr:row>
      <xdr:rowOff>77972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5629275"/>
          <a:ext cx="2547347" cy="1373372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498401</xdr:colOff>
      <xdr:row>1</xdr:row>
      <xdr:rowOff>44564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9942" y="232849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498401</xdr:colOff>
      <xdr:row>1</xdr:row>
      <xdr:rowOff>44564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5701" y="235064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498401</xdr:colOff>
      <xdr:row>1</xdr:row>
      <xdr:rowOff>44564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5701" y="235064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498401</xdr:colOff>
      <xdr:row>1</xdr:row>
      <xdr:rowOff>44564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5701" y="235064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35</xdr:row>
      <xdr:rowOff>180975</xdr:rowOff>
    </xdr:from>
    <xdr:to>
      <xdr:col>12</xdr:col>
      <xdr:colOff>11766</xdr:colOff>
      <xdr:row>41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48625" y="82296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33</xdr:row>
      <xdr:rowOff>95250</xdr:rowOff>
    </xdr:from>
    <xdr:to>
      <xdr:col>16</xdr:col>
      <xdr:colOff>238125</xdr:colOff>
      <xdr:row>38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439400" y="7772400"/>
          <a:ext cx="2124075" cy="102869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33</xdr:row>
      <xdr:rowOff>180975</xdr:rowOff>
    </xdr:from>
    <xdr:to>
      <xdr:col>12</xdr:col>
      <xdr:colOff>11766</xdr:colOff>
      <xdr:row>39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34425" y="8734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31</xdr:row>
      <xdr:rowOff>95250</xdr:rowOff>
    </xdr:from>
    <xdr:to>
      <xdr:col>16</xdr:col>
      <xdr:colOff>238125</xdr:colOff>
      <xdr:row>36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125200" y="8277225"/>
          <a:ext cx="2124075" cy="102869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37</xdr:row>
      <xdr:rowOff>171450</xdr:rowOff>
    </xdr:from>
    <xdr:to>
      <xdr:col>14</xdr:col>
      <xdr:colOff>428625</xdr:colOff>
      <xdr:row>42</xdr:row>
      <xdr:rowOff>115288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95154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28</xdr:row>
      <xdr:rowOff>171450</xdr:rowOff>
    </xdr:from>
    <xdr:to>
      <xdr:col>15</xdr:col>
      <xdr:colOff>476250</xdr:colOff>
      <xdr:row>33</xdr:row>
      <xdr:rowOff>200024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77152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32</xdr:row>
      <xdr:rowOff>171450</xdr:rowOff>
    </xdr:from>
    <xdr:to>
      <xdr:col>14</xdr:col>
      <xdr:colOff>413747</xdr:colOff>
      <xdr:row>39</xdr:row>
      <xdr:rowOff>144647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8591550"/>
          <a:ext cx="2547347" cy="1373372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35</xdr:row>
      <xdr:rowOff>171450</xdr:rowOff>
    </xdr:from>
    <xdr:to>
      <xdr:col>14</xdr:col>
      <xdr:colOff>428625</xdr:colOff>
      <xdr:row>40</xdr:row>
      <xdr:rowOff>115288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95916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26</xdr:row>
      <xdr:rowOff>171450</xdr:rowOff>
    </xdr:from>
    <xdr:to>
      <xdr:col>15</xdr:col>
      <xdr:colOff>476250</xdr:colOff>
      <xdr:row>31</xdr:row>
      <xdr:rowOff>200024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77914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33</xdr:row>
      <xdr:rowOff>38100</xdr:rowOff>
    </xdr:from>
    <xdr:to>
      <xdr:col>9</xdr:col>
      <xdr:colOff>204197</xdr:colOff>
      <xdr:row>39</xdr:row>
      <xdr:rowOff>97022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7753350"/>
          <a:ext cx="2547347" cy="1373372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177208</xdr:colOff>
      <xdr:row>1</xdr:row>
      <xdr:rowOff>14700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3807" y="147607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552830</xdr:colOff>
      <xdr:row>43</xdr:row>
      <xdr:rowOff>195749</xdr:rowOff>
    </xdr:from>
    <xdr:to>
      <xdr:col>13</xdr:col>
      <xdr:colOff>121830</xdr:colOff>
      <xdr:row>48</xdr:row>
      <xdr:rowOff>17404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25355" y="25998974"/>
          <a:ext cx="1816900" cy="1069430"/>
        </a:xfrm>
        <a:prstGeom prst="rect">
          <a:avLst/>
        </a:prstGeom>
      </xdr:spPr>
    </xdr:pic>
    <xdr:clientData/>
  </xdr:twoCellAnchor>
  <xdr:twoCellAnchor editAs="oneCell">
    <xdr:from>
      <xdr:col>5</xdr:col>
      <xdr:colOff>343343</xdr:colOff>
      <xdr:row>43</xdr:row>
      <xdr:rowOff>132907</xdr:rowOff>
    </xdr:from>
    <xdr:to>
      <xdr:col>9</xdr:col>
      <xdr:colOff>44266</xdr:colOff>
      <xdr:row>49</xdr:row>
      <xdr:rowOff>66454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9942" y="14509012"/>
          <a:ext cx="2547347" cy="1373372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114449</xdr:colOff>
      <xdr:row>0</xdr:row>
      <xdr:rowOff>1</xdr:rowOff>
    </xdr:from>
    <xdr:to>
      <xdr:col>12</xdr:col>
      <xdr:colOff>85728</xdr:colOff>
      <xdr:row>16</xdr:row>
      <xdr:rowOff>162075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2152652" y="-2038202"/>
          <a:ext cx="3210074" cy="728647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190501</xdr:colOff>
      <xdr:row>17</xdr:row>
      <xdr:rowOff>85533</xdr:rowOff>
    </xdr:from>
    <xdr:to>
      <xdr:col>12</xdr:col>
      <xdr:colOff>114303</xdr:colOff>
      <xdr:row>32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2347818" y="1166716"/>
          <a:ext cx="2924367" cy="7239002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200027</xdr:colOff>
      <xdr:row>33</xdr:row>
      <xdr:rowOff>166521</xdr:rowOff>
    </xdr:from>
    <xdr:to>
      <xdr:col>12</xdr:col>
      <xdr:colOff>247652</xdr:colOff>
      <xdr:row>49</xdr:row>
      <xdr:rowOff>61378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2410011" y="4243037"/>
          <a:ext cx="2942857" cy="7362825"/>
        </a:xfrm>
        <a:prstGeom prst="rect">
          <a:avLst/>
        </a:prstGeom>
      </xdr:spPr>
    </xdr:pic>
    <xdr:clientData/>
  </xdr:twoCellAnchor>
  <xdr:twoCellAnchor editAs="oneCell">
    <xdr:from>
      <xdr:col>0</xdr:col>
      <xdr:colOff>200169</xdr:colOff>
      <xdr:row>50</xdr:row>
      <xdr:rowOff>28430</xdr:rowOff>
    </xdr:from>
    <xdr:to>
      <xdr:col>12</xdr:col>
      <xdr:colOff>219075</xdr:colOff>
      <xdr:row>65</xdr:row>
      <xdr:rowOff>152399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2376487" y="7377112"/>
          <a:ext cx="2981469" cy="7334106"/>
        </a:xfrm>
        <a:prstGeom prst="rect">
          <a:avLst/>
        </a:prstGeom>
      </xdr:spPr>
    </xdr:pic>
    <xdr:clientData/>
  </xdr:twoCellAnchor>
  <xdr:twoCellAnchor editAs="oneCell">
    <xdr:from>
      <xdr:col>0</xdr:col>
      <xdr:colOff>214478</xdr:colOff>
      <xdr:row>66</xdr:row>
      <xdr:rowOff>176049</xdr:rowOff>
    </xdr:from>
    <xdr:to>
      <xdr:col>12</xdr:col>
      <xdr:colOff>228603</xdr:colOff>
      <xdr:row>83</xdr:row>
      <xdr:rowOff>114301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2290765" y="10672762"/>
          <a:ext cx="3176752" cy="7329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31</xdr:row>
      <xdr:rowOff>95250</xdr:rowOff>
    </xdr:from>
    <xdr:to>
      <xdr:col>15</xdr:col>
      <xdr:colOff>104775</xdr:colOff>
      <xdr:row>36</xdr:row>
      <xdr:rowOff>123824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571500</xdr:colOff>
      <xdr:row>36</xdr:row>
      <xdr:rowOff>47625</xdr:rowOff>
    </xdr:from>
    <xdr:to>
      <xdr:col>14</xdr:col>
      <xdr:colOff>70847</xdr:colOff>
      <xdr:row>42</xdr:row>
      <xdr:rowOff>173222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5" y="7972425"/>
          <a:ext cx="2547347" cy="13733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31</xdr:row>
      <xdr:rowOff>95250</xdr:rowOff>
    </xdr:from>
    <xdr:to>
      <xdr:col>15</xdr:col>
      <xdr:colOff>104775</xdr:colOff>
      <xdr:row>36</xdr:row>
      <xdr:rowOff>123824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466725</xdr:colOff>
      <xdr:row>33</xdr:row>
      <xdr:rowOff>38100</xdr:rowOff>
    </xdr:from>
    <xdr:to>
      <xdr:col>9</xdr:col>
      <xdr:colOff>261347</xdr:colOff>
      <xdr:row>39</xdr:row>
      <xdr:rowOff>163697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0" y="7362825"/>
          <a:ext cx="2547347" cy="137337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582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40</xdr:row>
      <xdr:rowOff>180975</xdr:rowOff>
    </xdr:from>
    <xdr:to>
      <xdr:col>13</xdr:col>
      <xdr:colOff>307041</xdr:colOff>
      <xdr:row>46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72199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38</xdr:row>
      <xdr:rowOff>95250</xdr:rowOff>
    </xdr:from>
    <xdr:to>
      <xdr:col>16</xdr:col>
      <xdr:colOff>238125</xdr:colOff>
      <xdr:row>43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39300" y="6734175"/>
          <a:ext cx="2124075" cy="10286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34</xdr:row>
      <xdr:rowOff>180975</xdr:rowOff>
    </xdr:from>
    <xdr:to>
      <xdr:col>13</xdr:col>
      <xdr:colOff>307041</xdr:colOff>
      <xdr:row>40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48625" y="94583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32</xdr:row>
      <xdr:rowOff>95250</xdr:rowOff>
    </xdr:from>
    <xdr:to>
      <xdr:col>16</xdr:col>
      <xdr:colOff>238125</xdr:colOff>
      <xdr:row>37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534525" y="9001125"/>
          <a:ext cx="2124075" cy="10286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31</xdr:row>
      <xdr:rowOff>95250</xdr:rowOff>
    </xdr:from>
    <xdr:to>
      <xdr:col>15</xdr:col>
      <xdr:colOff>104775</xdr:colOff>
      <xdr:row>36</xdr:row>
      <xdr:rowOff>123824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34</xdr:row>
      <xdr:rowOff>0</xdr:rowOff>
    </xdr:from>
    <xdr:to>
      <xdr:col>15</xdr:col>
      <xdr:colOff>337547</xdr:colOff>
      <xdr:row>40</xdr:row>
      <xdr:rowOff>125597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7524750"/>
          <a:ext cx="2547347" cy="1373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4"/>
  <sheetViews>
    <sheetView topLeftCell="A7" workbookViewId="0">
      <selection activeCell="E21" sqref="E21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10.140625" style="7" customWidth="1"/>
    <col min="4" max="4" width="26.42578125" style="7" customWidth="1"/>
    <col min="5" max="5" width="13.85546875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6.710937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8" spans="1:9" ht="16.5" thickBot="1" x14ac:dyDescent="0.3"/>
    <row r="9" spans="1:9" ht="20.25" customHeight="1" thickBot="1" x14ac:dyDescent="0.3">
      <c r="A9" s="264" t="s">
        <v>6</v>
      </c>
      <c r="B9" s="265"/>
      <c r="C9" s="265"/>
      <c r="D9" s="265"/>
      <c r="E9" s="265"/>
      <c r="F9" s="265"/>
      <c r="G9" s="265"/>
      <c r="H9" s="265"/>
      <c r="I9" s="266"/>
    </row>
    <row r="11" spans="1:9" x14ac:dyDescent="0.25">
      <c r="A11" s="7" t="s">
        <v>7</v>
      </c>
      <c r="B11" s="7" t="s">
        <v>65</v>
      </c>
      <c r="G11" s="8" t="s">
        <v>8</v>
      </c>
      <c r="H11" s="12" t="s">
        <v>9</v>
      </c>
      <c r="I11" s="2" t="s">
        <v>66</v>
      </c>
    </row>
    <row r="12" spans="1:9" x14ac:dyDescent="0.25">
      <c r="G12" s="8" t="s">
        <v>10</v>
      </c>
      <c r="H12" s="12" t="s">
        <v>9</v>
      </c>
      <c r="I12" s="3" t="s">
        <v>67</v>
      </c>
    </row>
    <row r="13" spans="1:9" x14ac:dyDescent="0.25">
      <c r="G13" s="8" t="s">
        <v>27</v>
      </c>
      <c r="H13" s="12" t="s">
        <v>9</v>
      </c>
      <c r="I13" s="7" t="s">
        <v>30</v>
      </c>
    </row>
    <row r="14" spans="1:9" x14ac:dyDescent="0.25">
      <c r="A14" s="7" t="s">
        <v>11</v>
      </c>
      <c r="B14" s="7" t="s">
        <v>65</v>
      </c>
    </row>
    <row r="15" spans="1:9" ht="7.5" customHeight="1" thickBot="1" x14ac:dyDescent="0.3">
      <c r="F15" s="34"/>
    </row>
    <row r="16" spans="1:9" ht="20.100000000000001" customHeight="1" x14ac:dyDescent="0.25">
      <c r="A16" s="13" t="s">
        <v>12</v>
      </c>
      <c r="B16" s="14" t="s">
        <v>32</v>
      </c>
      <c r="C16" s="14" t="s">
        <v>13</v>
      </c>
      <c r="D16" s="14" t="s">
        <v>33</v>
      </c>
      <c r="E16" s="14" t="s">
        <v>14</v>
      </c>
      <c r="F16" s="14" t="s">
        <v>28</v>
      </c>
      <c r="G16" s="267" t="s">
        <v>16</v>
      </c>
      <c r="H16" s="268"/>
      <c r="I16" s="15" t="s">
        <v>17</v>
      </c>
    </row>
    <row r="17" spans="1:10" ht="47.25" customHeight="1" x14ac:dyDescent="0.25">
      <c r="A17" s="16">
        <v>1</v>
      </c>
      <c r="B17" s="4">
        <v>44379</v>
      </c>
      <c r="C17" s="49" t="s">
        <v>68</v>
      </c>
      <c r="D17" s="5" t="s">
        <v>69</v>
      </c>
      <c r="E17" s="50" t="s">
        <v>70</v>
      </c>
      <c r="F17" s="51">
        <v>100</v>
      </c>
      <c r="G17" s="269">
        <v>3840</v>
      </c>
      <c r="H17" s="270"/>
      <c r="I17" s="65">
        <f>F17*G17</f>
        <v>384000</v>
      </c>
    </row>
    <row r="18" spans="1:10" ht="25.5" customHeight="1" thickBot="1" x14ac:dyDescent="0.3">
      <c r="A18" s="271" t="s">
        <v>18</v>
      </c>
      <c r="B18" s="272"/>
      <c r="C18" s="272"/>
      <c r="D18" s="272"/>
      <c r="E18" s="272"/>
      <c r="F18" s="272"/>
      <c r="G18" s="273"/>
      <c r="H18" s="274"/>
      <c r="I18" s="18">
        <f>SUM(I17:I17)</f>
        <v>384000</v>
      </c>
    </row>
    <row r="19" spans="1:10" x14ac:dyDescent="0.25">
      <c r="A19" s="275"/>
      <c r="B19" s="275"/>
      <c r="C19" s="64"/>
      <c r="D19" s="64"/>
      <c r="E19" s="64"/>
      <c r="F19" s="64"/>
      <c r="G19" s="19"/>
      <c r="H19" s="19"/>
      <c r="I19" s="20"/>
    </row>
    <row r="20" spans="1:10" x14ac:dyDescent="0.25">
      <c r="A20" s="64"/>
      <c r="B20" s="64"/>
      <c r="C20" s="64"/>
      <c r="D20" s="64"/>
      <c r="E20" s="64"/>
      <c r="F20" s="64"/>
      <c r="G20" s="24" t="s">
        <v>35</v>
      </c>
      <c r="H20" s="24"/>
      <c r="I20" s="25">
        <v>0</v>
      </c>
    </row>
    <row r="21" spans="1:10" ht="16.5" thickBot="1" x14ac:dyDescent="0.3">
      <c r="D21" s="6"/>
      <c r="E21" s="6"/>
      <c r="F21" s="6"/>
      <c r="G21" s="26" t="s">
        <v>57</v>
      </c>
      <c r="H21" s="26"/>
      <c r="I21" s="27">
        <v>0</v>
      </c>
      <c r="J21" s="28"/>
    </row>
    <row r="22" spans="1:10" x14ac:dyDescent="0.25">
      <c r="D22" s="6"/>
      <c r="E22" s="6"/>
      <c r="F22" s="6"/>
      <c r="G22" s="29" t="s">
        <v>37</v>
      </c>
      <c r="H22" s="29"/>
      <c r="I22" s="30">
        <f>+I18</f>
        <v>384000</v>
      </c>
    </row>
    <row r="23" spans="1:10" x14ac:dyDescent="0.25">
      <c r="A23" s="6" t="s">
        <v>469</v>
      </c>
      <c r="D23" s="6"/>
      <c r="E23" s="6"/>
      <c r="F23" s="6"/>
      <c r="G23" s="29"/>
      <c r="H23" s="29"/>
      <c r="I23" s="30"/>
    </row>
    <row r="24" spans="1:10" x14ac:dyDescent="0.25">
      <c r="A24" s="31"/>
      <c r="D24" s="6"/>
      <c r="E24" s="6"/>
      <c r="F24" s="6"/>
      <c r="G24" s="29"/>
      <c r="H24" s="29"/>
      <c r="I24" s="30"/>
    </row>
    <row r="25" spans="1:10" x14ac:dyDescent="0.25">
      <c r="A25" s="32" t="s">
        <v>20</v>
      </c>
    </row>
    <row r="26" spans="1:10" x14ac:dyDescent="0.25">
      <c r="A26" s="33" t="s">
        <v>21</v>
      </c>
      <c r="B26" s="33"/>
      <c r="C26" s="33"/>
      <c r="D26" s="34"/>
      <c r="E26" s="34"/>
    </row>
    <row r="27" spans="1:10" x14ac:dyDescent="0.25">
      <c r="A27" s="33" t="s">
        <v>22</v>
      </c>
      <c r="B27" s="33"/>
      <c r="C27" s="33"/>
      <c r="D27" s="34"/>
      <c r="E27" s="34"/>
    </row>
    <row r="28" spans="1:10" x14ac:dyDescent="0.25">
      <c r="A28" s="35" t="s">
        <v>23</v>
      </c>
      <c r="B28" s="36"/>
      <c r="C28" s="36"/>
      <c r="D28" s="34"/>
      <c r="E28" s="34"/>
    </row>
    <row r="29" spans="1:10" x14ac:dyDescent="0.25">
      <c r="A29" s="37" t="s">
        <v>24</v>
      </c>
      <c r="B29" s="37"/>
      <c r="C29" s="37"/>
      <c r="D29" s="34"/>
      <c r="E29" s="34"/>
    </row>
    <row r="30" spans="1:10" x14ac:dyDescent="0.25">
      <c r="A30" s="39"/>
      <c r="B30" s="39"/>
      <c r="C30" s="39"/>
    </row>
    <row r="31" spans="1:10" x14ac:dyDescent="0.25">
      <c r="G31" s="40" t="s">
        <v>25</v>
      </c>
      <c r="H31" s="261" t="str">
        <f>I12</f>
        <v xml:space="preserve"> 02 Juli 2021</v>
      </c>
      <c r="I31" s="262"/>
    </row>
    <row r="35" spans="4:9" ht="24.75" customHeight="1" x14ac:dyDescent="0.25"/>
    <row r="37" spans="4:9" x14ac:dyDescent="0.25">
      <c r="G37" s="263" t="s">
        <v>26</v>
      </c>
      <c r="H37" s="263"/>
      <c r="I37" s="263"/>
    </row>
    <row r="42" spans="4:9" ht="16.5" thickBot="1" x14ac:dyDescent="0.3"/>
    <row r="43" spans="4:9" x14ac:dyDescent="0.25">
      <c r="D43" s="41"/>
      <c r="E43" s="42"/>
      <c r="F43" s="42"/>
    </row>
    <row r="44" spans="4:9" ht="18" x14ac:dyDescent="0.25">
      <c r="D44" s="43" t="s">
        <v>38</v>
      </c>
      <c r="E44" s="34"/>
      <c r="F44" s="34"/>
      <c r="G44" s="7"/>
      <c r="H44" s="7"/>
    </row>
    <row r="45" spans="4:9" ht="18" x14ac:dyDescent="0.25">
      <c r="D45" s="43" t="s">
        <v>39</v>
      </c>
      <c r="E45" s="34"/>
      <c r="F45" s="34"/>
      <c r="G45" s="7"/>
      <c r="H45" s="7"/>
    </row>
    <row r="46" spans="4:9" ht="18" x14ac:dyDescent="0.25">
      <c r="D46" s="43" t="s">
        <v>40</v>
      </c>
      <c r="E46" s="34"/>
      <c r="F46" s="34"/>
      <c r="G46" s="7"/>
      <c r="H46" s="7"/>
    </row>
    <row r="47" spans="4:9" ht="18" x14ac:dyDescent="0.25">
      <c r="D47" s="43" t="s">
        <v>41</v>
      </c>
      <c r="E47" s="34"/>
      <c r="F47" s="34"/>
      <c r="G47" s="7"/>
      <c r="H47" s="7"/>
    </row>
    <row r="48" spans="4:9" ht="18" x14ac:dyDescent="0.25">
      <c r="D48" s="43" t="s">
        <v>42</v>
      </c>
      <c r="E48" s="34"/>
      <c r="F48" s="34"/>
      <c r="G48" s="7"/>
      <c r="H48" s="7"/>
    </row>
    <row r="49" spans="4:8" ht="16.5" thickBot="1" x14ac:dyDescent="0.3">
      <c r="D49" s="44"/>
      <c r="E49" s="10"/>
      <c r="F49" s="10"/>
      <c r="G49" s="7"/>
      <c r="H49" s="7"/>
    </row>
    <row r="50" spans="4:8" x14ac:dyDescent="0.25">
      <c r="G50" s="7"/>
      <c r="H50" s="7"/>
    </row>
    <row r="51" spans="4:8" x14ac:dyDescent="0.25">
      <c r="G51" s="7"/>
      <c r="H51" s="7"/>
    </row>
    <row r="52" spans="4:8" ht="16.5" thickBot="1" x14ac:dyDescent="0.3">
      <c r="G52" s="7"/>
      <c r="H52" s="7"/>
    </row>
    <row r="53" spans="4:8" x14ac:dyDescent="0.25">
      <c r="D53" s="41"/>
      <c r="E53" s="42"/>
      <c r="F53" s="52"/>
      <c r="G53" s="7"/>
      <c r="H53" s="7"/>
    </row>
    <row r="54" spans="4:8" ht="18" x14ac:dyDescent="0.25">
      <c r="D54" s="43" t="s">
        <v>43</v>
      </c>
      <c r="E54" s="34"/>
      <c r="F54" s="53"/>
      <c r="G54" s="7"/>
      <c r="H54" s="7"/>
    </row>
    <row r="55" spans="4:8" ht="18" x14ac:dyDescent="0.25">
      <c r="D55" s="43" t="s">
        <v>44</v>
      </c>
      <c r="E55" s="34"/>
      <c r="F55" s="53"/>
      <c r="G55" s="7"/>
      <c r="H55" s="7"/>
    </row>
    <row r="56" spans="4:8" ht="18" x14ac:dyDescent="0.25">
      <c r="D56" s="43" t="s">
        <v>45</v>
      </c>
      <c r="E56" s="34"/>
      <c r="F56" s="53"/>
      <c r="G56" s="7"/>
      <c r="H56" s="7"/>
    </row>
    <row r="57" spans="4:8" ht="18" x14ac:dyDescent="0.25">
      <c r="D57" s="43" t="s">
        <v>46</v>
      </c>
      <c r="E57" s="34"/>
      <c r="F57" s="53"/>
      <c r="G57" s="7"/>
      <c r="H57" s="7"/>
    </row>
    <row r="58" spans="4:8" ht="18" x14ac:dyDescent="0.25">
      <c r="D58" s="45" t="s">
        <v>47</v>
      </c>
      <c r="E58" s="34"/>
      <c r="F58" s="53"/>
      <c r="G58" s="7"/>
      <c r="H58" s="7"/>
    </row>
    <row r="59" spans="4:8" ht="16.5" thickBot="1" x14ac:dyDescent="0.3">
      <c r="D59" s="44"/>
      <c r="E59" s="10"/>
      <c r="F59" s="54"/>
      <c r="G59" s="7"/>
      <c r="H59" s="7"/>
    </row>
    <row r="60" spans="4:8" x14ac:dyDescent="0.25">
      <c r="G60" s="7"/>
      <c r="H60" s="7"/>
    </row>
    <row r="61" spans="4:8" x14ac:dyDescent="0.25">
      <c r="G61" s="7"/>
      <c r="H61" s="7"/>
    </row>
    <row r="62" spans="4:8" x14ac:dyDescent="0.25">
      <c r="G62" s="7"/>
      <c r="H62" s="7"/>
    </row>
    <row r="63" spans="4:8" ht="16.5" thickBot="1" x14ac:dyDescent="0.3">
      <c r="G63" s="7"/>
      <c r="H63" s="7"/>
    </row>
    <row r="64" spans="4:8" x14ac:dyDescent="0.25">
      <c r="D64" s="41"/>
      <c r="E64" s="42"/>
      <c r="F64" s="42"/>
      <c r="G64" s="7"/>
      <c r="H64" s="7"/>
    </row>
    <row r="65" spans="4:8" ht="18" x14ac:dyDescent="0.25">
      <c r="D65" s="43" t="s">
        <v>38</v>
      </c>
      <c r="E65" s="34"/>
      <c r="F65" s="34"/>
      <c r="G65" s="7"/>
      <c r="H65" s="7"/>
    </row>
    <row r="66" spans="4:8" ht="18" x14ac:dyDescent="0.25">
      <c r="D66" s="43" t="s">
        <v>48</v>
      </c>
      <c r="E66" s="34"/>
      <c r="F66" s="34"/>
      <c r="G66" s="7"/>
      <c r="H66" s="7"/>
    </row>
    <row r="67" spans="4:8" ht="18" x14ac:dyDescent="0.25">
      <c r="D67" s="43" t="s">
        <v>49</v>
      </c>
      <c r="E67" s="34"/>
      <c r="F67" s="34"/>
      <c r="G67" s="7"/>
      <c r="H67" s="7"/>
    </row>
    <row r="68" spans="4:8" ht="18" x14ac:dyDescent="0.25">
      <c r="D68" s="43" t="s">
        <v>50</v>
      </c>
      <c r="E68" s="34"/>
      <c r="F68" s="34"/>
      <c r="G68" s="7"/>
      <c r="H68" s="7"/>
    </row>
    <row r="69" spans="4:8" ht="18" x14ac:dyDescent="0.25">
      <c r="D69" s="43" t="s">
        <v>51</v>
      </c>
      <c r="E69" s="34"/>
      <c r="F69" s="34"/>
      <c r="G69" s="7"/>
      <c r="H69" s="7"/>
    </row>
    <row r="70" spans="4:8" ht="16.5" thickBot="1" x14ac:dyDescent="0.3">
      <c r="D70" s="44"/>
      <c r="E70" s="10"/>
      <c r="F70" s="10"/>
      <c r="G70" s="7"/>
      <c r="H70" s="7"/>
    </row>
    <row r="71" spans="4:8" ht="16.5" thickBot="1" x14ac:dyDescent="0.3">
      <c r="G71" s="7"/>
      <c r="H71" s="7"/>
    </row>
    <row r="72" spans="4:8" x14ac:dyDescent="0.25">
      <c r="D72" s="41"/>
      <c r="E72" s="42"/>
      <c r="F72" s="42"/>
      <c r="G72" s="7"/>
      <c r="H72" s="7"/>
    </row>
    <row r="73" spans="4:8" ht="18" x14ac:dyDescent="0.25">
      <c r="D73" s="46" t="s">
        <v>52</v>
      </c>
      <c r="E73" s="34"/>
      <c r="F73" s="34"/>
    </row>
    <row r="74" spans="4:8" ht="18" x14ac:dyDescent="0.25">
      <c r="D74" s="46" t="s">
        <v>53</v>
      </c>
      <c r="E74" s="34"/>
      <c r="F74" s="34"/>
    </row>
    <row r="75" spans="4:8" ht="18" x14ac:dyDescent="0.25">
      <c r="D75" s="46" t="s">
        <v>54</v>
      </c>
      <c r="E75" s="34"/>
      <c r="F75" s="34"/>
    </row>
    <row r="76" spans="4:8" ht="18" x14ac:dyDescent="0.25">
      <c r="D76" s="46" t="s">
        <v>55</v>
      </c>
      <c r="E76" s="34"/>
      <c r="F76" s="34"/>
    </row>
    <row r="77" spans="4:8" ht="18" x14ac:dyDescent="0.25">
      <c r="D77" s="47" t="s">
        <v>56</v>
      </c>
      <c r="E77" s="34"/>
      <c r="F77" s="34"/>
    </row>
    <row r="78" spans="4:8" ht="16.5" thickBot="1" x14ac:dyDescent="0.3">
      <c r="D78" s="44"/>
      <c r="E78" s="10"/>
      <c r="F78" s="10"/>
      <c r="G78" s="7"/>
      <c r="H78" s="7"/>
    </row>
    <row r="79" spans="4:8" ht="16.5" thickBot="1" x14ac:dyDescent="0.3"/>
    <row r="80" spans="4:8" x14ac:dyDescent="0.25">
      <c r="D80" s="41"/>
      <c r="E80" s="42"/>
      <c r="F80" s="52"/>
    </row>
    <row r="81" spans="1:11" ht="18" x14ac:dyDescent="0.25">
      <c r="D81" s="43" t="s">
        <v>43</v>
      </c>
      <c r="E81" s="34"/>
      <c r="F81" s="53"/>
    </row>
    <row r="82" spans="1:11" ht="18" x14ac:dyDescent="0.25">
      <c r="D82" s="43" t="s">
        <v>44</v>
      </c>
      <c r="E82" s="34"/>
      <c r="F82" s="53"/>
    </row>
    <row r="83" spans="1:11" ht="18" x14ac:dyDescent="0.25">
      <c r="D83" s="43" t="s">
        <v>45</v>
      </c>
      <c r="E83" s="34"/>
      <c r="F83" s="53"/>
    </row>
    <row r="84" spans="1:11" ht="18" x14ac:dyDescent="0.25">
      <c r="D84" s="43" t="s">
        <v>46</v>
      </c>
      <c r="E84" s="34"/>
      <c r="F84" s="53"/>
    </row>
    <row r="85" spans="1:11" ht="18" x14ac:dyDescent="0.25">
      <c r="D85" s="45" t="s">
        <v>47</v>
      </c>
      <c r="E85" s="34"/>
      <c r="F85" s="53"/>
    </row>
    <row r="86" spans="1:11" ht="16.5" thickBot="1" x14ac:dyDescent="0.3">
      <c r="D86" s="44"/>
      <c r="E86" s="10"/>
      <c r="F86" s="54"/>
    </row>
    <row r="87" spans="1:11" ht="16.5" thickBot="1" x14ac:dyDescent="0.3"/>
    <row r="88" spans="1:11" x14ac:dyDescent="0.25">
      <c r="D88" s="41"/>
      <c r="E88" s="42"/>
      <c r="F88" s="52"/>
    </row>
    <row r="89" spans="1:11" ht="18" x14ac:dyDescent="0.25">
      <c r="D89" s="43" t="s">
        <v>43</v>
      </c>
      <c r="E89" s="34"/>
      <c r="F89" s="53"/>
    </row>
    <row r="90" spans="1:11" ht="18" x14ac:dyDescent="0.25">
      <c r="D90" s="43" t="s">
        <v>44</v>
      </c>
      <c r="E90" s="34"/>
      <c r="F90" s="53"/>
    </row>
    <row r="91" spans="1:11" ht="18" x14ac:dyDescent="0.25">
      <c r="D91" s="43" t="s">
        <v>45</v>
      </c>
      <c r="E91" s="34"/>
      <c r="F91" s="53"/>
    </row>
    <row r="92" spans="1:11" ht="18" x14ac:dyDescent="0.25">
      <c r="D92" s="43" t="s">
        <v>46</v>
      </c>
      <c r="E92" s="34"/>
      <c r="F92" s="53"/>
    </row>
    <row r="93" spans="1:11" s="8" customFormat="1" ht="18" x14ac:dyDescent="0.25">
      <c r="A93" s="7"/>
      <c r="B93" s="7"/>
      <c r="C93" s="7"/>
      <c r="D93" s="45" t="s">
        <v>47</v>
      </c>
      <c r="E93" s="34"/>
      <c r="F93" s="53"/>
      <c r="I93" s="7"/>
      <c r="J93" s="7"/>
      <c r="K93" s="7"/>
    </row>
    <row r="94" spans="1:11" s="8" customFormat="1" ht="16.5" thickBot="1" x14ac:dyDescent="0.3">
      <c r="A94" s="7"/>
      <c r="B94" s="7"/>
      <c r="C94" s="7"/>
      <c r="D94" s="44"/>
      <c r="E94" s="10"/>
      <c r="F94" s="54"/>
      <c r="I94" s="7"/>
      <c r="J94" s="7"/>
      <c r="K94" s="7"/>
    </row>
  </sheetData>
  <mergeCells count="7">
    <mergeCell ref="H31:I31"/>
    <mergeCell ref="G37:I37"/>
    <mergeCell ref="A9:I9"/>
    <mergeCell ref="G16:H16"/>
    <mergeCell ref="G17:H17"/>
    <mergeCell ref="A18:H18"/>
    <mergeCell ref="A19:B19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25" workbookViewId="0">
      <selection activeCell="F42" sqref="F42"/>
    </sheetView>
  </sheetViews>
  <sheetFormatPr defaultRowHeight="15" x14ac:dyDescent="0.25"/>
  <cols>
    <col min="1" max="1" width="4.85546875" style="89" customWidth="1"/>
    <col min="2" max="3" width="9.28515625" style="89" customWidth="1"/>
    <col min="4" max="4" width="27.140625" style="89" customWidth="1"/>
    <col min="5" max="5" width="15" style="89" customWidth="1"/>
    <col min="6" max="6" width="6.140625" style="89" customWidth="1"/>
    <col min="7" max="7" width="14.140625" style="90" bestFit="1" customWidth="1"/>
    <col min="8" max="8" width="1.7109375" style="90" customWidth="1"/>
    <col min="9" max="9" width="16.140625" style="89" customWidth="1"/>
    <col min="10" max="11" width="9.140625" style="89"/>
    <col min="12" max="12" width="10.5703125" style="89" bestFit="1" customWidth="1"/>
    <col min="13" max="16384" width="9.140625" style="89"/>
  </cols>
  <sheetData>
    <row r="2" spans="1:15" x14ac:dyDescent="0.25">
      <c r="A2" s="88" t="s">
        <v>0</v>
      </c>
    </row>
    <row r="3" spans="1:15" x14ac:dyDescent="0.25">
      <c r="A3" s="9" t="s">
        <v>1</v>
      </c>
    </row>
    <row r="4" spans="1:15" x14ac:dyDescent="0.25">
      <c r="A4" s="9" t="s">
        <v>2</v>
      </c>
    </row>
    <row r="5" spans="1:15" x14ac:dyDescent="0.25">
      <c r="A5" s="9" t="s">
        <v>3</v>
      </c>
    </row>
    <row r="6" spans="1:15" x14ac:dyDescent="0.25">
      <c r="A6" s="9" t="s">
        <v>4</v>
      </c>
      <c r="B6" s="9"/>
      <c r="C6" s="9"/>
    </row>
    <row r="7" spans="1:15" x14ac:dyDescent="0.25">
      <c r="A7" s="9" t="s">
        <v>5</v>
      </c>
      <c r="B7" s="9"/>
      <c r="C7" s="9"/>
    </row>
    <row r="9" spans="1:15" ht="15.75" thickBot="1" x14ac:dyDescent="0.3">
      <c r="A9" s="91"/>
      <c r="B9" s="91"/>
      <c r="C9" s="91"/>
      <c r="D9" s="91"/>
      <c r="E9" s="91"/>
      <c r="F9" s="91"/>
      <c r="G9" s="92"/>
      <c r="H9" s="92"/>
      <c r="I9" s="91"/>
    </row>
    <row r="10" spans="1:15" ht="24" thickBot="1" x14ac:dyDescent="0.4">
      <c r="A10" s="297" t="s">
        <v>6</v>
      </c>
      <c r="B10" s="298"/>
      <c r="C10" s="298"/>
      <c r="D10" s="298"/>
      <c r="E10" s="298"/>
      <c r="F10" s="298"/>
      <c r="G10" s="298"/>
      <c r="H10" s="298"/>
      <c r="I10" s="299"/>
    </row>
    <row r="12" spans="1:15" x14ac:dyDescent="0.25">
      <c r="A12" s="89" t="s">
        <v>7</v>
      </c>
      <c r="B12" s="89" t="s">
        <v>155</v>
      </c>
      <c r="G12" s="90" t="s">
        <v>8</v>
      </c>
      <c r="H12" s="93" t="s">
        <v>9</v>
      </c>
      <c r="I12" s="2" t="s">
        <v>162</v>
      </c>
    </row>
    <row r="13" spans="1:15" ht="15.75" x14ac:dyDescent="0.25">
      <c r="B13" s="94"/>
      <c r="C13" s="94"/>
      <c r="D13" s="94"/>
      <c r="G13" s="90" t="s">
        <v>10</v>
      </c>
      <c r="H13" s="93" t="s">
        <v>9</v>
      </c>
      <c r="I13" s="3" t="s">
        <v>92</v>
      </c>
      <c r="O13" s="89" t="s">
        <v>58</v>
      </c>
    </row>
    <row r="14" spans="1:15" ht="15.75" x14ac:dyDescent="0.25">
      <c r="A14" s="89" t="s">
        <v>11</v>
      </c>
      <c r="B14" s="95" t="s">
        <v>156</v>
      </c>
      <c r="G14" s="90" t="s">
        <v>27</v>
      </c>
      <c r="H14" s="93" t="s">
        <v>9</v>
      </c>
      <c r="I14" s="89" t="s">
        <v>30</v>
      </c>
    </row>
    <row r="15" spans="1:15" ht="15.75" thickBot="1" x14ac:dyDescent="0.3"/>
    <row r="16" spans="1:15" ht="15.75" x14ac:dyDescent="0.25">
      <c r="A16" s="96" t="s">
        <v>12</v>
      </c>
      <c r="B16" s="97" t="s">
        <v>32</v>
      </c>
      <c r="C16" s="78" t="s">
        <v>13</v>
      </c>
      <c r="D16" s="97" t="s">
        <v>33</v>
      </c>
      <c r="E16" s="97" t="s">
        <v>14</v>
      </c>
      <c r="F16" s="97" t="s">
        <v>100</v>
      </c>
      <c r="G16" s="300" t="s">
        <v>16</v>
      </c>
      <c r="H16" s="301"/>
      <c r="I16" s="98" t="s">
        <v>17</v>
      </c>
    </row>
    <row r="17" spans="1:18" ht="59.25" customHeight="1" x14ac:dyDescent="0.25">
      <c r="A17" s="99">
        <v>1</v>
      </c>
      <c r="B17" s="100">
        <v>44369</v>
      </c>
      <c r="C17" s="101"/>
      <c r="D17" s="84" t="s">
        <v>158</v>
      </c>
      <c r="E17" s="102" t="s">
        <v>159</v>
      </c>
      <c r="F17" s="102">
        <v>1</v>
      </c>
      <c r="G17" s="302">
        <v>8000000</v>
      </c>
      <c r="H17" s="303"/>
      <c r="I17" s="103">
        <f>F17*G17</f>
        <v>8000000</v>
      </c>
      <c r="L17" s="90"/>
      <c r="N17" s="104"/>
    </row>
    <row r="18" spans="1:18" ht="21" customHeight="1" x14ac:dyDescent="0.25">
      <c r="A18" s="304" t="s">
        <v>18</v>
      </c>
      <c r="B18" s="305"/>
      <c r="C18" s="305"/>
      <c r="D18" s="305"/>
      <c r="E18" s="305"/>
      <c r="F18" s="305"/>
      <c r="G18" s="305"/>
      <c r="H18" s="306"/>
      <c r="I18" s="105">
        <f>I17</f>
        <v>8000000</v>
      </c>
    </row>
    <row r="19" spans="1:18" x14ac:dyDescent="0.25">
      <c r="A19" s="307"/>
      <c r="B19" s="307"/>
      <c r="C19" s="307"/>
      <c r="D19" s="307"/>
      <c r="E19" s="106"/>
      <c r="F19" s="106"/>
      <c r="G19" s="107"/>
      <c r="H19" s="107"/>
      <c r="I19" s="108"/>
    </row>
    <row r="20" spans="1:18" x14ac:dyDescent="0.25">
      <c r="E20" s="88"/>
      <c r="F20" s="88"/>
      <c r="G20" s="109" t="s">
        <v>157</v>
      </c>
      <c r="H20" s="109"/>
      <c r="I20" s="110">
        <v>0</v>
      </c>
      <c r="J20" s="111"/>
      <c r="R20" s="89" t="s">
        <v>58</v>
      </c>
    </row>
    <row r="21" spans="1:18" ht="15.75" thickBot="1" x14ac:dyDescent="0.3">
      <c r="E21" s="88"/>
      <c r="F21" s="88"/>
      <c r="G21" s="112" t="s">
        <v>36</v>
      </c>
      <c r="H21" s="112"/>
      <c r="I21" s="113">
        <v>0</v>
      </c>
      <c r="J21" s="111"/>
    </row>
    <row r="22" spans="1:18" ht="21" customHeight="1" x14ac:dyDescent="0.25">
      <c r="E22" s="88"/>
      <c r="F22" s="88"/>
      <c r="G22" s="114" t="s">
        <v>19</v>
      </c>
      <c r="H22" s="114"/>
      <c r="I22" s="115">
        <f>I18</f>
        <v>8000000</v>
      </c>
    </row>
    <row r="23" spans="1:18" x14ac:dyDescent="0.25">
      <c r="A23" s="88" t="s">
        <v>175</v>
      </c>
      <c r="E23" s="88"/>
      <c r="F23" s="88"/>
      <c r="G23" s="116"/>
      <c r="H23" s="116"/>
      <c r="I23" s="117"/>
    </row>
    <row r="24" spans="1:18" x14ac:dyDescent="0.25">
      <c r="E24" s="88"/>
      <c r="F24" s="88"/>
      <c r="G24" s="116"/>
      <c r="H24" s="116"/>
      <c r="I24" s="117"/>
    </row>
    <row r="25" spans="1:18" ht="15.75" x14ac:dyDescent="0.25">
      <c r="A25" s="32" t="s">
        <v>20</v>
      </c>
    </row>
    <row r="26" spans="1:18" ht="15.75" x14ac:dyDescent="0.25">
      <c r="A26" s="33" t="s">
        <v>21</v>
      </c>
      <c r="B26" s="88"/>
      <c r="C26" s="88"/>
      <c r="D26" s="88"/>
    </row>
    <row r="27" spans="1:18" ht="15.75" x14ac:dyDescent="0.25">
      <c r="A27" s="33" t="s">
        <v>22</v>
      </c>
      <c r="B27" s="88"/>
      <c r="C27" s="88"/>
    </row>
    <row r="28" spans="1:18" ht="15.75" x14ac:dyDescent="0.25">
      <c r="A28" s="35" t="s">
        <v>23</v>
      </c>
      <c r="B28" s="118"/>
      <c r="C28" s="118"/>
      <c r="D28" s="119"/>
    </row>
    <row r="29" spans="1:18" ht="15.75" x14ac:dyDescent="0.25">
      <c r="A29" s="37" t="s">
        <v>24</v>
      </c>
      <c r="B29" s="120"/>
      <c r="C29" s="120"/>
      <c r="D29" s="118"/>
    </row>
    <row r="30" spans="1:18" x14ac:dyDescent="0.25">
      <c r="A30" s="118"/>
      <c r="B30" s="118"/>
      <c r="C30" s="118"/>
      <c r="D30" s="118"/>
    </row>
    <row r="31" spans="1:18" x14ac:dyDescent="0.25">
      <c r="A31" s="120"/>
      <c r="B31" s="120"/>
      <c r="C31" s="120"/>
      <c r="D31" s="121"/>
    </row>
    <row r="32" spans="1:18" x14ac:dyDescent="0.25">
      <c r="G32" s="122" t="s">
        <v>25</v>
      </c>
      <c r="H32" s="295" t="str">
        <f>+I13</f>
        <v xml:space="preserve"> 05 Juli 2021</v>
      </c>
      <c r="I32" s="296"/>
    </row>
    <row r="39" spans="7:9" ht="15.75" x14ac:dyDescent="0.25">
      <c r="G39" s="263" t="s">
        <v>26</v>
      </c>
      <c r="H39" s="263"/>
      <c r="I39" s="263"/>
    </row>
  </sheetData>
  <mergeCells count="7">
    <mergeCell ref="H32:I32"/>
    <mergeCell ref="G39:I39"/>
    <mergeCell ref="A10:I10"/>
    <mergeCell ref="G16:H16"/>
    <mergeCell ref="G17:H17"/>
    <mergeCell ref="A18:H18"/>
    <mergeCell ref="A19:D19"/>
  </mergeCells>
  <printOptions horizontalCentered="1"/>
  <pageMargins left="0.45" right="0.45" top="0.75" bottom="0.75" header="0.3" footer="0.3"/>
  <pageSetup paperSize="9" scale="90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abSelected="1" topLeftCell="A7" workbookViewId="0">
      <selection activeCell="O15" sqref="O15"/>
    </sheetView>
  </sheetViews>
  <sheetFormatPr defaultRowHeight="15.75" x14ac:dyDescent="0.25"/>
  <cols>
    <col min="1" max="1" width="4" style="7" customWidth="1"/>
    <col min="2" max="2" width="12.5703125" style="7" customWidth="1"/>
    <col min="3" max="3" width="9.5703125" style="7" customWidth="1"/>
    <col min="4" max="4" width="25.5703125" style="7" bestFit="1" customWidth="1"/>
    <col min="5" max="5" width="14.7109375" style="7" customWidth="1"/>
    <col min="6" max="6" width="9" style="7" customWidth="1"/>
    <col min="7" max="7" width="13.85546875" style="8" customWidth="1"/>
    <col min="8" max="8" width="1.42578125" style="8" customWidth="1"/>
    <col min="9" max="9" width="17.1406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23.25" customHeight="1" thickBot="1" x14ac:dyDescent="0.3">
      <c r="A10" s="264" t="s">
        <v>6</v>
      </c>
      <c r="B10" s="265"/>
      <c r="C10" s="265"/>
      <c r="D10" s="265"/>
      <c r="E10" s="265"/>
      <c r="F10" s="265"/>
      <c r="G10" s="265"/>
      <c r="H10" s="265"/>
      <c r="I10" s="266"/>
    </row>
    <row r="12" spans="1:9" x14ac:dyDescent="0.25">
      <c r="A12" s="7" t="s">
        <v>7</v>
      </c>
      <c r="B12" s="7" t="s">
        <v>161</v>
      </c>
      <c r="G12" s="8" t="s">
        <v>8</v>
      </c>
      <c r="H12" s="12" t="s">
        <v>9</v>
      </c>
      <c r="I12" s="2" t="s">
        <v>163</v>
      </c>
    </row>
    <row r="13" spans="1:9" x14ac:dyDescent="0.25">
      <c r="G13" s="8" t="s">
        <v>10</v>
      </c>
      <c r="H13" s="12" t="s">
        <v>9</v>
      </c>
      <c r="I13" s="3" t="s">
        <v>164</v>
      </c>
    </row>
    <row r="14" spans="1:9" x14ac:dyDescent="0.25">
      <c r="G14" s="8" t="s">
        <v>27</v>
      </c>
      <c r="H14" s="12" t="s">
        <v>9</v>
      </c>
      <c r="I14" s="76"/>
    </row>
    <row r="15" spans="1:9" x14ac:dyDescent="0.25">
      <c r="A15" s="7" t="s">
        <v>11</v>
      </c>
      <c r="B15" s="7" t="s">
        <v>156</v>
      </c>
    </row>
    <row r="16" spans="1:9" ht="16.5" thickBot="1" x14ac:dyDescent="0.3">
      <c r="F16" s="10"/>
    </row>
    <row r="17" spans="1:18" ht="20.100000000000001" customHeight="1" x14ac:dyDescent="0.25">
      <c r="A17" s="77" t="s">
        <v>12</v>
      </c>
      <c r="B17" s="78" t="s">
        <v>32</v>
      </c>
      <c r="C17" s="78" t="s">
        <v>13</v>
      </c>
      <c r="D17" s="78" t="s">
        <v>33</v>
      </c>
      <c r="E17" s="78" t="s">
        <v>14</v>
      </c>
      <c r="F17" s="78" t="s">
        <v>15</v>
      </c>
      <c r="G17" s="293" t="s">
        <v>16</v>
      </c>
      <c r="H17" s="294"/>
      <c r="I17" s="80" t="s">
        <v>17</v>
      </c>
    </row>
    <row r="18" spans="1:18" ht="55.5" customHeight="1" x14ac:dyDescent="0.25">
      <c r="A18" s="16">
        <v>1</v>
      </c>
      <c r="B18" s="56">
        <v>44359</v>
      </c>
      <c r="C18" s="57"/>
      <c r="D18" s="83" t="s">
        <v>165</v>
      </c>
      <c r="E18" s="124"/>
      <c r="F18" s="85">
        <v>1</v>
      </c>
      <c r="G18" s="308">
        <v>1000000</v>
      </c>
      <c r="H18" s="308"/>
      <c r="I18" s="59">
        <f>G18</f>
        <v>1000000</v>
      </c>
      <c r="L18" s="7" t="s">
        <v>160</v>
      </c>
    </row>
    <row r="19" spans="1:18" ht="25.5" customHeight="1" thickBot="1" x14ac:dyDescent="0.3">
      <c r="A19" s="287" t="s">
        <v>18</v>
      </c>
      <c r="B19" s="288"/>
      <c r="C19" s="288"/>
      <c r="D19" s="288"/>
      <c r="E19" s="288"/>
      <c r="F19" s="288"/>
      <c r="G19" s="288"/>
      <c r="H19" s="289"/>
      <c r="I19" s="86">
        <f>SUM(I18:I18)</f>
        <v>1000000</v>
      </c>
    </row>
    <row r="20" spans="1:18" x14ac:dyDescent="0.25">
      <c r="A20" s="275"/>
      <c r="B20" s="275"/>
      <c r="C20" s="275"/>
      <c r="D20" s="275"/>
      <c r="E20" s="73"/>
      <c r="F20" s="73"/>
      <c r="G20" s="19"/>
      <c r="H20" s="19"/>
      <c r="I20" s="20"/>
    </row>
    <row r="21" spans="1:18" x14ac:dyDescent="0.25">
      <c r="E21" s="6"/>
      <c r="F21" s="6"/>
      <c r="G21" s="61" t="s">
        <v>101</v>
      </c>
      <c r="H21" s="61"/>
      <c r="I21" s="62">
        <v>0</v>
      </c>
      <c r="J21" s="28"/>
      <c r="R21" s="7" t="s">
        <v>58</v>
      </c>
    </row>
    <row r="22" spans="1:18" ht="16.5" thickBot="1" x14ac:dyDescent="0.3">
      <c r="E22" s="6"/>
      <c r="F22" s="6"/>
      <c r="G22" s="26" t="s">
        <v>36</v>
      </c>
      <c r="H22" s="26"/>
      <c r="I22" s="27">
        <v>0</v>
      </c>
      <c r="J22" s="28"/>
    </row>
    <row r="23" spans="1:18" ht="16.5" customHeight="1" x14ac:dyDescent="0.25">
      <c r="E23" s="6"/>
      <c r="F23" s="6"/>
      <c r="G23" s="29" t="s">
        <v>19</v>
      </c>
      <c r="H23" s="29"/>
      <c r="I23" s="30">
        <f>I19</f>
        <v>1000000</v>
      </c>
    </row>
    <row r="24" spans="1:18" x14ac:dyDescent="0.25">
      <c r="A24" s="6" t="s">
        <v>166</v>
      </c>
      <c r="E24" s="6"/>
      <c r="F24" s="6"/>
      <c r="G24" s="29"/>
      <c r="H24" s="29"/>
      <c r="I24" s="30"/>
    </row>
    <row r="25" spans="1:18" x14ac:dyDescent="0.25">
      <c r="A25" s="31"/>
      <c r="E25" s="6"/>
      <c r="F25" s="6"/>
      <c r="G25" s="29"/>
      <c r="H25" s="29"/>
      <c r="I25" s="30"/>
    </row>
    <row r="26" spans="1:18" x14ac:dyDescent="0.25">
      <c r="E26" s="6"/>
      <c r="F26" s="6"/>
      <c r="G26" s="29"/>
      <c r="H26" s="29"/>
      <c r="I26" s="30"/>
    </row>
    <row r="27" spans="1:18" x14ac:dyDescent="0.25">
      <c r="A27" s="32" t="s">
        <v>20</v>
      </c>
    </row>
    <row r="28" spans="1:18" x14ac:dyDescent="0.25">
      <c r="A28" s="33" t="s">
        <v>21</v>
      </c>
      <c r="B28" s="33"/>
      <c r="C28" s="33"/>
      <c r="D28" s="33"/>
      <c r="E28" s="34"/>
    </row>
    <row r="29" spans="1:18" x14ac:dyDescent="0.25">
      <c r="A29" s="33" t="s">
        <v>22</v>
      </c>
      <c r="B29" s="33"/>
      <c r="C29" s="33"/>
      <c r="D29" s="34"/>
      <c r="E29" s="34"/>
    </row>
    <row r="30" spans="1:18" x14ac:dyDescent="0.25">
      <c r="A30" s="35" t="s">
        <v>23</v>
      </c>
      <c r="B30" s="36"/>
      <c r="C30" s="36"/>
      <c r="D30" s="35"/>
      <c r="E30" s="34"/>
    </row>
    <row r="31" spans="1:18" x14ac:dyDescent="0.25">
      <c r="A31" s="37" t="s">
        <v>24</v>
      </c>
      <c r="B31" s="37"/>
      <c r="C31" s="37"/>
      <c r="D31" s="36"/>
      <c r="E31" s="34"/>
    </row>
    <row r="32" spans="1:18" x14ac:dyDescent="0.25">
      <c r="A32" s="38"/>
      <c r="B32" s="38"/>
      <c r="C32" s="38"/>
      <c r="D32" s="38"/>
    </row>
    <row r="33" spans="1:9" x14ac:dyDescent="0.25">
      <c r="A33" s="39"/>
      <c r="B33" s="39"/>
      <c r="C33" s="39"/>
      <c r="D33" s="87"/>
    </row>
    <row r="34" spans="1:9" x14ac:dyDescent="0.25">
      <c r="G34" s="40" t="s">
        <v>25</v>
      </c>
      <c r="H34" s="261" t="str">
        <f>+I13</f>
        <v xml:space="preserve"> 06 Juli 2021</v>
      </c>
      <c r="I34" s="262"/>
    </row>
    <row r="38" spans="1:9" x14ac:dyDescent="0.25">
      <c r="H38" s="8" t="s">
        <v>58</v>
      </c>
    </row>
    <row r="41" spans="1:9" x14ac:dyDescent="0.25">
      <c r="G41" s="290" t="s">
        <v>26</v>
      </c>
      <c r="H41" s="290"/>
      <c r="I41" s="290"/>
    </row>
  </sheetData>
  <mergeCells count="7">
    <mergeCell ref="A19:H19"/>
    <mergeCell ref="A20:D20"/>
    <mergeCell ref="H34:I34"/>
    <mergeCell ref="G41:I41"/>
    <mergeCell ref="A10:I10"/>
    <mergeCell ref="G17:H17"/>
    <mergeCell ref="G18:H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6"/>
  <sheetViews>
    <sheetView topLeftCell="A12" workbookViewId="0">
      <selection activeCell="L23" sqref="L23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10.85546875" style="7" customWidth="1"/>
    <col min="4" max="4" width="26.42578125" style="7" customWidth="1"/>
    <col min="5" max="5" width="13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6.710937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276" t="s">
        <v>6</v>
      </c>
      <c r="B10" s="277"/>
      <c r="C10" s="277"/>
      <c r="D10" s="277"/>
      <c r="E10" s="277"/>
      <c r="F10" s="277"/>
      <c r="G10" s="277"/>
      <c r="H10" s="277"/>
      <c r="I10" s="278"/>
    </row>
    <row r="12" spans="1:9" x14ac:dyDescent="0.25">
      <c r="A12" s="7" t="s">
        <v>7</v>
      </c>
      <c r="B12" s="7" t="s">
        <v>167</v>
      </c>
      <c r="G12" s="8" t="s">
        <v>8</v>
      </c>
      <c r="H12" s="12" t="s">
        <v>9</v>
      </c>
      <c r="I12" s="2" t="s">
        <v>173</v>
      </c>
    </row>
    <row r="13" spans="1:9" x14ac:dyDescent="0.25">
      <c r="G13" s="8" t="s">
        <v>10</v>
      </c>
      <c r="H13" s="12" t="s">
        <v>9</v>
      </c>
      <c r="I13" s="3" t="s">
        <v>174</v>
      </c>
    </row>
    <row r="14" spans="1:9" x14ac:dyDescent="0.25">
      <c r="G14" s="8" t="s">
        <v>27</v>
      </c>
      <c r="H14" s="12" t="s">
        <v>9</v>
      </c>
      <c r="I14" s="7" t="s">
        <v>30</v>
      </c>
    </row>
    <row r="15" spans="1:9" x14ac:dyDescent="0.25">
      <c r="A15" s="7" t="s">
        <v>11</v>
      </c>
      <c r="B15" s="7" t="s">
        <v>168</v>
      </c>
    </row>
    <row r="16" spans="1:9" ht="7.5" customHeight="1" thickBot="1" x14ac:dyDescent="0.3">
      <c r="F16" s="34"/>
    </row>
    <row r="17" spans="1:10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4" t="s">
        <v>34</v>
      </c>
      <c r="G17" s="267" t="s">
        <v>16</v>
      </c>
      <c r="H17" s="268"/>
      <c r="I17" s="15" t="s">
        <v>17</v>
      </c>
    </row>
    <row r="18" spans="1:10" ht="51" customHeight="1" x14ac:dyDescent="0.25">
      <c r="A18" s="16">
        <v>1</v>
      </c>
      <c r="B18" s="4">
        <v>44377</v>
      </c>
      <c r="C18" s="49" t="s">
        <v>169</v>
      </c>
      <c r="D18" s="5" t="s">
        <v>170</v>
      </c>
      <c r="E18" s="125" t="s">
        <v>171</v>
      </c>
      <c r="F18" s="51">
        <v>144</v>
      </c>
      <c r="G18" s="291">
        <v>3500000</v>
      </c>
      <c r="H18" s="292"/>
      <c r="I18" s="65">
        <f t="shared" ref="I18" si="0">G18</f>
        <v>3500000</v>
      </c>
    </row>
    <row r="19" spans="1:10" ht="25.5" customHeight="1" thickBot="1" x14ac:dyDescent="0.3">
      <c r="A19" s="271" t="s">
        <v>18</v>
      </c>
      <c r="B19" s="272"/>
      <c r="C19" s="272"/>
      <c r="D19" s="272"/>
      <c r="E19" s="272"/>
      <c r="F19" s="272"/>
      <c r="G19" s="272"/>
      <c r="H19" s="281"/>
      <c r="I19" s="18">
        <f>I18</f>
        <v>3500000</v>
      </c>
    </row>
    <row r="20" spans="1:10" x14ac:dyDescent="0.25">
      <c r="A20" s="275"/>
      <c r="B20" s="275"/>
      <c r="C20" s="123"/>
      <c r="D20" s="123"/>
      <c r="E20" s="123"/>
      <c r="F20" s="123"/>
      <c r="G20" s="19"/>
      <c r="H20" s="19"/>
      <c r="I20" s="20"/>
    </row>
    <row r="21" spans="1:10" x14ac:dyDescent="0.25">
      <c r="A21" s="123"/>
      <c r="B21" s="123"/>
      <c r="C21" s="123"/>
      <c r="D21" s="123"/>
      <c r="E21" s="123"/>
      <c r="F21" s="123"/>
      <c r="G21" s="24" t="s">
        <v>35</v>
      </c>
      <c r="H21" s="24"/>
      <c r="I21" s="25">
        <v>2000000</v>
      </c>
    </row>
    <row r="22" spans="1:10" ht="16.5" thickBot="1" x14ac:dyDescent="0.3">
      <c r="D22" s="6"/>
      <c r="E22" s="6"/>
      <c r="F22" s="6"/>
      <c r="G22" s="26" t="s">
        <v>57</v>
      </c>
      <c r="H22" s="26"/>
      <c r="I22" s="27">
        <f>I19-I21</f>
        <v>1500000</v>
      </c>
      <c r="J22" s="28"/>
    </row>
    <row r="23" spans="1:10" x14ac:dyDescent="0.25">
      <c r="D23" s="6"/>
      <c r="E23" s="6"/>
      <c r="F23" s="6"/>
      <c r="G23" s="29" t="s">
        <v>37</v>
      </c>
      <c r="H23" s="29"/>
      <c r="I23" s="30">
        <f>I22</f>
        <v>1500000</v>
      </c>
    </row>
    <row r="24" spans="1:10" x14ac:dyDescent="0.25">
      <c r="A24" s="31" t="s">
        <v>172</v>
      </c>
      <c r="D24" s="6"/>
      <c r="E24" s="6"/>
      <c r="F24" s="6"/>
      <c r="G24" s="29"/>
      <c r="H24" s="29"/>
      <c r="I24" s="30"/>
    </row>
    <row r="25" spans="1:10" x14ac:dyDescent="0.25">
      <c r="A25" s="31"/>
      <c r="D25" s="6"/>
      <c r="E25" s="6"/>
      <c r="F25" s="6"/>
      <c r="G25" s="29"/>
      <c r="H25" s="29"/>
      <c r="I25" s="30"/>
    </row>
    <row r="26" spans="1:10" x14ac:dyDescent="0.25">
      <c r="A26" s="32" t="s">
        <v>20</v>
      </c>
    </row>
    <row r="27" spans="1:10" x14ac:dyDescent="0.25">
      <c r="A27" s="33" t="s">
        <v>21</v>
      </c>
      <c r="B27" s="33"/>
      <c r="C27" s="33"/>
      <c r="D27" s="34"/>
      <c r="E27" s="34"/>
    </row>
    <row r="28" spans="1:10" x14ac:dyDescent="0.25">
      <c r="A28" s="33" t="s">
        <v>22</v>
      </c>
      <c r="B28" s="33"/>
      <c r="C28" s="33"/>
      <c r="D28" s="34"/>
      <c r="E28" s="34"/>
    </row>
    <row r="29" spans="1:10" x14ac:dyDescent="0.25">
      <c r="A29" s="35" t="s">
        <v>23</v>
      </c>
      <c r="B29" s="36"/>
      <c r="C29" s="36"/>
      <c r="D29" s="34"/>
      <c r="E29" s="34"/>
    </row>
    <row r="30" spans="1:10" x14ac:dyDescent="0.25">
      <c r="A30" s="37" t="s">
        <v>24</v>
      </c>
      <c r="B30" s="37"/>
      <c r="C30" s="37"/>
      <c r="D30" s="34"/>
      <c r="E30" s="34"/>
    </row>
    <row r="31" spans="1:10" x14ac:dyDescent="0.25">
      <c r="A31" s="38"/>
      <c r="B31" s="38"/>
      <c r="C31" s="38"/>
    </row>
    <row r="32" spans="1:10" x14ac:dyDescent="0.25">
      <c r="A32" s="39"/>
      <c r="B32" s="39"/>
      <c r="C32" s="39"/>
    </row>
    <row r="33" spans="4:9" x14ac:dyDescent="0.25">
      <c r="G33" s="40" t="s">
        <v>25</v>
      </c>
      <c r="H33" s="261" t="str">
        <f>I13</f>
        <v xml:space="preserve"> 08 Juli 2021</v>
      </c>
      <c r="I33" s="262"/>
    </row>
    <row r="37" spans="4:9" ht="24.75" customHeight="1" x14ac:dyDescent="0.25"/>
    <row r="39" spans="4:9" x14ac:dyDescent="0.25">
      <c r="G39" s="263" t="s">
        <v>26</v>
      </c>
      <c r="H39" s="263"/>
      <c r="I39" s="263"/>
    </row>
    <row r="44" spans="4:9" ht="16.5" thickBot="1" x14ac:dyDescent="0.3"/>
    <row r="45" spans="4:9" x14ac:dyDescent="0.25">
      <c r="D45" s="41"/>
      <c r="E45" s="42"/>
      <c r="F45" s="42"/>
    </row>
    <row r="46" spans="4:9" ht="18" x14ac:dyDescent="0.25">
      <c r="D46" s="43" t="s">
        <v>38</v>
      </c>
      <c r="E46" s="34"/>
      <c r="F46" s="34"/>
      <c r="G46" s="7"/>
      <c r="H46" s="7"/>
    </row>
    <row r="47" spans="4:9" ht="18" x14ac:dyDescent="0.25">
      <c r="D47" s="43" t="s">
        <v>39</v>
      </c>
      <c r="E47" s="34"/>
      <c r="F47" s="34"/>
      <c r="G47" s="7"/>
      <c r="H47" s="7"/>
    </row>
    <row r="48" spans="4:9" ht="18" x14ac:dyDescent="0.25">
      <c r="D48" s="43" t="s">
        <v>40</v>
      </c>
      <c r="E48" s="34"/>
      <c r="F48" s="34"/>
      <c r="G48" s="7"/>
      <c r="H48" s="7"/>
    </row>
    <row r="49" spans="4:8" ht="18" x14ac:dyDescent="0.25">
      <c r="D49" s="43" t="s">
        <v>41</v>
      </c>
      <c r="E49" s="34"/>
      <c r="F49" s="34"/>
      <c r="G49" s="7"/>
      <c r="H49" s="7"/>
    </row>
    <row r="50" spans="4:8" ht="18" x14ac:dyDescent="0.25">
      <c r="D50" s="43" t="s">
        <v>42</v>
      </c>
      <c r="E50" s="34"/>
      <c r="F50" s="34"/>
      <c r="G50" s="7"/>
      <c r="H50" s="7"/>
    </row>
    <row r="51" spans="4:8" ht="16.5" thickBot="1" x14ac:dyDescent="0.3">
      <c r="D51" s="44"/>
      <c r="E51" s="10"/>
      <c r="F51" s="10"/>
      <c r="G51" s="7"/>
      <c r="H51" s="7"/>
    </row>
    <row r="52" spans="4:8" x14ac:dyDescent="0.25">
      <c r="G52" s="7"/>
      <c r="H52" s="7"/>
    </row>
    <row r="53" spans="4:8" x14ac:dyDescent="0.25">
      <c r="G53" s="7"/>
      <c r="H53" s="7"/>
    </row>
    <row r="54" spans="4:8" ht="16.5" thickBot="1" x14ac:dyDescent="0.3">
      <c r="G54" s="7"/>
      <c r="H54" s="7"/>
    </row>
    <row r="55" spans="4:8" x14ac:dyDescent="0.25">
      <c r="D55" s="41"/>
      <c r="E55" s="42"/>
      <c r="F55" s="52"/>
      <c r="G55" s="7"/>
      <c r="H55" s="7"/>
    </row>
    <row r="56" spans="4:8" ht="18" x14ac:dyDescent="0.25">
      <c r="D56" s="43" t="s">
        <v>43</v>
      </c>
      <c r="E56" s="34"/>
      <c r="F56" s="53"/>
      <c r="G56" s="7"/>
      <c r="H56" s="7"/>
    </row>
    <row r="57" spans="4:8" ht="18" x14ac:dyDescent="0.25">
      <c r="D57" s="43" t="s">
        <v>44</v>
      </c>
      <c r="E57" s="34"/>
      <c r="F57" s="53"/>
      <c r="G57" s="7"/>
      <c r="H57" s="7"/>
    </row>
    <row r="58" spans="4:8" ht="18" x14ac:dyDescent="0.25">
      <c r="D58" s="43" t="s">
        <v>45</v>
      </c>
      <c r="E58" s="34"/>
      <c r="F58" s="53"/>
      <c r="G58" s="7"/>
      <c r="H58" s="7"/>
    </row>
    <row r="59" spans="4:8" ht="18" x14ac:dyDescent="0.25">
      <c r="D59" s="43" t="s">
        <v>46</v>
      </c>
      <c r="E59" s="34"/>
      <c r="F59" s="53"/>
      <c r="G59" s="7"/>
      <c r="H59" s="7"/>
    </row>
    <row r="60" spans="4:8" ht="18" x14ac:dyDescent="0.25">
      <c r="D60" s="45" t="s">
        <v>47</v>
      </c>
      <c r="E60" s="34"/>
      <c r="F60" s="53"/>
      <c r="G60" s="7"/>
      <c r="H60" s="7"/>
    </row>
    <row r="61" spans="4:8" ht="16.5" thickBot="1" x14ac:dyDescent="0.3">
      <c r="D61" s="44"/>
      <c r="E61" s="10"/>
      <c r="F61" s="54"/>
      <c r="G61" s="7"/>
      <c r="H61" s="7"/>
    </row>
    <row r="62" spans="4:8" x14ac:dyDescent="0.25">
      <c r="G62" s="7"/>
      <c r="H62" s="7"/>
    </row>
    <row r="63" spans="4:8" x14ac:dyDescent="0.25">
      <c r="G63" s="7"/>
      <c r="H63" s="7"/>
    </row>
    <row r="64" spans="4:8" x14ac:dyDescent="0.25">
      <c r="G64" s="7"/>
      <c r="H64" s="7"/>
    </row>
    <row r="65" spans="4:8" ht="16.5" thickBot="1" x14ac:dyDescent="0.3">
      <c r="G65" s="7"/>
      <c r="H65" s="7"/>
    </row>
    <row r="66" spans="4:8" x14ac:dyDescent="0.25">
      <c r="D66" s="41"/>
      <c r="E66" s="42"/>
      <c r="F66" s="42"/>
      <c r="G66" s="7"/>
      <c r="H66" s="7"/>
    </row>
    <row r="67" spans="4:8" ht="18" x14ac:dyDescent="0.25">
      <c r="D67" s="43" t="s">
        <v>38</v>
      </c>
      <c r="E67" s="34"/>
      <c r="F67" s="34"/>
      <c r="G67" s="7"/>
      <c r="H67" s="7"/>
    </row>
    <row r="68" spans="4:8" ht="18" x14ac:dyDescent="0.25">
      <c r="D68" s="43" t="s">
        <v>48</v>
      </c>
      <c r="E68" s="34"/>
      <c r="F68" s="34"/>
      <c r="G68" s="7"/>
      <c r="H68" s="7"/>
    </row>
    <row r="69" spans="4:8" ht="18" x14ac:dyDescent="0.25">
      <c r="D69" s="43" t="s">
        <v>49</v>
      </c>
      <c r="E69" s="34"/>
      <c r="F69" s="34"/>
      <c r="G69" s="7"/>
      <c r="H69" s="7"/>
    </row>
    <row r="70" spans="4:8" ht="18" x14ac:dyDescent="0.25">
      <c r="D70" s="43" t="s">
        <v>50</v>
      </c>
      <c r="E70" s="34"/>
      <c r="F70" s="34"/>
      <c r="G70" s="7"/>
      <c r="H70" s="7"/>
    </row>
    <row r="71" spans="4:8" ht="18" x14ac:dyDescent="0.25">
      <c r="D71" s="43" t="s">
        <v>51</v>
      </c>
      <c r="E71" s="34"/>
      <c r="F71" s="34"/>
      <c r="G71" s="7"/>
      <c r="H71" s="7"/>
    </row>
    <row r="72" spans="4:8" ht="16.5" thickBot="1" x14ac:dyDescent="0.3">
      <c r="D72" s="44"/>
      <c r="E72" s="10"/>
      <c r="F72" s="10"/>
      <c r="G72" s="7"/>
      <c r="H72" s="7"/>
    </row>
    <row r="73" spans="4:8" ht="16.5" thickBot="1" x14ac:dyDescent="0.3">
      <c r="G73" s="7"/>
      <c r="H73" s="7"/>
    </row>
    <row r="74" spans="4:8" x14ac:dyDescent="0.25">
      <c r="D74" s="41"/>
      <c r="E74" s="42"/>
      <c r="F74" s="42"/>
      <c r="G74" s="7"/>
      <c r="H74" s="7"/>
    </row>
    <row r="75" spans="4:8" ht="18" x14ac:dyDescent="0.25">
      <c r="D75" s="46" t="s">
        <v>52</v>
      </c>
      <c r="E75" s="34"/>
      <c r="F75" s="34"/>
    </row>
    <row r="76" spans="4:8" ht="18" x14ac:dyDescent="0.25">
      <c r="D76" s="46" t="s">
        <v>53</v>
      </c>
      <c r="E76" s="34"/>
      <c r="F76" s="34"/>
    </row>
    <row r="77" spans="4:8" ht="18" x14ac:dyDescent="0.25">
      <c r="D77" s="46" t="s">
        <v>54</v>
      </c>
      <c r="E77" s="34"/>
      <c r="F77" s="34"/>
    </row>
    <row r="78" spans="4:8" ht="18" x14ac:dyDescent="0.25">
      <c r="D78" s="46" t="s">
        <v>55</v>
      </c>
      <c r="E78" s="34"/>
      <c r="F78" s="34"/>
    </row>
    <row r="79" spans="4:8" ht="18" x14ac:dyDescent="0.25">
      <c r="D79" s="47" t="s">
        <v>56</v>
      </c>
      <c r="E79" s="34"/>
      <c r="F79" s="34"/>
    </row>
    <row r="80" spans="4:8" ht="16.5" thickBot="1" x14ac:dyDescent="0.3">
      <c r="D80" s="44"/>
      <c r="E80" s="10"/>
      <c r="F80" s="10"/>
      <c r="G80" s="7"/>
      <c r="H80" s="7"/>
    </row>
    <row r="81" spans="1:11" ht="16.5" thickBot="1" x14ac:dyDescent="0.3"/>
    <row r="82" spans="1:11" x14ac:dyDescent="0.25">
      <c r="D82" s="41"/>
      <c r="E82" s="42"/>
      <c r="F82" s="52"/>
    </row>
    <row r="83" spans="1:11" ht="18" x14ac:dyDescent="0.25">
      <c r="D83" s="43" t="s">
        <v>43</v>
      </c>
      <c r="E83" s="34"/>
      <c r="F83" s="53"/>
    </row>
    <row r="84" spans="1:11" ht="18" x14ac:dyDescent="0.25">
      <c r="D84" s="43" t="s">
        <v>44</v>
      </c>
      <c r="E84" s="34"/>
      <c r="F84" s="53"/>
    </row>
    <row r="85" spans="1:11" ht="18" x14ac:dyDescent="0.25">
      <c r="D85" s="43" t="s">
        <v>45</v>
      </c>
      <c r="E85" s="34"/>
      <c r="F85" s="53"/>
    </row>
    <row r="86" spans="1:11" ht="18" x14ac:dyDescent="0.25">
      <c r="D86" s="43" t="s">
        <v>46</v>
      </c>
      <c r="E86" s="34"/>
      <c r="F86" s="53"/>
    </row>
    <row r="87" spans="1:11" ht="18" x14ac:dyDescent="0.25">
      <c r="D87" s="45" t="s">
        <v>47</v>
      </c>
      <c r="E87" s="34"/>
      <c r="F87" s="53"/>
    </row>
    <row r="88" spans="1:11" ht="16.5" thickBot="1" x14ac:dyDescent="0.3">
      <c r="D88" s="44"/>
      <c r="E88" s="10"/>
      <c r="F88" s="54"/>
    </row>
    <row r="89" spans="1:11" ht="16.5" thickBot="1" x14ac:dyDescent="0.3"/>
    <row r="90" spans="1:11" x14ac:dyDescent="0.25">
      <c r="D90" s="41"/>
      <c r="E90" s="42"/>
      <c r="F90" s="52"/>
    </row>
    <row r="91" spans="1:11" ht="18" x14ac:dyDescent="0.25">
      <c r="D91" s="43" t="s">
        <v>43</v>
      </c>
      <c r="E91" s="34"/>
      <c r="F91" s="53"/>
    </row>
    <row r="92" spans="1:11" ht="18" x14ac:dyDescent="0.25">
      <c r="D92" s="43" t="s">
        <v>44</v>
      </c>
      <c r="E92" s="34"/>
      <c r="F92" s="53"/>
    </row>
    <row r="93" spans="1:11" ht="18" x14ac:dyDescent="0.25">
      <c r="D93" s="43" t="s">
        <v>45</v>
      </c>
      <c r="E93" s="34"/>
      <c r="F93" s="53"/>
    </row>
    <row r="94" spans="1:11" ht="18" x14ac:dyDescent="0.25">
      <c r="D94" s="43" t="s">
        <v>46</v>
      </c>
      <c r="E94" s="34"/>
      <c r="F94" s="53"/>
    </row>
    <row r="95" spans="1:11" s="8" customFormat="1" ht="18" x14ac:dyDescent="0.25">
      <c r="A95" s="7"/>
      <c r="B95" s="7"/>
      <c r="C95" s="7"/>
      <c r="D95" s="45" t="s">
        <v>47</v>
      </c>
      <c r="E95" s="34"/>
      <c r="F95" s="53"/>
      <c r="I95" s="7"/>
      <c r="J95" s="7"/>
      <c r="K95" s="7"/>
    </row>
    <row r="96" spans="1:11" s="8" customFormat="1" ht="16.5" thickBot="1" x14ac:dyDescent="0.3">
      <c r="A96" s="7"/>
      <c r="B96" s="7"/>
      <c r="C96" s="7"/>
      <c r="D96" s="44"/>
      <c r="E96" s="10"/>
      <c r="F96" s="54"/>
      <c r="I96" s="7"/>
      <c r="J96" s="7"/>
      <c r="K96" s="7"/>
    </row>
  </sheetData>
  <mergeCells count="7">
    <mergeCell ref="G39:I39"/>
    <mergeCell ref="A10:I10"/>
    <mergeCell ref="G17:H17"/>
    <mergeCell ref="G18:H18"/>
    <mergeCell ref="A19:H19"/>
    <mergeCell ref="A20:B20"/>
    <mergeCell ref="H33:I33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6"/>
  <sheetViews>
    <sheetView topLeftCell="A24" workbookViewId="0">
      <selection activeCell="J22" sqref="J22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10.85546875" style="7" customWidth="1"/>
    <col min="4" max="4" width="24.7109375" style="7" customWidth="1"/>
    <col min="5" max="5" width="13" style="7" customWidth="1"/>
    <col min="6" max="6" width="6.42578125" style="7" customWidth="1"/>
    <col min="7" max="7" width="6.28515625" style="7" customWidth="1"/>
    <col min="8" max="8" width="14.28515625" style="8" customWidth="1"/>
    <col min="9" max="9" width="1.42578125" style="8" customWidth="1"/>
    <col min="10" max="10" width="16.7109375" style="7" customWidth="1"/>
    <col min="11" max="16384" width="9.140625" style="7"/>
  </cols>
  <sheetData>
    <row r="2" spans="1:10" x14ac:dyDescent="0.25">
      <c r="A2" s="6" t="s">
        <v>0</v>
      </c>
    </row>
    <row r="3" spans="1:10" x14ac:dyDescent="0.25">
      <c r="A3" s="9" t="s">
        <v>1</v>
      </c>
    </row>
    <row r="4" spans="1:10" x14ac:dyDescent="0.25">
      <c r="A4" s="9" t="s">
        <v>2</v>
      </c>
    </row>
    <row r="5" spans="1:10" x14ac:dyDescent="0.25">
      <c r="A5" s="9" t="s">
        <v>3</v>
      </c>
    </row>
    <row r="6" spans="1:10" x14ac:dyDescent="0.25">
      <c r="A6" s="9" t="s">
        <v>4</v>
      </c>
    </row>
    <row r="7" spans="1:10" x14ac:dyDescent="0.25">
      <c r="A7" s="9" t="s">
        <v>5</v>
      </c>
    </row>
    <row r="9" spans="1:10" ht="16.5" thickBot="1" x14ac:dyDescent="0.3">
      <c r="A9" s="10"/>
      <c r="B9" s="10"/>
      <c r="C9" s="10"/>
      <c r="D9" s="10"/>
      <c r="E9" s="10"/>
      <c r="F9" s="10"/>
      <c r="G9" s="10"/>
      <c r="H9" s="11"/>
      <c r="I9" s="11"/>
      <c r="J9" s="10"/>
    </row>
    <row r="10" spans="1:10" ht="16.5" thickBot="1" x14ac:dyDescent="0.3">
      <c r="A10" s="276" t="s">
        <v>6</v>
      </c>
      <c r="B10" s="277"/>
      <c r="C10" s="277"/>
      <c r="D10" s="277"/>
      <c r="E10" s="277"/>
      <c r="F10" s="277"/>
      <c r="G10" s="277"/>
      <c r="H10" s="277"/>
      <c r="I10" s="277"/>
      <c r="J10" s="278"/>
    </row>
    <row r="12" spans="1:10" x14ac:dyDescent="0.25">
      <c r="A12" s="7" t="s">
        <v>7</v>
      </c>
      <c r="B12" s="7" t="s">
        <v>176</v>
      </c>
      <c r="H12" s="8" t="s">
        <v>8</v>
      </c>
      <c r="I12" s="12" t="s">
        <v>9</v>
      </c>
      <c r="J12" s="2" t="s">
        <v>180</v>
      </c>
    </row>
    <row r="13" spans="1:10" x14ac:dyDescent="0.25">
      <c r="H13" s="8" t="s">
        <v>10</v>
      </c>
      <c r="I13" s="12" t="s">
        <v>9</v>
      </c>
      <c r="J13" s="3" t="s">
        <v>174</v>
      </c>
    </row>
    <row r="14" spans="1:10" x14ac:dyDescent="0.25">
      <c r="H14" s="8" t="s">
        <v>27</v>
      </c>
      <c r="I14" s="12" t="s">
        <v>9</v>
      </c>
      <c r="J14" s="7" t="s">
        <v>30</v>
      </c>
    </row>
    <row r="15" spans="1:10" x14ac:dyDescent="0.25">
      <c r="A15" s="7" t="s">
        <v>11</v>
      </c>
      <c r="B15" s="7" t="s">
        <v>176</v>
      </c>
    </row>
    <row r="16" spans="1:10" ht="7.5" customHeight="1" thickBot="1" x14ac:dyDescent="0.3">
      <c r="G16" s="34"/>
    </row>
    <row r="17" spans="1:11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4" t="s">
        <v>100</v>
      </c>
      <c r="G17" s="14" t="s">
        <v>28</v>
      </c>
      <c r="H17" s="267" t="s">
        <v>16</v>
      </c>
      <c r="I17" s="268"/>
      <c r="J17" s="15" t="s">
        <v>17</v>
      </c>
    </row>
    <row r="18" spans="1:11" ht="51" customHeight="1" x14ac:dyDescent="0.25">
      <c r="A18" s="16">
        <v>1</v>
      </c>
      <c r="B18" s="4">
        <v>44385</v>
      </c>
      <c r="C18" s="49" t="s">
        <v>179</v>
      </c>
      <c r="D18" s="5" t="s">
        <v>177</v>
      </c>
      <c r="E18" s="125" t="s">
        <v>130</v>
      </c>
      <c r="F18" s="127">
        <v>33</v>
      </c>
      <c r="G18" s="51">
        <v>455</v>
      </c>
      <c r="H18" s="291">
        <v>6000</v>
      </c>
      <c r="I18" s="292"/>
      <c r="J18" s="65">
        <f>G18*H18</f>
        <v>2730000</v>
      </c>
    </row>
    <row r="19" spans="1:11" ht="25.5" customHeight="1" thickBot="1" x14ac:dyDescent="0.3">
      <c r="A19" s="271" t="s">
        <v>18</v>
      </c>
      <c r="B19" s="272"/>
      <c r="C19" s="272"/>
      <c r="D19" s="272"/>
      <c r="E19" s="272"/>
      <c r="F19" s="272"/>
      <c r="G19" s="272"/>
      <c r="H19" s="272"/>
      <c r="I19" s="281"/>
      <c r="J19" s="18">
        <f>J18</f>
        <v>2730000</v>
      </c>
    </row>
    <row r="20" spans="1:11" x14ac:dyDescent="0.25">
      <c r="A20" s="275"/>
      <c r="B20" s="275"/>
      <c r="C20" s="126"/>
      <c r="D20" s="126"/>
      <c r="E20" s="126"/>
      <c r="F20" s="126"/>
      <c r="G20" s="126"/>
      <c r="H20" s="19"/>
      <c r="I20" s="19"/>
      <c r="J20" s="20"/>
    </row>
    <row r="21" spans="1:11" x14ac:dyDescent="0.25">
      <c r="A21" s="126"/>
      <c r="B21" s="126"/>
      <c r="C21" s="126"/>
      <c r="D21" s="126"/>
      <c r="E21" s="126"/>
      <c r="F21" s="126"/>
      <c r="G21" s="126"/>
      <c r="H21" s="24" t="s">
        <v>35</v>
      </c>
      <c r="I21" s="24"/>
      <c r="J21" s="25">
        <v>0</v>
      </c>
    </row>
    <row r="22" spans="1:11" ht="16.5" thickBot="1" x14ac:dyDescent="0.3">
      <c r="D22" s="6"/>
      <c r="E22" s="6"/>
      <c r="F22" s="6"/>
      <c r="G22" s="6"/>
      <c r="H22" s="26" t="s">
        <v>57</v>
      </c>
      <c r="I22" s="26"/>
      <c r="J22" s="75">
        <v>0</v>
      </c>
      <c r="K22" s="28"/>
    </row>
    <row r="23" spans="1:11" x14ac:dyDescent="0.25">
      <c r="D23" s="6"/>
      <c r="E23" s="6"/>
      <c r="F23" s="6"/>
      <c r="G23" s="6"/>
      <c r="H23" s="29" t="s">
        <v>37</v>
      </c>
      <c r="I23" s="29"/>
      <c r="J23" s="30">
        <f>J19</f>
        <v>2730000</v>
      </c>
    </row>
    <row r="24" spans="1:11" x14ac:dyDescent="0.25">
      <c r="A24" s="31" t="s">
        <v>178</v>
      </c>
      <c r="D24" s="6"/>
      <c r="E24" s="6"/>
      <c r="F24" s="6"/>
      <c r="G24" s="6"/>
      <c r="H24" s="29"/>
      <c r="I24" s="29"/>
      <c r="J24" s="30"/>
    </row>
    <row r="25" spans="1:11" x14ac:dyDescent="0.25">
      <c r="A25" s="31"/>
      <c r="D25" s="6"/>
      <c r="E25" s="6"/>
      <c r="F25" s="6"/>
      <c r="G25" s="6"/>
      <c r="H25" s="29"/>
      <c r="I25" s="29"/>
      <c r="J25" s="30"/>
    </row>
    <row r="26" spans="1:11" x14ac:dyDescent="0.25">
      <c r="A26" s="32" t="s">
        <v>20</v>
      </c>
    </row>
    <row r="27" spans="1:11" x14ac:dyDescent="0.25">
      <c r="A27" s="33" t="s">
        <v>21</v>
      </c>
      <c r="B27" s="33"/>
      <c r="C27" s="33"/>
      <c r="D27" s="34"/>
      <c r="E27" s="34"/>
      <c r="F27" s="34"/>
    </row>
    <row r="28" spans="1:11" x14ac:dyDescent="0.25">
      <c r="A28" s="33" t="s">
        <v>22</v>
      </c>
      <c r="B28" s="33"/>
      <c r="C28" s="33"/>
      <c r="D28" s="34"/>
      <c r="E28" s="34"/>
      <c r="F28" s="34"/>
    </row>
    <row r="29" spans="1:11" x14ac:dyDescent="0.25">
      <c r="A29" s="35" t="s">
        <v>23</v>
      </c>
      <c r="B29" s="36"/>
      <c r="C29" s="36"/>
      <c r="D29" s="34"/>
      <c r="E29" s="34"/>
      <c r="F29" s="34"/>
    </row>
    <row r="30" spans="1:11" x14ac:dyDescent="0.25">
      <c r="A30" s="37" t="s">
        <v>24</v>
      </c>
      <c r="B30" s="37"/>
      <c r="C30" s="37"/>
      <c r="D30" s="34"/>
      <c r="E30" s="34"/>
      <c r="F30" s="34"/>
    </row>
    <row r="31" spans="1:11" x14ac:dyDescent="0.25">
      <c r="A31" s="38"/>
      <c r="B31" s="38"/>
      <c r="C31" s="38"/>
    </row>
    <row r="32" spans="1:11" x14ac:dyDescent="0.25">
      <c r="A32" s="39"/>
      <c r="B32" s="39"/>
      <c r="C32" s="39"/>
    </row>
    <row r="33" spans="4:10" x14ac:dyDescent="0.25">
      <c r="H33" s="40" t="s">
        <v>25</v>
      </c>
      <c r="I33" s="261" t="str">
        <f>J13</f>
        <v xml:space="preserve"> 08 Juli 2021</v>
      </c>
      <c r="J33" s="262"/>
    </row>
    <row r="37" spans="4:10" ht="24.75" customHeight="1" x14ac:dyDescent="0.25"/>
    <row r="39" spans="4:10" x14ac:dyDescent="0.25">
      <c r="H39" s="263" t="s">
        <v>26</v>
      </c>
      <c r="I39" s="263"/>
      <c r="J39" s="263"/>
    </row>
    <row r="44" spans="4:10" ht="16.5" thickBot="1" x14ac:dyDescent="0.3"/>
    <row r="45" spans="4:10" x14ac:dyDescent="0.25">
      <c r="D45" s="41"/>
      <c r="E45" s="42"/>
      <c r="F45" s="42"/>
      <c r="G45" s="42"/>
    </row>
    <row r="46" spans="4:10" ht="18" x14ac:dyDescent="0.25">
      <c r="D46" s="43" t="s">
        <v>38</v>
      </c>
      <c r="E46" s="34"/>
      <c r="F46" s="34"/>
      <c r="G46" s="34"/>
      <c r="H46" s="7"/>
      <c r="I46" s="7"/>
    </row>
    <row r="47" spans="4:10" ht="18" x14ac:dyDescent="0.25">
      <c r="D47" s="43" t="s">
        <v>39</v>
      </c>
      <c r="E47" s="34"/>
      <c r="F47" s="34"/>
      <c r="G47" s="34"/>
      <c r="H47" s="7"/>
      <c r="I47" s="7"/>
    </row>
    <row r="48" spans="4:10" ht="18" x14ac:dyDescent="0.25">
      <c r="D48" s="43" t="s">
        <v>40</v>
      </c>
      <c r="E48" s="34"/>
      <c r="F48" s="34"/>
      <c r="G48" s="34"/>
      <c r="H48" s="7"/>
      <c r="I48" s="7"/>
    </row>
    <row r="49" spans="4:9" ht="18" x14ac:dyDescent="0.25">
      <c r="D49" s="43" t="s">
        <v>41</v>
      </c>
      <c r="E49" s="34"/>
      <c r="F49" s="34"/>
      <c r="G49" s="34"/>
      <c r="H49" s="7"/>
      <c r="I49" s="7"/>
    </row>
    <row r="50" spans="4:9" ht="18" x14ac:dyDescent="0.25">
      <c r="D50" s="43" t="s">
        <v>42</v>
      </c>
      <c r="E50" s="34"/>
      <c r="F50" s="34"/>
      <c r="G50" s="34"/>
      <c r="H50" s="7"/>
      <c r="I50" s="7"/>
    </row>
    <row r="51" spans="4:9" ht="16.5" thickBot="1" x14ac:dyDescent="0.3">
      <c r="D51" s="44"/>
      <c r="E51" s="10"/>
      <c r="F51" s="10"/>
      <c r="G51" s="10"/>
      <c r="H51" s="7"/>
      <c r="I51" s="7"/>
    </row>
    <row r="52" spans="4:9" x14ac:dyDescent="0.25">
      <c r="H52" s="7"/>
      <c r="I52" s="7"/>
    </row>
    <row r="53" spans="4:9" x14ac:dyDescent="0.25">
      <c r="H53" s="7"/>
      <c r="I53" s="7"/>
    </row>
    <row r="54" spans="4:9" ht="16.5" thickBot="1" x14ac:dyDescent="0.3">
      <c r="H54" s="7"/>
      <c r="I54" s="7"/>
    </row>
    <row r="55" spans="4:9" x14ac:dyDescent="0.25">
      <c r="D55" s="41"/>
      <c r="E55" s="42"/>
      <c r="F55" s="42"/>
      <c r="G55" s="52"/>
      <c r="H55" s="7"/>
      <c r="I55" s="7"/>
    </row>
    <row r="56" spans="4:9" ht="18" x14ac:dyDescent="0.25">
      <c r="D56" s="43" t="s">
        <v>43</v>
      </c>
      <c r="E56" s="34"/>
      <c r="F56" s="34"/>
      <c r="G56" s="53"/>
      <c r="H56" s="7"/>
      <c r="I56" s="7"/>
    </row>
    <row r="57" spans="4:9" ht="18" x14ac:dyDescent="0.25">
      <c r="D57" s="43" t="s">
        <v>44</v>
      </c>
      <c r="E57" s="34"/>
      <c r="F57" s="34"/>
      <c r="G57" s="53"/>
      <c r="H57" s="7"/>
      <c r="I57" s="7"/>
    </row>
    <row r="58" spans="4:9" ht="18" x14ac:dyDescent="0.25">
      <c r="D58" s="43" t="s">
        <v>45</v>
      </c>
      <c r="E58" s="34"/>
      <c r="F58" s="34"/>
      <c r="G58" s="53"/>
      <c r="H58" s="7"/>
      <c r="I58" s="7"/>
    </row>
    <row r="59" spans="4:9" ht="18" x14ac:dyDescent="0.25">
      <c r="D59" s="43" t="s">
        <v>46</v>
      </c>
      <c r="E59" s="34"/>
      <c r="F59" s="34"/>
      <c r="G59" s="53"/>
      <c r="H59" s="7"/>
      <c r="I59" s="7"/>
    </row>
    <row r="60" spans="4:9" ht="18" x14ac:dyDescent="0.25">
      <c r="D60" s="45" t="s">
        <v>47</v>
      </c>
      <c r="E60" s="34"/>
      <c r="F60" s="34"/>
      <c r="G60" s="53"/>
      <c r="H60" s="7"/>
      <c r="I60" s="7"/>
    </row>
    <row r="61" spans="4:9" ht="16.5" thickBot="1" x14ac:dyDescent="0.3">
      <c r="D61" s="44"/>
      <c r="E61" s="10"/>
      <c r="F61" s="10"/>
      <c r="G61" s="54"/>
      <c r="H61" s="7"/>
      <c r="I61" s="7"/>
    </row>
    <row r="62" spans="4:9" x14ac:dyDescent="0.25">
      <c r="H62" s="7"/>
      <c r="I62" s="7"/>
    </row>
    <row r="63" spans="4:9" x14ac:dyDescent="0.25">
      <c r="H63" s="7"/>
      <c r="I63" s="7"/>
    </row>
    <row r="64" spans="4:9" x14ac:dyDescent="0.25">
      <c r="H64" s="7"/>
      <c r="I64" s="7"/>
    </row>
    <row r="65" spans="4:9" ht="16.5" thickBot="1" x14ac:dyDescent="0.3">
      <c r="H65" s="7"/>
      <c r="I65" s="7"/>
    </row>
    <row r="66" spans="4:9" x14ac:dyDescent="0.25">
      <c r="D66" s="41"/>
      <c r="E66" s="42"/>
      <c r="F66" s="42"/>
      <c r="G66" s="42"/>
      <c r="H66" s="7"/>
      <c r="I66" s="7"/>
    </row>
    <row r="67" spans="4:9" ht="18" x14ac:dyDescent="0.25">
      <c r="D67" s="43" t="s">
        <v>38</v>
      </c>
      <c r="E67" s="34"/>
      <c r="F67" s="34"/>
      <c r="G67" s="34"/>
      <c r="H67" s="7"/>
      <c r="I67" s="7"/>
    </row>
    <row r="68" spans="4:9" ht="18" x14ac:dyDescent="0.25">
      <c r="D68" s="43" t="s">
        <v>48</v>
      </c>
      <c r="E68" s="34"/>
      <c r="F68" s="34"/>
      <c r="G68" s="34"/>
      <c r="H68" s="7"/>
      <c r="I68" s="7"/>
    </row>
    <row r="69" spans="4:9" ht="18" x14ac:dyDescent="0.25">
      <c r="D69" s="43" t="s">
        <v>49</v>
      </c>
      <c r="E69" s="34"/>
      <c r="F69" s="34"/>
      <c r="G69" s="34"/>
      <c r="H69" s="7"/>
      <c r="I69" s="7"/>
    </row>
    <row r="70" spans="4:9" ht="18" x14ac:dyDescent="0.25">
      <c r="D70" s="43" t="s">
        <v>50</v>
      </c>
      <c r="E70" s="34"/>
      <c r="F70" s="34"/>
      <c r="G70" s="34"/>
      <c r="H70" s="7"/>
      <c r="I70" s="7"/>
    </row>
    <row r="71" spans="4:9" ht="18" x14ac:dyDescent="0.25">
      <c r="D71" s="43" t="s">
        <v>51</v>
      </c>
      <c r="E71" s="34"/>
      <c r="F71" s="34"/>
      <c r="G71" s="34"/>
      <c r="H71" s="7"/>
      <c r="I71" s="7"/>
    </row>
    <row r="72" spans="4:9" ht="16.5" thickBot="1" x14ac:dyDescent="0.3">
      <c r="D72" s="44"/>
      <c r="E72" s="10"/>
      <c r="F72" s="10"/>
      <c r="G72" s="10"/>
      <c r="H72" s="7"/>
      <c r="I72" s="7"/>
    </row>
    <row r="73" spans="4:9" ht="16.5" thickBot="1" x14ac:dyDescent="0.3">
      <c r="H73" s="7"/>
      <c r="I73" s="7"/>
    </row>
    <row r="74" spans="4:9" x14ac:dyDescent="0.25">
      <c r="D74" s="41"/>
      <c r="E74" s="42"/>
      <c r="F74" s="42"/>
      <c r="G74" s="42"/>
      <c r="H74" s="7"/>
      <c r="I74" s="7"/>
    </row>
    <row r="75" spans="4:9" ht="18" x14ac:dyDescent="0.25">
      <c r="D75" s="46" t="s">
        <v>52</v>
      </c>
      <c r="E75" s="34"/>
      <c r="F75" s="34"/>
      <c r="G75" s="34"/>
    </row>
    <row r="76" spans="4:9" ht="18" x14ac:dyDescent="0.25">
      <c r="D76" s="46" t="s">
        <v>53</v>
      </c>
      <c r="E76" s="34"/>
      <c r="F76" s="34"/>
      <c r="G76" s="34"/>
    </row>
    <row r="77" spans="4:9" ht="18" x14ac:dyDescent="0.25">
      <c r="D77" s="46" t="s">
        <v>54</v>
      </c>
      <c r="E77" s="34"/>
      <c r="F77" s="34"/>
      <c r="G77" s="34"/>
    </row>
    <row r="78" spans="4:9" ht="18" x14ac:dyDescent="0.25">
      <c r="D78" s="46" t="s">
        <v>55</v>
      </c>
      <c r="E78" s="34"/>
      <c r="F78" s="34"/>
      <c r="G78" s="34"/>
    </row>
    <row r="79" spans="4:9" ht="18" x14ac:dyDescent="0.25">
      <c r="D79" s="47" t="s">
        <v>56</v>
      </c>
      <c r="E79" s="34"/>
      <c r="F79" s="34"/>
      <c r="G79" s="34"/>
    </row>
    <row r="80" spans="4:9" ht="16.5" thickBot="1" x14ac:dyDescent="0.3">
      <c r="D80" s="44"/>
      <c r="E80" s="10"/>
      <c r="F80" s="10"/>
      <c r="G80" s="10"/>
      <c r="H80" s="7"/>
      <c r="I80" s="7"/>
    </row>
    <row r="81" spans="1:12" ht="16.5" thickBot="1" x14ac:dyDescent="0.3"/>
    <row r="82" spans="1:12" x14ac:dyDescent="0.25">
      <c r="D82" s="41"/>
      <c r="E82" s="42"/>
      <c r="F82" s="42"/>
      <c r="G82" s="52"/>
    </row>
    <row r="83" spans="1:12" ht="18" x14ac:dyDescent="0.25">
      <c r="D83" s="43" t="s">
        <v>43</v>
      </c>
      <c r="E83" s="34"/>
      <c r="F83" s="34"/>
      <c r="G83" s="53"/>
    </row>
    <row r="84" spans="1:12" ht="18" x14ac:dyDescent="0.25">
      <c r="D84" s="43" t="s">
        <v>44</v>
      </c>
      <c r="E84" s="34"/>
      <c r="F84" s="34"/>
      <c r="G84" s="53"/>
    </row>
    <row r="85" spans="1:12" ht="18" x14ac:dyDescent="0.25">
      <c r="D85" s="43" t="s">
        <v>45</v>
      </c>
      <c r="E85" s="34"/>
      <c r="F85" s="34"/>
      <c r="G85" s="53"/>
    </row>
    <row r="86" spans="1:12" ht="18" x14ac:dyDescent="0.25">
      <c r="D86" s="43" t="s">
        <v>46</v>
      </c>
      <c r="E86" s="34"/>
      <c r="F86" s="34"/>
      <c r="G86" s="53"/>
    </row>
    <row r="87" spans="1:12" ht="18" x14ac:dyDescent="0.25">
      <c r="D87" s="45" t="s">
        <v>47</v>
      </c>
      <c r="E87" s="34"/>
      <c r="F87" s="34"/>
      <c r="G87" s="53"/>
    </row>
    <row r="88" spans="1:12" ht="16.5" thickBot="1" x14ac:dyDescent="0.3">
      <c r="D88" s="44"/>
      <c r="E88" s="10"/>
      <c r="F88" s="10"/>
      <c r="G88" s="54"/>
    </row>
    <row r="89" spans="1:12" ht="16.5" thickBot="1" x14ac:dyDescent="0.3"/>
    <row r="90" spans="1:12" x14ac:dyDescent="0.25">
      <c r="D90" s="41"/>
      <c r="E90" s="42"/>
      <c r="F90" s="42"/>
      <c r="G90" s="52"/>
    </row>
    <row r="91" spans="1:12" ht="18" x14ac:dyDescent="0.25">
      <c r="D91" s="43" t="s">
        <v>43</v>
      </c>
      <c r="E91" s="34"/>
      <c r="F91" s="34"/>
      <c r="G91" s="53"/>
    </row>
    <row r="92" spans="1:12" ht="18" x14ac:dyDescent="0.25">
      <c r="D92" s="43" t="s">
        <v>44</v>
      </c>
      <c r="E92" s="34"/>
      <c r="F92" s="34"/>
      <c r="G92" s="53"/>
    </row>
    <row r="93" spans="1:12" ht="18" x14ac:dyDescent="0.25">
      <c r="D93" s="43" t="s">
        <v>45</v>
      </c>
      <c r="E93" s="34"/>
      <c r="F93" s="34"/>
      <c r="G93" s="53"/>
    </row>
    <row r="94" spans="1:12" ht="18" x14ac:dyDescent="0.25">
      <c r="D94" s="43" t="s">
        <v>46</v>
      </c>
      <c r="E94" s="34"/>
      <c r="F94" s="34"/>
      <c r="G94" s="53"/>
    </row>
    <row r="95" spans="1:12" s="8" customFormat="1" ht="18" x14ac:dyDescent="0.25">
      <c r="A95" s="7"/>
      <c r="B95" s="7"/>
      <c r="C95" s="7"/>
      <c r="D95" s="45" t="s">
        <v>47</v>
      </c>
      <c r="E95" s="34"/>
      <c r="F95" s="34"/>
      <c r="G95" s="53"/>
      <c r="J95" s="7"/>
      <c r="K95" s="7"/>
      <c r="L95" s="7"/>
    </row>
    <row r="96" spans="1:12" s="8" customFormat="1" ht="16.5" thickBot="1" x14ac:dyDescent="0.3">
      <c r="A96" s="7"/>
      <c r="B96" s="7"/>
      <c r="C96" s="7"/>
      <c r="D96" s="44"/>
      <c r="E96" s="10"/>
      <c r="F96" s="10"/>
      <c r="G96" s="54"/>
      <c r="J96" s="7"/>
      <c r="K96" s="7"/>
      <c r="L96" s="7"/>
    </row>
  </sheetData>
  <mergeCells count="7">
    <mergeCell ref="H39:J39"/>
    <mergeCell ref="A10:J10"/>
    <mergeCell ref="H17:I17"/>
    <mergeCell ref="H18:I18"/>
    <mergeCell ref="A19:I19"/>
    <mergeCell ref="A20:B20"/>
    <mergeCell ref="I33:J33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A4" zoomScale="86" zoomScaleNormal="86" workbookViewId="0">
      <selection activeCell="I12" sqref="I12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132" customWidth="1"/>
    <col min="8" max="8" width="2.140625" style="132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30" t="s">
        <v>0</v>
      </c>
      <c r="B2" s="131"/>
      <c r="C2" s="1"/>
    </row>
    <row r="3" spans="1:12" x14ac:dyDescent="0.25">
      <c r="A3" s="89" t="s">
        <v>1</v>
      </c>
      <c r="B3" s="133"/>
      <c r="C3" s="133"/>
    </row>
    <row r="4" spans="1:12" x14ac:dyDescent="0.25">
      <c r="A4" s="89" t="s">
        <v>2</v>
      </c>
      <c r="B4" s="133"/>
      <c r="C4" s="133"/>
    </row>
    <row r="5" spans="1:12" x14ac:dyDescent="0.25">
      <c r="A5" s="89" t="s">
        <v>3</v>
      </c>
      <c r="B5" s="133"/>
      <c r="C5" s="133"/>
    </row>
    <row r="6" spans="1:12" x14ac:dyDescent="0.25">
      <c r="A6" s="89" t="s">
        <v>4</v>
      </c>
      <c r="B6" s="133"/>
      <c r="C6" s="133"/>
    </row>
    <row r="7" spans="1:12" x14ac:dyDescent="0.25">
      <c r="A7" s="89" t="s">
        <v>5</v>
      </c>
      <c r="B7" s="133"/>
      <c r="C7" s="133"/>
    </row>
    <row r="8" spans="1:12" x14ac:dyDescent="0.25">
      <c r="A8" s="133"/>
      <c r="B8" s="133"/>
      <c r="C8" s="133"/>
    </row>
    <row r="9" spans="1:12" ht="15.75" thickBot="1" x14ac:dyDescent="0.3">
      <c r="A9" s="134"/>
      <c r="B9" s="134"/>
      <c r="C9" s="134"/>
      <c r="D9" s="134"/>
      <c r="E9" s="134"/>
      <c r="F9" s="134"/>
      <c r="G9" s="135"/>
      <c r="H9" s="135"/>
      <c r="I9" s="134"/>
    </row>
    <row r="10" spans="1:12" ht="24" thickBot="1" x14ac:dyDescent="0.4">
      <c r="A10" s="309" t="s">
        <v>6</v>
      </c>
      <c r="B10" s="310"/>
      <c r="C10" s="310"/>
      <c r="D10" s="310"/>
      <c r="E10" s="310"/>
      <c r="F10" s="310"/>
      <c r="G10" s="310"/>
      <c r="H10" s="310"/>
      <c r="I10" s="311"/>
    </row>
    <row r="12" spans="1:12" ht="23.25" customHeight="1" x14ac:dyDescent="0.25">
      <c r="A12" s="95" t="s">
        <v>7</v>
      </c>
      <c r="B12" s="136" t="s">
        <v>181</v>
      </c>
      <c r="C12" s="95"/>
      <c r="D12" s="95"/>
      <c r="E12" s="95"/>
      <c r="F12" s="95"/>
      <c r="G12" s="137" t="s">
        <v>8</v>
      </c>
      <c r="H12" s="137" t="s">
        <v>9</v>
      </c>
      <c r="I12" s="2" t="s">
        <v>185</v>
      </c>
    </row>
    <row r="13" spans="1:12" ht="23.25" customHeight="1" x14ac:dyDescent="0.25">
      <c r="A13" s="95"/>
      <c r="B13" s="95"/>
      <c r="C13" s="95"/>
      <c r="D13" s="95"/>
      <c r="E13" s="95"/>
      <c r="F13" s="95"/>
      <c r="G13" s="137" t="s">
        <v>10</v>
      </c>
      <c r="H13" s="137" t="s">
        <v>9</v>
      </c>
      <c r="I13" s="3" t="s">
        <v>186</v>
      </c>
    </row>
    <row r="14" spans="1:12" ht="23.25" customHeight="1" x14ac:dyDescent="0.25">
      <c r="A14" s="95" t="s">
        <v>11</v>
      </c>
      <c r="B14" s="95" t="s">
        <v>156</v>
      </c>
      <c r="C14" s="95"/>
      <c r="D14" s="95"/>
      <c r="E14" s="95"/>
      <c r="F14" s="95"/>
      <c r="G14" s="137" t="s">
        <v>27</v>
      </c>
      <c r="H14" s="137" t="s">
        <v>9</v>
      </c>
      <c r="I14" s="95"/>
    </row>
    <row r="15" spans="1:12" ht="27.75" customHeight="1" thickBot="1" x14ac:dyDescent="0.3">
      <c r="A15" s="138"/>
      <c r="B15" s="138"/>
      <c r="C15" s="138"/>
      <c r="D15" s="138"/>
      <c r="E15" s="138"/>
      <c r="F15" s="138"/>
      <c r="G15" s="139"/>
      <c r="H15" s="139"/>
      <c r="I15" s="138"/>
    </row>
    <row r="16" spans="1:12" ht="43.5" customHeight="1" x14ac:dyDescent="0.25">
      <c r="A16" s="140" t="s">
        <v>12</v>
      </c>
      <c r="B16" s="141" t="s">
        <v>182</v>
      </c>
      <c r="C16" s="142" t="s">
        <v>13</v>
      </c>
      <c r="D16" s="141" t="s">
        <v>183</v>
      </c>
      <c r="E16" s="141" t="s">
        <v>14</v>
      </c>
      <c r="F16" s="142" t="s">
        <v>15</v>
      </c>
      <c r="G16" s="312" t="s">
        <v>16</v>
      </c>
      <c r="H16" s="313"/>
      <c r="I16" s="143" t="s">
        <v>17</v>
      </c>
      <c r="L16" s="132"/>
    </row>
    <row r="17" spans="1:12" s="138" customFormat="1" ht="78.75" customHeight="1" x14ac:dyDescent="0.25">
      <c r="A17" s="144">
        <v>1</v>
      </c>
      <c r="B17" s="4">
        <v>44377</v>
      </c>
      <c r="C17" s="145" t="s">
        <v>187</v>
      </c>
      <c r="D17" s="5" t="s">
        <v>188</v>
      </c>
      <c r="E17" s="5" t="s">
        <v>189</v>
      </c>
      <c r="F17" s="146">
        <v>1</v>
      </c>
      <c r="G17" s="314">
        <v>150000</v>
      </c>
      <c r="H17" s="315"/>
      <c r="I17" s="147">
        <f>G17</f>
        <v>150000</v>
      </c>
      <c r="L17" s="139"/>
    </row>
    <row r="18" spans="1:12" ht="36" customHeight="1" thickBot="1" x14ac:dyDescent="0.3">
      <c r="A18" s="316" t="s">
        <v>18</v>
      </c>
      <c r="B18" s="317"/>
      <c r="C18" s="317"/>
      <c r="D18" s="317"/>
      <c r="E18" s="317"/>
      <c r="F18" s="317"/>
      <c r="G18" s="317"/>
      <c r="H18" s="318"/>
      <c r="I18" s="148">
        <f>I17</f>
        <v>150000</v>
      </c>
    </row>
    <row r="19" spans="1:12" ht="21.75" customHeight="1" x14ac:dyDescent="0.25">
      <c r="A19" s="319"/>
      <c r="B19" s="319"/>
      <c r="C19" s="319"/>
      <c r="D19" s="319"/>
      <c r="E19" s="149"/>
      <c r="G19" s="150"/>
      <c r="H19" s="150"/>
      <c r="I19" s="151"/>
    </row>
    <row r="20" spans="1:12" ht="29.25" customHeight="1" x14ac:dyDescent="0.25">
      <c r="A20" s="152"/>
      <c r="B20" s="152"/>
      <c r="D20" s="152"/>
      <c r="E20" s="152"/>
      <c r="G20" s="153" t="s">
        <v>101</v>
      </c>
      <c r="H20" s="153"/>
      <c r="I20" s="154">
        <v>0</v>
      </c>
    </row>
    <row r="21" spans="1:12" ht="29.25" customHeight="1" thickBot="1" x14ac:dyDescent="0.3">
      <c r="A21" s="155"/>
      <c r="B21" s="155"/>
      <c r="D21" s="155"/>
      <c r="E21" s="155"/>
      <c r="G21" s="156" t="s">
        <v>184</v>
      </c>
      <c r="H21" s="156"/>
      <c r="I21" s="157">
        <v>0</v>
      </c>
    </row>
    <row r="22" spans="1:12" ht="29.25" customHeight="1" x14ac:dyDescent="0.25">
      <c r="A22" s="95"/>
      <c r="B22" s="95"/>
      <c r="D22" s="95"/>
      <c r="E22" s="158"/>
      <c r="G22" s="159" t="s">
        <v>19</v>
      </c>
      <c r="H22" s="160"/>
      <c r="I22" s="161">
        <f>I18</f>
        <v>150000</v>
      </c>
    </row>
    <row r="23" spans="1:12" ht="20.25" customHeight="1" x14ac:dyDescent="0.25">
      <c r="A23" s="95"/>
      <c r="B23" s="95"/>
      <c r="D23" s="95"/>
      <c r="E23" s="158"/>
      <c r="G23" s="160"/>
      <c r="H23" s="160"/>
      <c r="I23" s="162"/>
    </row>
    <row r="24" spans="1:12" ht="18.75" x14ac:dyDescent="0.25">
      <c r="A24" s="163" t="s">
        <v>190</v>
      </c>
      <c r="B24" s="158"/>
      <c r="D24" s="95"/>
      <c r="E24" s="158"/>
      <c r="G24" s="160"/>
      <c r="H24" s="160"/>
      <c r="I24" s="162"/>
    </row>
    <row r="25" spans="1:12" ht="15.75" x14ac:dyDescent="0.25">
      <c r="A25" s="95"/>
      <c r="B25" s="95"/>
      <c r="D25" s="95"/>
      <c r="E25" s="158"/>
      <c r="G25" s="160"/>
      <c r="H25" s="160"/>
      <c r="I25" s="162"/>
    </row>
    <row r="26" spans="1:12" ht="18.75" x14ac:dyDescent="0.3">
      <c r="A26" s="164" t="s">
        <v>20</v>
      </c>
      <c r="B26" s="165"/>
      <c r="D26" s="165"/>
      <c r="E26" s="95"/>
      <c r="G26" s="137"/>
      <c r="H26" s="137"/>
      <c r="I26" s="95"/>
    </row>
    <row r="27" spans="1:12" ht="18.75" x14ac:dyDescent="0.3">
      <c r="A27" s="166" t="s">
        <v>21</v>
      </c>
      <c r="B27" s="158"/>
      <c r="D27" s="158"/>
      <c r="E27" s="95"/>
      <c r="G27" s="137"/>
      <c r="H27" s="137"/>
      <c r="I27" s="95"/>
      <c r="L27" s="167"/>
    </row>
    <row r="28" spans="1:12" ht="18.75" x14ac:dyDescent="0.3">
      <c r="A28" s="166" t="s">
        <v>22</v>
      </c>
      <c r="B28" s="158"/>
      <c r="D28" s="95"/>
      <c r="E28" s="95"/>
      <c r="G28" s="137"/>
      <c r="H28" s="137"/>
      <c r="I28" s="95"/>
    </row>
    <row r="29" spans="1:12" ht="18.75" x14ac:dyDescent="0.3">
      <c r="A29" s="168" t="s">
        <v>23</v>
      </c>
      <c r="B29" s="169"/>
      <c r="D29" s="169"/>
      <c r="E29" s="95"/>
      <c r="G29" s="137"/>
      <c r="H29" s="137"/>
      <c r="I29" s="95"/>
    </row>
    <row r="30" spans="1:12" ht="18.75" x14ac:dyDescent="0.3">
      <c r="A30" s="170" t="s">
        <v>24</v>
      </c>
      <c r="B30" s="171"/>
      <c r="D30" s="172"/>
      <c r="E30" s="95"/>
      <c r="G30" s="137"/>
      <c r="H30" s="137"/>
      <c r="I30" s="95"/>
    </row>
    <row r="31" spans="1:12" ht="15.75" x14ac:dyDescent="0.25">
      <c r="A31" s="171"/>
      <c r="B31" s="171"/>
      <c r="D31" s="173"/>
      <c r="E31" s="95"/>
      <c r="G31" s="137"/>
      <c r="H31" s="137"/>
      <c r="I31" s="95"/>
    </row>
    <row r="32" spans="1:12" ht="15.75" x14ac:dyDescent="0.25">
      <c r="A32" s="95"/>
      <c r="B32" s="95"/>
      <c r="D32" s="95"/>
      <c r="E32" s="95"/>
      <c r="G32" s="174" t="s">
        <v>25</v>
      </c>
      <c r="H32" s="320" t="str">
        <f>I13</f>
        <v xml:space="preserve"> 09 Juli 2021</v>
      </c>
      <c r="I32" s="320"/>
    </row>
    <row r="33" spans="1:9" ht="15.75" x14ac:dyDescent="0.25">
      <c r="A33" s="95"/>
      <c r="B33" s="95"/>
      <c r="D33" s="95"/>
      <c r="E33" s="95"/>
      <c r="G33" s="137"/>
      <c r="H33" s="137"/>
      <c r="I33" s="95"/>
    </row>
    <row r="34" spans="1:9" ht="15.75" x14ac:dyDescent="0.25">
      <c r="A34" s="95"/>
      <c r="B34" s="95"/>
      <c r="D34" s="95"/>
      <c r="E34" s="95"/>
      <c r="G34" s="137"/>
      <c r="H34" s="137"/>
      <c r="I34" s="95"/>
    </row>
    <row r="35" spans="1:9" ht="15.75" x14ac:dyDescent="0.25">
      <c r="A35" s="95"/>
      <c r="B35" s="95"/>
      <c r="D35" s="95"/>
      <c r="E35" s="95"/>
      <c r="G35" s="137"/>
      <c r="H35" s="137"/>
      <c r="I35" s="95"/>
    </row>
    <row r="36" spans="1:9" ht="26.25" customHeight="1" x14ac:dyDescent="0.25">
      <c r="A36" s="95"/>
      <c r="B36" s="95"/>
      <c r="D36" s="95"/>
      <c r="E36" s="95"/>
      <c r="G36" s="137"/>
      <c r="H36" s="137"/>
      <c r="I36" s="95"/>
    </row>
    <row r="37" spans="1:9" ht="15.75" x14ac:dyDescent="0.25">
      <c r="A37" s="95"/>
      <c r="B37" s="95"/>
      <c r="D37" s="95"/>
      <c r="E37" s="95"/>
      <c r="G37" s="137"/>
      <c r="H37" s="137"/>
      <c r="I37" s="95"/>
    </row>
    <row r="38" spans="1:9" ht="15.75" x14ac:dyDescent="0.25">
      <c r="A38" s="95"/>
      <c r="B38" s="95"/>
      <c r="D38" s="95"/>
      <c r="E38" s="95"/>
      <c r="G38" s="137"/>
      <c r="H38" s="137"/>
      <c r="I38" s="95"/>
    </row>
    <row r="39" spans="1:9" ht="15.75" x14ac:dyDescent="0.25">
      <c r="A39" s="95"/>
      <c r="B39" s="95"/>
      <c r="D39" s="95"/>
      <c r="E39" s="95"/>
      <c r="G39" s="137"/>
      <c r="H39" s="137"/>
      <c r="I39" s="95"/>
    </row>
    <row r="40" spans="1:9" ht="15.75" x14ac:dyDescent="0.25">
      <c r="A40" s="1"/>
      <c r="B40" s="1"/>
      <c r="D40" s="1"/>
      <c r="E40" s="1"/>
      <c r="G40" s="290" t="s">
        <v>26</v>
      </c>
      <c r="H40" s="290"/>
      <c r="I40" s="290"/>
    </row>
    <row r="41" spans="1:9" ht="15.75" x14ac:dyDescent="0.25">
      <c r="A41" s="1"/>
      <c r="B41" s="1"/>
      <c r="D41" s="1"/>
      <c r="E41" s="1"/>
      <c r="G41" s="175"/>
      <c r="H41" s="175"/>
      <c r="I41" s="1"/>
    </row>
    <row r="42" spans="1:9" ht="15.75" x14ac:dyDescent="0.25">
      <c r="A42" s="1"/>
      <c r="B42" s="1"/>
      <c r="D42" s="1"/>
      <c r="E42" s="1"/>
      <c r="G42" s="175"/>
      <c r="H42" s="175"/>
      <c r="I42" s="1"/>
    </row>
    <row r="43" spans="1:9" ht="15.75" x14ac:dyDescent="0.25">
      <c r="A43" s="1"/>
      <c r="B43" s="1"/>
      <c r="D43" s="1"/>
      <c r="E43" s="1"/>
      <c r="G43" s="175"/>
      <c r="H43" s="175"/>
      <c r="I43" s="1"/>
    </row>
    <row r="44" spans="1:9" ht="15.75" x14ac:dyDescent="0.25">
      <c r="A44" s="1"/>
      <c r="B44" s="1"/>
      <c r="D44" s="1"/>
      <c r="E44" s="1"/>
      <c r="G44" s="175"/>
      <c r="H44" s="175"/>
      <c r="I44" s="1"/>
    </row>
    <row r="45" spans="1:9" ht="15.75" x14ac:dyDescent="0.25">
      <c r="A45" s="1"/>
      <c r="B45" s="1"/>
      <c r="D45" s="1"/>
      <c r="E45" s="1"/>
      <c r="G45" s="175"/>
      <c r="H45" s="175"/>
      <c r="I45" s="1"/>
    </row>
    <row r="46" spans="1:9" ht="15.75" x14ac:dyDescent="0.25">
      <c r="A46" s="1"/>
      <c r="B46" s="1"/>
      <c r="D46" s="1"/>
      <c r="E46" s="1"/>
      <c r="G46" s="175"/>
      <c r="H46" s="175"/>
      <c r="I46" s="1"/>
    </row>
    <row r="47" spans="1:9" ht="15.75" x14ac:dyDescent="0.25">
      <c r="A47" s="1"/>
      <c r="B47" s="1"/>
      <c r="D47" s="1"/>
      <c r="E47" s="1"/>
      <c r="G47" s="175"/>
      <c r="H47" s="175"/>
      <c r="I47" s="1"/>
    </row>
    <row r="48" spans="1:9" ht="15.75" x14ac:dyDescent="0.25">
      <c r="A48" s="1"/>
      <c r="B48" s="1"/>
      <c r="D48" s="1"/>
      <c r="E48" s="1"/>
      <c r="G48" s="175"/>
      <c r="H48" s="175"/>
      <c r="I48" s="1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10" workbookViewId="0">
      <selection activeCell="G26" sqref="G26"/>
    </sheetView>
  </sheetViews>
  <sheetFormatPr defaultRowHeight="15.75" x14ac:dyDescent="0.25"/>
  <cols>
    <col min="1" max="1" width="6.42578125" style="7" customWidth="1"/>
    <col min="2" max="2" width="11.5703125" style="7" customWidth="1"/>
    <col min="3" max="3" width="9.7109375" style="7" customWidth="1"/>
    <col min="4" max="4" width="28.5703125" style="7" customWidth="1"/>
    <col min="5" max="5" width="13.85546875" style="7" customWidth="1"/>
    <col min="6" max="6" width="7.140625" style="7" customWidth="1"/>
    <col min="7" max="7" width="14.140625" style="8" bestFit="1" customWidth="1"/>
    <col min="8" max="8" width="1.5703125" style="8" customWidth="1"/>
    <col min="9" max="9" width="17.1406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23.25" customHeight="1" thickBot="1" x14ac:dyDescent="0.3">
      <c r="A10" s="282" t="s">
        <v>6</v>
      </c>
      <c r="B10" s="283"/>
      <c r="C10" s="283"/>
      <c r="D10" s="283"/>
      <c r="E10" s="283"/>
      <c r="F10" s="283"/>
      <c r="G10" s="283"/>
      <c r="H10" s="283"/>
      <c r="I10" s="284"/>
    </row>
    <row r="12" spans="1:9" x14ac:dyDescent="0.25">
      <c r="A12" s="7" t="s">
        <v>7</v>
      </c>
      <c r="B12" s="7" t="s">
        <v>84</v>
      </c>
      <c r="G12" s="8" t="s">
        <v>8</v>
      </c>
      <c r="H12" s="12" t="s">
        <v>9</v>
      </c>
      <c r="I12" s="2" t="s">
        <v>185</v>
      </c>
    </row>
    <row r="13" spans="1:9" x14ac:dyDescent="0.25">
      <c r="B13" s="7" t="s">
        <v>86</v>
      </c>
      <c r="G13" s="8" t="s">
        <v>10</v>
      </c>
      <c r="H13" s="12" t="s">
        <v>9</v>
      </c>
      <c r="I13" s="3" t="s">
        <v>191</v>
      </c>
    </row>
    <row r="14" spans="1:9" x14ac:dyDescent="0.25">
      <c r="G14" s="8" t="s">
        <v>27</v>
      </c>
      <c r="H14" s="12" t="s">
        <v>9</v>
      </c>
      <c r="I14" s="7" t="s">
        <v>61</v>
      </c>
    </row>
    <row r="15" spans="1:9" x14ac:dyDescent="0.25">
      <c r="A15" s="7" t="s">
        <v>11</v>
      </c>
      <c r="B15" s="1" t="s">
        <v>85</v>
      </c>
      <c r="C15" s="1"/>
      <c r="H15" s="12"/>
    </row>
    <row r="16" spans="1:9" ht="16.5" thickBot="1" x14ac:dyDescent="0.3"/>
    <row r="17" spans="1:18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29" t="s">
        <v>15</v>
      </c>
      <c r="G17" s="285" t="s">
        <v>16</v>
      </c>
      <c r="H17" s="286"/>
      <c r="I17" s="15" t="s">
        <v>17</v>
      </c>
    </row>
    <row r="18" spans="1:18" ht="49.5" customHeight="1" x14ac:dyDescent="0.25">
      <c r="A18" s="55">
        <v>1</v>
      </c>
      <c r="B18" s="56">
        <v>44384</v>
      </c>
      <c r="C18" s="57" t="s">
        <v>192</v>
      </c>
      <c r="D18" s="5" t="s">
        <v>82</v>
      </c>
      <c r="E18" s="5" t="s">
        <v>83</v>
      </c>
      <c r="F18" s="58">
        <v>2</v>
      </c>
      <c r="G18" s="269">
        <v>1300000</v>
      </c>
      <c r="H18" s="270"/>
      <c r="I18" s="59">
        <f>F18*G18</f>
        <v>2600000</v>
      </c>
    </row>
    <row r="19" spans="1:18" ht="25.5" customHeight="1" thickBot="1" x14ac:dyDescent="0.3">
      <c r="A19" s="287" t="s">
        <v>18</v>
      </c>
      <c r="B19" s="288"/>
      <c r="C19" s="288"/>
      <c r="D19" s="288"/>
      <c r="E19" s="288"/>
      <c r="F19" s="288"/>
      <c r="G19" s="288"/>
      <c r="H19" s="289"/>
      <c r="I19" s="63">
        <f>I18</f>
        <v>2600000</v>
      </c>
      <c r="J19" s="60">
        <f>SUM(J18:J18)</f>
        <v>0</v>
      </c>
    </row>
    <row r="20" spans="1:18" x14ac:dyDescent="0.25">
      <c r="A20" s="275"/>
      <c r="B20" s="275"/>
      <c r="C20" s="128"/>
      <c r="D20" s="128"/>
      <c r="E20" s="128"/>
      <c r="F20" s="128"/>
      <c r="G20" s="19"/>
      <c r="H20" s="19"/>
      <c r="I20" s="20"/>
    </row>
    <row r="21" spans="1:18" x14ac:dyDescent="0.25">
      <c r="D21" s="6"/>
      <c r="E21" s="6"/>
      <c r="F21" s="6"/>
      <c r="G21" s="61" t="s">
        <v>62</v>
      </c>
      <c r="H21" s="61"/>
      <c r="I21" s="62">
        <v>0</v>
      </c>
      <c r="J21" s="28"/>
      <c r="R21" s="7" t="s">
        <v>58</v>
      </c>
    </row>
    <row r="22" spans="1:18" ht="16.5" thickBot="1" x14ac:dyDescent="0.3">
      <c r="D22" s="6"/>
      <c r="E22" s="6"/>
      <c r="F22" s="6"/>
      <c r="G22" s="26" t="s">
        <v>36</v>
      </c>
      <c r="H22" s="26"/>
      <c r="I22" s="27">
        <v>0</v>
      </c>
      <c r="J22" s="28"/>
    </row>
    <row r="23" spans="1:18" x14ac:dyDescent="0.25">
      <c r="D23" s="6"/>
      <c r="E23" s="6"/>
      <c r="F23" s="6"/>
      <c r="G23" s="29" t="s">
        <v>19</v>
      </c>
      <c r="H23" s="29"/>
      <c r="I23" s="30">
        <f>I19</f>
        <v>2600000</v>
      </c>
    </row>
    <row r="24" spans="1:18" x14ac:dyDescent="0.25">
      <c r="A24" s="6" t="s">
        <v>193</v>
      </c>
      <c r="D24" s="6"/>
      <c r="E24" s="6"/>
      <c r="F24" s="6"/>
      <c r="G24" s="29"/>
      <c r="H24" s="29"/>
      <c r="I24" s="30"/>
    </row>
    <row r="25" spans="1:18" x14ac:dyDescent="0.25">
      <c r="A25" s="31"/>
      <c r="D25" s="6"/>
      <c r="E25" s="6"/>
      <c r="F25" s="6"/>
      <c r="G25" s="29"/>
      <c r="H25" s="29"/>
      <c r="I25" s="30"/>
    </row>
    <row r="26" spans="1:18" x14ac:dyDescent="0.25">
      <c r="D26" s="6"/>
      <c r="E26" s="6"/>
      <c r="F26" s="6"/>
      <c r="G26" s="29"/>
      <c r="H26" s="29"/>
      <c r="I26" s="30"/>
    </row>
    <row r="27" spans="1:18" x14ac:dyDescent="0.25">
      <c r="A27" s="32" t="s">
        <v>20</v>
      </c>
    </row>
    <row r="28" spans="1:18" x14ac:dyDescent="0.25">
      <c r="A28" s="33" t="s">
        <v>21</v>
      </c>
      <c r="B28" s="33"/>
      <c r="C28" s="33"/>
      <c r="D28" s="34"/>
      <c r="E28" s="34"/>
      <c r="F28" s="34"/>
    </row>
    <row r="29" spans="1:18" x14ac:dyDescent="0.25">
      <c r="A29" s="33" t="s">
        <v>22</v>
      </c>
      <c r="B29" s="33"/>
      <c r="C29" s="33"/>
      <c r="D29" s="34"/>
      <c r="E29" s="34"/>
      <c r="F29" s="34"/>
    </row>
    <row r="30" spans="1:18" x14ac:dyDescent="0.25">
      <c r="A30" s="35" t="s">
        <v>23</v>
      </c>
      <c r="B30" s="36"/>
      <c r="C30" s="36"/>
      <c r="D30" s="34"/>
      <c r="E30" s="34"/>
      <c r="F30" s="34"/>
    </row>
    <row r="31" spans="1:18" x14ac:dyDescent="0.25">
      <c r="A31" s="37" t="s">
        <v>24</v>
      </c>
      <c r="B31" s="37"/>
      <c r="C31" s="37"/>
      <c r="D31" s="34"/>
      <c r="E31" s="34"/>
      <c r="F31" s="34"/>
    </row>
    <row r="32" spans="1:18" x14ac:dyDescent="0.25">
      <c r="A32" s="38"/>
      <c r="B32" s="38"/>
      <c r="C32" s="38"/>
    </row>
    <row r="33" spans="1:9" x14ac:dyDescent="0.25">
      <c r="A33" s="39"/>
      <c r="B33" s="39"/>
      <c r="C33" s="39"/>
    </row>
    <row r="34" spans="1:9" x14ac:dyDescent="0.25">
      <c r="G34" s="40" t="s">
        <v>59</v>
      </c>
      <c r="H34" s="261" t="str">
        <f>+I13</f>
        <v xml:space="preserve"> 13 Juli 2021</v>
      </c>
      <c r="I34" s="262"/>
    </row>
    <row r="37" spans="1:9" ht="18" customHeight="1" x14ac:dyDescent="0.25"/>
    <row r="38" spans="1:9" ht="17.25" customHeight="1" x14ac:dyDescent="0.25"/>
    <row r="40" spans="1:9" x14ac:dyDescent="0.25">
      <c r="G40" s="263" t="s">
        <v>26</v>
      </c>
      <c r="H40" s="263"/>
      <c r="I40" s="263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19" workbookViewId="0">
      <selection activeCell="G31" sqref="G31"/>
    </sheetView>
  </sheetViews>
  <sheetFormatPr defaultRowHeight="15.75" x14ac:dyDescent="0.25"/>
  <cols>
    <col min="1" max="1" width="5.28515625" style="7" customWidth="1"/>
    <col min="2" max="2" width="11.5703125" style="7" customWidth="1"/>
    <col min="3" max="3" width="9.7109375" style="7" customWidth="1"/>
    <col min="4" max="4" width="28.5703125" style="7" customWidth="1"/>
    <col min="5" max="5" width="13.85546875" style="7" customWidth="1"/>
    <col min="6" max="7" width="7.140625" style="7" customWidth="1"/>
    <col min="8" max="8" width="14.140625" style="8" bestFit="1" customWidth="1"/>
    <col min="9" max="9" width="1.5703125" style="8" customWidth="1"/>
    <col min="10" max="10" width="17.140625" style="7" customWidth="1"/>
    <col min="11" max="16384" width="9.140625" style="7"/>
  </cols>
  <sheetData>
    <row r="2" spans="1:10" x14ac:dyDescent="0.25">
      <c r="A2" s="6" t="s">
        <v>0</v>
      </c>
    </row>
    <row r="3" spans="1:10" x14ac:dyDescent="0.25">
      <c r="A3" s="9" t="s">
        <v>1</v>
      </c>
    </row>
    <row r="4" spans="1:10" x14ac:dyDescent="0.25">
      <c r="A4" s="9" t="s">
        <v>2</v>
      </c>
    </row>
    <row r="5" spans="1:10" x14ac:dyDescent="0.25">
      <c r="A5" s="9" t="s">
        <v>3</v>
      </c>
    </row>
    <row r="6" spans="1:10" x14ac:dyDescent="0.25">
      <c r="A6" s="9" t="s">
        <v>4</v>
      </c>
    </row>
    <row r="7" spans="1:10" x14ac:dyDescent="0.25">
      <c r="A7" s="9" t="s">
        <v>5</v>
      </c>
    </row>
    <row r="9" spans="1:10" ht="16.5" thickBot="1" x14ac:dyDescent="0.3">
      <c r="A9" s="10"/>
      <c r="B9" s="10"/>
      <c r="C9" s="10"/>
      <c r="D9" s="10"/>
      <c r="E9" s="10"/>
      <c r="F9" s="10"/>
      <c r="G9" s="10"/>
      <c r="H9" s="11"/>
      <c r="I9" s="11"/>
      <c r="J9" s="10"/>
    </row>
    <row r="10" spans="1:10" ht="23.25" customHeight="1" thickBot="1" x14ac:dyDescent="0.3">
      <c r="A10" s="282" t="s">
        <v>6</v>
      </c>
      <c r="B10" s="283"/>
      <c r="C10" s="283"/>
      <c r="D10" s="283"/>
      <c r="E10" s="283"/>
      <c r="F10" s="283"/>
      <c r="G10" s="283"/>
      <c r="H10" s="283"/>
      <c r="I10" s="283"/>
      <c r="J10" s="284"/>
    </row>
    <row r="12" spans="1:10" x14ac:dyDescent="0.25">
      <c r="A12" s="7" t="s">
        <v>7</v>
      </c>
      <c r="B12" s="7" t="s">
        <v>199</v>
      </c>
      <c r="H12" s="8" t="s">
        <v>8</v>
      </c>
      <c r="I12" s="12" t="s">
        <v>9</v>
      </c>
      <c r="J12" s="2" t="s">
        <v>194</v>
      </c>
    </row>
    <row r="13" spans="1:10" x14ac:dyDescent="0.25">
      <c r="H13" s="8" t="s">
        <v>10</v>
      </c>
      <c r="I13" s="12" t="s">
        <v>9</v>
      </c>
      <c r="J13" s="3" t="s">
        <v>191</v>
      </c>
    </row>
    <row r="14" spans="1:10" x14ac:dyDescent="0.25">
      <c r="H14" s="8" t="s">
        <v>27</v>
      </c>
      <c r="I14" s="12" t="s">
        <v>9</v>
      </c>
      <c r="J14" s="7" t="s">
        <v>61</v>
      </c>
    </row>
    <row r="15" spans="1:10" x14ac:dyDescent="0.25">
      <c r="A15" s="7" t="s">
        <v>11</v>
      </c>
      <c r="B15" s="7" t="s">
        <v>199</v>
      </c>
      <c r="C15" s="1"/>
      <c r="I15" s="12"/>
    </row>
    <row r="16" spans="1:10" ht="16.5" thickBot="1" x14ac:dyDescent="0.3"/>
    <row r="17" spans="1:19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29" t="s">
        <v>100</v>
      </c>
      <c r="G17" s="129" t="s">
        <v>28</v>
      </c>
      <c r="H17" s="285" t="s">
        <v>16</v>
      </c>
      <c r="I17" s="286"/>
      <c r="J17" s="15" t="s">
        <v>17</v>
      </c>
    </row>
    <row r="18" spans="1:19" ht="49.5" customHeight="1" x14ac:dyDescent="0.25">
      <c r="A18" s="55">
        <v>1</v>
      </c>
      <c r="B18" s="56">
        <v>44387</v>
      </c>
      <c r="C18" s="57" t="s">
        <v>195</v>
      </c>
      <c r="D18" s="5" t="s">
        <v>196</v>
      </c>
      <c r="E18" s="5" t="s">
        <v>197</v>
      </c>
      <c r="F18" s="58">
        <v>3</v>
      </c>
      <c r="G18" s="177">
        <v>63</v>
      </c>
      <c r="H18" s="269">
        <v>8000</v>
      </c>
      <c r="I18" s="270"/>
      <c r="J18" s="59">
        <f>G18*H18</f>
        <v>504000</v>
      </c>
    </row>
    <row r="19" spans="1:19" ht="49.5" customHeight="1" x14ac:dyDescent="0.25">
      <c r="A19" s="55">
        <v>2</v>
      </c>
      <c r="B19" s="56">
        <v>44387</v>
      </c>
      <c r="C19" s="57" t="s">
        <v>195</v>
      </c>
      <c r="D19" s="5" t="s">
        <v>198</v>
      </c>
      <c r="E19" s="5" t="s">
        <v>197</v>
      </c>
      <c r="F19" s="58">
        <v>1</v>
      </c>
      <c r="G19" s="177"/>
      <c r="H19" s="269">
        <v>50000</v>
      </c>
      <c r="I19" s="270"/>
      <c r="J19" s="59">
        <f>H19</f>
        <v>50000</v>
      </c>
    </row>
    <row r="20" spans="1:19" ht="25.5" customHeight="1" thickBot="1" x14ac:dyDescent="0.3">
      <c r="A20" s="287" t="s">
        <v>18</v>
      </c>
      <c r="B20" s="288"/>
      <c r="C20" s="288"/>
      <c r="D20" s="288"/>
      <c r="E20" s="288"/>
      <c r="F20" s="288"/>
      <c r="G20" s="288"/>
      <c r="H20" s="288"/>
      <c r="I20" s="289"/>
      <c r="J20" s="63">
        <f>J18+J19</f>
        <v>554000</v>
      </c>
      <c r="K20" s="60">
        <f>SUM(K19:K19)</f>
        <v>0</v>
      </c>
    </row>
    <row r="21" spans="1:19" x14ac:dyDescent="0.25">
      <c r="A21" s="275"/>
      <c r="B21" s="275"/>
      <c r="C21" s="128"/>
      <c r="D21" s="128"/>
      <c r="E21" s="128"/>
      <c r="F21" s="128"/>
      <c r="G21" s="128"/>
      <c r="H21" s="19"/>
      <c r="I21" s="19"/>
      <c r="J21" s="20"/>
    </row>
    <row r="22" spans="1:19" x14ac:dyDescent="0.25">
      <c r="D22" s="6"/>
      <c r="E22" s="6"/>
      <c r="F22" s="6"/>
      <c r="G22" s="6"/>
      <c r="H22" s="61" t="s">
        <v>62</v>
      </c>
      <c r="I22" s="61"/>
      <c r="J22" s="62">
        <v>0</v>
      </c>
      <c r="K22" s="28"/>
      <c r="S22" s="7" t="s">
        <v>58</v>
      </c>
    </row>
    <row r="23" spans="1:19" ht="16.5" thickBot="1" x14ac:dyDescent="0.3">
      <c r="D23" s="6"/>
      <c r="E23" s="6"/>
      <c r="F23" s="6"/>
      <c r="G23" s="6"/>
      <c r="H23" s="26" t="s">
        <v>36</v>
      </c>
      <c r="I23" s="26"/>
      <c r="J23" s="27">
        <v>0</v>
      </c>
      <c r="K23" s="28"/>
    </row>
    <row r="24" spans="1:19" x14ac:dyDescent="0.25">
      <c r="D24" s="6"/>
      <c r="E24" s="6"/>
      <c r="F24" s="6"/>
      <c r="G24" s="6"/>
      <c r="H24" s="29" t="s">
        <v>19</v>
      </c>
      <c r="I24" s="29"/>
      <c r="J24" s="30">
        <f>J20</f>
        <v>554000</v>
      </c>
    </row>
    <row r="25" spans="1:19" x14ac:dyDescent="0.25">
      <c r="A25" s="6" t="s">
        <v>200</v>
      </c>
      <c r="D25" s="6"/>
      <c r="E25" s="6"/>
      <c r="F25" s="6"/>
      <c r="G25" s="6"/>
      <c r="H25" s="29"/>
      <c r="I25" s="29"/>
      <c r="J25" s="30"/>
    </row>
    <row r="26" spans="1:19" x14ac:dyDescent="0.25">
      <c r="A26" s="31"/>
      <c r="D26" s="6"/>
      <c r="E26" s="6"/>
      <c r="F26" s="6"/>
      <c r="G26" s="6"/>
      <c r="H26" s="29"/>
      <c r="I26" s="29"/>
      <c r="J26" s="30"/>
    </row>
    <row r="27" spans="1:19" x14ac:dyDescent="0.25">
      <c r="D27" s="6"/>
      <c r="E27" s="6"/>
      <c r="F27" s="6"/>
      <c r="G27" s="6"/>
      <c r="H27" s="29"/>
      <c r="I27" s="29"/>
      <c r="J27" s="30"/>
    </row>
    <row r="28" spans="1:19" x14ac:dyDescent="0.25">
      <c r="A28" s="32" t="s">
        <v>20</v>
      </c>
    </row>
    <row r="29" spans="1:19" x14ac:dyDescent="0.25">
      <c r="A29" s="33" t="s">
        <v>21</v>
      </c>
      <c r="B29" s="33"/>
      <c r="C29" s="33"/>
      <c r="D29" s="34"/>
      <c r="E29" s="34"/>
      <c r="F29" s="34"/>
      <c r="G29" s="34"/>
    </row>
    <row r="30" spans="1:19" x14ac:dyDescent="0.25">
      <c r="A30" s="33" t="s">
        <v>22</v>
      </c>
      <c r="B30" s="33"/>
      <c r="C30" s="33"/>
      <c r="D30" s="34"/>
      <c r="E30" s="34"/>
      <c r="F30" s="34"/>
      <c r="G30" s="34"/>
    </row>
    <row r="31" spans="1:19" x14ac:dyDescent="0.25">
      <c r="A31" s="35" t="s">
        <v>23</v>
      </c>
      <c r="B31" s="36"/>
      <c r="C31" s="36"/>
      <c r="D31" s="34"/>
      <c r="E31" s="34"/>
      <c r="F31" s="34"/>
      <c r="G31" s="34"/>
    </row>
    <row r="32" spans="1:19" x14ac:dyDescent="0.25">
      <c r="A32" s="37" t="s">
        <v>24</v>
      </c>
      <c r="B32" s="37"/>
      <c r="C32" s="37"/>
      <c r="D32" s="34"/>
      <c r="E32" s="34"/>
      <c r="F32" s="34"/>
      <c r="G32" s="34"/>
    </row>
    <row r="33" spans="1:10" x14ac:dyDescent="0.25">
      <c r="A33" s="38"/>
      <c r="B33" s="38"/>
      <c r="C33" s="38"/>
    </row>
    <row r="34" spans="1:10" x14ac:dyDescent="0.25">
      <c r="A34" s="39"/>
      <c r="B34" s="39"/>
      <c r="C34" s="39"/>
    </row>
    <row r="35" spans="1:10" x14ac:dyDescent="0.25">
      <c r="H35" s="40" t="s">
        <v>59</v>
      </c>
      <c r="I35" s="261" t="str">
        <f>+J13</f>
        <v xml:space="preserve"> 13 Juli 2021</v>
      </c>
      <c r="J35" s="262"/>
    </row>
    <row r="38" spans="1:10" ht="18" customHeight="1" x14ac:dyDescent="0.25"/>
    <row r="39" spans="1:10" ht="17.25" customHeight="1" x14ac:dyDescent="0.25"/>
    <row r="41" spans="1:10" x14ac:dyDescent="0.25">
      <c r="H41" s="263" t="s">
        <v>26</v>
      </c>
      <c r="I41" s="263"/>
      <c r="J41" s="263"/>
    </row>
  </sheetData>
  <mergeCells count="8">
    <mergeCell ref="H41:J41"/>
    <mergeCell ref="H18:I18"/>
    <mergeCell ref="A10:J10"/>
    <mergeCell ref="H17:I17"/>
    <mergeCell ref="H19:I19"/>
    <mergeCell ref="A20:I20"/>
    <mergeCell ref="A21:B21"/>
    <mergeCell ref="I35:J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opLeftCell="A25" workbookViewId="0">
      <selection activeCell="I33" sqref="I33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10.42578125" style="7" customWidth="1"/>
    <col min="4" max="4" width="27.7109375" style="7" customWidth="1"/>
    <col min="5" max="5" width="14.42578125" style="7" customWidth="1"/>
    <col min="6" max="6" width="6" style="7" customWidth="1"/>
    <col min="7" max="7" width="13.85546875" style="8" customWidth="1"/>
    <col min="8" max="8" width="1.42578125" style="8" customWidth="1"/>
    <col min="9" max="9" width="16.42578125" style="7" customWidth="1"/>
    <col min="10" max="12" width="9.140625" style="7"/>
    <col min="13" max="13" width="14.5703125" style="7" bestFit="1" customWidth="1"/>
    <col min="14" max="16384" width="9.140625" style="7"/>
  </cols>
  <sheetData>
    <row r="1" spans="1:9" ht="6.75" customHeight="1" x14ac:dyDescent="0.25"/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8" spans="1:9" ht="16.5" thickBot="1" x14ac:dyDescent="0.3"/>
    <row r="9" spans="1:9" ht="21.75" customHeight="1" thickBot="1" x14ac:dyDescent="0.3">
      <c r="A9" s="282" t="s">
        <v>6</v>
      </c>
      <c r="B9" s="283"/>
      <c r="C9" s="283"/>
      <c r="D9" s="283"/>
      <c r="E9" s="283"/>
      <c r="F9" s="283"/>
      <c r="G9" s="283"/>
      <c r="H9" s="283"/>
      <c r="I9" s="284"/>
    </row>
    <row r="10" spans="1:9" ht="9.75" customHeight="1" x14ac:dyDescent="0.25"/>
    <row r="11" spans="1:9" x14ac:dyDescent="0.25">
      <c r="A11" s="7" t="s">
        <v>7</v>
      </c>
      <c r="B11" s="7" t="s">
        <v>98</v>
      </c>
      <c r="G11" s="8" t="s">
        <v>8</v>
      </c>
      <c r="H11" s="12" t="s">
        <v>9</v>
      </c>
      <c r="I11" s="2" t="s">
        <v>227</v>
      </c>
    </row>
    <row r="12" spans="1:9" x14ac:dyDescent="0.25">
      <c r="G12" s="8" t="s">
        <v>10</v>
      </c>
      <c r="H12" s="12" t="s">
        <v>9</v>
      </c>
      <c r="I12" s="3" t="s">
        <v>191</v>
      </c>
    </row>
    <row r="13" spans="1:9" x14ac:dyDescent="0.25">
      <c r="G13" s="8" t="s">
        <v>27</v>
      </c>
      <c r="H13" s="12" t="s">
        <v>9</v>
      </c>
      <c r="I13" s="76"/>
    </row>
    <row r="14" spans="1:9" x14ac:dyDescent="0.25">
      <c r="A14" s="7" t="s">
        <v>11</v>
      </c>
      <c r="B14" s="7" t="s">
        <v>99</v>
      </c>
    </row>
    <row r="15" spans="1:9" ht="17.25" customHeight="1" thickBot="1" x14ac:dyDescent="0.3">
      <c r="F15" s="34"/>
    </row>
    <row r="16" spans="1:9" ht="20.100000000000001" customHeight="1" x14ac:dyDescent="0.25">
      <c r="A16" s="77" t="s">
        <v>12</v>
      </c>
      <c r="B16" s="78" t="s">
        <v>32</v>
      </c>
      <c r="C16" s="78" t="s">
        <v>13</v>
      </c>
      <c r="D16" s="78" t="s">
        <v>33</v>
      </c>
      <c r="E16" s="78" t="s">
        <v>14</v>
      </c>
      <c r="F16" s="79" t="s">
        <v>28</v>
      </c>
      <c r="G16" s="293" t="s">
        <v>16</v>
      </c>
      <c r="H16" s="294"/>
      <c r="I16" s="80" t="s">
        <v>17</v>
      </c>
    </row>
    <row r="17" spans="1:18" ht="53.25" customHeight="1" x14ac:dyDescent="0.25">
      <c r="A17" s="16">
        <v>1</v>
      </c>
      <c r="B17" s="81" t="s">
        <v>114</v>
      </c>
      <c r="C17" s="82" t="s">
        <v>201</v>
      </c>
      <c r="D17" s="83" t="s">
        <v>202</v>
      </c>
      <c r="E17" s="84" t="s">
        <v>203</v>
      </c>
      <c r="F17" s="85">
        <v>6</v>
      </c>
      <c r="G17" s="291">
        <v>1320800</v>
      </c>
      <c r="H17" s="292"/>
      <c r="I17" s="65">
        <f>G17</f>
        <v>1320800</v>
      </c>
    </row>
    <row r="18" spans="1:18" ht="53.25" customHeight="1" x14ac:dyDescent="0.25">
      <c r="A18" s="16">
        <f>A17+1</f>
        <v>2</v>
      </c>
      <c r="B18" s="81" t="s">
        <v>114</v>
      </c>
      <c r="C18" s="82" t="s">
        <v>204</v>
      </c>
      <c r="D18" s="83" t="s">
        <v>202</v>
      </c>
      <c r="E18" s="84" t="s">
        <v>205</v>
      </c>
      <c r="F18" s="85">
        <v>17</v>
      </c>
      <c r="G18" s="291">
        <v>1601600</v>
      </c>
      <c r="H18" s="292"/>
      <c r="I18" s="65">
        <f>G18</f>
        <v>1601600</v>
      </c>
    </row>
    <row r="19" spans="1:18" ht="53.25" customHeight="1" x14ac:dyDescent="0.25">
      <c r="A19" s="16">
        <f t="shared" ref="A19:A28" si="0">A18+1</f>
        <v>3</v>
      </c>
      <c r="B19" s="81" t="s">
        <v>114</v>
      </c>
      <c r="C19" s="82" t="s">
        <v>206</v>
      </c>
      <c r="D19" s="83" t="s">
        <v>202</v>
      </c>
      <c r="E19" s="84" t="s">
        <v>207</v>
      </c>
      <c r="F19" s="85">
        <v>25</v>
      </c>
      <c r="G19" s="291">
        <v>2038400</v>
      </c>
      <c r="H19" s="292"/>
      <c r="I19" s="65">
        <f t="shared" ref="I19:I28" si="1">G19</f>
        <v>2038400</v>
      </c>
    </row>
    <row r="20" spans="1:18" ht="53.25" customHeight="1" x14ac:dyDescent="0.25">
      <c r="A20" s="16">
        <f t="shared" si="0"/>
        <v>4</v>
      </c>
      <c r="B20" s="81" t="s">
        <v>114</v>
      </c>
      <c r="C20" s="82" t="s">
        <v>208</v>
      </c>
      <c r="D20" s="83" t="s">
        <v>202</v>
      </c>
      <c r="E20" s="84" t="s">
        <v>209</v>
      </c>
      <c r="F20" s="85">
        <v>6</v>
      </c>
      <c r="G20" s="291">
        <v>738400</v>
      </c>
      <c r="H20" s="292"/>
      <c r="I20" s="65">
        <f t="shared" si="1"/>
        <v>738400</v>
      </c>
      <c r="M20" s="178">
        <v>2003040</v>
      </c>
    </row>
    <row r="21" spans="1:18" ht="53.25" customHeight="1" x14ac:dyDescent="0.25">
      <c r="A21" s="16">
        <f t="shared" si="0"/>
        <v>5</v>
      </c>
      <c r="B21" s="81" t="s">
        <v>114</v>
      </c>
      <c r="C21" s="82" t="s">
        <v>210</v>
      </c>
      <c r="D21" s="83" t="s">
        <v>202</v>
      </c>
      <c r="E21" s="84" t="s">
        <v>211</v>
      </c>
      <c r="F21" s="85">
        <v>14</v>
      </c>
      <c r="G21" s="291">
        <v>1497600</v>
      </c>
      <c r="H21" s="292"/>
      <c r="I21" s="65">
        <f t="shared" si="1"/>
        <v>1497600</v>
      </c>
    </row>
    <row r="22" spans="1:18" ht="53.25" customHeight="1" x14ac:dyDescent="0.25">
      <c r="A22" s="16">
        <f t="shared" si="0"/>
        <v>6</v>
      </c>
      <c r="B22" s="81" t="s">
        <v>114</v>
      </c>
      <c r="C22" s="82" t="s">
        <v>212</v>
      </c>
      <c r="D22" s="83" t="s">
        <v>202</v>
      </c>
      <c r="E22" s="84" t="s">
        <v>213</v>
      </c>
      <c r="F22" s="85">
        <v>9</v>
      </c>
      <c r="G22" s="291">
        <v>644800</v>
      </c>
      <c r="H22" s="292"/>
      <c r="I22" s="65">
        <f t="shared" si="1"/>
        <v>644800</v>
      </c>
    </row>
    <row r="23" spans="1:18" ht="53.25" customHeight="1" x14ac:dyDescent="0.25">
      <c r="A23" s="16">
        <f t="shared" si="0"/>
        <v>7</v>
      </c>
      <c r="B23" s="81" t="s">
        <v>114</v>
      </c>
      <c r="C23" s="82" t="s">
        <v>214</v>
      </c>
      <c r="D23" s="83" t="s">
        <v>202</v>
      </c>
      <c r="E23" s="84" t="s">
        <v>215</v>
      </c>
      <c r="F23" s="85">
        <v>92</v>
      </c>
      <c r="G23" s="291">
        <v>5353920</v>
      </c>
      <c r="H23" s="292"/>
      <c r="I23" s="65">
        <f t="shared" si="1"/>
        <v>5353920</v>
      </c>
    </row>
    <row r="24" spans="1:18" ht="53.25" customHeight="1" x14ac:dyDescent="0.25">
      <c r="A24" s="16">
        <f t="shared" si="0"/>
        <v>8</v>
      </c>
      <c r="B24" s="81" t="s">
        <v>114</v>
      </c>
      <c r="C24" s="82" t="s">
        <v>216</v>
      </c>
      <c r="D24" s="83" t="s">
        <v>202</v>
      </c>
      <c r="E24" s="84" t="s">
        <v>219</v>
      </c>
      <c r="F24" s="85">
        <v>16</v>
      </c>
      <c r="G24" s="291">
        <v>3731520</v>
      </c>
      <c r="H24" s="292"/>
      <c r="I24" s="65">
        <f t="shared" si="1"/>
        <v>3731520</v>
      </c>
    </row>
    <row r="25" spans="1:18" ht="53.25" customHeight="1" x14ac:dyDescent="0.25">
      <c r="A25" s="16">
        <f t="shared" si="0"/>
        <v>9</v>
      </c>
      <c r="B25" s="81" t="s">
        <v>114</v>
      </c>
      <c r="C25" s="82" t="s">
        <v>217</v>
      </c>
      <c r="D25" s="83" t="s">
        <v>202</v>
      </c>
      <c r="E25" s="84" t="s">
        <v>218</v>
      </c>
      <c r="F25" s="85">
        <v>1</v>
      </c>
      <c r="G25" s="291">
        <v>1528800</v>
      </c>
      <c r="H25" s="292"/>
      <c r="I25" s="65">
        <f t="shared" si="1"/>
        <v>1528800</v>
      </c>
    </row>
    <row r="26" spans="1:18" ht="53.25" customHeight="1" x14ac:dyDescent="0.25">
      <c r="A26" s="16">
        <f t="shared" si="0"/>
        <v>10</v>
      </c>
      <c r="B26" s="81" t="s">
        <v>114</v>
      </c>
      <c r="C26" s="82" t="s">
        <v>220</v>
      </c>
      <c r="D26" s="83" t="s">
        <v>202</v>
      </c>
      <c r="E26" s="84" t="s">
        <v>221</v>
      </c>
      <c r="F26" s="85">
        <v>14</v>
      </c>
      <c r="G26" s="291">
        <v>2003040</v>
      </c>
      <c r="H26" s="292"/>
      <c r="I26" s="65">
        <f t="shared" si="1"/>
        <v>2003040</v>
      </c>
    </row>
    <row r="27" spans="1:18" ht="53.25" customHeight="1" x14ac:dyDescent="0.25">
      <c r="A27" s="16">
        <f t="shared" si="0"/>
        <v>11</v>
      </c>
      <c r="B27" s="56" t="s">
        <v>114</v>
      </c>
      <c r="C27" s="179" t="s">
        <v>222</v>
      </c>
      <c r="D27" s="83" t="s">
        <v>202</v>
      </c>
      <c r="E27" s="180" t="s">
        <v>223</v>
      </c>
      <c r="F27" s="85">
        <v>6</v>
      </c>
      <c r="G27" s="269">
        <v>1528800</v>
      </c>
      <c r="H27" s="270">
        <v>1528800</v>
      </c>
      <c r="I27" s="181">
        <f t="shared" si="1"/>
        <v>1528800</v>
      </c>
    </row>
    <row r="28" spans="1:18" ht="53.25" customHeight="1" x14ac:dyDescent="0.25">
      <c r="A28" s="16">
        <f t="shared" si="0"/>
        <v>12</v>
      </c>
      <c r="B28" s="81" t="s">
        <v>114</v>
      </c>
      <c r="C28" s="82" t="s">
        <v>224</v>
      </c>
      <c r="D28" s="83" t="s">
        <v>202</v>
      </c>
      <c r="E28" s="84" t="s">
        <v>225</v>
      </c>
      <c r="F28" s="85">
        <v>6</v>
      </c>
      <c r="G28" s="291">
        <v>1060800</v>
      </c>
      <c r="H28" s="292">
        <v>1060800</v>
      </c>
      <c r="I28" s="65">
        <f t="shared" si="1"/>
        <v>1060800</v>
      </c>
    </row>
    <row r="29" spans="1:18" ht="22.5" customHeight="1" thickBot="1" x14ac:dyDescent="0.3">
      <c r="A29" s="287" t="s">
        <v>18</v>
      </c>
      <c r="B29" s="288"/>
      <c r="C29" s="288"/>
      <c r="D29" s="288"/>
      <c r="E29" s="288"/>
      <c r="F29" s="288"/>
      <c r="G29" s="288"/>
      <c r="H29" s="289"/>
      <c r="I29" s="86">
        <f>SUM(I17:I28)</f>
        <v>23048480</v>
      </c>
    </row>
    <row r="30" spans="1:18" x14ac:dyDescent="0.25">
      <c r="A30" s="275"/>
      <c r="B30" s="275"/>
      <c r="C30" s="275"/>
      <c r="D30" s="275"/>
      <c r="E30" s="128"/>
      <c r="F30" s="128"/>
      <c r="G30" s="19"/>
      <c r="H30" s="19"/>
      <c r="I30" s="20"/>
    </row>
    <row r="31" spans="1:18" x14ac:dyDescent="0.25">
      <c r="E31" s="6"/>
      <c r="F31" s="6"/>
      <c r="G31" s="61" t="s">
        <v>101</v>
      </c>
      <c r="H31" s="61"/>
      <c r="I31" s="62">
        <v>0</v>
      </c>
      <c r="J31" s="28"/>
      <c r="R31" s="7" t="s">
        <v>58</v>
      </c>
    </row>
    <row r="32" spans="1:18" ht="16.5" thickBot="1" x14ac:dyDescent="0.3">
      <c r="E32" s="6"/>
      <c r="F32" s="6"/>
      <c r="G32" s="26" t="s">
        <v>36</v>
      </c>
      <c r="H32" s="26"/>
      <c r="I32" s="75">
        <v>0</v>
      </c>
      <c r="J32" s="28"/>
    </row>
    <row r="33" spans="1:9" ht="16.5" customHeight="1" x14ac:dyDescent="0.25">
      <c r="E33" s="6"/>
      <c r="F33" s="6"/>
      <c r="G33" s="29" t="s">
        <v>19</v>
      </c>
      <c r="H33" s="29"/>
      <c r="I33" s="30">
        <f>I29</f>
        <v>23048480</v>
      </c>
    </row>
    <row r="34" spans="1:9" ht="16.5" customHeight="1" x14ac:dyDescent="0.25">
      <c r="E34" s="6"/>
      <c r="F34" s="6"/>
      <c r="G34" s="29"/>
      <c r="H34" s="29"/>
      <c r="I34" s="30"/>
    </row>
    <row r="35" spans="1:9" x14ac:dyDescent="0.25">
      <c r="A35" s="6" t="s">
        <v>226</v>
      </c>
      <c r="E35" s="6"/>
      <c r="F35" s="6"/>
      <c r="G35" s="29"/>
      <c r="H35" s="29"/>
      <c r="I35" s="30"/>
    </row>
    <row r="36" spans="1:9" ht="9.75" customHeight="1" x14ac:dyDescent="0.25">
      <c r="A36" s="31"/>
      <c r="E36" s="6"/>
      <c r="F36" s="6"/>
      <c r="G36" s="29"/>
      <c r="H36" s="29"/>
      <c r="I36" s="30"/>
    </row>
    <row r="37" spans="1:9" x14ac:dyDescent="0.25">
      <c r="A37" s="32" t="s">
        <v>20</v>
      </c>
    </row>
    <row r="38" spans="1:9" x14ac:dyDescent="0.25">
      <c r="A38" s="33" t="s">
        <v>21</v>
      </c>
      <c r="B38" s="33"/>
      <c r="C38" s="33"/>
      <c r="D38" s="33"/>
      <c r="E38" s="34"/>
    </row>
    <row r="39" spans="1:9" x14ac:dyDescent="0.25">
      <c r="A39" s="33" t="s">
        <v>22</v>
      </c>
      <c r="B39" s="33"/>
      <c r="C39" s="33"/>
      <c r="D39" s="34"/>
      <c r="E39" s="34"/>
    </row>
    <row r="40" spans="1:9" x14ac:dyDescent="0.25">
      <c r="A40" s="35" t="s">
        <v>23</v>
      </c>
      <c r="B40" s="36"/>
      <c r="C40" s="36"/>
      <c r="D40" s="35"/>
      <c r="E40" s="34"/>
    </row>
    <row r="41" spans="1:9" x14ac:dyDescent="0.25">
      <c r="A41" s="37" t="s">
        <v>24</v>
      </c>
      <c r="B41" s="37"/>
      <c r="C41" s="37"/>
      <c r="D41" s="36"/>
      <c r="E41" s="34"/>
    </row>
    <row r="42" spans="1:9" ht="13.5" customHeight="1" x14ac:dyDescent="0.25">
      <c r="A42" s="39"/>
      <c r="B42" s="39"/>
      <c r="C42" s="39"/>
      <c r="D42" s="87"/>
    </row>
    <row r="43" spans="1:9" x14ac:dyDescent="0.25">
      <c r="G43" s="40" t="s">
        <v>25</v>
      </c>
      <c r="H43" s="261" t="str">
        <f>+I12</f>
        <v xml:space="preserve"> 13 Juli 2021</v>
      </c>
      <c r="I43" s="262"/>
    </row>
    <row r="48" spans="1:9" x14ac:dyDescent="0.25">
      <c r="H48" s="8" t="s">
        <v>58</v>
      </c>
    </row>
    <row r="50" spans="7:9" x14ac:dyDescent="0.25">
      <c r="G50" s="290" t="s">
        <v>26</v>
      </c>
      <c r="H50" s="290"/>
      <c r="I50" s="290"/>
    </row>
  </sheetData>
  <mergeCells count="18">
    <mergeCell ref="A9:I9"/>
    <mergeCell ref="G16:H16"/>
    <mergeCell ref="G17:H17"/>
    <mergeCell ref="G18:H18"/>
    <mergeCell ref="G19:H19"/>
    <mergeCell ref="A29:H29"/>
    <mergeCell ref="A30:D30"/>
    <mergeCell ref="H43:I43"/>
    <mergeCell ref="G50:I50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</mergeCells>
  <printOptions horizontalCentered="1"/>
  <pageMargins left="0.31496062992125984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6"/>
  <sheetViews>
    <sheetView topLeftCell="A9" workbookViewId="0">
      <selection activeCell="J22" sqref="J22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10.85546875" style="7" customWidth="1"/>
    <col min="4" max="4" width="26.42578125" style="7" customWidth="1"/>
    <col min="5" max="5" width="13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6.710937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276" t="s">
        <v>6</v>
      </c>
      <c r="B10" s="277"/>
      <c r="C10" s="277"/>
      <c r="D10" s="277"/>
      <c r="E10" s="277"/>
      <c r="F10" s="277"/>
      <c r="G10" s="277"/>
      <c r="H10" s="277"/>
      <c r="I10" s="278"/>
    </row>
    <row r="12" spans="1:9" x14ac:dyDescent="0.25">
      <c r="A12" s="7" t="s">
        <v>7</v>
      </c>
      <c r="B12" s="7" t="s">
        <v>167</v>
      </c>
      <c r="G12" s="8" t="s">
        <v>8</v>
      </c>
      <c r="H12" s="12" t="s">
        <v>9</v>
      </c>
      <c r="I12" s="2" t="s">
        <v>228</v>
      </c>
    </row>
    <row r="13" spans="1:9" x14ac:dyDescent="0.25">
      <c r="G13" s="8" t="s">
        <v>10</v>
      </c>
      <c r="H13" s="12" t="s">
        <v>9</v>
      </c>
      <c r="I13" s="3" t="s">
        <v>191</v>
      </c>
    </row>
    <row r="14" spans="1:9" x14ac:dyDescent="0.25">
      <c r="G14" s="8" t="s">
        <v>27</v>
      </c>
      <c r="H14" s="12" t="s">
        <v>9</v>
      </c>
      <c r="I14" s="7" t="s">
        <v>30</v>
      </c>
    </row>
    <row r="15" spans="1:9" x14ac:dyDescent="0.25">
      <c r="A15" s="7" t="s">
        <v>11</v>
      </c>
      <c r="B15" s="7" t="s">
        <v>168</v>
      </c>
    </row>
    <row r="16" spans="1:9" ht="7.5" customHeight="1" thickBot="1" x14ac:dyDescent="0.3">
      <c r="F16" s="34"/>
    </row>
    <row r="17" spans="1:10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4" t="s">
        <v>34</v>
      </c>
      <c r="G17" s="267" t="s">
        <v>16</v>
      </c>
      <c r="H17" s="268"/>
      <c r="I17" s="15" t="s">
        <v>17</v>
      </c>
    </row>
    <row r="18" spans="1:10" ht="51" customHeight="1" x14ac:dyDescent="0.25">
      <c r="A18" s="16">
        <v>1</v>
      </c>
      <c r="B18" s="4">
        <v>44385</v>
      </c>
      <c r="C18" s="49" t="s">
        <v>229</v>
      </c>
      <c r="D18" s="5" t="s">
        <v>170</v>
      </c>
      <c r="E18" s="125" t="s">
        <v>171</v>
      </c>
      <c r="F18" s="51">
        <v>119</v>
      </c>
      <c r="G18" s="291">
        <v>3500000</v>
      </c>
      <c r="H18" s="292"/>
      <c r="I18" s="65">
        <f t="shared" ref="I18" si="0">G18</f>
        <v>3500000</v>
      </c>
    </row>
    <row r="19" spans="1:10" ht="25.5" customHeight="1" thickBot="1" x14ac:dyDescent="0.3">
      <c r="A19" s="271" t="s">
        <v>18</v>
      </c>
      <c r="B19" s="272"/>
      <c r="C19" s="272"/>
      <c r="D19" s="272"/>
      <c r="E19" s="272"/>
      <c r="F19" s="272"/>
      <c r="G19" s="272"/>
      <c r="H19" s="281"/>
      <c r="I19" s="18">
        <f>I18</f>
        <v>3500000</v>
      </c>
    </row>
    <row r="20" spans="1:10" x14ac:dyDescent="0.25">
      <c r="A20" s="275"/>
      <c r="B20" s="275"/>
      <c r="C20" s="128"/>
      <c r="D20" s="128"/>
      <c r="E20" s="128"/>
      <c r="F20" s="128"/>
      <c r="G20" s="19"/>
      <c r="H20" s="19"/>
      <c r="I20" s="20"/>
    </row>
    <row r="21" spans="1:10" x14ac:dyDescent="0.25">
      <c r="A21" s="128"/>
      <c r="B21" s="128"/>
      <c r="C21" s="128"/>
      <c r="D21" s="128"/>
      <c r="E21" s="128"/>
      <c r="F21" s="128"/>
      <c r="G21" s="24" t="s">
        <v>35</v>
      </c>
      <c r="H21" s="24"/>
      <c r="I21" s="25">
        <v>2000000</v>
      </c>
    </row>
    <row r="22" spans="1:10" ht="16.5" thickBot="1" x14ac:dyDescent="0.3">
      <c r="D22" s="6"/>
      <c r="E22" s="6"/>
      <c r="F22" s="6"/>
      <c r="G22" s="26" t="s">
        <v>57</v>
      </c>
      <c r="H22" s="26"/>
      <c r="I22" s="27">
        <f>I19-I21</f>
        <v>1500000</v>
      </c>
      <c r="J22" s="28"/>
    </row>
    <row r="23" spans="1:10" x14ac:dyDescent="0.25">
      <c r="D23" s="6"/>
      <c r="E23" s="6"/>
      <c r="F23" s="6"/>
      <c r="G23" s="29" t="s">
        <v>37</v>
      </c>
      <c r="H23" s="29"/>
      <c r="I23" s="30">
        <f>I22</f>
        <v>1500000</v>
      </c>
    </row>
    <row r="24" spans="1:10" x14ac:dyDescent="0.25">
      <c r="A24" s="31" t="s">
        <v>172</v>
      </c>
      <c r="D24" s="6"/>
      <c r="E24" s="6"/>
      <c r="F24" s="6"/>
      <c r="G24" s="29"/>
      <c r="H24" s="29"/>
      <c r="I24" s="30"/>
    </row>
    <row r="25" spans="1:10" x14ac:dyDescent="0.25">
      <c r="A25" s="31"/>
      <c r="D25" s="6"/>
      <c r="E25" s="6"/>
      <c r="F25" s="6"/>
      <c r="G25" s="29"/>
      <c r="H25" s="29"/>
      <c r="I25" s="30"/>
    </row>
    <row r="26" spans="1:10" x14ac:dyDescent="0.25">
      <c r="A26" s="32" t="s">
        <v>20</v>
      </c>
    </row>
    <row r="27" spans="1:10" x14ac:dyDescent="0.25">
      <c r="A27" s="33" t="s">
        <v>21</v>
      </c>
      <c r="B27" s="33"/>
      <c r="C27" s="33"/>
      <c r="D27" s="34"/>
      <c r="E27" s="34"/>
    </row>
    <row r="28" spans="1:10" x14ac:dyDescent="0.25">
      <c r="A28" s="33" t="s">
        <v>22</v>
      </c>
      <c r="B28" s="33"/>
      <c r="C28" s="33"/>
      <c r="D28" s="34"/>
      <c r="E28" s="34"/>
    </row>
    <row r="29" spans="1:10" x14ac:dyDescent="0.25">
      <c r="A29" s="35" t="s">
        <v>23</v>
      </c>
      <c r="B29" s="36"/>
      <c r="C29" s="36"/>
      <c r="D29" s="34"/>
      <c r="E29" s="34"/>
    </row>
    <row r="30" spans="1:10" x14ac:dyDescent="0.25">
      <c r="A30" s="37" t="s">
        <v>24</v>
      </c>
      <c r="B30" s="37"/>
      <c r="C30" s="37"/>
      <c r="D30" s="34"/>
      <c r="E30" s="34"/>
    </row>
    <row r="31" spans="1:10" x14ac:dyDescent="0.25">
      <c r="A31" s="38"/>
      <c r="B31" s="38"/>
      <c r="C31" s="38"/>
    </row>
    <row r="32" spans="1:10" x14ac:dyDescent="0.25">
      <c r="A32" s="39"/>
      <c r="B32" s="39"/>
      <c r="C32" s="39"/>
    </row>
    <row r="33" spans="4:9" x14ac:dyDescent="0.25">
      <c r="G33" s="40" t="s">
        <v>25</v>
      </c>
      <c r="H33" s="261" t="str">
        <f>I13</f>
        <v xml:space="preserve"> 13 Juli 2021</v>
      </c>
      <c r="I33" s="262"/>
    </row>
    <row r="37" spans="4:9" ht="24.75" customHeight="1" x14ac:dyDescent="0.25"/>
    <row r="39" spans="4:9" x14ac:dyDescent="0.25">
      <c r="G39" s="263" t="s">
        <v>26</v>
      </c>
      <c r="H39" s="263"/>
      <c r="I39" s="263"/>
    </row>
    <row r="44" spans="4:9" ht="16.5" thickBot="1" x14ac:dyDescent="0.3"/>
    <row r="45" spans="4:9" x14ac:dyDescent="0.25">
      <c r="D45" s="41"/>
      <c r="E45" s="42"/>
      <c r="F45" s="42"/>
    </row>
    <row r="46" spans="4:9" ht="18" x14ac:dyDescent="0.25">
      <c r="D46" s="43" t="s">
        <v>38</v>
      </c>
      <c r="E46" s="34"/>
      <c r="F46" s="34"/>
      <c r="G46" s="7"/>
      <c r="H46" s="7"/>
    </row>
    <row r="47" spans="4:9" ht="18" x14ac:dyDescent="0.25">
      <c r="D47" s="43" t="s">
        <v>39</v>
      </c>
      <c r="E47" s="34"/>
      <c r="F47" s="34"/>
      <c r="G47" s="7"/>
      <c r="H47" s="7"/>
    </row>
    <row r="48" spans="4:9" ht="18" x14ac:dyDescent="0.25">
      <c r="D48" s="43" t="s">
        <v>40</v>
      </c>
      <c r="E48" s="34"/>
      <c r="F48" s="34"/>
      <c r="G48" s="7"/>
      <c r="H48" s="7"/>
    </row>
    <row r="49" spans="4:8" ht="18" x14ac:dyDescent="0.25">
      <c r="D49" s="43" t="s">
        <v>41</v>
      </c>
      <c r="E49" s="34"/>
      <c r="F49" s="34"/>
      <c r="G49" s="7"/>
      <c r="H49" s="7"/>
    </row>
    <row r="50" spans="4:8" ht="18" x14ac:dyDescent="0.25">
      <c r="D50" s="43" t="s">
        <v>42</v>
      </c>
      <c r="E50" s="34"/>
      <c r="F50" s="34"/>
      <c r="G50" s="7"/>
      <c r="H50" s="7"/>
    </row>
    <row r="51" spans="4:8" ht="16.5" thickBot="1" x14ac:dyDescent="0.3">
      <c r="D51" s="44"/>
      <c r="E51" s="10"/>
      <c r="F51" s="10"/>
      <c r="G51" s="7"/>
      <c r="H51" s="7"/>
    </row>
    <row r="52" spans="4:8" x14ac:dyDescent="0.25">
      <c r="G52" s="7"/>
      <c r="H52" s="7"/>
    </row>
    <row r="53" spans="4:8" x14ac:dyDescent="0.25">
      <c r="G53" s="7"/>
      <c r="H53" s="7"/>
    </row>
    <row r="54" spans="4:8" ht="16.5" thickBot="1" x14ac:dyDescent="0.3">
      <c r="G54" s="7"/>
      <c r="H54" s="7"/>
    </row>
    <row r="55" spans="4:8" x14ac:dyDescent="0.25">
      <c r="D55" s="41"/>
      <c r="E55" s="42"/>
      <c r="F55" s="52"/>
      <c r="G55" s="7"/>
      <c r="H55" s="7"/>
    </row>
    <row r="56" spans="4:8" ht="18" x14ac:dyDescent="0.25">
      <c r="D56" s="43" t="s">
        <v>43</v>
      </c>
      <c r="E56" s="34"/>
      <c r="F56" s="53"/>
      <c r="G56" s="7"/>
      <c r="H56" s="7"/>
    </row>
    <row r="57" spans="4:8" ht="18" x14ac:dyDescent="0.25">
      <c r="D57" s="43" t="s">
        <v>44</v>
      </c>
      <c r="E57" s="34"/>
      <c r="F57" s="53"/>
      <c r="G57" s="7"/>
      <c r="H57" s="7"/>
    </row>
    <row r="58" spans="4:8" ht="18" x14ac:dyDescent="0.25">
      <c r="D58" s="43" t="s">
        <v>45</v>
      </c>
      <c r="E58" s="34"/>
      <c r="F58" s="53"/>
      <c r="G58" s="7"/>
      <c r="H58" s="7"/>
    </row>
    <row r="59" spans="4:8" ht="18" x14ac:dyDescent="0.25">
      <c r="D59" s="43" t="s">
        <v>46</v>
      </c>
      <c r="E59" s="34"/>
      <c r="F59" s="53"/>
      <c r="G59" s="7"/>
      <c r="H59" s="7"/>
    </row>
    <row r="60" spans="4:8" ht="18" x14ac:dyDescent="0.25">
      <c r="D60" s="45" t="s">
        <v>47</v>
      </c>
      <c r="E60" s="34"/>
      <c r="F60" s="53"/>
      <c r="G60" s="7"/>
      <c r="H60" s="7"/>
    </row>
    <row r="61" spans="4:8" ht="16.5" thickBot="1" x14ac:dyDescent="0.3">
      <c r="D61" s="44"/>
      <c r="E61" s="10"/>
      <c r="F61" s="54"/>
      <c r="G61" s="7"/>
      <c r="H61" s="7"/>
    </row>
    <row r="62" spans="4:8" x14ac:dyDescent="0.25">
      <c r="G62" s="7"/>
      <c r="H62" s="7"/>
    </row>
    <row r="63" spans="4:8" x14ac:dyDescent="0.25">
      <c r="G63" s="7"/>
      <c r="H63" s="7"/>
    </row>
    <row r="64" spans="4:8" x14ac:dyDescent="0.25">
      <c r="G64" s="7"/>
      <c r="H64" s="7"/>
    </row>
    <row r="65" spans="4:8" ht="16.5" thickBot="1" x14ac:dyDescent="0.3">
      <c r="G65" s="7"/>
      <c r="H65" s="7"/>
    </row>
    <row r="66" spans="4:8" x14ac:dyDescent="0.25">
      <c r="D66" s="41"/>
      <c r="E66" s="42"/>
      <c r="F66" s="42"/>
      <c r="G66" s="7"/>
      <c r="H66" s="7"/>
    </row>
    <row r="67" spans="4:8" ht="18" x14ac:dyDescent="0.25">
      <c r="D67" s="43" t="s">
        <v>38</v>
      </c>
      <c r="E67" s="34"/>
      <c r="F67" s="34"/>
      <c r="G67" s="7"/>
      <c r="H67" s="7"/>
    </row>
    <row r="68" spans="4:8" ht="18" x14ac:dyDescent="0.25">
      <c r="D68" s="43" t="s">
        <v>48</v>
      </c>
      <c r="E68" s="34"/>
      <c r="F68" s="34"/>
      <c r="G68" s="7"/>
      <c r="H68" s="7"/>
    </row>
    <row r="69" spans="4:8" ht="18" x14ac:dyDescent="0.25">
      <c r="D69" s="43" t="s">
        <v>49</v>
      </c>
      <c r="E69" s="34"/>
      <c r="F69" s="34"/>
      <c r="G69" s="7"/>
      <c r="H69" s="7"/>
    </row>
    <row r="70" spans="4:8" ht="18" x14ac:dyDescent="0.25">
      <c r="D70" s="43" t="s">
        <v>50</v>
      </c>
      <c r="E70" s="34"/>
      <c r="F70" s="34"/>
      <c r="G70" s="7"/>
      <c r="H70" s="7"/>
    </row>
    <row r="71" spans="4:8" ht="18" x14ac:dyDescent="0.25">
      <c r="D71" s="43" t="s">
        <v>51</v>
      </c>
      <c r="E71" s="34"/>
      <c r="F71" s="34"/>
      <c r="G71" s="7"/>
      <c r="H71" s="7"/>
    </row>
    <row r="72" spans="4:8" ht="16.5" thickBot="1" x14ac:dyDescent="0.3">
      <c r="D72" s="44"/>
      <c r="E72" s="10"/>
      <c r="F72" s="10"/>
      <c r="G72" s="7"/>
      <c r="H72" s="7"/>
    </row>
    <row r="73" spans="4:8" ht="16.5" thickBot="1" x14ac:dyDescent="0.3">
      <c r="G73" s="7"/>
      <c r="H73" s="7"/>
    </row>
    <row r="74" spans="4:8" x14ac:dyDescent="0.25">
      <c r="D74" s="41"/>
      <c r="E74" s="42"/>
      <c r="F74" s="42"/>
      <c r="G74" s="7"/>
      <c r="H74" s="7"/>
    </row>
    <row r="75" spans="4:8" ht="18" x14ac:dyDescent="0.25">
      <c r="D75" s="46" t="s">
        <v>52</v>
      </c>
      <c r="E75" s="34"/>
      <c r="F75" s="34"/>
    </row>
    <row r="76" spans="4:8" ht="18" x14ac:dyDescent="0.25">
      <c r="D76" s="46" t="s">
        <v>53</v>
      </c>
      <c r="E76" s="34"/>
      <c r="F76" s="34"/>
    </row>
    <row r="77" spans="4:8" ht="18" x14ac:dyDescent="0.25">
      <c r="D77" s="46" t="s">
        <v>54</v>
      </c>
      <c r="E77" s="34"/>
      <c r="F77" s="34"/>
    </row>
    <row r="78" spans="4:8" ht="18" x14ac:dyDescent="0.25">
      <c r="D78" s="46" t="s">
        <v>55</v>
      </c>
      <c r="E78" s="34"/>
      <c r="F78" s="34"/>
    </row>
    <row r="79" spans="4:8" ht="18" x14ac:dyDescent="0.25">
      <c r="D79" s="47" t="s">
        <v>56</v>
      </c>
      <c r="E79" s="34"/>
      <c r="F79" s="34"/>
    </row>
    <row r="80" spans="4:8" ht="16.5" thickBot="1" x14ac:dyDescent="0.3">
      <c r="D80" s="44"/>
      <c r="E80" s="10"/>
      <c r="F80" s="10"/>
      <c r="G80" s="7"/>
      <c r="H80" s="7"/>
    </row>
    <row r="81" spans="1:11" ht="16.5" thickBot="1" x14ac:dyDescent="0.3"/>
    <row r="82" spans="1:11" x14ac:dyDescent="0.25">
      <c r="D82" s="41"/>
      <c r="E82" s="42"/>
      <c r="F82" s="52"/>
    </row>
    <row r="83" spans="1:11" ht="18" x14ac:dyDescent="0.25">
      <c r="D83" s="43" t="s">
        <v>43</v>
      </c>
      <c r="E83" s="34"/>
      <c r="F83" s="53"/>
    </row>
    <row r="84" spans="1:11" ht="18" x14ac:dyDescent="0.25">
      <c r="D84" s="43" t="s">
        <v>44</v>
      </c>
      <c r="E84" s="34"/>
      <c r="F84" s="53"/>
    </row>
    <row r="85" spans="1:11" ht="18" x14ac:dyDescent="0.25">
      <c r="D85" s="43" t="s">
        <v>45</v>
      </c>
      <c r="E85" s="34"/>
      <c r="F85" s="53"/>
    </row>
    <row r="86" spans="1:11" ht="18" x14ac:dyDescent="0.25">
      <c r="D86" s="43" t="s">
        <v>46</v>
      </c>
      <c r="E86" s="34"/>
      <c r="F86" s="53"/>
    </row>
    <row r="87" spans="1:11" ht="18" x14ac:dyDescent="0.25">
      <c r="D87" s="45" t="s">
        <v>47</v>
      </c>
      <c r="E87" s="34"/>
      <c r="F87" s="53"/>
    </row>
    <row r="88" spans="1:11" ht="16.5" thickBot="1" x14ac:dyDescent="0.3">
      <c r="D88" s="44"/>
      <c r="E88" s="10"/>
      <c r="F88" s="54"/>
    </row>
    <row r="89" spans="1:11" ht="16.5" thickBot="1" x14ac:dyDescent="0.3"/>
    <row r="90" spans="1:11" x14ac:dyDescent="0.25">
      <c r="D90" s="41"/>
      <c r="E90" s="42"/>
      <c r="F90" s="52"/>
    </row>
    <row r="91" spans="1:11" ht="18" x14ac:dyDescent="0.25">
      <c r="D91" s="43" t="s">
        <v>43</v>
      </c>
      <c r="E91" s="34"/>
      <c r="F91" s="53"/>
    </row>
    <row r="92" spans="1:11" ht="18" x14ac:dyDescent="0.25">
      <c r="D92" s="43" t="s">
        <v>44</v>
      </c>
      <c r="E92" s="34"/>
      <c r="F92" s="53"/>
    </row>
    <row r="93" spans="1:11" ht="18" x14ac:dyDescent="0.25">
      <c r="D93" s="43" t="s">
        <v>45</v>
      </c>
      <c r="E93" s="34"/>
      <c r="F93" s="53"/>
    </row>
    <row r="94" spans="1:11" ht="18" x14ac:dyDescent="0.25">
      <c r="D94" s="43" t="s">
        <v>46</v>
      </c>
      <c r="E94" s="34"/>
      <c r="F94" s="53"/>
    </row>
    <row r="95" spans="1:11" s="8" customFormat="1" ht="18" x14ac:dyDescent="0.25">
      <c r="A95" s="7"/>
      <c r="B95" s="7"/>
      <c r="C95" s="7"/>
      <c r="D95" s="45" t="s">
        <v>47</v>
      </c>
      <c r="E95" s="34"/>
      <c r="F95" s="53"/>
      <c r="I95" s="7"/>
      <c r="J95" s="7"/>
      <c r="K95" s="7"/>
    </row>
    <row r="96" spans="1:11" s="8" customFormat="1" ht="16.5" thickBot="1" x14ac:dyDescent="0.3">
      <c r="A96" s="7"/>
      <c r="B96" s="7"/>
      <c r="C96" s="7"/>
      <c r="D96" s="44"/>
      <c r="E96" s="10"/>
      <c r="F96" s="54"/>
      <c r="I96" s="7"/>
      <c r="J96" s="7"/>
      <c r="K96" s="7"/>
    </row>
  </sheetData>
  <mergeCells count="7">
    <mergeCell ref="G39:I39"/>
    <mergeCell ref="A10:I10"/>
    <mergeCell ref="G17:H17"/>
    <mergeCell ref="G18:H18"/>
    <mergeCell ref="A19:H19"/>
    <mergeCell ref="A20:B20"/>
    <mergeCell ref="H33:I33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A7" zoomScale="86" zoomScaleNormal="86" workbookViewId="0">
      <selection activeCell="L15" sqref="L15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6" width="10.42578125" customWidth="1"/>
    <col min="7" max="7" width="14" style="132" customWidth="1"/>
    <col min="8" max="8" width="2.140625" style="132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30" t="s">
        <v>0</v>
      </c>
      <c r="B2" s="131"/>
      <c r="C2" s="1"/>
    </row>
    <row r="3" spans="1:12" x14ac:dyDescent="0.25">
      <c r="A3" s="89" t="s">
        <v>1</v>
      </c>
      <c r="B3" s="133"/>
      <c r="C3" s="133"/>
    </row>
    <row r="4" spans="1:12" x14ac:dyDescent="0.25">
      <c r="A4" s="89" t="s">
        <v>2</v>
      </c>
      <c r="B4" s="133"/>
      <c r="C4" s="133"/>
    </row>
    <row r="5" spans="1:12" x14ac:dyDescent="0.25">
      <c r="A5" s="89" t="s">
        <v>3</v>
      </c>
      <c r="B5" s="133"/>
      <c r="C5" s="133"/>
    </row>
    <row r="6" spans="1:12" x14ac:dyDescent="0.25">
      <c r="A6" s="89" t="s">
        <v>4</v>
      </c>
      <c r="B6" s="133"/>
      <c r="C6" s="133"/>
    </row>
    <row r="7" spans="1:12" x14ac:dyDescent="0.25">
      <c r="A7" s="89" t="s">
        <v>5</v>
      </c>
      <c r="B7" s="133"/>
      <c r="C7" s="133"/>
    </row>
    <row r="8" spans="1:12" x14ac:dyDescent="0.25">
      <c r="A8" s="133"/>
      <c r="B8" s="133"/>
      <c r="C8" s="133"/>
    </row>
    <row r="9" spans="1:12" ht="15.75" thickBot="1" x14ac:dyDescent="0.3">
      <c r="A9" s="134"/>
      <c r="B9" s="134"/>
      <c r="C9" s="134"/>
      <c r="D9" s="134"/>
      <c r="E9" s="134"/>
      <c r="F9" s="134"/>
      <c r="G9" s="135"/>
      <c r="H9" s="135"/>
      <c r="I9" s="134"/>
    </row>
    <row r="10" spans="1:12" ht="24" thickBot="1" x14ac:dyDescent="0.4">
      <c r="A10" s="309" t="s">
        <v>6</v>
      </c>
      <c r="B10" s="310"/>
      <c r="C10" s="310"/>
      <c r="D10" s="310"/>
      <c r="E10" s="310"/>
      <c r="F10" s="310"/>
      <c r="G10" s="310"/>
      <c r="H10" s="310"/>
      <c r="I10" s="311"/>
    </row>
    <row r="12" spans="1:12" ht="23.25" customHeight="1" x14ac:dyDescent="0.25">
      <c r="A12" s="95" t="s">
        <v>7</v>
      </c>
      <c r="B12" s="95" t="s">
        <v>230</v>
      </c>
      <c r="C12" s="95"/>
      <c r="D12" s="95"/>
      <c r="E12" s="95"/>
      <c r="F12" s="95"/>
      <c r="G12" s="137" t="s">
        <v>8</v>
      </c>
      <c r="H12" s="137" t="s">
        <v>9</v>
      </c>
      <c r="I12" s="2" t="s">
        <v>234</v>
      </c>
    </row>
    <row r="13" spans="1:12" ht="23.25" customHeight="1" x14ac:dyDescent="0.25">
      <c r="A13" s="95"/>
      <c r="B13" s="95"/>
      <c r="C13" s="95"/>
      <c r="D13" s="95"/>
      <c r="E13" s="95"/>
      <c r="F13" s="95"/>
      <c r="G13" s="137" t="s">
        <v>10</v>
      </c>
      <c r="H13" s="137" t="s">
        <v>9</v>
      </c>
      <c r="I13" s="3" t="s">
        <v>191</v>
      </c>
    </row>
    <row r="14" spans="1:12" ht="23.25" customHeight="1" x14ac:dyDescent="0.25">
      <c r="A14" s="95" t="s">
        <v>11</v>
      </c>
      <c r="B14" s="95" t="s">
        <v>231</v>
      </c>
      <c r="C14" s="95"/>
      <c r="D14" s="95"/>
      <c r="E14" s="95"/>
      <c r="F14" s="95"/>
      <c r="G14" s="137" t="s">
        <v>232</v>
      </c>
      <c r="H14" s="137" t="s">
        <v>9</v>
      </c>
      <c r="I14" s="95" t="s">
        <v>237</v>
      </c>
    </row>
    <row r="15" spans="1:12" ht="27.75" customHeight="1" thickBot="1" x14ac:dyDescent="0.3">
      <c r="A15" s="138"/>
      <c r="B15" s="138"/>
      <c r="C15" s="138"/>
      <c r="D15" s="138"/>
      <c r="E15" s="138"/>
      <c r="F15" s="138"/>
      <c r="G15" s="139"/>
      <c r="H15" s="139"/>
      <c r="I15" s="138"/>
    </row>
    <row r="16" spans="1:12" ht="43.5" customHeight="1" x14ac:dyDescent="0.25">
      <c r="A16" s="140" t="s">
        <v>12</v>
      </c>
      <c r="B16" s="141" t="s">
        <v>182</v>
      </c>
      <c r="C16" s="142" t="s">
        <v>13</v>
      </c>
      <c r="D16" s="141" t="s">
        <v>183</v>
      </c>
      <c r="E16" s="141" t="s">
        <v>14</v>
      </c>
      <c r="F16" s="142" t="s">
        <v>15</v>
      </c>
      <c r="G16" s="312" t="s">
        <v>16</v>
      </c>
      <c r="H16" s="313"/>
      <c r="I16" s="143" t="s">
        <v>17</v>
      </c>
      <c r="L16" s="132"/>
    </row>
    <row r="17" spans="1:12" s="138" customFormat="1" ht="67.5" customHeight="1" x14ac:dyDescent="0.25">
      <c r="A17" s="144">
        <v>1</v>
      </c>
      <c r="B17" s="182">
        <v>44382</v>
      </c>
      <c r="C17" s="183" t="s">
        <v>235</v>
      </c>
      <c r="D17" s="184" t="s">
        <v>238</v>
      </c>
      <c r="E17" s="185" t="s">
        <v>236</v>
      </c>
      <c r="F17" s="186">
        <v>63039</v>
      </c>
      <c r="G17" s="314">
        <v>5500000</v>
      </c>
      <c r="H17" s="315"/>
      <c r="I17" s="147">
        <f>G17</f>
        <v>5500000</v>
      </c>
      <c r="L17" s="139"/>
    </row>
    <row r="18" spans="1:12" ht="36" customHeight="1" thickBot="1" x14ac:dyDescent="0.3">
      <c r="A18" s="316" t="s">
        <v>18</v>
      </c>
      <c r="B18" s="317"/>
      <c r="C18" s="317"/>
      <c r="D18" s="317"/>
      <c r="E18" s="317"/>
      <c r="F18" s="317"/>
      <c r="G18" s="317"/>
      <c r="H18" s="318"/>
      <c r="I18" s="148">
        <f>I17</f>
        <v>5500000</v>
      </c>
    </row>
    <row r="19" spans="1:12" ht="21.75" customHeight="1" x14ac:dyDescent="0.25">
      <c r="A19" s="319"/>
      <c r="B19" s="319"/>
      <c r="C19" s="319"/>
      <c r="D19" s="319"/>
      <c r="E19" s="149"/>
      <c r="G19" s="150"/>
      <c r="H19" s="150"/>
      <c r="I19" s="151"/>
    </row>
    <row r="20" spans="1:12" ht="29.25" customHeight="1" x14ac:dyDescent="0.25">
      <c r="A20" s="152"/>
      <c r="B20" s="152"/>
      <c r="D20" s="152"/>
      <c r="E20" s="152"/>
      <c r="G20" s="153" t="s">
        <v>101</v>
      </c>
      <c r="H20" s="153"/>
      <c r="I20" s="154">
        <v>0</v>
      </c>
    </row>
    <row r="21" spans="1:12" ht="29.25" customHeight="1" thickBot="1" x14ac:dyDescent="0.3">
      <c r="A21" s="155"/>
      <c r="B21" s="155"/>
      <c r="D21" s="155"/>
      <c r="E21" s="155"/>
      <c r="G21" s="156" t="s">
        <v>184</v>
      </c>
      <c r="H21" s="156"/>
      <c r="I21" s="157">
        <v>0</v>
      </c>
    </row>
    <row r="22" spans="1:12" ht="29.25" customHeight="1" x14ac:dyDescent="0.25">
      <c r="A22" s="95"/>
      <c r="B22" s="95"/>
      <c r="D22" s="95"/>
      <c r="E22" s="158"/>
      <c r="G22" s="159" t="s">
        <v>19</v>
      </c>
      <c r="H22" s="160"/>
      <c r="I22" s="161">
        <f>I18</f>
        <v>5500000</v>
      </c>
    </row>
    <row r="23" spans="1:12" ht="20.25" customHeight="1" x14ac:dyDescent="0.25">
      <c r="A23" s="95"/>
      <c r="B23" s="95"/>
      <c r="D23" s="95"/>
      <c r="E23" s="158"/>
      <c r="G23" s="160"/>
      <c r="H23" s="160"/>
      <c r="I23" s="162"/>
    </row>
    <row r="24" spans="1:12" ht="18.75" x14ac:dyDescent="0.25">
      <c r="A24" s="163" t="s">
        <v>233</v>
      </c>
      <c r="B24" s="158"/>
      <c r="D24" s="95"/>
      <c r="E24" s="158"/>
      <c r="G24" s="160"/>
      <c r="H24" s="160"/>
      <c r="I24" s="162"/>
    </row>
    <row r="25" spans="1:12" ht="15.75" x14ac:dyDescent="0.25">
      <c r="A25" s="95"/>
      <c r="B25" s="95"/>
      <c r="D25" s="95"/>
      <c r="E25" s="158"/>
      <c r="G25" s="160"/>
      <c r="H25" s="160"/>
      <c r="I25" s="162"/>
    </row>
    <row r="26" spans="1:12" ht="18.75" x14ac:dyDescent="0.3">
      <c r="A26" s="164" t="s">
        <v>20</v>
      </c>
      <c r="B26" s="165"/>
      <c r="D26" s="165"/>
      <c r="E26" s="95"/>
      <c r="G26" s="137"/>
      <c r="H26" s="137"/>
      <c r="I26" s="95"/>
    </row>
    <row r="27" spans="1:12" ht="18.75" x14ac:dyDescent="0.3">
      <c r="A27" s="166" t="s">
        <v>21</v>
      </c>
      <c r="B27" s="158"/>
      <c r="D27" s="158"/>
      <c r="E27" s="95"/>
      <c r="G27" s="137"/>
      <c r="H27" s="137"/>
      <c r="I27" s="95"/>
      <c r="L27" s="167"/>
    </row>
    <row r="28" spans="1:12" ht="18.75" x14ac:dyDescent="0.3">
      <c r="A28" s="166" t="s">
        <v>22</v>
      </c>
      <c r="B28" s="158"/>
      <c r="D28" s="95"/>
      <c r="E28" s="95"/>
      <c r="G28" s="137"/>
      <c r="H28" s="137"/>
      <c r="I28" s="95"/>
    </row>
    <row r="29" spans="1:12" ht="18.75" x14ac:dyDescent="0.3">
      <c r="A29" s="168" t="s">
        <v>23</v>
      </c>
      <c r="B29" s="169"/>
      <c r="D29" s="169"/>
      <c r="E29" s="95"/>
      <c r="G29" s="137"/>
      <c r="H29" s="137"/>
      <c r="I29" s="95"/>
    </row>
    <row r="30" spans="1:12" ht="18.75" x14ac:dyDescent="0.3">
      <c r="A30" s="170" t="s">
        <v>24</v>
      </c>
      <c r="B30" s="171"/>
      <c r="D30" s="172"/>
      <c r="E30" s="95"/>
      <c r="G30" s="137"/>
      <c r="H30" s="137"/>
      <c r="I30" s="95"/>
    </row>
    <row r="31" spans="1:12" ht="15.75" x14ac:dyDescent="0.25">
      <c r="A31" s="171"/>
      <c r="B31" s="171"/>
      <c r="D31" s="173"/>
      <c r="E31" s="95"/>
      <c r="G31" s="137"/>
      <c r="H31" s="137"/>
      <c r="I31" s="95"/>
    </row>
    <row r="32" spans="1:12" ht="15.75" x14ac:dyDescent="0.25">
      <c r="A32" s="95"/>
      <c r="B32" s="95"/>
      <c r="D32" s="95"/>
      <c r="E32" s="95"/>
      <c r="G32" s="174" t="s">
        <v>25</v>
      </c>
      <c r="H32" s="320" t="str">
        <f>I13</f>
        <v xml:space="preserve"> 13 Juli 2021</v>
      </c>
      <c r="I32" s="320"/>
    </row>
    <row r="33" spans="1:9" ht="15.75" x14ac:dyDescent="0.25">
      <c r="A33" s="95"/>
      <c r="B33" s="95"/>
      <c r="D33" s="95"/>
      <c r="E33" s="95"/>
      <c r="G33" s="137"/>
      <c r="H33" s="137"/>
      <c r="I33" s="95"/>
    </row>
    <row r="34" spans="1:9" ht="15.75" x14ac:dyDescent="0.25">
      <c r="A34" s="95"/>
      <c r="B34" s="95"/>
      <c r="D34" s="95"/>
      <c r="E34" s="95"/>
      <c r="G34" s="137"/>
      <c r="H34" s="137"/>
      <c r="I34" s="95"/>
    </row>
    <row r="35" spans="1:9" ht="15.75" x14ac:dyDescent="0.25">
      <c r="A35" s="95"/>
      <c r="B35" s="95"/>
      <c r="D35" s="95"/>
      <c r="E35" s="95"/>
      <c r="G35" s="137"/>
      <c r="H35" s="137"/>
      <c r="I35" s="95"/>
    </row>
    <row r="36" spans="1:9" ht="26.25" customHeight="1" x14ac:dyDescent="0.25">
      <c r="A36" s="95"/>
      <c r="B36" s="95"/>
      <c r="D36" s="95"/>
      <c r="E36" s="95"/>
      <c r="G36" s="137"/>
      <c r="H36" s="137"/>
      <c r="I36" s="95"/>
    </row>
    <row r="37" spans="1:9" ht="15.75" x14ac:dyDescent="0.25">
      <c r="A37" s="95"/>
      <c r="B37" s="95"/>
      <c r="D37" s="95"/>
      <c r="E37" s="95"/>
      <c r="G37" s="137"/>
      <c r="H37" s="137"/>
      <c r="I37" s="95"/>
    </row>
    <row r="38" spans="1:9" ht="15.75" x14ac:dyDescent="0.25">
      <c r="A38" s="95"/>
      <c r="B38" s="95"/>
      <c r="D38" s="95"/>
      <c r="E38" s="95"/>
      <c r="G38" s="137"/>
      <c r="H38" s="137"/>
      <c r="I38" s="95"/>
    </row>
    <row r="39" spans="1:9" ht="15.75" x14ac:dyDescent="0.25">
      <c r="A39" s="95"/>
      <c r="B39" s="95"/>
      <c r="D39" s="95"/>
      <c r="E39" s="95"/>
      <c r="G39" s="137"/>
      <c r="H39" s="137"/>
      <c r="I39" s="95"/>
    </row>
    <row r="40" spans="1:9" ht="15.75" x14ac:dyDescent="0.25">
      <c r="A40" s="1"/>
      <c r="B40" s="1"/>
      <c r="D40" s="1"/>
      <c r="E40" s="1"/>
      <c r="G40" s="290" t="s">
        <v>26</v>
      </c>
      <c r="H40" s="290"/>
      <c r="I40" s="290"/>
    </row>
    <row r="41" spans="1:9" ht="15.75" x14ac:dyDescent="0.25">
      <c r="A41" s="1"/>
      <c r="B41" s="1"/>
      <c r="D41" s="1"/>
      <c r="E41" s="1"/>
      <c r="G41" s="175"/>
      <c r="H41" s="175"/>
      <c r="I41" s="1"/>
    </row>
    <row r="42" spans="1:9" ht="15.75" x14ac:dyDescent="0.25">
      <c r="A42" s="1"/>
      <c r="B42" s="1"/>
      <c r="D42" s="1"/>
      <c r="E42" s="1"/>
      <c r="G42" s="175"/>
      <c r="H42" s="175"/>
      <c r="I42" s="1"/>
    </row>
    <row r="43" spans="1:9" ht="15.75" x14ac:dyDescent="0.25">
      <c r="A43" s="1"/>
      <c r="B43" s="1"/>
      <c r="D43" s="1"/>
      <c r="E43" s="1"/>
      <c r="G43" s="175"/>
      <c r="H43" s="175"/>
      <c r="I43" s="1"/>
    </row>
    <row r="44" spans="1:9" ht="15.75" x14ac:dyDescent="0.25">
      <c r="A44" s="1"/>
      <c r="B44" s="1"/>
      <c r="D44" s="1"/>
      <c r="E44" s="1"/>
      <c r="G44" s="175"/>
      <c r="H44" s="175"/>
      <c r="I44" s="1"/>
    </row>
    <row r="45" spans="1:9" ht="15.75" x14ac:dyDescent="0.25">
      <c r="A45" s="1"/>
      <c r="B45" s="1"/>
      <c r="D45" s="1"/>
      <c r="E45" s="1"/>
      <c r="G45" s="175"/>
      <c r="H45" s="175"/>
      <c r="I45" s="1"/>
    </row>
    <row r="46" spans="1:9" ht="15.75" x14ac:dyDescent="0.25">
      <c r="A46" s="1"/>
      <c r="B46" s="1"/>
      <c r="D46" s="1"/>
      <c r="E46" s="1"/>
      <c r="G46" s="175"/>
      <c r="H46" s="175"/>
      <c r="I46" s="1"/>
    </row>
    <row r="47" spans="1:9" ht="15.75" x14ac:dyDescent="0.25">
      <c r="A47" s="1"/>
      <c r="B47" s="1"/>
      <c r="D47" s="1"/>
      <c r="E47" s="1"/>
      <c r="G47" s="175"/>
      <c r="H47" s="175"/>
      <c r="I47" s="1"/>
    </row>
    <row r="48" spans="1:9" ht="15.75" x14ac:dyDescent="0.25">
      <c r="A48" s="1"/>
      <c r="B48" s="1"/>
      <c r="D48" s="1"/>
      <c r="E48" s="1"/>
      <c r="G48" s="175"/>
      <c r="H48" s="175"/>
      <c r="I48" s="1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7"/>
  <sheetViews>
    <sheetView topLeftCell="A10" workbookViewId="0">
      <selection activeCell="E40" sqref="E40"/>
    </sheetView>
  </sheetViews>
  <sheetFormatPr defaultRowHeight="15.75" x14ac:dyDescent="0.25"/>
  <cols>
    <col min="1" max="1" width="4.85546875" style="7" customWidth="1"/>
    <col min="2" max="2" width="10.5703125" style="7" customWidth="1"/>
    <col min="3" max="3" width="10" style="7" customWidth="1"/>
    <col min="4" max="4" width="30.5703125" style="7" customWidth="1"/>
    <col min="5" max="5" width="13.7109375" style="7" customWidth="1"/>
    <col min="6" max="6" width="7.42578125" style="7" customWidth="1"/>
    <col min="7" max="7" width="13.140625" style="8" customWidth="1"/>
    <col min="8" max="8" width="1.42578125" style="8" customWidth="1"/>
    <col min="9" max="9" width="16.7109375" style="7" customWidth="1"/>
    <col min="10" max="13" width="9.140625" style="7"/>
    <col min="14" max="14" width="25" style="7" customWidth="1"/>
    <col min="15" max="16" width="9.140625" style="7"/>
    <col min="17" max="17" width="11.7109375" style="7" customWidth="1"/>
    <col min="18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276" t="s">
        <v>6</v>
      </c>
      <c r="B10" s="277"/>
      <c r="C10" s="277"/>
      <c r="D10" s="277"/>
      <c r="E10" s="277"/>
      <c r="F10" s="277"/>
      <c r="G10" s="277"/>
      <c r="H10" s="277"/>
      <c r="I10" s="278"/>
    </row>
    <row r="12" spans="1:9" x14ac:dyDescent="0.25">
      <c r="A12" s="7" t="s">
        <v>7</v>
      </c>
      <c r="B12" s="7" t="s">
        <v>29</v>
      </c>
      <c r="G12" s="8" t="s">
        <v>8</v>
      </c>
      <c r="H12" s="12" t="s">
        <v>9</v>
      </c>
      <c r="I12" s="2" t="s">
        <v>66</v>
      </c>
    </row>
    <row r="13" spans="1:9" x14ac:dyDescent="0.25">
      <c r="G13" s="8" t="s">
        <v>10</v>
      </c>
      <c r="H13" s="12" t="s">
        <v>9</v>
      </c>
      <c r="I13" s="3" t="s">
        <v>67</v>
      </c>
    </row>
    <row r="14" spans="1:9" x14ac:dyDescent="0.25">
      <c r="G14" s="8" t="s">
        <v>27</v>
      </c>
      <c r="H14" s="12" t="s">
        <v>9</v>
      </c>
      <c r="I14" s="7" t="s">
        <v>30</v>
      </c>
    </row>
    <row r="15" spans="1:9" x14ac:dyDescent="0.25">
      <c r="A15" s="7" t="s">
        <v>11</v>
      </c>
      <c r="B15" s="7" t="s">
        <v>31</v>
      </c>
    </row>
    <row r="16" spans="1:9" ht="16.5" thickBot="1" x14ac:dyDescent="0.3"/>
    <row r="17" spans="1:22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4" t="s">
        <v>34</v>
      </c>
      <c r="G17" s="267" t="s">
        <v>16</v>
      </c>
      <c r="H17" s="268"/>
      <c r="I17" s="15" t="s">
        <v>17</v>
      </c>
    </row>
    <row r="18" spans="1:22" ht="45" customHeight="1" x14ac:dyDescent="0.25">
      <c r="A18" s="16">
        <v>1</v>
      </c>
      <c r="B18" s="17">
        <v>44364</v>
      </c>
      <c r="C18" s="48" t="s">
        <v>71</v>
      </c>
      <c r="D18" s="5" t="s">
        <v>72</v>
      </c>
      <c r="E18" s="5" t="s">
        <v>60</v>
      </c>
      <c r="F18" s="5" t="s">
        <v>73</v>
      </c>
      <c r="G18" s="279">
        <v>6500000</v>
      </c>
      <c r="H18" s="280"/>
      <c r="I18" s="68">
        <f>G18</f>
        <v>6500000</v>
      </c>
    </row>
    <row r="19" spans="1:22" ht="25.5" customHeight="1" thickBot="1" x14ac:dyDescent="0.3">
      <c r="A19" s="271" t="s">
        <v>18</v>
      </c>
      <c r="B19" s="273"/>
      <c r="C19" s="273"/>
      <c r="D19" s="273"/>
      <c r="E19" s="272"/>
      <c r="F19" s="272"/>
      <c r="G19" s="272"/>
      <c r="H19" s="281"/>
      <c r="I19" s="18">
        <f>SUM(I18:I18)</f>
        <v>6500000</v>
      </c>
    </row>
    <row r="20" spans="1:22" x14ac:dyDescent="0.25">
      <c r="A20" s="275"/>
      <c r="B20" s="275"/>
      <c r="C20" s="66"/>
      <c r="D20" s="66"/>
      <c r="E20" s="66"/>
      <c r="F20" s="66"/>
      <c r="G20" s="19"/>
      <c r="H20" s="19"/>
      <c r="I20" s="20"/>
      <c r="Q20" s="21"/>
      <c r="R20" s="22"/>
      <c r="S20" s="23"/>
      <c r="U20" s="23"/>
      <c r="V20" s="23">
        <v>298</v>
      </c>
    </row>
    <row r="21" spans="1:22" ht="21.75" customHeight="1" x14ac:dyDescent="0.25">
      <c r="A21" s="66"/>
      <c r="B21" s="66"/>
      <c r="C21" s="66"/>
      <c r="D21" s="66"/>
      <c r="E21" s="66"/>
      <c r="F21" s="66"/>
      <c r="G21" s="24" t="s">
        <v>35</v>
      </c>
      <c r="H21" s="24"/>
      <c r="I21" s="25">
        <v>4600000</v>
      </c>
      <c r="Q21" s="21"/>
      <c r="R21" s="22"/>
      <c r="S21" s="23"/>
      <c r="U21" s="23"/>
      <c r="V21" s="23">
        <v>66</v>
      </c>
    </row>
    <row r="22" spans="1:22" ht="21.75" customHeight="1" thickBot="1" x14ac:dyDescent="0.3">
      <c r="D22" s="6"/>
      <c r="E22" s="6"/>
      <c r="F22" s="6"/>
      <c r="G22" s="26" t="s">
        <v>36</v>
      </c>
      <c r="H22" s="26"/>
      <c r="I22" s="27">
        <f>I19-I21</f>
        <v>1900000</v>
      </c>
      <c r="J22" s="28"/>
      <c r="Q22" s="21"/>
      <c r="R22" s="22"/>
      <c r="S22" s="23"/>
      <c r="U22" s="23"/>
      <c r="V22" s="23">
        <v>5</v>
      </c>
    </row>
    <row r="23" spans="1:22" x14ac:dyDescent="0.25">
      <c r="D23" s="6"/>
      <c r="E23" s="6"/>
      <c r="F23" s="6"/>
      <c r="G23" s="29" t="s">
        <v>37</v>
      </c>
      <c r="H23" s="29"/>
      <c r="I23" s="30">
        <f>I22</f>
        <v>1900000</v>
      </c>
      <c r="Q23" s="21"/>
      <c r="R23" s="22"/>
    </row>
    <row r="24" spans="1:22" x14ac:dyDescent="0.25">
      <c r="A24" s="6" t="s">
        <v>74</v>
      </c>
      <c r="D24" s="6"/>
      <c r="E24" s="6"/>
      <c r="F24" s="6"/>
      <c r="G24" s="29"/>
      <c r="H24" s="29"/>
      <c r="I24" s="30"/>
    </row>
    <row r="25" spans="1:22" x14ac:dyDescent="0.25">
      <c r="A25" s="31"/>
      <c r="D25" s="6"/>
      <c r="E25" s="6"/>
      <c r="F25" s="6"/>
      <c r="G25" s="29"/>
      <c r="H25" s="29"/>
      <c r="I25" s="30"/>
    </row>
    <row r="26" spans="1:22" x14ac:dyDescent="0.25">
      <c r="D26" s="6"/>
      <c r="E26" s="6"/>
      <c r="F26" s="6"/>
      <c r="G26" s="29"/>
      <c r="H26" s="29"/>
      <c r="I26" s="30"/>
    </row>
    <row r="27" spans="1:22" x14ac:dyDescent="0.25">
      <c r="A27" s="32" t="s">
        <v>20</v>
      </c>
    </row>
    <row r="28" spans="1:22" x14ac:dyDescent="0.25">
      <c r="A28" s="33" t="s">
        <v>21</v>
      </c>
      <c r="B28" s="33"/>
      <c r="C28" s="33"/>
      <c r="D28" s="34"/>
      <c r="E28" s="34"/>
      <c r="F28" s="34"/>
    </row>
    <row r="29" spans="1:22" x14ac:dyDescent="0.25">
      <c r="A29" s="33" t="s">
        <v>22</v>
      </c>
      <c r="B29" s="33"/>
      <c r="C29" s="33"/>
      <c r="D29" s="34"/>
      <c r="E29" s="34"/>
      <c r="F29" s="34"/>
    </row>
    <row r="30" spans="1:22" x14ac:dyDescent="0.25">
      <c r="A30" s="35" t="s">
        <v>23</v>
      </c>
      <c r="B30" s="36"/>
      <c r="C30" s="36"/>
      <c r="D30" s="34"/>
      <c r="E30" s="34"/>
      <c r="F30" s="34"/>
    </row>
    <row r="31" spans="1:22" x14ac:dyDescent="0.25">
      <c r="A31" s="37" t="s">
        <v>24</v>
      </c>
      <c r="B31" s="37"/>
      <c r="C31" s="37"/>
      <c r="D31" s="34"/>
      <c r="E31" s="34"/>
      <c r="F31" s="34"/>
    </row>
    <row r="32" spans="1:22" x14ac:dyDescent="0.25">
      <c r="A32" s="38"/>
      <c r="B32" s="38"/>
      <c r="C32" s="38"/>
    </row>
    <row r="33" spans="1:9" x14ac:dyDescent="0.25">
      <c r="A33" s="39"/>
      <c r="B33" s="39"/>
      <c r="C33" s="39"/>
    </row>
    <row r="34" spans="1:9" x14ac:dyDescent="0.25">
      <c r="G34" s="40" t="s">
        <v>25</v>
      </c>
      <c r="H34" s="261" t="str">
        <f>I13</f>
        <v xml:space="preserve"> 02 Juli 2021</v>
      </c>
      <c r="I34" s="262"/>
    </row>
    <row r="38" spans="1:9" ht="24.75" customHeight="1" x14ac:dyDescent="0.25"/>
    <row r="40" spans="1:9" x14ac:dyDescent="0.25">
      <c r="G40" s="263" t="s">
        <v>26</v>
      </c>
      <c r="H40" s="263"/>
      <c r="I40" s="263"/>
    </row>
    <row r="45" spans="1:9" ht="16.5" thickBot="1" x14ac:dyDescent="0.3"/>
    <row r="46" spans="1:9" x14ac:dyDescent="0.25">
      <c r="D46" s="41"/>
      <c r="E46" s="42"/>
      <c r="F46" s="42"/>
    </row>
    <row r="47" spans="1:9" ht="18" x14ac:dyDescent="0.25">
      <c r="D47" s="43" t="s">
        <v>38</v>
      </c>
      <c r="E47" s="34"/>
      <c r="F47" s="34"/>
      <c r="G47" s="7"/>
      <c r="H47" s="7"/>
    </row>
    <row r="48" spans="1:9" ht="18" x14ac:dyDescent="0.25">
      <c r="D48" s="43" t="s">
        <v>39</v>
      </c>
      <c r="E48" s="34"/>
      <c r="F48" s="34"/>
      <c r="G48" s="7"/>
      <c r="H48" s="7"/>
    </row>
    <row r="49" spans="4:8" ht="18" x14ac:dyDescent="0.25">
      <c r="D49" s="43" t="s">
        <v>40</v>
      </c>
      <c r="E49" s="34"/>
      <c r="F49" s="34"/>
      <c r="G49" s="7"/>
      <c r="H49" s="7"/>
    </row>
    <row r="50" spans="4:8" ht="18" x14ac:dyDescent="0.25">
      <c r="D50" s="43" t="s">
        <v>41</v>
      </c>
      <c r="E50" s="34"/>
      <c r="F50" s="34"/>
      <c r="G50" s="7"/>
      <c r="H50" s="7"/>
    </row>
    <row r="51" spans="4:8" ht="18" x14ac:dyDescent="0.25">
      <c r="D51" s="43" t="s">
        <v>42</v>
      </c>
      <c r="E51" s="34"/>
      <c r="F51" s="34"/>
      <c r="G51" s="7"/>
      <c r="H51" s="7"/>
    </row>
    <row r="52" spans="4:8" ht="16.5" thickBot="1" x14ac:dyDescent="0.3">
      <c r="D52" s="44"/>
      <c r="E52" s="10"/>
      <c r="F52" s="10"/>
      <c r="G52" s="7"/>
      <c r="H52" s="7"/>
    </row>
    <row r="53" spans="4:8" x14ac:dyDescent="0.25">
      <c r="G53" s="7"/>
      <c r="H53" s="7"/>
    </row>
    <row r="54" spans="4:8" x14ac:dyDescent="0.25">
      <c r="G54" s="7"/>
      <c r="H54" s="7"/>
    </row>
    <row r="55" spans="4:8" ht="16.5" thickBot="1" x14ac:dyDescent="0.3">
      <c r="G55" s="7"/>
      <c r="H55" s="7"/>
    </row>
    <row r="56" spans="4:8" x14ac:dyDescent="0.25">
      <c r="D56" s="41"/>
      <c r="E56" s="42"/>
      <c r="F56" s="42"/>
      <c r="G56" s="7"/>
      <c r="H56" s="7"/>
    </row>
    <row r="57" spans="4:8" ht="18" x14ac:dyDescent="0.25">
      <c r="D57" s="43" t="s">
        <v>43</v>
      </c>
      <c r="E57" s="34"/>
      <c r="F57" s="34"/>
      <c r="G57" s="7"/>
      <c r="H57" s="7"/>
    </row>
    <row r="58" spans="4:8" ht="18" x14ac:dyDescent="0.25">
      <c r="D58" s="43" t="s">
        <v>44</v>
      </c>
      <c r="E58" s="34"/>
      <c r="F58" s="34"/>
      <c r="G58" s="7"/>
      <c r="H58" s="7"/>
    </row>
    <row r="59" spans="4:8" ht="18" x14ac:dyDescent="0.25">
      <c r="D59" s="43" t="s">
        <v>45</v>
      </c>
      <c r="E59" s="34"/>
      <c r="F59" s="34"/>
      <c r="G59" s="7"/>
      <c r="H59" s="7"/>
    </row>
    <row r="60" spans="4:8" ht="18" x14ac:dyDescent="0.25">
      <c r="D60" s="43" t="s">
        <v>46</v>
      </c>
      <c r="E60" s="34"/>
      <c r="F60" s="34"/>
      <c r="G60" s="7"/>
      <c r="H60" s="7"/>
    </row>
    <row r="61" spans="4:8" ht="18" x14ac:dyDescent="0.25">
      <c r="D61" s="45" t="s">
        <v>47</v>
      </c>
      <c r="E61" s="34"/>
      <c r="F61" s="34"/>
      <c r="G61" s="7"/>
      <c r="H61" s="7"/>
    </row>
    <row r="62" spans="4:8" ht="16.5" thickBot="1" x14ac:dyDescent="0.3">
      <c r="D62" s="44"/>
      <c r="E62" s="10"/>
      <c r="F62" s="10"/>
      <c r="G62" s="7"/>
      <c r="H62" s="7"/>
    </row>
    <row r="63" spans="4:8" x14ac:dyDescent="0.25">
      <c r="G63" s="7"/>
      <c r="H63" s="7"/>
    </row>
    <row r="64" spans="4:8" x14ac:dyDescent="0.25">
      <c r="G64" s="7"/>
      <c r="H64" s="7"/>
    </row>
    <row r="65" spans="4:8" x14ac:dyDescent="0.25">
      <c r="G65" s="7"/>
      <c r="H65" s="7"/>
    </row>
    <row r="66" spans="4:8" ht="16.5" thickBot="1" x14ac:dyDescent="0.3">
      <c r="G66" s="7"/>
      <c r="H66" s="7"/>
    </row>
    <row r="67" spans="4:8" x14ac:dyDescent="0.25">
      <c r="D67" s="41"/>
      <c r="E67" s="42"/>
      <c r="F67" s="42"/>
      <c r="G67" s="7"/>
      <c r="H67" s="7"/>
    </row>
    <row r="68" spans="4:8" ht="18" x14ac:dyDescent="0.25">
      <c r="D68" s="43" t="s">
        <v>38</v>
      </c>
      <c r="E68" s="34"/>
      <c r="F68" s="34"/>
      <c r="G68" s="7"/>
      <c r="H68" s="7"/>
    </row>
    <row r="69" spans="4:8" ht="18" x14ac:dyDescent="0.25">
      <c r="D69" s="43" t="s">
        <v>48</v>
      </c>
      <c r="E69" s="34"/>
      <c r="F69" s="34"/>
      <c r="G69" s="7"/>
      <c r="H69" s="7"/>
    </row>
    <row r="70" spans="4:8" ht="18" x14ac:dyDescent="0.25">
      <c r="D70" s="43" t="s">
        <v>49</v>
      </c>
      <c r="E70" s="34"/>
      <c r="F70" s="34"/>
      <c r="G70" s="7"/>
      <c r="H70" s="7"/>
    </row>
    <row r="71" spans="4:8" ht="18" x14ac:dyDescent="0.25">
      <c r="D71" s="43" t="s">
        <v>50</v>
      </c>
      <c r="E71" s="34"/>
      <c r="F71" s="34"/>
      <c r="G71" s="7"/>
      <c r="H71" s="7"/>
    </row>
    <row r="72" spans="4:8" ht="18" x14ac:dyDescent="0.25">
      <c r="D72" s="43" t="s">
        <v>51</v>
      </c>
      <c r="E72" s="34"/>
      <c r="F72" s="34"/>
      <c r="G72" s="7"/>
      <c r="H72" s="7"/>
    </row>
    <row r="73" spans="4:8" ht="16.5" thickBot="1" x14ac:dyDescent="0.3">
      <c r="D73" s="44"/>
      <c r="E73" s="10"/>
      <c r="F73" s="10"/>
      <c r="G73" s="7"/>
      <c r="H73" s="7"/>
    </row>
    <row r="74" spans="4:8" ht="16.5" thickBot="1" x14ac:dyDescent="0.3">
      <c r="G74" s="7"/>
      <c r="H74" s="7"/>
    </row>
    <row r="75" spans="4:8" x14ac:dyDescent="0.25">
      <c r="D75" s="41"/>
      <c r="E75" s="42"/>
      <c r="F75" s="42"/>
      <c r="G75" s="7"/>
      <c r="H75" s="7"/>
    </row>
    <row r="76" spans="4:8" ht="18" x14ac:dyDescent="0.25">
      <c r="D76" s="46" t="s">
        <v>52</v>
      </c>
      <c r="E76" s="34"/>
      <c r="F76" s="34"/>
    </row>
    <row r="77" spans="4:8" ht="18" x14ac:dyDescent="0.25">
      <c r="D77" s="46" t="s">
        <v>53</v>
      </c>
      <c r="E77" s="34"/>
      <c r="F77" s="34"/>
    </row>
    <row r="78" spans="4:8" ht="18" x14ac:dyDescent="0.25">
      <c r="D78" s="46" t="s">
        <v>54</v>
      </c>
      <c r="E78" s="34"/>
      <c r="F78" s="34"/>
    </row>
    <row r="79" spans="4:8" ht="18" x14ac:dyDescent="0.25">
      <c r="D79" s="46" t="s">
        <v>55</v>
      </c>
      <c r="E79" s="34"/>
      <c r="F79" s="34"/>
    </row>
    <row r="80" spans="4:8" ht="18" x14ac:dyDescent="0.25">
      <c r="D80" s="47" t="s">
        <v>56</v>
      </c>
      <c r="E80" s="34"/>
      <c r="F80" s="34"/>
    </row>
    <row r="81" spans="1:11" ht="16.5" thickBot="1" x14ac:dyDescent="0.3">
      <c r="D81" s="44"/>
      <c r="E81" s="10"/>
      <c r="F81" s="10"/>
      <c r="G81" s="7"/>
      <c r="H81" s="7"/>
    </row>
    <row r="82" spans="1:11" ht="16.5" thickBot="1" x14ac:dyDescent="0.3"/>
    <row r="83" spans="1:11" x14ac:dyDescent="0.25">
      <c r="D83" s="41"/>
      <c r="E83" s="42"/>
      <c r="F83" s="42"/>
    </row>
    <row r="84" spans="1:11" ht="18" x14ac:dyDescent="0.25">
      <c r="D84" s="43" t="s">
        <v>43</v>
      </c>
      <c r="E84" s="34"/>
      <c r="F84" s="34"/>
    </row>
    <row r="85" spans="1:11" ht="18" x14ac:dyDescent="0.25">
      <c r="D85" s="43" t="s">
        <v>44</v>
      </c>
      <c r="E85" s="34"/>
      <c r="F85" s="34"/>
    </row>
    <row r="86" spans="1:11" ht="18" x14ac:dyDescent="0.25">
      <c r="D86" s="43" t="s">
        <v>45</v>
      </c>
      <c r="E86" s="34"/>
      <c r="F86" s="34"/>
    </row>
    <row r="87" spans="1:11" ht="18" x14ac:dyDescent="0.25">
      <c r="D87" s="43" t="s">
        <v>46</v>
      </c>
      <c r="E87" s="34"/>
      <c r="F87" s="34"/>
    </row>
    <row r="88" spans="1:11" ht="18" x14ac:dyDescent="0.25">
      <c r="D88" s="45" t="s">
        <v>47</v>
      </c>
      <c r="E88" s="34"/>
      <c r="F88" s="34"/>
    </row>
    <row r="89" spans="1:11" ht="16.5" thickBot="1" x14ac:dyDescent="0.3">
      <c r="D89" s="44"/>
      <c r="E89" s="10"/>
      <c r="F89" s="10"/>
    </row>
    <row r="90" spans="1:11" ht="16.5" thickBot="1" x14ac:dyDescent="0.3"/>
    <row r="91" spans="1:11" x14ac:dyDescent="0.25">
      <c r="D91" s="41"/>
      <c r="E91" s="42"/>
      <c r="F91" s="42"/>
    </row>
    <row r="92" spans="1:11" ht="18" x14ac:dyDescent="0.25">
      <c r="D92" s="43" t="s">
        <v>43</v>
      </c>
      <c r="E92" s="34"/>
      <c r="F92" s="34"/>
    </row>
    <row r="93" spans="1:11" ht="18" x14ac:dyDescent="0.25">
      <c r="D93" s="43" t="s">
        <v>44</v>
      </c>
      <c r="E93" s="34"/>
      <c r="F93" s="34"/>
    </row>
    <row r="94" spans="1:11" ht="18" x14ac:dyDescent="0.25">
      <c r="D94" s="43" t="s">
        <v>45</v>
      </c>
      <c r="E94" s="34"/>
      <c r="F94" s="34"/>
    </row>
    <row r="95" spans="1:11" ht="18" x14ac:dyDescent="0.25">
      <c r="D95" s="43" t="s">
        <v>46</v>
      </c>
      <c r="E95" s="34"/>
      <c r="F95" s="34"/>
    </row>
    <row r="96" spans="1:11" s="8" customFormat="1" ht="18" x14ac:dyDescent="0.25">
      <c r="A96" s="7"/>
      <c r="B96" s="7"/>
      <c r="C96" s="7"/>
      <c r="D96" s="45" t="s">
        <v>47</v>
      </c>
      <c r="E96" s="34"/>
      <c r="F96" s="34"/>
      <c r="I96" s="7"/>
      <c r="J96" s="7"/>
      <c r="K96" s="7"/>
    </row>
    <row r="97" spans="1:11" s="8" customFormat="1" ht="16.5" thickBot="1" x14ac:dyDescent="0.3">
      <c r="A97" s="7"/>
      <c r="B97" s="7"/>
      <c r="C97" s="7"/>
      <c r="D97" s="44"/>
      <c r="E97" s="10"/>
      <c r="F97" s="10"/>
      <c r="I97" s="7"/>
      <c r="J97" s="7"/>
      <c r="K97" s="7"/>
    </row>
  </sheetData>
  <mergeCells count="7">
    <mergeCell ref="H34:I34"/>
    <mergeCell ref="G40:I40"/>
    <mergeCell ref="A10:I10"/>
    <mergeCell ref="G17:H17"/>
    <mergeCell ref="G18:H18"/>
    <mergeCell ref="A19:H19"/>
    <mergeCell ref="A20:B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topLeftCell="A16" zoomScale="86" zoomScaleNormal="86" workbookViewId="0">
      <selection activeCell="L21" sqref="L21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8.42578125" customWidth="1"/>
    <col min="8" max="8" width="14" style="132" customWidth="1"/>
    <col min="9" max="9" width="2.140625" style="132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30" t="s">
        <v>0</v>
      </c>
      <c r="B2" s="131"/>
      <c r="C2" s="1"/>
    </row>
    <row r="3" spans="1:13" x14ac:dyDescent="0.25">
      <c r="A3" s="89" t="s">
        <v>1</v>
      </c>
      <c r="B3" s="133"/>
      <c r="C3" s="133"/>
    </row>
    <row r="4" spans="1:13" x14ac:dyDescent="0.25">
      <c r="A4" s="89" t="s">
        <v>2</v>
      </c>
      <c r="B4" s="133"/>
      <c r="C4" s="133"/>
    </row>
    <row r="5" spans="1:13" x14ac:dyDescent="0.25">
      <c r="A5" s="89" t="s">
        <v>3</v>
      </c>
      <c r="B5" s="133"/>
      <c r="C5" s="133"/>
    </row>
    <row r="6" spans="1:13" x14ac:dyDescent="0.25">
      <c r="A6" s="89" t="s">
        <v>4</v>
      </c>
      <c r="B6" s="133"/>
      <c r="C6" s="133"/>
    </row>
    <row r="7" spans="1:13" x14ac:dyDescent="0.25">
      <c r="A7" s="89" t="s">
        <v>5</v>
      </c>
      <c r="B7" s="133"/>
      <c r="C7" s="133"/>
    </row>
    <row r="8" spans="1:13" x14ac:dyDescent="0.25">
      <c r="A8" s="133"/>
      <c r="B8" s="133"/>
      <c r="C8" s="133"/>
    </row>
    <row r="9" spans="1:13" ht="15.75" thickBot="1" x14ac:dyDescent="0.3">
      <c r="A9" s="134"/>
      <c r="B9" s="134"/>
      <c r="C9" s="134"/>
      <c r="D9" s="134"/>
      <c r="E9" s="134"/>
      <c r="F9" s="134"/>
      <c r="G9" s="134"/>
      <c r="H9" s="135"/>
      <c r="I9" s="135"/>
      <c r="J9" s="134"/>
    </row>
    <row r="10" spans="1:13" ht="24" thickBot="1" x14ac:dyDescent="0.4">
      <c r="A10" s="309" t="s">
        <v>6</v>
      </c>
      <c r="B10" s="310"/>
      <c r="C10" s="310"/>
      <c r="D10" s="310"/>
      <c r="E10" s="310"/>
      <c r="F10" s="310"/>
      <c r="G10" s="310"/>
      <c r="H10" s="310"/>
      <c r="I10" s="310"/>
      <c r="J10" s="311"/>
    </row>
    <row r="12" spans="1:13" ht="23.25" customHeight="1" x14ac:dyDescent="0.25">
      <c r="A12" s="95" t="s">
        <v>7</v>
      </c>
      <c r="B12" s="95" t="s">
        <v>230</v>
      </c>
      <c r="C12" s="95"/>
      <c r="D12" s="95"/>
      <c r="E12" s="95"/>
      <c r="F12" s="95"/>
      <c r="G12" s="95"/>
      <c r="H12" s="137" t="s">
        <v>8</v>
      </c>
      <c r="I12" s="137" t="s">
        <v>9</v>
      </c>
      <c r="J12" s="2" t="s">
        <v>255</v>
      </c>
    </row>
    <row r="13" spans="1:13" ht="23.25" customHeight="1" x14ac:dyDescent="0.25">
      <c r="A13" s="95"/>
      <c r="B13" s="95"/>
      <c r="C13" s="95"/>
      <c r="D13" s="95"/>
      <c r="E13" s="95"/>
      <c r="F13" s="95"/>
      <c r="G13" s="95"/>
      <c r="H13" s="137" t="s">
        <v>10</v>
      </c>
      <c r="I13" s="137" t="s">
        <v>9</v>
      </c>
      <c r="J13" s="3" t="s">
        <v>191</v>
      </c>
    </row>
    <row r="14" spans="1:13" ht="23.25" customHeight="1" x14ac:dyDescent="0.25">
      <c r="A14" s="95" t="s">
        <v>11</v>
      </c>
      <c r="B14" s="95" t="s">
        <v>231</v>
      </c>
      <c r="C14" s="95"/>
      <c r="D14" s="95"/>
      <c r="E14" s="95"/>
      <c r="F14" s="95"/>
      <c r="G14" s="95"/>
      <c r="H14" s="137" t="s">
        <v>232</v>
      </c>
      <c r="I14" s="137" t="s">
        <v>9</v>
      </c>
      <c r="J14" s="95"/>
    </row>
    <row r="15" spans="1:13" ht="16.5" customHeight="1" thickBot="1" x14ac:dyDescent="0.3">
      <c r="A15" s="138"/>
      <c r="B15" s="138"/>
      <c r="C15" s="138"/>
      <c r="D15" s="138"/>
      <c r="E15" s="138"/>
      <c r="F15" s="138"/>
      <c r="G15" s="138"/>
      <c r="H15" s="139"/>
      <c r="I15" s="139"/>
      <c r="J15" s="138"/>
    </row>
    <row r="16" spans="1:13" ht="43.5" customHeight="1" x14ac:dyDescent="0.25">
      <c r="A16" s="140" t="s">
        <v>12</v>
      </c>
      <c r="B16" s="141" t="s">
        <v>182</v>
      </c>
      <c r="C16" s="142" t="s">
        <v>13</v>
      </c>
      <c r="D16" s="141" t="s">
        <v>183</v>
      </c>
      <c r="E16" s="141" t="s">
        <v>14</v>
      </c>
      <c r="F16" s="142" t="s">
        <v>100</v>
      </c>
      <c r="G16" s="187" t="s">
        <v>28</v>
      </c>
      <c r="H16" s="312" t="s">
        <v>16</v>
      </c>
      <c r="I16" s="313"/>
      <c r="J16" s="143" t="s">
        <v>17</v>
      </c>
      <c r="M16" s="132"/>
    </row>
    <row r="17" spans="1:13" s="138" customFormat="1" ht="52.5" customHeight="1" x14ac:dyDescent="0.25">
      <c r="A17" s="144">
        <v>1</v>
      </c>
      <c r="B17" s="182">
        <v>44350</v>
      </c>
      <c r="C17" s="183" t="s">
        <v>239</v>
      </c>
      <c r="D17" s="184" t="s">
        <v>246</v>
      </c>
      <c r="E17" s="185" t="s">
        <v>248</v>
      </c>
      <c r="F17" s="146">
        <v>1</v>
      </c>
      <c r="G17" s="188">
        <v>19</v>
      </c>
      <c r="H17" s="314">
        <v>44000</v>
      </c>
      <c r="I17" s="315"/>
      <c r="J17" s="147">
        <f>G17*H17</f>
        <v>836000</v>
      </c>
      <c r="M17" s="139"/>
    </row>
    <row r="18" spans="1:13" s="138" customFormat="1" ht="52.5" customHeight="1" x14ac:dyDescent="0.25">
      <c r="A18" s="144">
        <v>2</v>
      </c>
      <c r="B18" s="182">
        <v>44352</v>
      </c>
      <c r="C18" s="183" t="s">
        <v>240</v>
      </c>
      <c r="D18" s="184" t="s">
        <v>245</v>
      </c>
      <c r="E18" s="185" t="s">
        <v>249</v>
      </c>
      <c r="F18" s="146">
        <v>19</v>
      </c>
      <c r="G18" s="188">
        <v>357</v>
      </c>
      <c r="H18" s="314">
        <v>3000</v>
      </c>
      <c r="I18" s="315"/>
      <c r="J18" s="147">
        <f t="shared" ref="J18:J22" si="0">G18*H18</f>
        <v>1071000</v>
      </c>
      <c r="M18" s="139"/>
    </row>
    <row r="19" spans="1:13" s="138" customFormat="1" ht="52.5" customHeight="1" x14ac:dyDescent="0.25">
      <c r="A19" s="144">
        <v>3</v>
      </c>
      <c r="B19" s="182">
        <v>44352</v>
      </c>
      <c r="C19" s="183" t="s">
        <v>241</v>
      </c>
      <c r="D19" s="184" t="s">
        <v>245</v>
      </c>
      <c r="E19" s="185" t="s">
        <v>250</v>
      </c>
      <c r="F19" s="146">
        <v>19</v>
      </c>
      <c r="G19" s="188">
        <v>357</v>
      </c>
      <c r="H19" s="314">
        <v>5000</v>
      </c>
      <c r="I19" s="315"/>
      <c r="J19" s="147">
        <f t="shared" si="0"/>
        <v>1785000</v>
      </c>
      <c r="M19" s="139"/>
    </row>
    <row r="20" spans="1:13" s="138" customFormat="1" ht="52.5" customHeight="1" x14ac:dyDescent="0.25">
      <c r="A20" s="144">
        <v>4</v>
      </c>
      <c r="B20" s="182">
        <v>44352</v>
      </c>
      <c r="C20" s="183" t="s">
        <v>242</v>
      </c>
      <c r="D20" s="184" t="s">
        <v>245</v>
      </c>
      <c r="E20" s="185" t="s">
        <v>251</v>
      </c>
      <c r="F20" s="146">
        <v>5</v>
      </c>
      <c r="G20" s="188">
        <v>86</v>
      </c>
      <c r="H20" s="314">
        <v>5000</v>
      </c>
      <c r="I20" s="315"/>
      <c r="J20" s="147">
        <f t="shared" si="0"/>
        <v>430000</v>
      </c>
      <c r="M20" s="139"/>
    </row>
    <row r="21" spans="1:13" s="138" customFormat="1" ht="52.5" customHeight="1" x14ac:dyDescent="0.25">
      <c r="A21" s="144">
        <v>5</v>
      </c>
      <c r="B21" s="182">
        <v>44352</v>
      </c>
      <c r="C21" s="183" t="s">
        <v>243</v>
      </c>
      <c r="D21" s="184" t="s">
        <v>245</v>
      </c>
      <c r="E21" s="185" t="s">
        <v>252</v>
      </c>
      <c r="F21" s="146">
        <v>8</v>
      </c>
      <c r="G21" s="188">
        <v>143</v>
      </c>
      <c r="H21" s="314">
        <v>6000</v>
      </c>
      <c r="I21" s="315"/>
      <c r="J21" s="147">
        <f t="shared" si="0"/>
        <v>858000</v>
      </c>
      <c r="M21" s="139"/>
    </row>
    <row r="22" spans="1:13" s="138" customFormat="1" ht="52.5" customHeight="1" x14ac:dyDescent="0.25">
      <c r="A22" s="144">
        <v>6</v>
      </c>
      <c r="B22" s="182">
        <v>44359</v>
      </c>
      <c r="C22" s="183" t="s">
        <v>244</v>
      </c>
      <c r="D22" s="184" t="s">
        <v>247</v>
      </c>
      <c r="E22" s="185" t="s">
        <v>253</v>
      </c>
      <c r="F22" s="146">
        <v>9</v>
      </c>
      <c r="G22" s="188">
        <v>159</v>
      </c>
      <c r="H22" s="314">
        <v>11000</v>
      </c>
      <c r="I22" s="315"/>
      <c r="J22" s="147">
        <f t="shared" si="0"/>
        <v>1749000</v>
      </c>
      <c r="M22" s="139"/>
    </row>
    <row r="23" spans="1:13" ht="36" customHeight="1" thickBot="1" x14ac:dyDescent="0.3">
      <c r="A23" s="316" t="s">
        <v>18</v>
      </c>
      <c r="B23" s="317"/>
      <c r="C23" s="317"/>
      <c r="D23" s="317"/>
      <c r="E23" s="317"/>
      <c r="F23" s="317"/>
      <c r="G23" s="317"/>
      <c r="H23" s="317"/>
      <c r="I23" s="318"/>
      <c r="J23" s="148">
        <f>SUM(J17:J22)</f>
        <v>6729000</v>
      </c>
    </row>
    <row r="24" spans="1:13" ht="21.75" customHeight="1" x14ac:dyDescent="0.25">
      <c r="A24" s="319"/>
      <c r="B24" s="319"/>
      <c r="C24" s="319"/>
      <c r="D24" s="319"/>
      <c r="E24" s="149"/>
      <c r="H24" s="150"/>
      <c r="I24" s="150"/>
      <c r="J24" s="151"/>
    </row>
    <row r="25" spans="1:13" ht="25.5" customHeight="1" x14ac:dyDescent="0.25">
      <c r="A25" s="152"/>
      <c r="B25" s="152"/>
      <c r="D25" s="152"/>
      <c r="E25" s="152"/>
      <c r="H25" s="153" t="s">
        <v>101</v>
      </c>
      <c r="I25" s="153"/>
      <c r="J25" s="154">
        <v>0</v>
      </c>
    </row>
    <row r="26" spans="1:13" ht="25.5" customHeight="1" thickBot="1" x14ac:dyDescent="0.3">
      <c r="A26" s="155"/>
      <c r="B26" s="155"/>
      <c r="D26" s="155"/>
      <c r="E26" s="155"/>
      <c r="H26" s="156" t="s">
        <v>184</v>
      </c>
      <c r="I26" s="156"/>
      <c r="J26" s="157">
        <v>0</v>
      </c>
    </row>
    <row r="27" spans="1:13" ht="25.5" customHeight="1" x14ac:dyDescent="0.25">
      <c r="A27" s="95"/>
      <c r="B27" s="95"/>
      <c r="D27" s="95"/>
      <c r="E27" s="158"/>
      <c r="H27" s="159" t="s">
        <v>19</v>
      </c>
      <c r="I27" s="160"/>
      <c r="J27" s="161">
        <f>J23</f>
        <v>6729000</v>
      </c>
    </row>
    <row r="28" spans="1:13" ht="16.5" customHeight="1" x14ac:dyDescent="0.25">
      <c r="A28" s="95"/>
      <c r="B28" s="95"/>
      <c r="D28" s="95"/>
      <c r="E28" s="158"/>
      <c r="H28" s="160"/>
      <c r="I28" s="160"/>
      <c r="J28" s="162"/>
    </row>
    <row r="29" spans="1:13" ht="18.75" x14ac:dyDescent="0.25">
      <c r="A29" s="163" t="s">
        <v>254</v>
      </c>
      <c r="B29" s="158"/>
      <c r="D29" s="95"/>
      <c r="E29" s="158"/>
      <c r="H29" s="160"/>
      <c r="I29" s="160"/>
      <c r="J29" s="162"/>
    </row>
    <row r="30" spans="1:13" ht="15.75" x14ac:dyDescent="0.25">
      <c r="A30" s="95"/>
      <c r="B30" s="95"/>
      <c r="D30" s="95"/>
      <c r="E30" s="158"/>
      <c r="H30" s="160"/>
      <c r="I30" s="160"/>
      <c r="J30" s="162"/>
    </row>
    <row r="31" spans="1:13" ht="18.75" x14ac:dyDescent="0.3">
      <c r="A31" s="164" t="s">
        <v>20</v>
      </c>
      <c r="B31" s="165"/>
      <c r="D31" s="165"/>
      <c r="E31" s="95"/>
      <c r="H31" s="137"/>
      <c r="I31" s="137"/>
      <c r="J31" s="95"/>
    </row>
    <row r="32" spans="1:13" ht="18.75" x14ac:dyDescent="0.3">
      <c r="A32" s="166" t="s">
        <v>21</v>
      </c>
      <c r="B32" s="158"/>
      <c r="D32" s="158"/>
      <c r="E32" s="95"/>
      <c r="H32" s="137"/>
      <c r="I32" s="137"/>
      <c r="J32" s="95"/>
      <c r="M32" s="167"/>
    </row>
    <row r="33" spans="1:10" ht="18.75" x14ac:dyDescent="0.3">
      <c r="A33" s="166" t="s">
        <v>22</v>
      </c>
      <c r="B33" s="158"/>
      <c r="D33" s="95"/>
      <c r="E33" s="95"/>
      <c r="H33" s="137"/>
      <c r="I33" s="137"/>
      <c r="J33" s="95"/>
    </row>
    <row r="34" spans="1:10" ht="18.75" x14ac:dyDescent="0.3">
      <c r="A34" s="168" t="s">
        <v>23</v>
      </c>
      <c r="B34" s="169"/>
      <c r="D34" s="169"/>
      <c r="E34" s="95"/>
      <c r="H34" s="137"/>
      <c r="I34" s="137"/>
      <c r="J34" s="95"/>
    </row>
    <row r="35" spans="1:10" ht="18.75" x14ac:dyDescent="0.3">
      <c r="A35" s="170" t="s">
        <v>24</v>
      </c>
      <c r="B35" s="171"/>
      <c r="D35" s="172"/>
      <c r="E35" s="95"/>
      <c r="H35" s="137"/>
      <c r="I35" s="137"/>
      <c r="J35" s="95"/>
    </row>
    <row r="36" spans="1:10" ht="15.75" x14ac:dyDescent="0.25">
      <c r="A36" s="171"/>
      <c r="B36" s="171"/>
      <c r="D36" s="173"/>
      <c r="E36" s="95"/>
      <c r="H36" s="137"/>
      <c r="I36" s="137"/>
      <c r="J36" s="95"/>
    </row>
    <row r="37" spans="1:10" ht="15.75" x14ac:dyDescent="0.25">
      <c r="A37" s="95"/>
      <c r="B37" s="95"/>
      <c r="D37" s="95"/>
      <c r="E37" s="95"/>
      <c r="H37" s="174" t="s">
        <v>25</v>
      </c>
      <c r="I37" s="320" t="str">
        <f>J13</f>
        <v xml:space="preserve"> 13 Juli 2021</v>
      </c>
      <c r="J37" s="320"/>
    </row>
    <row r="38" spans="1:10" ht="15.75" x14ac:dyDescent="0.25">
      <c r="A38" s="95"/>
      <c r="B38" s="95"/>
      <c r="D38" s="95"/>
      <c r="E38" s="95"/>
      <c r="H38" s="137"/>
      <c r="I38" s="137"/>
      <c r="J38" s="95"/>
    </row>
    <row r="39" spans="1:10" ht="15.75" x14ac:dyDescent="0.25">
      <c r="A39" s="95"/>
      <c r="B39" s="95"/>
      <c r="D39" s="95"/>
      <c r="E39" s="95"/>
      <c r="H39" s="137"/>
      <c r="I39" s="137"/>
      <c r="J39" s="95"/>
    </row>
    <row r="40" spans="1:10" ht="15.75" x14ac:dyDescent="0.25">
      <c r="A40" s="95"/>
      <c r="B40" s="95"/>
      <c r="D40" s="95"/>
      <c r="E40" s="95"/>
      <c r="H40" s="137"/>
      <c r="I40" s="137"/>
      <c r="J40" s="95"/>
    </row>
    <row r="41" spans="1:10" ht="17.25" customHeight="1" x14ac:dyDescent="0.25">
      <c r="A41" s="95"/>
      <c r="B41" s="95"/>
      <c r="D41" s="95"/>
      <c r="E41" s="95"/>
      <c r="H41" s="137"/>
      <c r="I41" s="137"/>
      <c r="J41" s="95"/>
    </row>
    <row r="42" spans="1:10" ht="15.75" x14ac:dyDescent="0.25">
      <c r="A42" s="95"/>
      <c r="B42" s="95"/>
      <c r="D42" s="95"/>
      <c r="E42" s="95"/>
      <c r="H42" s="137"/>
      <c r="I42" s="137"/>
      <c r="J42" s="95"/>
    </row>
    <row r="43" spans="1:10" ht="15.75" x14ac:dyDescent="0.25">
      <c r="A43" s="95"/>
      <c r="B43" s="95"/>
      <c r="D43" s="95"/>
      <c r="E43" s="95"/>
      <c r="H43" s="137"/>
      <c r="I43" s="137"/>
      <c r="J43" s="95"/>
    </row>
    <row r="44" spans="1:10" ht="15.75" x14ac:dyDescent="0.25">
      <c r="A44" s="95"/>
      <c r="B44" s="95"/>
      <c r="D44" s="95"/>
      <c r="E44" s="95"/>
      <c r="H44" s="137"/>
      <c r="I44" s="137"/>
      <c r="J44" s="95"/>
    </row>
    <row r="45" spans="1:10" ht="15.75" x14ac:dyDescent="0.25">
      <c r="A45" s="1"/>
      <c r="B45" s="1"/>
      <c r="D45" s="1"/>
      <c r="E45" s="1"/>
      <c r="H45" s="290" t="s">
        <v>26</v>
      </c>
      <c r="I45" s="290"/>
      <c r="J45" s="290"/>
    </row>
    <row r="46" spans="1:10" ht="15.75" x14ac:dyDescent="0.25">
      <c r="A46" s="1"/>
      <c r="B46" s="1"/>
      <c r="D46" s="1"/>
      <c r="E46" s="1"/>
      <c r="H46" s="175"/>
      <c r="I46" s="175"/>
      <c r="J46" s="1"/>
    </row>
    <row r="47" spans="1:10" ht="15.75" x14ac:dyDescent="0.25">
      <c r="A47" s="1"/>
      <c r="B47" s="1"/>
      <c r="D47" s="1"/>
      <c r="E47" s="1"/>
      <c r="H47" s="175"/>
      <c r="I47" s="175"/>
      <c r="J47" s="1"/>
    </row>
    <row r="48" spans="1:10" ht="15.75" x14ac:dyDescent="0.25">
      <c r="A48" s="1"/>
      <c r="B48" s="1"/>
      <c r="D48" s="1"/>
      <c r="E48" s="1"/>
      <c r="H48" s="175"/>
      <c r="I48" s="175"/>
      <c r="J48" s="1"/>
    </row>
    <row r="49" spans="1:10" ht="15.75" x14ac:dyDescent="0.25">
      <c r="A49" s="1"/>
      <c r="B49" s="1"/>
      <c r="D49" s="1"/>
      <c r="E49" s="1"/>
      <c r="H49" s="175"/>
      <c r="I49" s="175"/>
      <c r="J49" s="1"/>
    </row>
    <row r="50" spans="1:10" ht="15.75" x14ac:dyDescent="0.25">
      <c r="A50" s="1"/>
      <c r="B50" s="1"/>
      <c r="D50" s="1"/>
      <c r="E50" s="1"/>
      <c r="H50" s="175"/>
      <c r="I50" s="175"/>
      <c r="J50" s="1"/>
    </row>
    <row r="51" spans="1:10" ht="15.75" x14ac:dyDescent="0.25">
      <c r="A51" s="1"/>
      <c r="B51" s="1"/>
      <c r="D51" s="1"/>
      <c r="E51" s="1"/>
      <c r="H51" s="175"/>
      <c r="I51" s="175"/>
      <c r="J51" s="1"/>
    </row>
    <row r="52" spans="1:10" ht="15.75" x14ac:dyDescent="0.25">
      <c r="A52" s="1"/>
      <c r="B52" s="1"/>
      <c r="D52" s="1"/>
      <c r="E52" s="1"/>
      <c r="H52" s="175"/>
      <c r="I52" s="175"/>
      <c r="J52" s="1"/>
    </row>
    <row r="53" spans="1:10" ht="15.75" x14ac:dyDescent="0.25">
      <c r="A53" s="1"/>
      <c r="B53" s="1"/>
      <c r="D53" s="1"/>
      <c r="E53" s="1"/>
      <c r="H53" s="175"/>
      <c r="I53" s="175"/>
      <c r="J53" s="1"/>
    </row>
  </sheetData>
  <autoFilter ref="A16:J23">
    <filterColumn colId="7" showButton="0"/>
  </autoFilter>
  <mergeCells count="12">
    <mergeCell ref="A10:J10"/>
    <mergeCell ref="H16:I16"/>
    <mergeCell ref="H22:I22"/>
    <mergeCell ref="A23:I23"/>
    <mergeCell ref="A24:D24"/>
    <mergeCell ref="H45:J45"/>
    <mergeCell ref="H17:I17"/>
    <mergeCell ref="H18:I18"/>
    <mergeCell ref="H19:I19"/>
    <mergeCell ref="H20:I20"/>
    <mergeCell ref="H21:I21"/>
    <mergeCell ref="I37:J37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A7" zoomScale="86" zoomScaleNormal="86" workbookViewId="0">
      <selection activeCell="F9" sqref="F9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132" customWidth="1"/>
    <col min="8" max="8" width="2.140625" style="132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30" t="s">
        <v>0</v>
      </c>
      <c r="B2" s="131"/>
      <c r="C2" s="1"/>
    </row>
    <row r="3" spans="1:12" x14ac:dyDescent="0.25">
      <c r="A3" s="89" t="s">
        <v>1</v>
      </c>
      <c r="B3" s="133"/>
      <c r="C3" s="133"/>
    </row>
    <row r="4" spans="1:12" x14ac:dyDescent="0.25">
      <c r="A4" s="89" t="s">
        <v>2</v>
      </c>
      <c r="B4" s="133"/>
      <c r="C4" s="133"/>
    </row>
    <row r="5" spans="1:12" x14ac:dyDescent="0.25">
      <c r="A5" s="89" t="s">
        <v>3</v>
      </c>
      <c r="B5" s="133"/>
      <c r="C5" s="133"/>
    </row>
    <row r="6" spans="1:12" x14ac:dyDescent="0.25">
      <c r="A6" s="89" t="s">
        <v>4</v>
      </c>
      <c r="B6" s="133"/>
      <c r="C6" s="133"/>
    </row>
    <row r="7" spans="1:12" x14ac:dyDescent="0.25">
      <c r="A7" s="89" t="s">
        <v>5</v>
      </c>
      <c r="B7" s="133"/>
      <c r="C7" s="133"/>
    </row>
    <row r="8" spans="1:12" x14ac:dyDescent="0.25">
      <c r="A8" s="133"/>
      <c r="B8" s="133"/>
      <c r="C8" s="133"/>
    </row>
    <row r="9" spans="1:12" ht="15.75" thickBot="1" x14ac:dyDescent="0.3">
      <c r="A9" s="134"/>
      <c r="B9" s="134"/>
      <c r="C9" s="134"/>
      <c r="D9" s="134"/>
      <c r="E9" s="134"/>
      <c r="F9" s="134"/>
      <c r="G9" s="135"/>
      <c r="H9" s="135"/>
      <c r="I9" s="134"/>
    </row>
    <row r="10" spans="1:12" ht="24" thickBot="1" x14ac:dyDescent="0.4">
      <c r="A10" s="309" t="s">
        <v>6</v>
      </c>
      <c r="B10" s="310"/>
      <c r="C10" s="310"/>
      <c r="D10" s="310"/>
      <c r="E10" s="310"/>
      <c r="F10" s="310"/>
      <c r="G10" s="310"/>
      <c r="H10" s="310"/>
      <c r="I10" s="311"/>
    </row>
    <row r="12" spans="1:12" ht="23.25" customHeight="1" x14ac:dyDescent="0.25">
      <c r="A12" s="95" t="s">
        <v>7</v>
      </c>
      <c r="B12" s="136" t="s">
        <v>181</v>
      </c>
      <c r="C12" s="95"/>
      <c r="D12" s="95"/>
      <c r="E12" s="95"/>
      <c r="F12" s="95"/>
      <c r="G12" s="137" t="s">
        <v>8</v>
      </c>
      <c r="H12" s="137" t="s">
        <v>9</v>
      </c>
      <c r="I12" s="2" t="s">
        <v>256</v>
      </c>
    </row>
    <row r="13" spans="1:12" ht="23.25" customHeight="1" x14ac:dyDescent="0.25">
      <c r="A13" s="95"/>
      <c r="B13" s="95"/>
      <c r="C13" s="95"/>
      <c r="D13" s="95"/>
      <c r="E13" s="95"/>
      <c r="F13" s="95"/>
      <c r="G13" s="137" t="s">
        <v>10</v>
      </c>
      <c r="H13" s="137" t="s">
        <v>9</v>
      </c>
      <c r="I13" s="3" t="s">
        <v>257</v>
      </c>
    </row>
    <row r="14" spans="1:12" ht="23.25" customHeight="1" x14ac:dyDescent="0.25">
      <c r="A14" s="95" t="s">
        <v>11</v>
      </c>
      <c r="B14" s="95" t="s">
        <v>156</v>
      </c>
      <c r="C14" s="95"/>
      <c r="D14" s="95"/>
      <c r="E14" s="95"/>
      <c r="F14" s="95"/>
      <c r="G14" s="137" t="s">
        <v>27</v>
      </c>
      <c r="H14" s="137" t="s">
        <v>9</v>
      </c>
      <c r="I14" s="95"/>
    </row>
    <row r="15" spans="1:12" ht="27.75" customHeight="1" thickBot="1" x14ac:dyDescent="0.3">
      <c r="A15" s="138"/>
      <c r="B15" s="138"/>
      <c r="C15" s="138"/>
      <c r="D15" s="138"/>
      <c r="E15" s="138"/>
      <c r="F15" s="138"/>
      <c r="G15" s="139"/>
      <c r="H15" s="139"/>
      <c r="I15" s="138"/>
    </row>
    <row r="16" spans="1:12" ht="43.5" customHeight="1" x14ac:dyDescent="0.25">
      <c r="A16" s="140" t="s">
        <v>12</v>
      </c>
      <c r="B16" s="141" t="s">
        <v>182</v>
      </c>
      <c r="C16" s="142" t="s">
        <v>13</v>
      </c>
      <c r="D16" s="141" t="s">
        <v>183</v>
      </c>
      <c r="E16" s="141" t="s">
        <v>14</v>
      </c>
      <c r="F16" s="142" t="s">
        <v>15</v>
      </c>
      <c r="G16" s="312" t="s">
        <v>16</v>
      </c>
      <c r="H16" s="313"/>
      <c r="I16" s="143" t="s">
        <v>17</v>
      </c>
      <c r="L16" s="132"/>
    </row>
    <row r="17" spans="1:12" s="138" customFormat="1" ht="78.75" customHeight="1" x14ac:dyDescent="0.25">
      <c r="A17" s="144">
        <v>1</v>
      </c>
      <c r="B17" s="4">
        <v>44382</v>
      </c>
      <c r="C17" s="145" t="s">
        <v>258</v>
      </c>
      <c r="D17" s="5" t="s">
        <v>260</v>
      </c>
      <c r="E17" s="5" t="s">
        <v>259</v>
      </c>
      <c r="F17" s="146">
        <v>1</v>
      </c>
      <c r="G17" s="314">
        <v>46000</v>
      </c>
      <c r="H17" s="315"/>
      <c r="I17" s="147">
        <f>G17</f>
        <v>46000</v>
      </c>
      <c r="L17" s="139"/>
    </row>
    <row r="18" spans="1:12" ht="36" customHeight="1" thickBot="1" x14ac:dyDescent="0.3">
      <c r="A18" s="316" t="s">
        <v>18</v>
      </c>
      <c r="B18" s="317"/>
      <c r="C18" s="317"/>
      <c r="D18" s="317"/>
      <c r="E18" s="317"/>
      <c r="F18" s="317"/>
      <c r="G18" s="317"/>
      <c r="H18" s="318"/>
      <c r="I18" s="148">
        <f>I17</f>
        <v>46000</v>
      </c>
    </row>
    <row r="19" spans="1:12" ht="21.75" customHeight="1" x14ac:dyDescent="0.25">
      <c r="A19" s="319"/>
      <c r="B19" s="319"/>
      <c r="C19" s="319"/>
      <c r="D19" s="319"/>
      <c r="E19" s="149"/>
      <c r="G19" s="150"/>
      <c r="H19" s="150"/>
      <c r="I19" s="151"/>
    </row>
    <row r="20" spans="1:12" ht="29.25" customHeight="1" x14ac:dyDescent="0.25">
      <c r="A20" s="152"/>
      <c r="B20" s="152"/>
      <c r="D20" s="152"/>
      <c r="E20" s="152"/>
      <c r="G20" s="153" t="s">
        <v>101</v>
      </c>
      <c r="H20" s="153"/>
      <c r="I20" s="154">
        <v>0</v>
      </c>
    </row>
    <row r="21" spans="1:12" ht="29.25" customHeight="1" thickBot="1" x14ac:dyDescent="0.3">
      <c r="A21" s="155"/>
      <c r="B21" s="155"/>
      <c r="D21" s="155"/>
      <c r="E21" s="155"/>
      <c r="G21" s="156" t="s">
        <v>184</v>
      </c>
      <c r="H21" s="156"/>
      <c r="I21" s="157">
        <v>0</v>
      </c>
    </row>
    <row r="22" spans="1:12" ht="29.25" customHeight="1" x14ac:dyDescent="0.25">
      <c r="A22" s="95"/>
      <c r="B22" s="95"/>
      <c r="D22" s="95"/>
      <c r="E22" s="158"/>
      <c r="G22" s="159" t="s">
        <v>19</v>
      </c>
      <c r="H22" s="160"/>
      <c r="I22" s="161">
        <f>I18</f>
        <v>46000</v>
      </c>
    </row>
    <row r="23" spans="1:12" ht="20.25" customHeight="1" x14ac:dyDescent="0.25">
      <c r="A23" s="95"/>
      <c r="B23" s="95"/>
      <c r="D23" s="95"/>
      <c r="E23" s="158"/>
      <c r="G23" s="160"/>
      <c r="H23" s="160"/>
      <c r="I23" s="162"/>
    </row>
    <row r="24" spans="1:12" ht="18.75" x14ac:dyDescent="0.25">
      <c r="A24" s="163" t="s">
        <v>261</v>
      </c>
      <c r="B24" s="158"/>
      <c r="D24" s="95"/>
      <c r="E24" s="158"/>
      <c r="G24" s="160"/>
      <c r="H24" s="160"/>
      <c r="I24" s="162"/>
    </row>
    <row r="25" spans="1:12" ht="15.75" x14ac:dyDescent="0.25">
      <c r="A25" s="95"/>
      <c r="B25" s="95"/>
      <c r="D25" s="95"/>
      <c r="E25" s="158"/>
      <c r="G25" s="160"/>
      <c r="H25" s="160"/>
      <c r="I25" s="162"/>
    </row>
    <row r="26" spans="1:12" ht="18.75" x14ac:dyDescent="0.3">
      <c r="A26" s="164" t="s">
        <v>20</v>
      </c>
      <c r="B26" s="165"/>
      <c r="D26" s="165"/>
      <c r="E26" s="95"/>
      <c r="G26" s="137"/>
      <c r="H26" s="137"/>
      <c r="I26" s="95"/>
    </row>
    <row r="27" spans="1:12" ht="18.75" x14ac:dyDescent="0.3">
      <c r="A27" s="166" t="s">
        <v>21</v>
      </c>
      <c r="B27" s="158"/>
      <c r="D27" s="158"/>
      <c r="E27" s="95"/>
      <c r="G27" s="137"/>
      <c r="H27" s="137"/>
      <c r="I27" s="95"/>
      <c r="L27" s="167"/>
    </row>
    <row r="28" spans="1:12" ht="18.75" x14ac:dyDescent="0.3">
      <c r="A28" s="166" t="s">
        <v>22</v>
      </c>
      <c r="B28" s="158"/>
      <c r="D28" s="95"/>
      <c r="E28" s="95"/>
      <c r="G28" s="137"/>
      <c r="H28" s="137"/>
      <c r="I28" s="95"/>
    </row>
    <row r="29" spans="1:12" ht="18.75" x14ac:dyDescent="0.3">
      <c r="A29" s="168" t="s">
        <v>23</v>
      </c>
      <c r="B29" s="169"/>
      <c r="D29" s="169"/>
      <c r="E29" s="95"/>
      <c r="G29" s="137"/>
      <c r="H29" s="137"/>
      <c r="I29" s="95"/>
    </row>
    <row r="30" spans="1:12" ht="18.75" x14ac:dyDescent="0.3">
      <c r="A30" s="170" t="s">
        <v>24</v>
      </c>
      <c r="B30" s="171"/>
      <c r="D30" s="172"/>
      <c r="E30" s="95"/>
      <c r="G30" s="137"/>
      <c r="H30" s="137"/>
      <c r="I30" s="95"/>
    </row>
    <row r="31" spans="1:12" ht="15.75" x14ac:dyDescent="0.25">
      <c r="A31" s="171"/>
      <c r="B31" s="171"/>
      <c r="D31" s="173"/>
      <c r="E31" s="95"/>
      <c r="G31" s="137"/>
      <c r="H31" s="137"/>
      <c r="I31" s="95"/>
    </row>
    <row r="32" spans="1:12" ht="15.75" x14ac:dyDescent="0.25">
      <c r="A32" s="95"/>
      <c r="B32" s="95"/>
      <c r="D32" s="95"/>
      <c r="E32" s="95"/>
      <c r="G32" s="174" t="s">
        <v>25</v>
      </c>
      <c r="H32" s="320" t="str">
        <f>I13</f>
        <v xml:space="preserve"> 14 Juli 2021</v>
      </c>
      <c r="I32" s="320"/>
    </row>
    <row r="33" spans="1:9" ht="15.75" x14ac:dyDescent="0.25">
      <c r="A33" s="95"/>
      <c r="B33" s="95"/>
      <c r="D33" s="95"/>
      <c r="E33" s="95"/>
      <c r="G33" s="137"/>
      <c r="H33" s="137"/>
      <c r="I33" s="95"/>
    </row>
    <row r="34" spans="1:9" ht="15.75" x14ac:dyDescent="0.25">
      <c r="A34" s="95"/>
      <c r="B34" s="95"/>
      <c r="D34" s="95"/>
      <c r="E34" s="95"/>
      <c r="G34" s="137"/>
      <c r="H34" s="137"/>
      <c r="I34" s="95"/>
    </row>
    <row r="35" spans="1:9" ht="15.75" x14ac:dyDescent="0.25">
      <c r="A35" s="95"/>
      <c r="B35" s="95"/>
      <c r="D35" s="95"/>
      <c r="E35" s="95"/>
      <c r="G35" s="137"/>
      <c r="H35" s="137"/>
      <c r="I35" s="95"/>
    </row>
    <row r="36" spans="1:9" ht="26.25" customHeight="1" x14ac:dyDescent="0.25">
      <c r="A36" s="95"/>
      <c r="B36" s="95"/>
      <c r="D36" s="95"/>
      <c r="E36" s="95"/>
      <c r="G36" s="137"/>
      <c r="H36" s="137"/>
      <c r="I36" s="95"/>
    </row>
    <row r="37" spans="1:9" ht="15.75" x14ac:dyDescent="0.25">
      <c r="A37" s="95"/>
      <c r="B37" s="95"/>
      <c r="D37" s="95"/>
      <c r="E37" s="95"/>
      <c r="G37" s="137"/>
      <c r="H37" s="137"/>
      <c r="I37" s="95"/>
    </row>
    <row r="38" spans="1:9" ht="15.75" x14ac:dyDescent="0.25">
      <c r="A38" s="95"/>
      <c r="B38" s="95"/>
      <c r="D38" s="95"/>
      <c r="E38" s="95"/>
      <c r="G38" s="137"/>
      <c r="H38" s="137"/>
      <c r="I38" s="95"/>
    </row>
    <row r="39" spans="1:9" ht="15.75" x14ac:dyDescent="0.25">
      <c r="A39" s="95"/>
      <c r="B39" s="95"/>
      <c r="D39" s="95"/>
      <c r="E39" s="95"/>
      <c r="G39" s="137"/>
      <c r="H39" s="137"/>
      <c r="I39" s="95"/>
    </row>
    <row r="40" spans="1:9" ht="15.75" x14ac:dyDescent="0.25">
      <c r="A40" s="1"/>
      <c r="B40" s="1"/>
      <c r="D40" s="1"/>
      <c r="E40" s="1"/>
      <c r="G40" s="290" t="s">
        <v>26</v>
      </c>
      <c r="H40" s="290"/>
      <c r="I40" s="290"/>
    </row>
    <row r="41" spans="1:9" ht="15.75" x14ac:dyDescent="0.25">
      <c r="A41" s="1"/>
      <c r="B41" s="1"/>
      <c r="D41" s="1"/>
      <c r="E41" s="1"/>
      <c r="G41" s="175"/>
      <c r="H41" s="175"/>
      <c r="I41" s="1"/>
    </row>
    <row r="42" spans="1:9" ht="15.75" x14ac:dyDescent="0.25">
      <c r="A42" s="1"/>
      <c r="B42" s="1"/>
      <c r="D42" s="1"/>
      <c r="E42" s="1"/>
      <c r="G42" s="175"/>
      <c r="H42" s="175"/>
      <c r="I42" s="1"/>
    </row>
    <row r="43" spans="1:9" ht="15.75" x14ac:dyDescent="0.25">
      <c r="A43" s="1"/>
      <c r="B43" s="1"/>
      <c r="D43" s="1"/>
      <c r="E43" s="1"/>
      <c r="G43" s="175"/>
      <c r="H43" s="175"/>
      <c r="I43" s="1"/>
    </row>
    <row r="44" spans="1:9" ht="15.75" x14ac:dyDescent="0.25">
      <c r="A44" s="1"/>
      <c r="B44" s="1"/>
      <c r="D44" s="1"/>
      <c r="E44" s="1"/>
      <c r="G44" s="175"/>
      <c r="H44" s="175"/>
      <c r="I44" s="1"/>
    </row>
    <row r="45" spans="1:9" ht="15.75" x14ac:dyDescent="0.25">
      <c r="A45" s="1"/>
      <c r="B45" s="1"/>
      <c r="D45" s="1"/>
      <c r="E45" s="1"/>
      <c r="G45" s="175"/>
      <c r="H45" s="175"/>
      <c r="I45" s="1"/>
    </row>
    <row r="46" spans="1:9" ht="15.75" x14ac:dyDescent="0.25">
      <c r="A46" s="1"/>
      <c r="B46" s="1"/>
      <c r="D46" s="1"/>
      <c r="E46" s="1"/>
      <c r="G46" s="175"/>
      <c r="H46" s="175"/>
      <c r="I46" s="1"/>
    </row>
    <row r="47" spans="1:9" ht="15.75" x14ac:dyDescent="0.25">
      <c r="A47" s="1"/>
      <c r="B47" s="1"/>
      <c r="D47" s="1"/>
      <c r="E47" s="1"/>
      <c r="G47" s="175"/>
      <c r="H47" s="175"/>
      <c r="I47" s="1"/>
    </row>
    <row r="48" spans="1:9" ht="15.75" x14ac:dyDescent="0.25">
      <c r="A48" s="1"/>
      <c r="B48" s="1"/>
      <c r="D48" s="1"/>
      <c r="E48" s="1"/>
      <c r="G48" s="175"/>
      <c r="H48" s="175"/>
      <c r="I48" s="1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A7" zoomScale="86" zoomScaleNormal="86" workbookViewId="0">
      <selection activeCell="L18" sqref="L18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132" customWidth="1"/>
    <col min="8" max="8" width="2.140625" style="132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30" t="s">
        <v>0</v>
      </c>
      <c r="B2" s="131"/>
      <c r="C2" s="1"/>
    </row>
    <row r="3" spans="1:12" x14ac:dyDescent="0.25">
      <c r="A3" s="89" t="s">
        <v>1</v>
      </c>
      <c r="B3" s="133"/>
      <c r="C3" s="133"/>
    </row>
    <row r="4" spans="1:12" x14ac:dyDescent="0.25">
      <c r="A4" s="89" t="s">
        <v>2</v>
      </c>
      <c r="B4" s="133"/>
      <c r="C4" s="133"/>
    </row>
    <row r="5" spans="1:12" x14ac:dyDescent="0.25">
      <c r="A5" s="89" t="s">
        <v>3</v>
      </c>
      <c r="B5" s="133"/>
      <c r="C5" s="133"/>
    </row>
    <row r="6" spans="1:12" x14ac:dyDescent="0.25">
      <c r="A6" s="89" t="s">
        <v>4</v>
      </c>
      <c r="B6" s="133"/>
      <c r="C6" s="133"/>
    </row>
    <row r="7" spans="1:12" x14ac:dyDescent="0.25">
      <c r="A7" s="89" t="s">
        <v>5</v>
      </c>
      <c r="B7" s="133"/>
      <c r="C7" s="133"/>
    </row>
    <row r="8" spans="1:12" x14ac:dyDescent="0.25">
      <c r="A8" s="133"/>
      <c r="B8" s="133"/>
      <c r="C8" s="133"/>
    </row>
    <row r="9" spans="1:12" ht="15.75" thickBot="1" x14ac:dyDescent="0.3">
      <c r="A9" s="134"/>
      <c r="B9" s="134"/>
      <c r="C9" s="134"/>
      <c r="D9" s="134"/>
      <c r="E9" s="134"/>
      <c r="F9" s="134"/>
      <c r="G9" s="135"/>
      <c r="H9" s="135"/>
      <c r="I9" s="134"/>
    </row>
    <row r="10" spans="1:12" ht="24" thickBot="1" x14ac:dyDescent="0.4">
      <c r="A10" s="309" t="s">
        <v>6</v>
      </c>
      <c r="B10" s="310"/>
      <c r="C10" s="310"/>
      <c r="D10" s="310"/>
      <c r="E10" s="310"/>
      <c r="F10" s="310"/>
      <c r="G10" s="310"/>
      <c r="H10" s="310"/>
      <c r="I10" s="311"/>
    </row>
    <row r="12" spans="1:12" ht="23.25" customHeight="1" x14ac:dyDescent="0.25">
      <c r="A12" s="95" t="s">
        <v>7</v>
      </c>
      <c r="B12" s="136" t="s">
        <v>181</v>
      </c>
      <c r="C12" s="95"/>
      <c r="D12" s="95"/>
      <c r="E12" s="95"/>
      <c r="F12" s="95"/>
      <c r="G12" s="137" t="s">
        <v>8</v>
      </c>
      <c r="H12" s="137" t="s">
        <v>9</v>
      </c>
      <c r="I12" s="2" t="s">
        <v>266</v>
      </c>
    </row>
    <row r="13" spans="1:12" ht="23.25" customHeight="1" x14ac:dyDescent="0.25">
      <c r="A13" s="95"/>
      <c r="B13" s="95"/>
      <c r="C13" s="95"/>
      <c r="D13" s="95"/>
      <c r="E13" s="95"/>
      <c r="F13" s="95"/>
      <c r="G13" s="137" t="s">
        <v>10</v>
      </c>
      <c r="H13" s="137" t="s">
        <v>9</v>
      </c>
      <c r="I13" s="3" t="s">
        <v>257</v>
      </c>
    </row>
    <row r="14" spans="1:12" ht="23.25" customHeight="1" x14ac:dyDescent="0.25">
      <c r="A14" s="95" t="s">
        <v>11</v>
      </c>
      <c r="B14" s="95" t="s">
        <v>156</v>
      </c>
      <c r="C14" s="95"/>
      <c r="D14" s="95"/>
      <c r="E14" s="95"/>
      <c r="F14" s="95"/>
      <c r="G14" s="137" t="s">
        <v>27</v>
      </c>
      <c r="H14" s="137" t="s">
        <v>9</v>
      </c>
      <c r="I14" s="95"/>
    </row>
    <row r="15" spans="1:12" ht="27.75" customHeight="1" thickBot="1" x14ac:dyDescent="0.3">
      <c r="A15" s="138"/>
      <c r="B15" s="138"/>
      <c r="C15" s="138"/>
      <c r="D15" s="138"/>
      <c r="E15" s="138"/>
      <c r="F15" s="138"/>
      <c r="G15" s="139"/>
      <c r="H15" s="139"/>
      <c r="I15" s="138"/>
    </row>
    <row r="16" spans="1:12" ht="43.5" customHeight="1" x14ac:dyDescent="0.25">
      <c r="A16" s="140" t="s">
        <v>12</v>
      </c>
      <c r="B16" s="141" t="s">
        <v>182</v>
      </c>
      <c r="C16" s="142" t="s">
        <v>13</v>
      </c>
      <c r="D16" s="141" t="s">
        <v>183</v>
      </c>
      <c r="E16" s="141" t="s">
        <v>14</v>
      </c>
      <c r="F16" s="142" t="s">
        <v>15</v>
      </c>
      <c r="G16" s="312" t="s">
        <v>16</v>
      </c>
      <c r="H16" s="313"/>
      <c r="I16" s="143" t="s">
        <v>17</v>
      </c>
      <c r="L16" s="132"/>
    </row>
    <row r="17" spans="1:12" s="138" customFormat="1" ht="78.75" customHeight="1" x14ac:dyDescent="0.25">
      <c r="A17" s="144">
        <v>1</v>
      </c>
      <c r="B17" s="4">
        <v>44382</v>
      </c>
      <c r="C17" s="145" t="s">
        <v>262</v>
      </c>
      <c r="D17" s="5" t="s">
        <v>264</v>
      </c>
      <c r="E17" s="5" t="s">
        <v>263</v>
      </c>
      <c r="F17" s="146">
        <v>1</v>
      </c>
      <c r="G17" s="314">
        <v>260400</v>
      </c>
      <c r="H17" s="315"/>
      <c r="I17" s="147">
        <f>G17</f>
        <v>260400</v>
      </c>
      <c r="L17" s="139"/>
    </row>
    <row r="18" spans="1:12" ht="36" customHeight="1" thickBot="1" x14ac:dyDescent="0.3">
      <c r="A18" s="316" t="s">
        <v>18</v>
      </c>
      <c r="B18" s="317"/>
      <c r="C18" s="317"/>
      <c r="D18" s="317"/>
      <c r="E18" s="317"/>
      <c r="F18" s="317"/>
      <c r="G18" s="317"/>
      <c r="H18" s="318"/>
      <c r="I18" s="148">
        <f>I17</f>
        <v>260400</v>
      </c>
    </row>
    <row r="19" spans="1:12" ht="21.75" customHeight="1" x14ac:dyDescent="0.25">
      <c r="A19" s="319"/>
      <c r="B19" s="319"/>
      <c r="C19" s="319"/>
      <c r="D19" s="319"/>
      <c r="E19" s="149"/>
      <c r="G19" s="150"/>
      <c r="H19" s="150"/>
      <c r="I19" s="151"/>
    </row>
    <row r="20" spans="1:12" ht="29.25" customHeight="1" x14ac:dyDescent="0.25">
      <c r="A20" s="152"/>
      <c r="B20" s="152"/>
      <c r="D20" s="152"/>
      <c r="E20" s="152"/>
      <c r="G20" s="153" t="s">
        <v>101</v>
      </c>
      <c r="H20" s="153"/>
      <c r="I20" s="154">
        <v>0</v>
      </c>
    </row>
    <row r="21" spans="1:12" ht="29.25" customHeight="1" thickBot="1" x14ac:dyDescent="0.3">
      <c r="A21" s="155"/>
      <c r="B21" s="155"/>
      <c r="D21" s="155"/>
      <c r="E21" s="155"/>
      <c r="G21" s="156" t="s">
        <v>184</v>
      </c>
      <c r="H21" s="156"/>
      <c r="I21" s="157">
        <v>0</v>
      </c>
    </row>
    <row r="22" spans="1:12" ht="29.25" customHeight="1" x14ac:dyDescent="0.25">
      <c r="A22" s="95"/>
      <c r="B22" s="95"/>
      <c r="D22" s="95"/>
      <c r="E22" s="158"/>
      <c r="G22" s="159" t="s">
        <v>19</v>
      </c>
      <c r="H22" s="160"/>
      <c r="I22" s="161">
        <f>I18</f>
        <v>260400</v>
      </c>
    </row>
    <row r="23" spans="1:12" ht="20.25" customHeight="1" x14ac:dyDescent="0.25">
      <c r="A23" s="95"/>
      <c r="B23" s="95"/>
      <c r="D23" s="95"/>
      <c r="E23" s="158"/>
      <c r="G23" s="160"/>
      <c r="H23" s="160"/>
      <c r="I23" s="162"/>
    </row>
    <row r="24" spans="1:12" ht="18.75" x14ac:dyDescent="0.25">
      <c r="A24" s="163" t="s">
        <v>265</v>
      </c>
      <c r="B24" s="158"/>
      <c r="D24" s="95"/>
      <c r="E24" s="158"/>
      <c r="G24" s="160"/>
      <c r="H24" s="160"/>
      <c r="I24" s="162"/>
    </row>
    <row r="25" spans="1:12" ht="15.75" x14ac:dyDescent="0.25">
      <c r="A25" s="95"/>
      <c r="B25" s="95"/>
      <c r="D25" s="95"/>
      <c r="E25" s="158"/>
      <c r="G25" s="160"/>
      <c r="H25" s="160"/>
      <c r="I25" s="162"/>
    </row>
    <row r="26" spans="1:12" ht="18.75" x14ac:dyDescent="0.3">
      <c r="A26" s="164" t="s">
        <v>20</v>
      </c>
      <c r="B26" s="165"/>
      <c r="D26" s="165"/>
      <c r="E26" s="95"/>
      <c r="G26" s="137"/>
      <c r="H26" s="137"/>
      <c r="I26" s="95"/>
    </row>
    <row r="27" spans="1:12" ht="18.75" x14ac:dyDescent="0.3">
      <c r="A27" s="166" t="s">
        <v>21</v>
      </c>
      <c r="B27" s="158"/>
      <c r="D27" s="158"/>
      <c r="E27" s="95"/>
      <c r="G27" s="137"/>
      <c r="H27" s="137"/>
      <c r="I27" s="95"/>
      <c r="L27" s="167"/>
    </row>
    <row r="28" spans="1:12" ht="18.75" x14ac:dyDescent="0.3">
      <c r="A28" s="166" t="s">
        <v>22</v>
      </c>
      <c r="B28" s="158"/>
      <c r="D28" s="95"/>
      <c r="E28" s="95"/>
      <c r="G28" s="137"/>
      <c r="H28" s="137"/>
      <c r="I28" s="95"/>
    </row>
    <row r="29" spans="1:12" ht="18.75" x14ac:dyDescent="0.3">
      <c r="A29" s="168" t="s">
        <v>23</v>
      </c>
      <c r="B29" s="169"/>
      <c r="D29" s="169"/>
      <c r="E29" s="95"/>
      <c r="G29" s="137"/>
      <c r="H29" s="137"/>
      <c r="I29" s="95"/>
    </row>
    <row r="30" spans="1:12" ht="18.75" x14ac:dyDescent="0.3">
      <c r="A30" s="170" t="s">
        <v>24</v>
      </c>
      <c r="B30" s="171"/>
      <c r="D30" s="172"/>
      <c r="E30" s="95"/>
      <c r="G30" s="137"/>
      <c r="H30" s="137"/>
      <c r="I30" s="95"/>
    </row>
    <row r="31" spans="1:12" ht="15.75" x14ac:dyDescent="0.25">
      <c r="A31" s="171"/>
      <c r="B31" s="171"/>
      <c r="D31" s="173"/>
      <c r="E31" s="95"/>
      <c r="G31" s="137"/>
      <c r="H31" s="137"/>
      <c r="I31" s="95"/>
    </row>
    <row r="32" spans="1:12" ht="15.75" x14ac:dyDescent="0.25">
      <c r="A32" s="95"/>
      <c r="B32" s="95"/>
      <c r="D32" s="95"/>
      <c r="E32" s="95"/>
      <c r="G32" s="174" t="s">
        <v>25</v>
      </c>
      <c r="H32" s="320" t="str">
        <f>I13</f>
        <v xml:space="preserve"> 14 Juli 2021</v>
      </c>
      <c r="I32" s="320"/>
    </row>
    <row r="33" spans="1:9" ht="15.75" x14ac:dyDescent="0.25">
      <c r="A33" s="95"/>
      <c r="B33" s="95"/>
      <c r="D33" s="95"/>
      <c r="E33" s="95"/>
      <c r="G33" s="137"/>
      <c r="H33" s="137"/>
      <c r="I33" s="95"/>
    </row>
    <row r="34" spans="1:9" ht="15.75" x14ac:dyDescent="0.25">
      <c r="A34" s="95"/>
      <c r="B34" s="95"/>
      <c r="D34" s="95"/>
      <c r="E34" s="95"/>
      <c r="G34" s="137"/>
      <c r="H34" s="137"/>
      <c r="I34" s="95"/>
    </row>
    <row r="35" spans="1:9" ht="15.75" x14ac:dyDescent="0.25">
      <c r="A35" s="95"/>
      <c r="B35" s="95"/>
      <c r="D35" s="95"/>
      <c r="E35" s="95"/>
      <c r="G35" s="137"/>
      <c r="H35" s="137"/>
      <c r="I35" s="95"/>
    </row>
    <row r="36" spans="1:9" ht="26.25" customHeight="1" x14ac:dyDescent="0.25">
      <c r="A36" s="95"/>
      <c r="B36" s="95"/>
      <c r="D36" s="95"/>
      <c r="E36" s="95"/>
      <c r="G36" s="137"/>
      <c r="H36" s="137"/>
      <c r="I36" s="95"/>
    </row>
    <row r="37" spans="1:9" ht="15.75" x14ac:dyDescent="0.25">
      <c r="A37" s="95"/>
      <c r="B37" s="95"/>
      <c r="D37" s="95"/>
      <c r="E37" s="95"/>
      <c r="G37" s="137"/>
      <c r="H37" s="137"/>
      <c r="I37" s="95"/>
    </row>
    <row r="38" spans="1:9" ht="15.75" x14ac:dyDescent="0.25">
      <c r="A38" s="95"/>
      <c r="B38" s="95"/>
      <c r="D38" s="95"/>
      <c r="E38" s="95"/>
      <c r="G38" s="137"/>
      <c r="H38" s="137"/>
      <c r="I38" s="95"/>
    </row>
    <row r="39" spans="1:9" ht="15.75" x14ac:dyDescent="0.25">
      <c r="A39" s="95"/>
      <c r="B39" s="95"/>
      <c r="D39" s="95"/>
      <c r="E39" s="95"/>
      <c r="G39" s="137"/>
      <c r="H39" s="137"/>
      <c r="I39" s="95"/>
    </row>
    <row r="40" spans="1:9" ht="15.75" x14ac:dyDescent="0.25">
      <c r="A40" s="1"/>
      <c r="B40" s="1"/>
      <c r="D40" s="1"/>
      <c r="E40" s="1"/>
      <c r="G40" s="290" t="s">
        <v>26</v>
      </c>
      <c r="H40" s="290"/>
      <c r="I40" s="290"/>
    </row>
    <row r="41" spans="1:9" ht="15.75" x14ac:dyDescent="0.25">
      <c r="A41" s="1"/>
      <c r="B41" s="1"/>
      <c r="D41" s="1"/>
      <c r="E41" s="1"/>
      <c r="G41" s="175"/>
      <c r="H41" s="175"/>
      <c r="I41" s="1"/>
    </row>
    <row r="42" spans="1:9" ht="15.75" x14ac:dyDescent="0.25">
      <c r="A42" s="1"/>
      <c r="B42" s="1"/>
      <c r="D42" s="1"/>
      <c r="E42" s="1"/>
      <c r="G42" s="175"/>
      <c r="H42" s="175"/>
      <c r="I42" s="1"/>
    </row>
    <row r="43" spans="1:9" ht="15.75" x14ac:dyDescent="0.25">
      <c r="A43" s="1"/>
      <c r="B43" s="1"/>
      <c r="D43" s="1"/>
      <c r="E43" s="1"/>
      <c r="G43" s="175"/>
      <c r="H43" s="175"/>
      <c r="I43" s="1"/>
    </row>
    <row r="44" spans="1:9" ht="15.75" x14ac:dyDescent="0.25">
      <c r="A44" s="1"/>
      <c r="B44" s="1"/>
      <c r="D44" s="1"/>
      <c r="E44" s="1"/>
      <c r="G44" s="175"/>
      <c r="H44" s="175"/>
      <c r="I44" s="1"/>
    </row>
    <row r="45" spans="1:9" ht="15.75" x14ac:dyDescent="0.25">
      <c r="A45" s="1"/>
      <c r="B45" s="1"/>
      <c r="D45" s="1"/>
      <c r="E45" s="1"/>
      <c r="G45" s="175"/>
      <c r="H45" s="175"/>
      <c r="I45" s="1"/>
    </row>
    <row r="46" spans="1:9" ht="15.75" x14ac:dyDescent="0.25">
      <c r="A46" s="1"/>
      <c r="B46" s="1"/>
      <c r="D46" s="1"/>
      <c r="E46" s="1"/>
      <c r="G46" s="175"/>
      <c r="H46" s="175"/>
      <c r="I46" s="1"/>
    </row>
    <row r="47" spans="1:9" ht="15.75" x14ac:dyDescent="0.25">
      <c r="A47" s="1"/>
      <c r="B47" s="1"/>
      <c r="D47" s="1"/>
      <c r="E47" s="1"/>
      <c r="G47" s="175"/>
      <c r="H47" s="175"/>
      <c r="I47" s="1"/>
    </row>
    <row r="48" spans="1:9" ht="15.75" x14ac:dyDescent="0.25">
      <c r="A48" s="1"/>
      <c r="B48" s="1"/>
      <c r="D48" s="1"/>
      <c r="E48" s="1"/>
      <c r="G48" s="175"/>
      <c r="H48" s="175"/>
      <c r="I48" s="1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6"/>
  <sheetViews>
    <sheetView topLeftCell="A7" workbookViewId="0">
      <selection activeCell="K16" sqref="K16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10.85546875" style="7" customWidth="1"/>
    <col min="4" max="4" width="26.42578125" style="7" customWidth="1"/>
    <col min="5" max="5" width="13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6.710937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276" t="s">
        <v>6</v>
      </c>
      <c r="B10" s="277"/>
      <c r="C10" s="277"/>
      <c r="D10" s="277"/>
      <c r="E10" s="277"/>
      <c r="F10" s="277"/>
      <c r="G10" s="277"/>
      <c r="H10" s="277"/>
      <c r="I10" s="278"/>
    </row>
    <row r="12" spans="1:9" x14ac:dyDescent="0.25">
      <c r="A12" s="7" t="s">
        <v>7</v>
      </c>
      <c r="B12" s="7" t="s">
        <v>272</v>
      </c>
      <c r="G12" s="8" t="s">
        <v>8</v>
      </c>
      <c r="H12" s="12" t="s">
        <v>9</v>
      </c>
      <c r="I12" s="2" t="s">
        <v>267</v>
      </c>
    </row>
    <row r="13" spans="1:9" x14ac:dyDescent="0.25">
      <c r="G13" s="8" t="s">
        <v>10</v>
      </c>
      <c r="H13" s="12" t="s">
        <v>9</v>
      </c>
      <c r="I13" s="3" t="s">
        <v>257</v>
      </c>
    </row>
    <row r="14" spans="1:9" x14ac:dyDescent="0.25">
      <c r="G14" s="8" t="s">
        <v>27</v>
      </c>
      <c r="H14" s="12" t="s">
        <v>9</v>
      </c>
      <c r="I14" s="7" t="s">
        <v>30</v>
      </c>
    </row>
    <row r="15" spans="1:9" x14ac:dyDescent="0.25">
      <c r="A15" s="7" t="s">
        <v>11</v>
      </c>
      <c r="B15" s="7" t="s">
        <v>273</v>
      </c>
    </row>
    <row r="16" spans="1:9" ht="7.5" customHeight="1" thickBot="1" x14ac:dyDescent="0.3">
      <c r="F16" s="34"/>
    </row>
    <row r="17" spans="1:10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4" t="s">
        <v>34</v>
      </c>
      <c r="G17" s="267" t="s">
        <v>16</v>
      </c>
      <c r="H17" s="268"/>
      <c r="I17" s="15" t="s">
        <v>17</v>
      </c>
    </row>
    <row r="18" spans="1:10" ht="51" customHeight="1" x14ac:dyDescent="0.25">
      <c r="A18" s="16">
        <v>1</v>
      </c>
      <c r="B18" s="4">
        <v>44391</v>
      </c>
      <c r="C18" s="49" t="s">
        <v>268</v>
      </c>
      <c r="D18" s="5" t="s">
        <v>269</v>
      </c>
      <c r="E18" s="125" t="s">
        <v>270</v>
      </c>
      <c r="F18" s="51">
        <v>1</v>
      </c>
      <c r="G18" s="291">
        <v>3500000</v>
      </c>
      <c r="H18" s="292"/>
      <c r="I18" s="65">
        <f t="shared" ref="I18" si="0">G18</f>
        <v>3500000</v>
      </c>
    </row>
    <row r="19" spans="1:10" ht="25.5" customHeight="1" thickBot="1" x14ac:dyDescent="0.3">
      <c r="A19" s="271" t="s">
        <v>18</v>
      </c>
      <c r="B19" s="272"/>
      <c r="C19" s="272"/>
      <c r="D19" s="272"/>
      <c r="E19" s="272"/>
      <c r="F19" s="272"/>
      <c r="G19" s="272"/>
      <c r="H19" s="281"/>
      <c r="I19" s="18">
        <f>I18</f>
        <v>3500000</v>
      </c>
    </row>
    <row r="20" spans="1:10" x14ac:dyDescent="0.25">
      <c r="A20" s="275"/>
      <c r="B20" s="275"/>
      <c r="C20" s="176"/>
      <c r="D20" s="176"/>
      <c r="E20" s="176"/>
      <c r="F20" s="176"/>
      <c r="G20" s="19"/>
      <c r="H20" s="19"/>
      <c r="I20" s="20"/>
    </row>
    <row r="21" spans="1:10" x14ac:dyDescent="0.25">
      <c r="A21" s="176"/>
      <c r="B21" s="176"/>
      <c r="C21" s="176"/>
      <c r="D21" s="176"/>
      <c r="E21" s="176"/>
      <c r="F21" s="176"/>
      <c r="G21" s="24" t="s">
        <v>35</v>
      </c>
      <c r="H21" s="24"/>
      <c r="I21" s="191">
        <f>I19*50%</f>
        <v>1750000</v>
      </c>
    </row>
    <row r="22" spans="1:10" ht="16.5" thickBot="1" x14ac:dyDescent="0.3">
      <c r="D22" s="6"/>
      <c r="E22" s="6"/>
      <c r="F22" s="6"/>
      <c r="G22" s="26" t="s">
        <v>57</v>
      </c>
      <c r="H22" s="26"/>
      <c r="I22" s="75">
        <f>I19-I21</f>
        <v>1750000</v>
      </c>
      <c r="J22" s="28"/>
    </row>
    <row r="23" spans="1:10" x14ac:dyDescent="0.25">
      <c r="D23" s="6"/>
      <c r="E23" s="6"/>
      <c r="F23" s="6"/>
      <c r="G23" s="29" t="s">
        <v>37</v>
      </c>
      <c r="H23" s="29"/>
      <c r="I23" s="30">
        <f>I22</f>
        <v>1750000</v>
      </c>
    </row>
    <row r="24" spans="1:10" x14ac:dyDescent="0.25">
      <c r="A24" s="31" t="s">
        <v>271</v>
      </c>
      <c r="D24" s="6"/>
      <c r="E24" s="6"/>
      <c r="F24" s="6"/>
      <c r="G24" s="29"/>
      <c r="H24" s="29"/>
      <c r="I24" s="30"/>
    </row>
    <row r="25" spans="1:10" x14ac:dyDescent="0.25">
      <c r="A25" s="31"/>
      <c r="D25" s="6"/>
      <c r="E25" s="6"/>
      <c r="F25" s="6"/>
      <c r="G25" s="29"/>
      <c r="H25" s="29"/>
      <c r="I25" s="30"/>
    </row>
    <row r="26" spans="1:10" x14ac:dyDescent="0.25">
      <c r="A26" s="32" t="s">
        <v>20</v>
      </c>
    </row>
    <row r="27" spans="1:10" x14ac:dyDescent="0.25">
      <c r="A27" s="33" t="s">
        <v>21</v>
      </c>
      <c r="B27" s="33"/>
      <c r="C27" s="33"/>
      <c r="D27" s="34"/>
      <c r="E27" s="34"/>
    </row>
    <row r="28" spans="1:10" x14ac:dyDescent="0.25">
      <c r="A28" s="33" t="s">
        <v>22</v>
      </c>
      <c r="B28" s="33"/>
      <c r="C28" s="33"/>
      <c r="D28" s="34"/>
      <c r="E28" s="34"/>
    </row>
    <row r="29" spans="1:10" x14ac:dyDescent="0.25">
      <c r="A29" s="35" t="s">
        <v>23</v>
      </c>
      <c r="B29" s="36"/>
      <c r="C29" s="36"/>
      <c r="D29" s="34"/>
      <c r="E29" s="34"/>
    </row>
    <row r="30" spans="1:10" x14ac:dyDescent="0.25">
      <c r="A30" s="37" t="s">
        <v>24</v>
      </c>
      <c r="B30" s="37"/>
      <c r="C30" s="37"/>
      <c r="D30" s="34"/>
      <c r="E30" s="34"/>
    </row>
    <row r="31" spans="1:10" x14ac:dyDescent="0.25">
      <c r="A31" s="38"/>
      <c r="B31" s="38"/>
      <c r="C31" s="38"/>
    </row>
    <row r="32" spans="1:10" x14ac:dyDescent="0.25">
      <c r="A32" s="39"/>
      <c r="B32" s="39"/>
      <c r="C32" s="39"/>
    </row>
    <row r="33" spans="4:9" x14ac:dyDescent="0.25">
      <c r="G33" s="40" t="s">
        <v>25</v>
      </c>
      <c r="H33" s="261" t="str">
        <f>I13</f>
        <v xml:space="preserve"> 14 Juli 2021</v>
      </c>
      <c r="I33" s="262"/>
    </row>
    <row r="37" spans="4:9" ht="24.75" customHeight="1" x14ac:dyDescent="0.25"/>
    <row r="39" spans="4:9" x14ac:dyDescent="0.25">
      <c r="G39" s="263" t="s">
        <v>26</v>
      </c>
      <c r="H39" s="263"/>
      <c r="I39" s="263"/>
    </row>
    <row r="44" spans="4:9" ht="16.5" thickBot="1" x14ac:dyDescent="0.3"/>
    <row r="45" spans="4:9" x14ac:dyDescent="0.25">
      <c r="D45" s="41"/>
      <c r="E45" s="42"/>
      <c r="F45" s="42"/>
    </row>
    <row r="46" spans="4:9" ht="18" x14ac:dyDescent="0.25">
      <c r="D46" s="43" t="s">
        <v>38</v>
      </c>
      <c r="E46" s="34"/>
      <c r="F46" s="34"/>
      <c r="G46" s="7"/>
      <c r="H46" s="7"/>
    </row>
    <row r="47" spans="4:9" ht="18" x14ac:dyDescent="0.25">
      <c r="D47" s="43" t="s">
        <v>39</v>
      </c>
      <c r="E47" s="34"/>
      <c r="F47" s="34"/>
      <c r="G47" s="7"/>
      <c r="H47" s="7"/>
    </row>
    <row r="48" spans="4:9" ht="18" x14ac:dyDescent="0.25">
      <c r="D48" s="43" t="s">
        <v>40</v>
      </c>
      <c r="E48" s="34"/>
      <c r="F48" s="34"/>
      <c r="G48" s="7"/>
      <c r="H48" s="7"/>
    </row>
    <row r="49" spans="4:8" ht="18" x14ac:dyDescent="0.25">
      <c r="D49" s="43" t="s">
        <v>41</v>
      </c>
      <c r="E49" s="34"/>
      <c r="F49" s="34"/>
      <c r="G49" s="7"/>
      <c r="H49" s="7"/>
    </row>
    <row r="50" spans="4:8" ht="18" x14ac:dyDescent="0.25">
      <c r="D50" s="43" t="s">
        <v>42</v>
      </c>
      <c r="E50" s="34"/>
      <c r="F50" s="34"/>
      <c r="G50" s="7"/>
      <c r="H50" s="7"/>
    </row>
    <row r="51" spans="4:8" ht="16.5" thickBot="1" x14ac:dyDescent="0.3">
      <c r="D51" s="44"/>
      <c r="E51" s="10"/>
      <c r="F51" s="10"/>
      <c r="G51" s="7"/>
      <c r="H51" s="7"/>
    </row>
    <row r="52" spans="4:8" x14ac:dyDescent="0.25">
      <c r="G52" s="7"/>
      <c r="H52" s="7"/>
    </row>
    <row r="53" spans="4:8" x14ac:dyDescent="0.25">
      <c r="G53" s="7"/>
      <c r="H53" s="7"/>
    </row>
    <row r="54" spans="4:8" ht="16.5" thickBot="1" x14ac:dyDescent="0.3">
      <c r="G54" s="7"/>
      <c r="H54" s="7"/>
    </row>
    <row r="55" spans="4:8" x14ac:dyDescent="0.25">
      <c r="D55" s="41"/>
      <c r="E55" s="42"/>
      <c r="F55" s="52"/>
      <c r="G55" s="7"/>
      <c r="H55" s="7"/>
    </row>
    <row r="56" spans="4:8" ht="18" x14ac:dyDescent="0.25">
      <c r="D56" s="43" t="s">
        <v>43</v>
      </c>
      <c r="E56" s="34"/>
      <c r="F56" s="53"/>
      <c r="G56" s="7"/>
      <c r="H56" s="7"/>
    </row>
    <row r="57" spans="4:8" ht="18" x14ac:dyDescent="0.25">
      <c r="D57" s="43" t="s">
        <v>44</v>
      </c>
      <c r="E57" s="34"/>
      <c r="F57" s="53"/>
      <c r="G57" s="7"/>
      <c r="H57" s="7"/>
    </row>
    <row r="58" spans="4:8" ht="18" x14ac:dyDescent="0.25">
      <c r="D58" s="43" t="s">
        <v>45</v>
      </c>
      <c r="E58" s="34"/>
      <c r="F58" s="53"/>
      <c r="G58" s="7"/>
      <c r="H58" s="7"/>
    </row>
    <row r="59" spans="4:8" ht="18" x14ac:dyDescent="0.25">
      <c r="D59" s="43" t="s">
        <v>46</v>
      </c>
      <c r="E59" s="34"/>
      <c r="F59" s="53"/>
      <c r="G59" s="7"/>
      <c r="H59" s="7"/>
    </row>
    <row r="60" spans="4:8" ht="18" x14ac:dyDescent="0.25">
      <c r="D60" s="45" t="s">
        <v>47</v>
      </c>
      <c r="E60" s="34"/>
      <c r="F60" s="53"/>
      <c r="G60" s="7"/>
      <c r="H60" s="7"/>
    </row>
    <row r="61" spans="4:8" ht="16.5" thickBot="1" x14ac:dyDescent="0.3">
      <c r="D61" s="44"/>
      <c r="E61" s="10"/>
      <c r="F61" s="54"/>
      <c r="G61" s="7"/>
      <c r="H61" s="7"/>
    </row>
    <row r="62" spans="4:8" x14ac:dyDescent="0.25">
      <c r="G62" s="7"/>
      <c r="H62" s="7"/>
    </row>
    <row r="63" spans="4:8" x14ac:dyDescent="0.25">
      <c r="G63" s="7"/>
      <c r="H63" s="7"/>
    </row>
    <row r="64" spans="4:8" x14ac:dyDescent="0.25">
      <c r="G64" s="7"/>
      <c r="H64" s="7"/>
    </row>
    <row r="65" spans="4:8" ht="16.5" thickBot="1" x14ac:dyDescent="0.3">
      <c r="G65" s="7"/>
      <c r="H65" s="7"/>
    </row>
    <row r="66" spans="4:8" x14ac:dyDescent="0.25">
      <c r="D66" s="41"/>
      <c r="E66" s="42"/>
      <c r="F66" s="42"/>
      <c r="G66" s="7"/>
      <c r="H66" s="7"/>
    </row>
    <row r="67" spans="4:8" ht="18" x14ac:dyDescent="0.25">
      <c r="D67" s="43" t="s">
        <v>38</v>
      </c>
      <c r="E67" s="34"/>
      <c r="F67" s="34"/>
      <c r="G67" s="7"/>
      <c r="H67" s="7"/>
    </row>
    <row r="68" spans="4:8" ht="18" x14ac:dyDescent="0.25">
      <c r="D68" s="43" t="s">
        <v>48</v>
      </c>
      <c r="E68" s="34"/>
      <c r="F68" s="34"/>
      <c r="G68" s="7"/>
      <c r="H68" s="7"/>
    </row>
    <row r="69" spans="4:8" ht="18" x14ac:dyDescent="0.25">
      <c r="D69" s="43" t="s">
        <v>49</v>
      </c>
      <c r="E69" s="34"/>
      <c r="F69" s="34"/>
      <c r="G69" s="7"/>
      <c r="H69" s="7"/>
    </row>
    <row r="70" spans="4:8" ht="18" x14ac:dyDescent="0.25">
      <c r="D70" s="43" t="s">
        <v>50</v>
      </c>
      <c r="E70" s="34"/>
      <c r="F70" s="34"/>
      <c r="G70" s="7"/>
      <c r="H70" s="7"/>
    </row>
    <row r="71" spans="4:8" ht="18" x14ac:dyDescent="0.25">
      <c r="D71" s="43" t="s">
        <v>51</v>
      </c>
      <c r="E71" s="34"/>
      <c r="F71" s="34"/>
      <c r="G71" s="7"/>
      <c r="H71" s="7"/>
    </row>
    <row r="72" spans="4:8" ht="16.5" thickBot="1" x14ac:dyDescent="0.3">
      <c r="D72" s="44"/>
      <c r="E72" s="10"/>
      <c r="F72" s="10"/>
      <c r="G72" s="7"/>
      <c r="H72" s="7"/>
    </row>
    <row r="73" spans="4:8" ht="16.5" thickBot="1" x14ac:dyDescent="0.3">
      <c r="G73" s="7"/>
      <c r="H73" s="7"/>
    </row>
    <row r="74" spans="4:8" x14ac:dyDescent="0.25">
      <c r="D74" s="41"/>
      <c r="E74" s="42"/>
      <c r="F74" s="42"/>
      <c r="G74" s="7"/>
      <c r="H74" s="7"/>
    </row>
    <row r="75" spans="4:8" ht="18" x14ac:dyDescent="0.25">
      <c r="D75" s="46" t="s">
        <v>52</v>
      </c>
      <c r="E75" s="34"/>
      <c r="F75" s="34"/>
    </row>
    <row r="76" spans="4:8" ht="18" x14ac:dyDescent="0.25">
      <c r="D76" s="46" t="s">
        <v>53</v>
      </c>
      <c r="E76" s="34"/>
      <c r="F76" s="34"/>
    </row>
    <row r="77" spans="4:8" ht="18" x14ac:dyDescent="0.25">
      <c r="D77" s="46" t="s">
        <v>54</v>
      </c>
      <c r="E77" s="34"/>
      <c r="F77" s="34"/>
    </row>
    <row r="78" spans="4:8" ht="18" x14ac:dyDescent="0.25">
      <c r="D78" s="46" t="s">
        <v>55</v>
      </c>
      <c r="E78" s="34"/>
      <c r="F78" s="34"/>
    </row>
    <row r="79" spans="4:8" ht="18" x14ac:dyDescent="0.25">
      <c r="D79" s="47" t="s">
        <v>56</v>
      </c>
      <c r="E79" s="34"/>
      <c r="F79" s="34"/>
    </row>
    <row r="80" spans="4:8" ht="16.5" thickBot="1" x14ac:dyDescent="0.3">
      <c r="D80" s="44"/>
      <c r="E80" s="10"/>
      <c r="F80" s="10"/>
      <c r="G80" s="7"/>
      <c r="H80" s="7"/>
    </row>
    <row r="81" spans="1:11" ht="16.5" thickBot="1" x14ac:dyDescent="0.3"/>
    <row r="82" spans="1:11" x14ac:dyDescent="0.25">
      <c r="D82" s="41"/>
      <c r="E82" s="42"/>
      <c r="F82" s="52"/>
    </row>
    <row r="83" spans="1:11" ht="18" x14ac:dyDescent="0.25">
      <c r="D83" s="43" t="s">
        <v>43</v>
      </c>
      <c r="E83" s="34"/>
      <c r="F83" s="53"/>
    </row>
    <row r="84" spans="1:11" ht="18" x14ac:dyDescent="0.25">
      <c r="D84" s="43" t="s">
        <v>44</v>
      </c>
      <c r="E84" s="34"/>
      <c r="F84" s="53"/>
    </row>
    <row r="85" spans="1:11" ht="18" x14ac:dyDescent="0.25">
      <c r="D85" s="43" t="s">
        <v>45</v>
      </c>
      <c r="E85" s="34"/>
      <c r="F85" s="53"/>
    </row>
    <row r="86" spans="1:11" ht="18" x14ac:dyDescent="0.25">
      <c r="D86" s="43" t="s">
        <v>46</v>
      </c>
      <c r="E86" s="34"/>
      <c r="F86" s="53"/>
    </row>
    <row r="87" spans="1:11" ht="18" x14ac:dyDescent="0.25">
      <c r="D87" s="45" t="s">
        <v>47</v>
      </c>
      <c r="E87" s="34"/>
      <c r="F87" s="53"/>
    </row>
    <row r="88" spans="1:11" ht="16.5" thickBot="1" x14ac:dyDescent="0.3">
      <c r="D88" s="44"/>
      <c r="E88" s="10"/>
      <c r="F88" s="54"/>
    </row>
    <row r="89" spans="1:11" ht="16.5" thickBot="1" x14ac:dyDescent="0.3"/>
    <row r="90" spans="1:11" x14ac:dyDescent="0.25">
      <c r="D90" s="41"/>
      <c r="E90" s="42"/>
      <c r="F90" s="52"/>
    </row>
    <row r="91" spans="1:11" ht="18" x14ac:dyDescent="0.25">
      <c r="D91" s="43" t="s">
        <v>43</v>
      </c>
      <c r="E91" s="34"/>
      <c r="F91" s="53"/>
    </row>
    <row r="92" spans="1:11" ht="18" x14ac:dyDescent="0.25">
      <c r="D92" s="43" t="s">
        <v>44</v>
      </c>
      <c r="E92" s="34"/>
      <c r="F92" s="53"/>
    </row>
    <row r="93" spans="1:11" ht="18" x14ac:dyDescent="0.25">
      <c r="D93" s="43" t="s">
        <v>45</v>
      </c>
      <c r="E93" s="34"/>
      <c r="F93" s="53"/>
    </row>
    <row r="94" spans="1:11" ht="18" x14ac:dyDescent="0.25">
      <c r="D94" s="43" t="s">
        <v>46</v>
      </c>
      <c r="E94" s="34"/>
      <c r="F94" s="53"/>
    </row>
    <row r="95" spans="1:11" s="8" customFormat="1" ht="18" x14ac:dyDescent="0.25">
      <c r="A95" s="7"/>
      <c r="B95" s="7"/>
      <c r="C95" s="7"/>
      <c r="D95" s="45" t="s">
        <v>47</v>
      </c>
      <c r="E95" s="34"/>
      <c r="F95" s="53"/>
      <c r="I95" s="7"/>
      <c r="J95" s="7"/>
      <c r="K95" s="7"/>
    </row>
    <row r="96" spans="1:11" s="8" customFormat="1" ht="16.5" thickBot="1" x14ac:dyDescent="0.3">
      <c r="A96" s="7"/>
      <c r="B96" s="7"/>
      <c r="C96" s="7"/>
      <c r="D96" s="44"/>
      <c r="E96" s="10"/>
      <c r="F96" s="54"/>
      <c r="I96" s="7"/>
      <c r="J96" s="7"/>
      <c r="K96" s="7"/>
    </row>
  </sheetData>
  <mergeCells count="7">
    <mergeCell ref="G39:I39"/>
    <mergeCell ref="A10:I10"/>
    <mergeCell ref="G17:H17"/>
    <mergeCell ref="G18:H18"/>
    <mergeCell ref="A19:H19"/>
    <mergeCell ref="A20:B20"/>
    <mergeCell ref="H33:I33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6"/>
  <sheetViews>
    <sheetView topLeftCell="A4" workbookViewId="0">
      <selection activeCell="E24" sqref="E24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10.85546875" style="7" customWidth="1"/>
    <col min="4" max="4" width="26.42578125" style="7" customWidth="1"/>
    <col min="5" max="5" width="13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9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276" t="s">
        <v>6</v>
      </c>
      <c r="B10" s="277"/>
      <c r="C10" s="277"/>
      <c r="D10" s="277"/>
      <c r="E10" s="277"/>
      <c r="F10" s="277"/>
      <c r="G10" s="277"/>
      <c r="H10" s="277"/>
      <c r="I10" s="278"/>
    </row>
    <row r="12" spans="1:9" x14ac:dyDescent="0.25">
      <c r="A12" s="7" t="s">
        <v>7</v>
      </c>
      <c r="B12" s="7" t="s">
        <v>272</v>
      </c>
      <c r="G12" s="8" t="s">
        <v>8</v>
      </c>
      <c r="H12" s="12" t="s">
        <v>9</v>
      </c>
      <c r="I12" s="2" t="s">
        <v>311</v>
      </c>
    </row>
    <row r="13" spans="1:9" x14ac:dyDescent="0.25">
      <c r="G13" s="8" t="s">
        <v>10</v>
      </c>
      <c r="H13" s="12" t="s">
        <v>9</v>
      </c>
      <c r="I13" s="3" t="s">
        <v>310</v>
      </c>
    </row>
    <row r="14" spans="1:9" x14ac:dyDescent="0.25">
      <c r="G14" s="8" t="s">
        <v>27</v>
      </c>
      <c r="H14" s="12" t="s">
        <v>9</v>
      </c>
      <c r="I14" s="7" t="s">
        <v>30</v>
      </c>
    </row>
    <row r="15" spans="1:9" x14ac:dyDescent="0.25">
      <c r="A15" s="7" t="s">
        <v>11</v>
      </c>
      <c r="B15" s="7" t="s">
        <v>273</v>
      </c>
    </row>
    <row r="16" spans="1:9" ht="7.5" customHeight="1" thickBot="1" x14ac:dyDescent="0.3">
      <c r="F16" s="34"/>
    </row>
    <row r="17" spans="1:10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4" t="s">
        <v>34</v>
      </c>
      <c r="G17" s="267" t="s">
        <v>16</v>
      </c>
      <c r="H17" s="268"/>
      <c r="I17" s="15" t="s">
        <v>17</v>
      </c>
    </row>
    <row r="18" spans="1:10" ht="51" customHeight="1" x14ac:dyDescent="0.25">
      <c r="A18" s="16">
        <v>1</v>
      </c>
      <c r="B18" s="4">
        <v>44391</v>
      </c>
      <c r="C18" s="49" t="s">
        <v>268</v>
      </c>
      <c r="D18" s="5" t="s">
        <v>269</v>
      </c>
      <c r="E18" s="125" t="s">
        <v>270</v>
      </c>
      <c r="F18" s="51">
        <v>1</v>
      </c>
      <c r="G18" s="291">
        <v>3500000</v>
      </c>
      <c r="H18" s="292"/>
      <c r="I18" s="65">
        <f t="shared" ref="I18" si="0">G18</f>
        <v>3500000</v>
      </c>
    </row>
    <row r="19" spans="1:10" ht="25.5" customHeight="1" thickBot="1" x14ac:dyDescent="0.3">
      <c r="A19" s="271" t="s">
        <v>18</v>
      </c>
      <c r="B19" s="272"/>
      <c r="C19" s="272"/>
      <c r="D19" s="272"/>
      <c r="E19" s="272"/>
      <c r="F19" s="272"/>
      <c r="G19" s="272"/>
      <c r="H19" s="281"/>
      <c r="I19" s="18">
        <f>I18</f>
        <v>3500000</v>
      </c>
    </row>
    <row r="20" spans="1:10" x14ac:dyDescent="0.25">
      <c r="A20" s="275"/>
      <c r="B20" s="275"/>
      <c r="C20" s="192"/>
      <c r="D20" s="192"/>
      <c r="E20" s="192"/>
      <c r="F20" s="192"/>
      <c r="G20" s="19"/>
      <c r="H20" s="19"/>
      <c r="I20" s="20"/>
    </row>
    <row r="21" spans="1:10" x14ac:dyDescent="0.25">
      <c r="A21" s="192"/>
      <c r="B21" s="192"/>
      <c r="C21" s="192"/>
      <c r="D21" s="192"/>
      <c r="E21" s="192"/>
      <c r="F21" s="192"/>
      <c r="G21" s="24" t="s">
        <v>35</v>
      </c>
      <c r="H21" s="24"/>
      <c r="I21" s="25">
        <f>I19*50%</f>
        <v>1750000</v>
      </c>
    </row>
    <row r="22" spans="1:10" ht="16.5" thickBot="1" x14ac:dyDescent="0.3">
      <c r="D22" s="6"/>
      <c r="E22" s="6"/>
      <c r="F22" s="6"/>
      <c r="G22" s="26" t="s">
        <v>57</v>
      </c>
      <c r="H22" s="26"/>
      <c r="I22" s="27">
        <f>I19-I21</f>
        <v>1750000</v>
      </c>
      <c r="J22" s="28"/>
    </row>
    <row r="23" spans="1:10" x14ac:dyDescent="0.25">
      <c r="D23" s="6"/>
      <c r="E23" s="6"/>
      <c r="F23" s="6"/>
      <c r="G23" s="29" t="s">
        <v>37</v>
      </c>
      <c r="H23" s="29"/>
      <c r="I23" s="30">
        <f>I22</f>
        <v>1750000</v>
      </c>
    </row>
    <row r="24" spans="1:10" x14ac:dyDescent="0.25">
      <c r="A24" s="31" t="s">
        <v>271</v>
      </c>
      <c r="D24" s="6"/>
      <c r="E24" s="6"/>
      <c r="F24" s="6"/>
      <c r="G24" s="29"/>
      <c r="H24" s="29"/>
      <c r="I24" s="30"/>
    </row>
    <row r="25" spans="1:10" x14ac:dyDescent="0.25">
      <c r="A25" s="31"/>
      <c r="D25" s="6"/>
      <c r="E25" s="6"/>
      <c r="F25" s="6"/>
      <c r="G25" s="29"/>
      <c r="H25" s="29"/>
      <c r="I25" s="30"/>
    </row>
    <row r="26" spans="1:10" x14ac:dyDescent="0.25">
      <c r="A26" s="32" t="s">
        <v>20</v>
      </c>
    </row>
    <row r="27" spans="1:10" x14ac:dyDescent="0.25">
      <c r="A27" s="33" t="s">
        <v>21</v>
      </c>
      <c r="B27" s="33"/>
      <c r="C27" s="33"/>
      <c r="D27" s="34"/>
      <c r="E27" s="34"/>
    </row>
    <row r="28" spans="1:10" x14ac:dyDescent="0.25">
      <c r="A28" s="33" t="s">
        <v>22</v>
      </c>
      <c r="B28" s="33"/>
      <c r="C28" s="33"/>
      <c r="D28" s="34"/>
      <c r="E28" s="34"/>
    </row>
    <row r="29" spans="1:10" x14ac:dyDescent="0.25">
      <c r="A29" s="35" t="s">
        <v>23</v>
      </c>
      <c r="B29" s="36"/>
      <c r="C29" s="36"/>
      <c r="D29" s="34"/>
      <c r="E29" s="34"/>
    </row>
    <row r="30" spans="1:10" x14ac:dyDescent="0.25">
      <c r="A30" s="37" t="s">
        <v>24</v>
      </c>
      <c r="B30" s="37"/>
      <c r="C30" s="37"/>
      <c r="D30" s="34"/>
      <c r="E30" s="34"/>
    </row>
    <row r="31" spans="1:10" x14ac:dyDescent="0.25">
      <c r="A31" s="38"/>
      <c r="B31" s="38"/>
      <c r="C31" s="38"/>
    </row>
    <row r="32" spans="1:10" x14ac:dyDescent="0.25">
      <c r="A32" s="39"/>
      <c r="B32" s="39"/>
      <c r="C32" s="39"/>
    </row>
    <row r="33" spans="4:9" x14ac:dyDescent="0.25">
      <c r="G33" s="40" t="s">
        <v>25</v>
      </c>
      <c r="H33" s="261" t="str">
        <f>I13</f>
        <v xml:space="preserve"> 15 Juli 2021</v>
      </c>
      <c r="I33" s="262"/>
    </row>
    <row r="37" spans="4:9" ht="24.75" customHeight="1" x14ac:dyDescent="0.25"/>
    <row r="39" spans="4:9" x14ac:dyDescent="0.25">
      <c r="G39" s="263" t="s">
        <v>26</v>
      </c>
      <c r="H39" s="263"/>
      <c r="I39" s="263"/>
    </row>
    <row r="44" spans="4:9" ht="16.5" thickBot="1" x14ac:dyDescent="0.3"/>
    <row r="45" spans="4:9" x14ac:dyDescent="0.25">
      <c r="D45" s="41"/>
      <c r="E45" s="42"/>
      <c r="F45" s="42"/>
    </row>
    <row r="46" spans="4:9" ht="18" x14ac:dyDescent="0.25">
      <c r="D46" s="43" t="s">
        <v>38</v>
      </c>
      <c r="E46" s="34"/>
      <c r="F46" s="34"/>
      <c r="G46" s="7"/>
      <c r="H46" s="7"/>
    </row>
    <row r="47" spans="4:9" ht="18" x14ac:dyDescent="0.25">
      <c r="D47" s="43" t="s">
        <v>39</v>
      </c>
      <c r="E47" s="34"/>
      <c r="F47" s="34"/>
      <c r="G47" s="7"/>
      <c r="H47" s="7"/>
    </row>
    <row r="48" spans="4:9" ht="18" x14ac:dyDescent="0.25">
      <c r="D48" s="43" t="s">
        <v>40</v>
      </c>
      <c r="E48" s="34"/>
      <c r="F48" s="34"/>
      <c r="G48" s="7"/>
      <c r="H48" s="7"/>
    </row>
    <row r="49" spans="4:8" ht="18" x14ac:dyDescent="0.25">
      <c r="D49" s="43" t="s">
        <v>41</v>
      </c>
      <c r="E49" s="34"/>
      <c r="F49" s="34"/>
      <c r="G49" s="7"/>
      <c r="H49" s="7"/>
    </row>
    <row r="50" spans="4:8" ht="18" x14ac:dyDescent="0.25">
      <c r="D50" s="43" t="s">
        <v>42</v>
      </c>
      <c r="E50" s="34"/>
      <c r="F50" s="34"/>
      <c r="G50" s="7"/>
      <c r="H50" s="7"/>
    </row>
    <row r="51" spans="4:8" ht="16.5" thickBot="1" x14ac:dyDescent="0.3">
      <c r="D51" s="44"/>
      <c r="E51" s="10"/>
      <c r="F51" s="10"/>
      <c r="G51" s="7"/>
      <c r="H51" s="7"/>
    </row>
    <row r="52" spans="4:8" x14ac:dyDescent="0.25">
      <c r="G52" s="7"/>
      <c r="H52" s="7"/>
    </row>
    <row r="53" spans="4:8" x14ac:dyDescent="0.25">
      <c r="G53" s="7"/>
      <c r="H53" s="7"/>
    </row>
    <row r="54" spans="4:8" ht="16.5" thickBot="1" x14ac:dyDescent="0.3">
      <c r="G54" s="7"/>
      <c r="H54" s="7"/>
    </row>
    <row r="55" spans="4:8" x14ac:dyDescent="0.25">
      <c r="D55" s="41"/>
      <c r="E55" s="42"/>
      <c r="F55" s="52"/>
      <c r="G55" s="7"/>
      <c r="H55" s="7"/>
    </row>
    <row r="56" spans="4:8" ht="18" x14ac:dyDescent="0.25">
      <c r="D56" s="43" t="s">
        <v>43</v>
      </c>
      <c r="E56" s="34"/>
      <c r="F56" s="53"/>
      <c r="G56" s="7"/>
      <c r="H56" s="7"/>
    </row>
    <row r="57" spans="4:8" ht="18" x14ac:dyDescent="0.25">
      <c r="D57" s="43" t="s">
        <v>44</v>
      </c>
      <c r="E57" s="34"/>
      <c r="F57" s="53"/>
      <c r="G57" s="7"/>
      <c r="H57" s="7"/>
    </row>
    <row r="58" spans="4:8" ht="18" x14ac:dyDescent="0.25">
      <c r="D58" s="43" t="s">
        <v>45</v>
      </c>
      <c r="E58" s="34"/>
      <c r="F58" s="53"/>
      <c r="G58" s="7"/>
      <c r="H58" s="7"/>
    </row>
    <row r="59" spans="4:8" ht="18" x14ac:dyDescent="0.25">
      <c r="D59" s="43" t="s">
        <v>46</v>
      </c>
      <c r="E59" s="34"/>
      <c r="F59" s="53"/>
      <c r="G59" s="7"/>
      <c r="H59" s="7"/>
    </row>
    <row r="60" spans="4:8" ht="18" x14ac:dyDescent="0.25">
      <c r="D60" s="45" t="s">
        <v>47</v>
      </c>
      <c r="E60" s="34"/>
      <c r="F60" s="53"/>
      <c r="G60" s="7"/>
      <c r="H60" s="7"/>
    </row>
    <row r="61" spans="4:8" ht="16.5" thickBot="1" x14ac:dyDescent="0.3">
      <c r="D61" s="44"/>
      <c r="E61" s="10"/>
      <c r="F61" s="54"/>
      <c r="G61" s="7"/>
      <c r="H61" s="7"/>
    </row>
    <row r="62" spans="4:8" x14ac:dyDescent="0.25">
      <c r="G62" s="7"/>
      <c r="H62" s="7"/>
    </row>
    <row r="63" spans="4:8" x14ac:dyDescent="0.25">
      <c r="G63" s="7"/>
      <c r="H63" s="7"/>
    </row>
    <row r="64" spans="4:8" x14ac:dyDescent="0.25">
      <c r="G64" s="7"/>
      <c r="H64" s="7"/>
    </row>
    <row r="65" spans="4:8" ht="16.5" thickBot="1" x14ac:dyDescent="0.3">
      <c r="G65" s="7"/>
      <c r="H65" s="7"/>
    </row>
    <row r="66" spans="4:8" x14ac:dyDescent="0.25">
      <c r="D66" s="41"/>
      <c r="E66" s="42"/>
      <c r="F66" s="42"/>
      <c r="G66" s="7"/>
      <c r="H66" s="7"/>
    </row>
    <row r="67" spans="4:8" ht="18" x14ac:dyDescent="0.25">
      <c r="D67" s="43" t="s">
        <v>38</v>
      </c>
      <c r="E67" s="34"/>
      <c r="F67" s="34"/>
      <c r="G67" s="7"/>
      <c r="H67" s="7"/>
    </row>
    <row r="68" spans="4:8" ht="18" x14ac:dyDescent="0.25">
      <c r="D68" s="43" t="s">
        <v>48</v>
      </c>
      <c r="E68" s="34"/>
      <c r="F68" s="34"/>
      <c r="G68" s="7"/>
      <c r="H68" s="7"/>
    </row>
    <row r="69" spans="4:8" ht="18" x14ac:dyDescent="0.25">
      <c r="D69" s="43" t="s">
        <v>49</v>
      </c>
      <c r="E69" s="34"/>
      <c r="F69" s="34"/>
      <c r="G69" s="7"/>
      <c r="H69" s="7"/>
    </row>
    <row r="70" spans="4:8" ht="18" x14ac:dyDescent="0.25">
      <c r="D70" s="43" t="s">
        <v>50</v>
      </c>
      <c r="E70" s="34"/>
      <c r="F70" s="34"/>
      <c r="G70" s="7"/>
      <c r="H70" s="7"/>
    </row>
    <row r="71" spans="4:8" ht="18" x14ac:dyDescent="0.25">
      <c r="D71" s="43" t="s">
        <v>51</v>
      </c>
      <c r="E71" s="34"/>
      <c r="F71" s="34"/>
      <c r="G71" s="7"/>
      <c r="H71" s="7"/>
    </row>
    <row r="72" spans="4:8" ht="16.5" thickBot="1" x14ac:dyDescent="0.3">
      <c r="D72" s="44"/>
      <c r="E72" s="10"/>
      <c r="F72" s="10"/>
      <c r="G72" s="7"/>
      <c r="H72" s="7"/>
    </row>
    <row r="73" spans="4:8" ht="16.5" thickBot="1" x14ac:dyDescent="0.3">
      <c r="G73" s="7"/>
      <c r="H73" s="7"/>
    </row>
    <row r="74" spans="4:8" x14ac:dyDescent="0.25">
      <c r="D74" s="41"/>
      <c r="E74" s="42"/>
      <c r="F74" s="42"/>
      <c r="G74" s="7"/>
      <c r="H74" s="7"/>
    </row>
    <row r="75" spans="4:8" ht="18" x14ac:dyDescent="0.25">
      <c r="D75" s="46" t="s">
        <v>52</v>
      </c>
      <c r="E75" s="34"/>
      <c r="F75" s="34"/>
    </row>
    <row r="76" spans="4:8" ht="18" x14ac:dyDescent="0.25">
      <c r="D76" s="46" t="s">
        <v>53</v>
      </c>
      <c r="E76" s="34"/>
      <c r="F76" s="34"/>
    </row>
    <row r="77" spans="4:8" ht="18" x14ac:dyDescent="0.25">
      <c r="D77" s="46" t="s">
        <v>54</v>
      </c>
      <c r="E77" s="34"/>
      <c r="F77" s="34"/>
    </row>
    <row r="78" spans="4:8" ht="18" x14ac:dyDescent="0.25">
      <c r="D78" s="46" t="s">
        <v>55</v>
      </c>
      <c r="E78" s="34"/>
      <c r="F78" s="34"/>
    </row>
    <row r="79" spans="4:8" ht="18" x14ac:dyDescent="0.25">
      <c r="D79" s="47" t="s">
        <v>56</v>
      </c>
      <c r="E79" s="34"/>
      <c r="F79" s="34"/>
    </row>
    <row r="80" spans="4:8" ht="16.5" thickBot="1" x14ac:dyDescent="0.3">
      <c r="D80" s="44"/>
      <c r="E80" s="10"/>
      <c r="F80" s="10"/>
      <c r="G80" s="7"/>
      <c r="H80" s="7"/>
    </row>
    <row r="81" spans="1:11" ht="16.5" thickBot="1" x14ac:dyDescent="0.3"/>
    <row r="82" spans="1:11" x14ac:dyDescent="0.25">
      <c r="D82" s="41"/>
      <c r="E82" s="42"/>
      <c r="F82" s="52"/>
    </row>
    <row r="83" spans="1:11" ht="18" x14ac:dyDescent="0.25">
      <c r="D83" s="43" t="s">
        <v>43</v>
      </c>
      <c r="E83" s="34"/>
      <c r="F83" s="53"/>
    </row>
    <row r="84" spans="1:11" ht="18" x14ac:dyDescent="0.25">
      <c r="D84" s="43" t="s">
        <v>44</v>
      </c>
      <c r="E84" s="34"/>
      <c r="F84" s="53"/>
    </row>
    <row r="85" spans="1:11" ht="18" x14ac:dyDescent="0.25">
      <c r="D85" s="43" t="s">
        <v>45</v>
      </c>
      <c r="E85" s="34"/>
      <c r="F85" s="53"/>
    </row>
    <row r="86" spans="1:11" ht="18" x14ac:dyDescent="0.25">
      <c r="D86" s="43" t="s">
        <v>46</v>
      </c>
      <c r="E86" s="34"/>
      <c r="F86" s="53"/>
    </row>
    <row r="87" spans="1:11" ht="18" x14ac:dyDescent="0.25">
      <c r="D87" s="45" t="s">
        <v>47</v>
      </c>
      <c r="E87" s="34"/>
      <c r="F87" s="53"/>
    </row>
    <row r="88" spans="1:11" ht="16.5" thickBot="1" x14ac:dyDescent="0.3">
      <c r="D88" s="44"/>
      <c r="E88" s="10"/>
      <c r="F88" s="54"/>
    </row>
    <row r="89" spans="1:11" ht="16.5" thickBot="1" x14ac:dyDescent="0.3"/>
    <row r="90" spans="1:11" x14ac:dyDescent="0.25">
      <c r="D90" s="41"/>
      <c r="E90" s="42"/>
      <c r="F90" s="52"/>
    </row>
    <row r="91" spans="1:11" ht="18" x14ac:dyDescent="0.25">
      <c r="D91" s="43" t="s">
        <v>43</v>
      </c>
      <c r="E91" s="34"/>
      <c r="F91" s="53"/>
    </row>
    <row r="92" spans="1:11" ht="18" x14ac:dyDescent="0.25">
      <c r="D92" s="43" t="s">
        <v>44</v>
      </c>
      <c r="E92" s="34"/>
      <c r="F92" s="53"/>
    </row>
    <row r="93" spans="1:11" ht="18" x14ac:dyDescent="0.25">
      <c r="D93" s="43" t="s">
        <v>45</v>
      </c>
      <c r="E93" s="34"/>
      <c r="F93" s="53"/>
    </row>
    <row r="94" spans="1:11" ht="18" x14ac:dyDescent="0.25">
      <c r="D94" s="43" t="s">
        <v>46</v>
      </c>
      <c r="E94" s="34"/>
      <c r="F94" s="53"/>
    </row>
    <row r="95" spans="1:11" s="8" customFormat="1" ht="18" x14ac:dyDescent="0.25">
      <c r="A95" s="7"/>
      <c r="B95" s="7"/>
      <c r="C95" s="7"/>
      <c r="D95" s="45" t="s">
        <v>47</v>
      </c>
      <c r="E95" s="34"/>
      <c r="F95" s="53"/>
      <c r="I95" s="7"/>
      <c r="J95" s="7"/>
      <c r="K95" s="7"/>
    </row>
    <row r="96" spans="1:11" s="8" customFormat="1" ht="16.5" thickBot="1" x14ac:dyDescent="0.3">
      <c r="A96" s="7"/>
      <c r="B96" s="7"/>
      <c r="C96" s="7"/>
      <c r="D96" s="44"/>
      <c r="E96" s="10"/>
      <c r="F96" s="54"/>
      <c r="I96" s="7"/>
      <c r="J96" s="7"/>
      <c r="K96" s="7"/>
    </row>
  </sheetData>
  <mergeCells count="7">
    <mergeCell ref="G39:I39"/>
    <mergeCell ref="A10:I10"/>
    <mergeCell ref="G17:H17"/>
    <mergeCell ref="G18:H18"/>
    <mergeCell ref="A19:H19"/>
    <mergeCell ref="A20:B20"/>
    <mergeCell ref="H33:I33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topLeftCell="A10" workbookViewId="0">
      <selection activeCell="G19" sqref="G19:H19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9.85546875" style="7" customWidth="1"/>
    <col min="4" max="4" width="26.42578125" style="7" customWidth="1"/>
    <col min="5" max="5" width="13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7.57031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276" t="s">
        <v>6</v>
      </c>
      <c r="B10" s="277"/>
      <c r="C10" s="277"/>
      <c r="D10" s="277"/>
      <c r="E10" s="277"/>
      <c r="F10" s="277"/>
      <c r="G10" s="277"/>
      <c r="H10" s="277"/>
      <c r="I10" s="278"/>
    </row>
    <row r="12" spans="1:9" x14ac:dyDescent="0.25">
      <c r="A12" s="7" t="s">
        <v>7</v>
      </c>
      <c r="B12" s="7" t="s">
        <v>274</v>
      </c>
      <c r="G12" s="8" t="s">
        <v>8</v>
      </c>
      <c r="H12" s="12" t="s">
        <v>9</v>
      </c>
      <c r="I12" s="2" t="s">
        <v>278</v>
      </c>
    </row>
    <row r="13" spans="1:9" x14ac:dyDescent="0.25">
      <c r="B13" s="7" t="s">
        <v>275</v>
      </c>
      <c r="G13" s="8" t="s">
        <v>10</v>
      </c>
      <c r="H13" s="12" t="s">
        <v>9</v>
      </c>
      <c r="I13" s="3" t="s">
        <v>257</v>
      </c>
    </row>
    <row r="14" spans="1:9" x14ac:dyDescent="0.25">
      <c r="B14" s="7" t="s">
        <v>276</v>
      </c>
      <c r="G14" s="8" t="s">
        <v>27</v>
      </c>
      <c r="H14" s="12" t="s">
        <v>9</v>
      </c>
      <c r="I14" s="7" t="s">
        <v>30</v>
      </c>
    </row>
    <row r="15" spans="1:9" x14ac:dyDescent="0.25">
      <c r="H15" s="12"/>
    </row>
    <row r="16" spans="1:9" x14ac:dyDescent="0.25">
      <c r="A16" s="7" t="s">
        <v>11</v>
      </c>
      <c r="B16" s="1" t="s">
        <v>156</v>
      </c>
    </row>
    <row r="17" spans="1:10" ht="16.5" thickBot="1" x14ac:dyDescent="0.3">
      <c r="F17" s="34"/>
    </row>
    <row r="18" spans="1:10" ht="20.100000000000001" customHeight="1" x14ac:dyDescent="0.25">
      <c r="A18" s="13" t="s">
        <v>12</v>
      </c>
      <c r="B18" s="14" t="s">
        <v>32</v>
      </c>
      <c r="C18" s="14" t="s">
        <v>13</v>
      </c>
      <c r="D18" s="14" t="s">
        <v>33</v>
      </c>
      <c r="E18" s="14" t="s">
        <v>14</v>
      </c>
      <c r="F18" s="14" t="s">
        <v>34</v>
      </c>
      <c r="G18" s="267" t="s">
        <v>16</v>
      </c>
      <c r="H18" s="268"/>
      <c r="I18" s="15" t="s">
        <v>17</v>
      </c>
    </row>
    <row r="19" spans="1:10" ht="48.75" customHeight="1" x14ac:dyDescent="0.25">
      <c r="A19" s="16">
        <v>1</v>
      </c>
      <c r="B19" s="194">
        <v>44391</v>
      </c>
      <c r="C19" s="49"/>
      <c r="D19" s="5" t="s">
        <v>279</v>
      </c>
      <c r="E19" s="50" t="s">
        <v>277</v>
      </c>
      <c r="F19" s="51">
        <v>1</v>
      </c>
      <c r="G19" s="291">
        <v>2650000</v>
      </c>
      <c r="H19" s="292"/>
      <c r="I19" s="65">
        <f>G19</f>
        <v>2650000</v>
      </c>
    </row>
    <row r="20" spans="1:10" ht="25.5" customHeight="1" thickBot="1" x14ac:dyDescent="0.3">
      <c r="A20" s="271" t="s">
        <v>18</v>
      </c>
      <c r="B20" s="272"/>
      <c r="C20" s="272"/>
      <c r="D20" s="272"/>
      <c r="E20" s="272"/>
      <c r="F20" s="272"/>
      <c r="G20" s="272"/>
      <c r="H20" s="281"/>
      <c r="I20" s="18">
        <f>I19</f>
        <v>2650000</v>
      </c>
    </row>
    <row r="21" spans="1:10" x14ac:dyDescent="0.25">
      <c r="A21" s="275"/>
      <c r="B21" s="275"/>
      <c r="C21" s="189"/>
      <c r="D21" s="189"/>
      <c r="E21" s="189"/>
      <c r="F21" s="189"/>
      <c r="G21" s="19"/>
      <c r="H21" s="19"/>
      <c r="I21" s="20"/>
    </row>
    <row r="22" spans="1:10" x14ac:dyDescent="0.25">
      <c r="A22" s="189"/>
      <c r="B22" s="189"/>
      <c r="C22" s="189"/>
      <c r="D22" s="189"/>
      <c r="E22" s="189"/>
      <c r="F22" s="189"/>
      <c r="G22" s="24" t="s">
        <v>35</v>
      </c>
      <c r="H22" s="24"/>
      <c r="I22" s="191">
        <v>1650000</v>
      </c>
    </row>
    <row r="23" spans="1:10" ht="16.5" thickBot="1" x14ac:dyDescent="0.3">
      <c r="D23" s="6"/>
      <c r="E23" s="6"/>
      <c r="F23" s="6"/>
      <c r="G23" s="26" t="s">
        <v>57</v>
      </c>
      <c r="H23" s="26"/>
      <c r="I23" s="75">
        <f>I20-I22</f>
        <v>1000000</v>
      </c>
      <c r="J23" s="28"/>
    </row>
    <row r="24" spans="1:10" x14ac:dyDescent="0.25">
      <c r="D24" s="6"/>
      <c r="E24" s="6"/>
      <c r="F24" s="6"/>
      <c r="G24" s="29" t="s">
        <v>37</v>
      </c>
      <c r="H24" s="29"/>
      <c r="I24" s="30">
        <f>I22</f>
        <v>1650000</v>
      </c>
    </row>
    <row r="25" spans="1:10" x14ac:dyDescent="0.25">
      <c r="A25" s="6" t="s">
        <v>280</v>
      </c>
      <c r="D25" s="6"/>
      <c r="E25" s="6"/>
      <c r="F25" s="6"/>
      <c r="G25" s="29"/>
      <c r="H25" s="29"/>
      <c r="I25" s="30"/>
    </row>
    <row r="26" spans="1:10" x14ac:dyDescent="0.25">
      <c r="A26" s="31"/>
      <c r="D26" s="6"/>
      <c r="E26" s="6"/>
      <c r="F26" s="6"/>
      <c r="G26" s="29"/>
      <c r="H26" s="29"/>
      <c r="I26" s="30"/>
    </row>
    <row r="27" spans="1:10" x14ac:dyDescent="0.25">
      <c r="D27" s="6"/>
      <c r="E27" s="6"/>
      <c r="F27" s="6"/>
      <c r="G27" s="29"/>
      <c r="H27" s="29"/>
      <c r="I27" s="30"/>
    </row>
    <row r="28" spans="1:10" x14ac:dyDescent="0.25">
      <c r="A28" s="32" t="s">
        <v>20</v>
      </c>
    </row>
    <row r="29" spans="1:10" x14ac:dyDescent="0.25">
      <c r="A29" s="33" t="s">
        <v>21</v>
      </c>
      <c r="B29" s="33"/>
      <c r="C29" s="33"/>
      <c r="D29" s="34"/>
      <c r="E29" s="34"/>
    </row>
    <row r="30" spans="1:10" x14ac:dyDescent="0.25">
      <c r="A30" s="33" t="s">
        <v>22</v>
      </c>
      <c r="B30" s="33"/>
      <c r="C30" s="33"/>
      <c r="D30" s="34"/>
      <c r="E30" s="34"/>
    </row>
    <row r="31" spans="1:10" x14ac:dyDescent="0.25">
      <c r="A31" s="35" t="s">
        <v>23</v>
      </c>
      <c r="B31" s="36"/>
      <c r="C31" s="36"/>
      <c r="D31" s="34"/>
      <c r="E31" s="34"/>
    </row>
    <row r="32" spans="1:10" x14ac:dyDescent="0.25">
      <c r="A32" s="37" t="s">
        <v>24</v>
      </c>
      <c r="B32" s="37"/>
      <c r="C32" s="37"/>
      <c r="D32" s="34"/>
      <c r="E32" s="34"/>
    </row>
    <row r="33" spans="1:9" x14ac:dyDescent="0.25">
      <c r="A33" s="38"/>
      <c r="B33" s="38"/>
      <c r="C33" s="38"/>
    </row>
    <row r="34" spans="1:9" x14ac:dyDescent="0.25">
      <c r="A34" s="39"/>
      <c r="B34" s="39"/>
      <c r="C34" s="39"/>
    </row>
    <row r="35" spans="1:9" x14ac:dyDescent="0.25">
      <c r="G35" s="40" t="s">
        <v>25</v>
      </c>
      <c r="H35" s="261" t="str">
        <f>I13</f>
        <v xml:space="preserve"> 14 Juli 2021</v>
      </c>
      <c r="I35" s="262"/>
    </row>
    <row r="39" spans="1:9" ht="24.75" customHeight="1" x14ac:dyDescent="0.25"/>
    <row r="41" spans="1:9" x14ac:dyDescent="0.25">
      <c r="G41" s="263" t="s">
        <v>26</v>
      </c>
      <c r="H41" s="263"/>
      <c r="I41" s="263"/>
    </row>
    <row r="46" spans="1:9" ht="16.5" thickBot="1" x14ac:dyDescent="0.3"/>
    <row r="47" spans="1:9" x14ac:dyDescent="0.25">
      <c r="D47" s="41"/>
      <c r="E47" s="42"/>
      <c r="F47" s="42"/>
    </row>
    <row r="48" spans="1:9" ht="18" x14ac:dyDescent="0.25">
      <c r="D48" s="43" t="s">
        <v>38</v>
      </c>
      <c r="E48" s="34"/>
      <c r="F48" s="34"/>
      <c r="G48" s="7"/>
      <c r="H48" s="7"/>
    </row>
    <row r="49" spans="4:8" ht="18" x14ac:dyDescent="0.25">
      <c r="D49" s="43" t="s">
        <v>39</v>
      </c>
      <c r="E49" s="34"/>
      <c r="F49" s="34"/>
      <c r="G49" s="7"/>
      <c r="H49" s="7"/>
    </row>
    <row r="50" spans="4:8" ht="18" x14ac:dyDescent="0.25">
      <c r="D50" s="43" t="s">
        <v>40</v>
      </c>
      <c r="E50" s="34"/>
      <c r="F50" s="34"/>
      <c r="G50" s="7"/>
      <c r="H50" s="7"/>
    </row>
    <row r="51" spans="4:8" ht="18" x14ac:dyDescent="0.25">
      <c r="D51" s="43" t="s">
        <v>41</v>
      </c>
      <c r="E51" s="34"/>
      <c r="F51" s="34"/>
      <c r="G51" s="7"/>
      <c r="H51" s="7"/>
    </row>
    <row r="52" spans="4:8" ht="18" x14ac:dyDescent="0.25">
      <c r="D52" s="43" t="s">
        <v>42</v>
      </c>
      <c r="E52" s="34"/>
      <c r="F52" s="34"/>
      <c r="G52" s="7"/>
      <c r="H52" s="7"/>
    </row>
    <row r="53" spans="4:8" ht="16.5" thickBot="1" x14ac:dyDescent="0.3">
      <c r="D53" s="44"/>
      <c r="E53" s="10"/>
      <c r="F53" s="10"/>
      <c r="G53" s="7"/>
      <c r="H53" s="7"/>
    </row>
    <row r="54" spans="4:8" x14ac:dyDescent="0.25">
      <c r="G54" s="7"/>
      <c r="H54" s="7"/>
    </row>
    <row r="55" spans="4:8" x14ac:dyDescent="0.25">
      <c r="G55" s="7"/>
      <c r="H55" s="7"/>
    </row>
    <row r="56" spans="4:8" ht="16.5" thickBot="1" x14ac:dyDescent="0.3">
      <c r="G56" s="7"/>
      <c r="H56" s="7"/>
    </row>
    <row r="57" spans="4:8" x14ac:dyDescent="0.25">
      <c r="D57" s="41"/>
      <c r="E57" s="42"/>
      <c r="F57" s="52"/>
      <c r="G57" s="7"/>
      <c r="H57" s="7"/>
    </row>
    <row r="58" spans="4:8" ht="18" x14ac:dyDescent="0.25">
      <c r="D58" s="43" t="s">
        <v>43</v>
      </c>
      <c r="E58" s="34"/>
      <c r="F58" s="53"/>
      <c r="G58" s="7"/>
      <c r="H58" s="7"/>
    </row>
    <row r="59" spans="4:8" ht="18" x14ac:dyDescent="0.25">
      <c r="D59" s="43" t="s">
        <v>44</v>
      </c>
      <c r="E59" s="34"/>
      <c r="F59" s="53"/>
      <c r="G59" s="7"/>
      <c r="H59" s="7"/>
    </row>
    <row r="60" spans="4:8" ht="18" x14ac:dyDescent="0.25">
      <c r="D60" s="43" t="s">
        <v>45</v>
      </c>
      <c r="E60" s="34"/>
      <c r="F60" s="53"/>
      <c r="G60" s="7"/>
      <c r="H60" s="7"/>
    </row>
    <row r="61" spans="4:8" ht="18" x14ac:dyDescent="0.25">
      <c r="D61" s="43" t="s">
        <v>46</v>
      </c>
      <c r="E61" s="34"/>
      <c r="F61" s="53"/>
      <c r="G61" s="7"/>
      <c r="H61" s="7"/>
    </row>
    <row r="62" spans="4:8" ht="18" x14ac:dyDescent="0.25">
      <c r="D62" s="45" t="s">
        <v>47</v>
      </c>
      <c r="E62" s="34"/>
      <c r="F62" s="53"/>
      <c r="G62" s="7"/>
      <c r="H62" s="7"/>
    </row>
    <row r="63" spans="4:8" ht="16.5" thickBot="1" x14ac:dyDescent="0.3">
      <c r="D63" s="44"/>
      <c r="E63" s="10"/>
      <c r="F63" s="54"/>
      <c r="G63" s="7"/>
      <c r="H63" s="7"/>
    </row>
    <row r="64" spans="4:8" x14ac:dyDescent="0.25">
      <c r="G64" s="7"/>
      <c r="H64" s="7"/>
    </row>
    <row r="65" spans="4:8" x14ac:dyDescent="0.25">
      <c r="G65" s="7"/>
      <c r="H65" s="7"/>
    </row>
    <row r="66" spans="4:8" x14ac:dyDescent="0.25">
      <c r="G66" s="7"/>
      <c r="H66" s="7"/>
    </row>
    <row r="67" spans="4:8" ht="16.5" thickBot="1" x14ac:dyDescent="0.3">
      <c r="G67" s="7"/>
      <c r="H67" s="7"/>
    </row>
    <row r="68" spans="4:8" x14ac:dyDescent="0.25">
      <c r="D68" s="41"/>
      <c r="E68" s="42"/>
      <c r="F68" s="42"/>
      <c r="G68" s="7"/>
      <c r="H68" s="7"/>
    </row>
    <row r="69" spans="4:8" ht="18" x14ac:dyDescent="0.25">
      <c r="D69" s="43" t="s">
        <v>38</v>
      </c>
      <c r="E69" s="34"/>
      <c r="F69" s="34"/>
      <c r="G69" s="7"/>
      <c r="H69" s="7"/>
    </row>
    <row r="70" spans="4:8" ht="18" x14ac:dyDescent="0.25">
      <c r="D70" s="43" t="s">
        <v>48</v>
      </c>
      <c r="E70" s="34"/>
      <c r="F70" s="34"/>
      <c r="G70" s="7"/>
      <c r="H70" s="7"/>
    </row>
    <row r="71" spans="4:8" ht="18" x14ac:dyDescent="0.25">
      <c r="D71" s="43" t="s">
        <v>49</v>
      </c>
      <c r="E71" s="34"/>
      <c r="F71" s="34"/>
      <c r="G71" s="7"/>
      <c r="H71" s="7"/>
    </row>
    <row r="72" spans="4:8" ht="18" x14ac:dyDescent="0.25">
      <c r="D72" s="43" t="s">
        <v>50</v>
      </c>
      <c r="E72" s="34"/>
      <c r="F72" s="34"/>
      <c r="G72" s="7"/>
      <c r="H72" s="7"/>
    </row>
    <row r="73" spans="4:8" ht="18" x14ac:dyDescent="0.25">
      <c r="D73" s="43" t="s">
        <v>51</v>
      </c>
      <c r="E73" s="34"/>
      <c r="F73" s="34"/>
      <c r="G73" s="7"/>
      <c r="H73" s="7"/>
    </row>
    <row r="74" spans="4:8" ht="16.5" thickBot="1" x14ac:dyDescent="0.3">
      <c r="D74" s="44"/>
      <c r="E74" s="10"/>
      <c r="F74" s="10"/>
      <c r="G74" s="7"/>
      <c r="H74" s="7"/>
    </row>
    <row r="75" spans="4:8" ht="16.5" thickBot="1" x14ac:dyDescent="0.3">
      <c r="G75" s="7"/>
      <c r="H75" s="7"/>
    </row>
    <row r="76" spans="4:8" x14ac:dyDescent="0.25">
      <c r="D76" s="41"/>
      <c r="E76" s="42"/>
      <c r="F76" s="42"/>
      <c r="G76" s="7"/>
      <c r="H76" s="7"/>
    </row>
    <row r="77" spans="4:8" ht="18" x14ac:dyDescent="0.25">
      <c r="D77" s="46" t="s">
        <v>52</v>
      </c>
      <c r="E77" s="34"/>
      <c r="F77" s="34"/>
    </row>
    <row r="78" spans="4:8" ht="18" x14ac:dyDescent="0.25">
      <c r="D78" s="46" t="s">
        <v>53</v>
      </c>
      <c r="E78" s="34"/>
      <c r="F78" s="34"/>
    </row>
    <row r="79" spans="4:8" ht="18" x14ac:dyDescent="0.25">
      <c r="D79" s="46" t="s">
        <v>54</v>
      </c>
      <c r="E79" s="34"/>
      <c r="F79" s="34"/>
    </row>
    <row r="80" spans="4:8" ht="18" x14ac:dyDescent="0.25">
      <c r="D80" s="46" t="s">
        <v>55</v>
      </c>
      <c r="E80" s="34"/>
      <c r="F80" s="34"/>
    </row>
    <row r="81" spans="4:8" ht="18" x14ac:dyDescent="0.25">
      <c r="D81" s="47" t="s">
        <v>56</v>
      </c>
      <c r="E81" s="34"/>
      <c r="F81" s="34"/>
    </row>
    <row r="82" spans="4:8" ht="16.5" thickBot="1" x14ac:dyDescent="0.3">
      <c r="D82" s="44"/>
      <c r="E82" s="10"/>
      <c r="F82" s="10"/>
      <c r="G82" s="7"/>
      <c r="H82" s="7"/>
    </row>
    <row r="83" spans="4:8" ht="16.5" thickBot="1" x14ac:dyDescent="0.3"/>
    <row r="84" spans="4:8" x14ac:dyDescent="0.25">
      <c r="D84" s="41"/>
      <c r="E84" s="42"/>
      <c r="F84" s="52"/>
    </row>
    <row r="85" spans="4:8" ht="18" x14ac:dyDescent="0.25">
      <c r="D85" s="43" t="s">
        <v>43</v>
      </c>
      <c r="E85" s="34"/>
      <c r="F85" s="53"/>
    </row>
    <row r="86" spans="4:8" ht="18" x14ac:dyDescent="0.25">
      <c r="D86" s="43" t="s">
        <v>44</v>
      </c>
      <c r="E86" s="34"/>
      <c r="F86" s="53"/>
    </row>
    <row r="87" spans="4:8" ht="18" x14ac:dyDescent="0.25">
      <c r="D87" s="43" t="s">
        <v>45</v>
      </c>
      <c r="E87" s="34"/>
      <c r="F87" s="53"/>
    </row>
    <row r="88" spans="4:8" ht="18" x14ac:dyDescent="0.25">
      <c r="D88" s="43" t="s">
        <v>46</v>
      </c>
      <c r="E88" s="34"/>
      <c r="F88" s="53"/>
    </row>
    <row r="89" spans="4:8" ht="18" x14ac:dyDescent="0.25">
      <c r="D89" s="45" t="s">
        <v>47</v>
      </c>
      <c r="E89" s="34"/>
      <c r="F89" s="53"/>
    </row>
    <row r="90" spans="4:8" ht="16.5" thickBot="1" x14ac:dyDescent="0.3">
      <c r="D90" s="44"/>
      <c r="E90" s="10"/>
      <c r="F90" s="54"/>
    </row>
    <row r="91" spans="4:8" ht="16.5" thickBot="1" x14ac:dyDescent="0.3"/>
    <row r="92" spans="4:8" x14ac:dyDescent="0.25">
      <c r="D92" s="41"/>
      <c r="E92" s="42"/>
      <c r="F92" s="52"/>
    </row>
    <row r="93" spans="4:8" ht="18" x14ac:dyDescent="0.25">
      <c r="D93" s="43" t="s">
        <v>43</v>
      </c>
      <c r="E93" s="34"/>
      <c r="F93" s="53"/>
    </row>
    <row r="94" spans="4:8" ht="18" x14ac:dyDescent="0.25">
      <c r="D94" s="43" t="s">
        <v>44</v>
      </c>
      <c r="E94" s="34"/>
      <c r="F94" s="53"/>
    </row>
    <row r="95" spans="4:8" ht="18" x14ac:dyDescent="0.25">
      <c r="D95" s="43" t="s">
        <v>45</v>
      </c>
      <c r="E95" s="34"/>
      <c r="F95" s="53"/>
    </row>
    <row r="96" spans="4:8" ht="18" x14ac:dyDescent="0.25">
      <c r="D96" s="43" t="s">
        <v>46</v>
      </c>
      <c r="E96" s="34"/>
      <c r="F96" s="53"/>
    </row>
    <row r="97" spans="1:11" s="8" customFormat="1" ht="18" x14ac:dyDescent="0.25">
      <c r="A97" s="7"/>
      <c r="B97" s="7"/>
      <c r="C97" s="7"/>
      <c r="D97" s="45" t="s">
        <v>47</v>
      </c>
      <c r="E97" s="34"/>
      <c r="F97" s="53"/>
      <c r="I97" s="7"/>
      <c r="J97" s="7"/>
      <c r="K97" s="7"/>
    </row>
    <row r="98" spans="1:11" s="8" customFormat="1" ht="16.5" thickBot="1" x14ac:dyDescent="0.3">
      <c r="A98" s="7"/>
      <c r="B98" s="7"/>
      <c r="C98" s="7"/>
      <c r="D98" s="44"/>
      <c r="E98" s="10"/>
      <c r="F98" s="54"/>
      <c r="I98" s="7"/>
      <c r="J98" s="7"/>
      <c r="K98" s="7"/>
    </row>
  </sheetData>
  <mergeCells count="7">
    <mergeCell ref="G41:I41"/>
    <mergeCell ref="A10:I10"/>
    <mergeCell ref="G18:H18"/>
    <mergeCell ref="G19:H19"/>
    <mergeCell ref="A20:H20"/>
    <mergeCell ref="A21:B21"/>
    <mergeCell ref="H35:I35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topLeftCell="A10" workbookViewId="0">
      <selection activeCell="G19" sqref="G19:H19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9.85546875" style="7" customWidth="1"/>
    <col min="4" max="4" width="26.42578125" style="7" customWidth="1"/>
    <col min="5" max="5" width="13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8.425781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276" t="s">
        <v>6</v>
      </c>
      <c r="B10" s="277"/>
      <c r="C10" s="277"/>
      <c r="D10" s="277"/>
      <c r="E10" s="277"/>
      <c r="F10" s="277"/>
      <c r="G10" s="277"/>
      <c r="H10" s="277"/>
      <c r="I10" s="278"/>
    </row>
    <row r="12" spans="1:9" x14ac:dyDescent="0.25">
      <c r="A12" s="7" t="s">
        <v>7</v>
      </c>
      <c r="B12" s="7" t="s">
        <v>274</v>
      </c>
      <c r="G12" s="8" t="s">
        <v>8</v>
      </c>
      <c r="H12" s="12" t="s">
        <v>9</v>
      </c>
      <c r="I12" s="2" t="s">
        <v>370</v>
      </c>
    </row>
    <row r="13" spans="1:9" x14ac:dyDescent="0.25">
      <c r="B13" s="7" t="s">
        <v>275</v>
      </c>
      <c r="G13" s="8" t="s">
        <v>10</v>
      </c>
      <c r="H13" s="12" t="s">
        <v>9</v>
      </c>
      <c r="I13" s="3" t="s">
        <v>369</v>
      </c>
    </row>
    <row r="14" spans="1:9" x14ac:dyDescent="0.25">
      <c r="B14" s="7" t="s">
        <v>276</v>
      </c>
      <c r="G14" s="8" t="s">
        <v>27</v>
      </c>
      <c r="H14" s="12" t="s">
        <v>9</v>
      </c>
      <c r="I14" s="7" t="s">
        <v>30</v>
      </c>
    </row>
    <row r="15" spans="1:9" x14ac:dyDescent="0.25">
      <c r="H15" s="12"/>
    </row>
    <row r="16" spans="1:9" x14ac:dyDescent="0.25">
      <c r="A16" s="7" t="s">
        <v>11</v>
      </c>
      <c r="B16" s="1" t="s">
        <v>156</v>
      </c>
    </row>
    <row r="17" spans="1:10" ht="16.5" thickBot="1" x14ac:dyDescent="0.3">
      <c r="F17" s="34"/>
    </row>
    <row r="18" spans="1:10" ht="20.100000000000001" customHeight="1" x14ac:dyDescent="0.25">
      <c r="A18" s="13" t="s">
        <v>12</v>
      </c>
      <c r="B18" s="14" t="s">
        <v>32</v>
      </c>
      <c r="C18" s="14" t="s">
        <v>13</v>
      </c>
      <c r="D18" s="14" t="s">
        <v>33</v>
      </c>
      <c r="E18" s="14" t="s">
        <v>14</v>
      </c>
      <c r="F18" s="14" t="s">
        <v>34</v>
      </c>
      <c r="G18" s="267" t="s">
        <v>16</v>
      </c>
      <c r="H18" s="268"/>
      <c r="I18" s="15" t="s">
        <v>17</v>
      </c>
    </row>
    <row r="19" spans="1:10" ht="48.75" customHeight="1" x14ac:dyDescent="0.25">
      <c r="A19" s="16">
        <v>1</v>
      </c>
      <c r="B19" s="194">
        <v>44391</v>
      </c>
      <c r="C19" s="243"/>
      <c r="D19" s="5" t="s">
        <v>279</v>
      </c>
      <c r="E19" s="244" t="s">
        <v>277</v>
      </c>
      <c r="F19" s="245">
        <v>1</v>
      </c>
      <c r="G19" s="291">
        <v>2650000</v>
      </c>
      <c r="H19" s="292"/>
      <c r="I19" s="65">
        <f>G19</f>
        <v>2650000</v>
      </c>
    </row>
    <row r="20" spans="1:10" ht="25.5" customHeight="1" thickBot="1" x14ac:dyDescent="0.3">
      <c r="A20" s="271" t="s">
        <v>18</v>
      </c>
      <c r="B20" s="272"/>
      <c r="C20" s="272"/>
      <c r="D20" s="272"/>
      <c r="E20" s="272"/>
      <c r="F20" s="272"/>
      <c r="G20" s="272"/>
      <c r="H20" s="281"/>
      <c r="I20" s="18">
        <f>I19</f>
        <v>2650000</v>
      </c>
    </row>
    <row r="21" spans="1:10" x14ac:dyDescent="0.25">
      <c r="A21" s="275"/>
      <c r="B21" s="275"/>
      <c r="C21" s="242"/>
      <c r="D21" s="242"/>
      <c r="E21" s="242"/>
      <c r="F21" s="242"/>
      <c r="G21" s="19"/>
      <c r="H21" s="19"/>
      <c r="I21" s="20"/>
    </row>
    <row r="22" spans="1:10" x14ac:dyDescent="0.25">
      <c r="A22" s="242"/>
      <c r="B22" s="242"/>
      <c r="C22" s="242"/>
      <c r="D22" s="242"/>
      <c r="E22" s="242"/>
      <c r="F22" s="242"/>
      <c r="G22" s="24" t="s">
        <v>35</v>
      </c>
      <c r="H22" s="24"/>
      <c r="I22" s="25">
        <v>1650000</v>
      </c>
    </row>
    <row r="23" spans="1:10" ht="16.5" thickBot="1" x14ac:dyDescent="0.3">
      <c r="D23" s="6"/>
      <c r="E23" s="6"/>
      <c r="F23" s="6"/>
      <c r="G23" s="26" t="s">
        <v>57</v>
      </c>
      <c r="H23" s="26"/>
      <c r="I23" s="27">
        <f>I20-I22</f>
        <v>1000000</v>
      </c>
      <c r="J23" s="28"/>
    </row>
    <row r="24" spans="1:10" x14ac:dyDescent="0.25">
      <c r="D24" s="6"/>
      <c r="E24" s="6"/>
      <c r="F24" s="6"/>
      <c r="G24" s="29" t="s">
        <v>37</v>
      </c>
      <c r="H24" s="29"/>
      <c r="I24" s="30">
        <f>I23</f>
        <v>1000000</v>
      </c>
    </row>
    <row r="25" spans="1:10" x14ac:dyDescent="0.25">
      <c r="A25" s="6" t="s">
        <v>166</v>
      </c>
      <c r="D25" s="6"/>
      <c r="E25" s="6"/>
      <c r="F25" s="6"/>
      <c r="G25" s="29"/>
      <c r="H25" s="29"/>
      <c r="I25" s="30"/>
    </row>
    <row r="26" spans="1:10" x14ac:dyDescent="0.25">
      <c r="A26" s="31"/>
      <c r="D26" s="6"/>
      <c r="E26" s="6"/>
      <c r="F26" s="6"/>
      <c r="G26" s="29"/>
      <c r="H26" s="29"/>
      <c r="I26" s="30"/>
    </row>
    <row r="27" spans="1:10" x14ac:dyDescent="0.25">
      <c r="D27" s="6"/>
      <c r="E27" s="6"/>
      <c r="F27" s="6"/>
      <c r="G27" s="29"/>
      <c r="H27" s="29"/>
      <c r="I27" s="30"/>
    </row>
    <row r="28" spans="1:10" x14ac:dyDescent="0.25">
      <c r="A28" s="32" t="s">
        <v>20</v>
      </c>
    </row>
    <row r="29" spans="1:10" x14ac:dyDescent="0.25">
      <c r="A29" s="33" t="s">
        <v>21</v>
      </c>
      <c r="B29" s="33"/>
      <c r="C29" s="33"/>
      <c r="D29" s="34"/>
      <c r="E29" s="34"/>
    </row>
    <row r="30" spans="1:10" x14ac:dyDescent="0.25">
      <c r="A30" s="33" t="s">
        <v>22</v>
      </c>
      <c r="B30" s="33"/>
      <c r="C30" s="33"/>
      <c r="D30" s="34"/>
      <c r="E30" s="34"/>
    </row>
    <row r="31" spans="1:10" x14ac:dyDescent="0.25">
      <c r="A31" s="35" t="s">
        <v>23</v>
      </c>
      <c r="B31" s="36"/>
      <c r="C31" s="36"/>
      <c r="D31" s="34"/>
      <c r="E31" s="34"/>
    </row>
    <row r="32" spans="1:10" x14ac:dyDescent="0.25">
      <c r="A32" s="37" t="s">
        <v>24</v>
      </c>
      <c r="B32" s="37"/>
      <c r="C32" s="37"/>
      <c r="D32" s="34"/>
      <c r="E32" s="34"/>
    </row>
    <row r="33" spans="1:9" x14ac:dyDescent="0.25">
      <c r="A33" s="38"/>
      <c r="B33" s="38"/>
      <c r="C33" s="38"/>
    </row>
    <row r="34" spans="1:9" x14ac:dyDescent="0.25">
      <c r="A34" s="39"/>
      <c r="B34" s="39"/>
      <c r="C34" s="39"/>
    </row>
    <row r="35" spans="1:9" x14ac:dyDescent="0.25">
      <c r="G35" s="40" t="s">
        <v>25</v>
      </c>
      <c r="H35" s="261" t="str">
        <f>I13</f>
        <v xml:space="preserve"> 22 Juli 2021</v>
      </c>
      <c r="I35" s="262"/>
    </row>
    <row r="39" spans="1:9" ht="24.75" customHeight="1" x14ac:dyDescent="0.25"/>
    <row r="41" spans="1:9" x14ac:dyDescent="0.25">
      <c r="G41" s="263" t="s">
        <v>26</v>
      </c>
      <c r="H41" s="263"/>
      <c r="I41" s="263"/>
    </row>
    <row r="46" spans="1:9" ht="16.5" thickBot="1" x14ac:dyDescent="0.3"/>
    <row r="47" spans="1:9" x14ac:dyDescent="0.25">
      <c r="D47" s="41"/>
      <c r="E47" s="42"/>
      <c r="F47" s="42"/>
    </row>
    <row r="48" spans="1:9" ht="18" x14ac:dyDescent="0.25">
      <c r="D48" s="43" t="s">
        <v>38</v>
      </c>
      <c r="E48" s="34"/>
      <c r="F48" s="34"/>
      <c r="G48" s="7"/>
      <c r="H48" s="7"/>
    </row>
    <row r="49" spans="4:8" ht="18" x14ac:dyDescent="0.25">
      <c r="D49" s="43" t="s">
        <v>39</v>
      </c>
      <c r="E49" s="34"/>
      <c r="F49" s="34"/>
      <c r="G49" s="7"/>
      <c r="H49" s="7"/>
    </row>
    <row r="50" spans="4:8" ht="18" x14ac:dyDescent="0.25">
      <c r="D50" s="43" t="s">
        <v>40</v>
      </c>
      <c r="E50" s="34"/>
      <c r="F50" s="34"/>
      <c r="G50" s="7"/>
      <c r="H50" s="7"/>
    </row>
    <row r="51" spans="4:8" ht="18" x14ac:dyDescent="0.25">
      <c r="D51" s="43" t="s">
        <v>41</v>
      </c>
      <c r="E51" s="34"/>
      <c r="F51" s="34"/>
      <c r="G51" s="7"/>
      <c r="H51" s="7"/>
    </row>
    <row r="52" spans="4:8" ht="18" x14ac:dyDescent="0.25">
      <c r="D52" s="43" t="s">
        <v>42</v>
      </c>
      <c r="E52" s="34"/>
      <c r="F52" s="34"/>
      <c r="G52" s="7"/>
      <c r="H52" s="7"/>
    </row>
    <row r="53" spans="4:8" ht="16.5" thickBot="1" x14ac:dyDescent="0.3">
      <c r="D53" s="44"/>
      <c r="E53" s="10"/>
      <c r="F53" s="10"/>
      <c r="G53" s="7"/>
      <c r="H53" s="7"/>
    </row>
    <row r="54" spans="4:8" x14ac:dyDescent="0.25">
      <c r="G54" s="7"/>
      <c r="H54" s="7"/>
    </row>
    <row r="55" spans="4:8" x14ac:dyDescent="0.25">
      <c r="G55" s="7"/>
      <c r="H55" s="7"/>
    </row>
    <row r="56" spans="4:8" ht="16.5" thickBot="1" x14ac:dyDescent="0.3">
      <c r="G56" s="7"/>
      <c r="H56" s="7"/>
    </row>
    <row r="57" spans="4:8" x14ac:dyDescent="0.25">
      <c r="D57" s="41"/>
      <c r="E57" s="42"/>
      <c r="F57" s="52"/>
      <c r="G57" s="7"/>
      <c r="H57" s="7"/>
    </row>
    <row r="58" spans="4:8" ht="18" x14ac:dyDescent="0.25">
      <c r="D58" s="43" t="s">
        <v>43</v>
      </c>
      <c r="E58" s="34"/>
      <c r="F58" s="53"/>
      <c r="G58" s="7"/>
      <c r="H58" s="7"/>
    </row>
    <row r="59" spans="4:8" ht="18" x14ac:dyDescent="0.25">
      <c r="D59" s="43" t="s">
        <v>44</v>
      </c>
      <c r="E59" s="34"/>
      <c r="F59" s="53"/>
      <c r="G59" s="7"/>
      <c r="H59" s="7"/>
    </row>
    <row r="60" spans="4:8" ht="18" x14ac:dyDescent="0.25">
      <c r="D60" s="43" t="s">
        <v>45</v>
      </c>
      <c r="E60" s="34"/>
      <c r="F60" s="53"/>
      <c r="G60" s="7"/>
      <c r="H60" s="7"/>
    </row>
    <row r="61" spans="4:8" ht="18" x14ac:dyDescent="0.25">
      <c r="D61" s="43" t="s">
        <v>46</v>
      </c>
      <c r="E61" s="34"/>
      <c r="F61" s="53"/>
      <c r="G61" s="7"/>
      <c r="H61" s="7"/>
    </row>
    <row r="62" spans="4:8" ht="18" x14ac:dyDescent="0.25">
      <c r="D62" s="45" t="s">
        <v>47</v>
      </c>
      <c r="E62" s="34"/>
      <c r="F62" s="53"/>
      <c r="G62" s="7"/>
      <c r="H62" s="7"/>
    </row>
    <row r="63" spans="4:8" ht="16.5" thickBot="1" x14ac:dyDescent="0.3">
      <c r="D63" s="44"/>
      <c r="E63" s="10"/>
      <c r="F63" s="54"/>
      <c r="G63" s="7"/>
      <c r="H63" s="7"/>
    </row>
    <row r="64" spans="4:8" x14ac:dyDescent="0.25">
      <c r="G64" s="7"/>
      <c r="H64" s="7"/>
    </row>
    <row r="65" spans="4:8" x14ac:dyDescent="0.25">
      <c r="G65" s="7"/>
      <c r="H65" s="7"/>
    </row>
    <row r="66" spans="4:8" x14ac:dyDescent="0.25">
      <c r="G66" s="7"/>
      <c r="H66" s="7"/>
    </row>
    <row r="67" spans="4:8" ht="16.5" thickBot="1" x14ac:dyDescent="0.3">
      <c r="G67" s="7"/>
      <c r="H67" s="7"/>
    </row>
    <row r="68" spans="4:8" x14ac:dyDescent="0.25">
      <c r="D68" s="41"/>
      <c r="E68" s="42"/>
      <c r="F68" s="42"/>
      <c r="G68" s="7"/>
      <c r="H68" s="7"/>
    </row>
    <row r="69" spans="4:8" ht="18" x14ac:dyDescent="0.25">
      <c r="D69" s="43" t="s">
        <v>38</v>
      </c>
      <c r="E69" s="34"/>
      <c r="F69" s="34"/>
      <c r="G69" s="7"/>
      <c r="H69" s="7"/>
    </row>
    <row r="70" spans="4:8" ht="18" x14ac:dyDescent="0.25">
      <c r="D70" s="43" t="s">
        <v>48</v>
      </c>
      <c r="E70" s="34"/>
      <c r="F70" s="34"/>
      <c r="G70" s="7"/>
      <c r="H70" s="7"/>
    </row>
    <row r="71" spans="4:8" ht="18" x14ac:dyDescent="0.25">
      <c r="D71" s="43" t="s">
        <v>49</v>
      </c>
      <c r="E71" s="34"/>
      <c r="F71" s="34"/>
      <c r="G71" s="7"/>
      <c r="H71" s="7"/>
    </row>
    <row r="72" spans="4:8" ht="18" x14ac:dyDescent="0.25">
      <c r="D72" s="43" t="s">
        <v>50</v>
      </c>
      <c r="E72" s="34"/>
      <c r="F72" s="34"/>
      <c r="G72" s="7"/>
      <c r="H72" s="7"/>
    </row>
    <row r="73" spans="4:8" ht="18" x14ac:dyDescent="0.25">
      <c r="D73" s="43" t="s">
        <v>51</v>
      </c>
      <c r="E73" s="34"/>
      <c r="F73" s="34"/>
      <c r="G73" s="7"/>
      <c r="H73" s="7"/>
    </row>
    <row r="74" spans="4:8" ht="16.5" thickBot="1" x14ac:dyDescent="0.3">
      <c r="D74" s="44"/>
      <c r="E74" s="10"/>
      <c r="F74" s="10"/>
      <c r="G74" s="7"/>
      <c r="H74" s="7"/>
    </row>
    <row r="75" spans="4:8" ht="16.5" thickBot="1" x14ac:dyDescent="0.3">
      <c r="G75" s="7"/>
      <c r="H75" s="7"/>
    </row>
    <row r="76" spans="4:8" x14ac:dyDescent="0.25">
      <c r="D76" s="41"/>
      <c r="E76" s="42"/>
      <c r="F76" s="42"/>
      <c r="G76" s="7"/>
      <c r="H76" s="7"/>
    </row>
    <row r="77" spans="4:8" ht="18" x14ac:dyDescent="0.25">
      <c r="D77" s="46" t="s">
        <v>52</v>
      </c>
      <c r="E77" s="34"/>
      <c r="F77" s="34"/>
    </row>
    <row r="78" spans="4:8" ht="18" x14ac:dyDescent="0.25">
      <c r="D78" s="46" t="s">
        <v>53</v>
      </c>
      <c r="E78" s="34"/>
      <c r="F78" s="34"/>
    </row>
    <row r="79" spans="4:8" ht="18" x14ac:dyDescent="0.25">
      <c r="D79" s="46" t="s">
        <v>54</v>
      </c>
      <c r="E79" s="34"/>
      <c r="F79" s="34"/>
    </row>
    <row r="80" spans="4:8" ht="18" x14ac:dyDescent="0.25">
      <c r="D80" s="46" t="s">
        <v>55</v>
      </c>
      <c r="E80" s="34"/>
      <c r="F80" s="34"/>
    </row>
    <row r="81" spans="4:8" ht="18" x14ac:dyDescent="0.25">
      <c r="D81" s="47" t="s">
        <v>56</v>
      </c>
      <c r="E81" s="34"/>
      <c r="F81" s="34"/>
    </row>
    <row r="82" spans="4:8" ht="16.5" thickBot="1" x14ac:dyDescent="0.3">
      <c r="D82" s="44"/>
      <c r="E82" s="10"/>
      <c r="F82" s="10"/>
      <c r="G82" s="7"/>
      <c r="H82" s="7"/>
    </row>
    <row r="83" spans="4:8" ht="16.5" thickBot="1" x14ac:dyDescent="0.3"/>
    <row r="84" spans="4:8" x14ac:dyDescent="0.25">
      <c r="D84" s="41"/>
      <c r="E84" s="42"/>
      <c r="F84" s="52"/>
    </row>
    <row r="85" spans="4:8" ht="18" x14ac:dyDescent="0.25">
      <c r="D85" s="43" t="s">
        <v>43</v>
      </c>
      <c r="E85" s="34"/>
      <c r="F85" s="53"/>
    </row>
    <row r="86" spans="4:8" ht="18" x14ac:dyDescent="0.25">
      <c r="D86" s="43" t="s">
        <v>44</v>
      </c>
      <c r="E86" s="34"/>
      <c r="F86" s="53"/>
    </row>
    <row r="87" spans="4:8" ht="18" x14ac:dyDescent="0.25">
      <c r="D87" s="43" t="s">
        <v>45</v>
      </c>
      <c r="E87" s="34"/>
      <c r="F87" s="53"/>
    </row>
    <row r="88" spans="4:8" ht="18" x14ac:dyDescent="0.25">
      <c r="D88" s="43" t="s">
        <v>46</v>
      </c>
      <c r="E88" s="34"/>
      <c r="F88" s="53"/>
    </row>
    <row r="89" spans="4:8" ht="18" x14ac:dyDescent="0.25">
      <c r="D89" s="45" t="s">
        <v>47</v>
      </c>
      <c r="E89" s="34"/>
      <c r="F89" s="53"/>
    </row>
    <row r="90" spans="4:8" ht="16.5" thickBot="1" x14ac:dyDescent="0.3">
      <c r="D90" s="44"/>
      <c r="E90" s="10"/>
      <c r="F90" s="54"/>
    </row>
    <row r="91" spans="4:8" ht="16.5" thickBot="1" x14ac:dyDescent="0.3"/>
    <row r="92" spans="4:8" x14ac:dyDescent="0.25">
      <c r="D92" s="41"/>
      <c r="E92" s="42"/>
      <c r="F92" s="52"/>
    </row>
    <row r="93" spans="4:8" ht="18" x14ac:dyDescent="0.25">
      <c r="D93" s="43" t="s">
        <v>43</v>
      </c>
      <c r="E93" s="34"/>
      <c r="F93" s="53"/>
    </row>
    <row r="94" spans="4:8" ht="18" x14ac:dyDescent="0.25">
      <c r="D94" s="43" t="s">
        <v>44</v>
      </c>
      <c r="E94" s="34"/>
      <c r="F94" s="53"/>
    </row>
    <row r="95" spans="4:8" ht="18" x14ac:dyDescent="0.25">
      <c r="D95" s="43" t="s">
        <v>45</v>
      </c>
      <c r="E95" s="34"/>
      <c r="F95" s="53"/>
    </row>
    <row r="96" spans="4:8" ht="18" x14ac:dyDescent="0.25">
      <c r="D96" s="43" t="s">
        <v>46</v>
      </c>
      <c r="E96" s="34"/>
      <c r="F96" s="53"/>
    </row>
    <row r="97" spans="1:11" s="8" customFormat="1" ht="18" x14ac:dyDescent="0.25">
      <c r="A97" s="7"/>
      <c r="B97" s="7"/>
      <c r="C97" s="7"/>
      <c r="D97" s="45" t="s">
        <v>47</v>
      </c>
      <c r="E97" s="34"/>
      <c r="F97" s="53"/>
      <c r="I97" s="7"/>
      <c r="J97" s="7"/>
      <c r="K97" s="7"/>
    </row>
    <row r="98" spans="1:11" s="8" customFormat="1" ht="16.5" thickBot="1" x14ac:dyDescent="0.3">
      <c r="A98" s="7"/>
      <c r="B98" s="7"/>
      <c r="C98" s="7"/>
      <c r="D98" s="44"/>
      <c r="E98" s="10"/>
      <c r="F98" s="54"/>
      <c r="I98" s="7"/>
      <c r="J98" s="7"/>
      <c r="K98" s="7"/>
    </row>
  </sheetData>
  <mergeCells count="7">
    <mergeCell ref="G41:I41"/>
    <mergeCell ref="A10:I10"/>
    <mergeCell ref="G18:H18"/>
    <mergeCell ref="G19:H19"/>
    <mergeCell ref="A20:H20"/>
    <mergeCell ref="A21:B21"/>
    <mergeCell ref="H35:I35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4" workbookViewId="0">
      <selection activeCell="C19" sqref="C19"/>
    </sheetView>
  </sheetViews>
  <sheetFormatPr defaultRowHeight="15.75" x14ac:dyDescent="0.25"/>
  <cols>
    <col min="1" max="1" width="4.42578125" style="1" customWidth="1"/>
    <col min="2" max="2" width="10.42578125" style="1" customWidth="1"/>
    <col min="3" max="3" width="8.7109375" style="1" customWidth="1"/>
    <col min="4" max="4" width="26.28515625" style="1" customWidth="1"/>
    <col min="5" max="5" width="13.28515625" style="1" customWidth="1"/>
    <col min="6" max="6" width="6" style="1" customWidth="1"/>
    <col min="7" max="7" width="5.28515625" style="1" customWidth="1"/>
    <col min="8" max="8" width="14.140625" style="175" customWidth="1"/>
    <col min="9" max="9" width="2.140625" style="175" customWidth="1"/>
    <col min="10" max="10" width="17" style="1" customWidth="1"/>
    <col min="11" max="16384" width="9.140625" style="1"/>
  </cols>
  <sheetData>
    <row r="2" spans="1:16" x14ac:dyDescent="0.25">
      <c r="A2" s="131" t="s">
        <v>0</v>
      </c>
    </row>
    <row r="3" spans="1:16" x14ac:dyDescent="0.25">
      <c r="A3" s="9" t="s">
        <v>1</v>
      </c>
    </row>
    <row r="4" spans="1:16" x14ac:dyDescent="0.25">
      <c r="A4" s="9" t="s">
        <v>2</v>
      </c>
    </row>
    <row r="5" spans="1:16" x14ac:dyDescent="0.25">
      <c r="A5" s="9" t="s">
        <v>3</v>
      </c>
    </row>
    <row r="6" spans="1:16" x14ac:dyDescent="0.25">
      <c r="A6" s="9" t="s">
        <v>4</v>
      </c>
    </row>
    <row r="7" spans="1:16" x14ac:dyDescent="0.25">
      <c r="A7" s="9" t="s">
        <v>5</v>
      </c>
    </row>
    <row r="9" spans="1:16" ht="16.5" thickBot="1" x14ac:dyDescent="0.3">
      <c r="A9" s="196"/>
      <c r="B9" s="196"/>
      <c r="C9" s="196"/>
      <c r="D9" s="196"/>
      <c r="E9" s="196"/>
      <c r="F9" s="196"/>
      <c r="G9" s="196"/>
      <c r="H9" s="197"/>
      <c r="I9" s="197"/>
      <c r="J9" s="196"/>
    </row>
    <row r="10" spans="1:16" ht="25.5" customHeight="1" thickBot="1" x14ac:dyDescent="0.4">
      <c r="A10" s="321" t="s">
        <v>6</v>
      </c>
      <c r="B10" s="322"/>
      <c r="C10" s="322"/>
      <c r="D10" s="322"/>
      <c r="E10" s="322"/>
      <c r="F10" s="322"/>
      <c r="G10" s="322"/>
      <c r="H10" s="322"/>
      <c r="I10" s="322"/>
      <c r="J10" s="323"/>
    </row>
    <row r="12" spans="1:16" x14ac:dyDescent="0.25">
      <c r="A12" s="1" t="s">
        <v>7</v>
      </c>
      <c r="B12" s="1" t="s">
        <v>313</v>
      </c>
      <c r="H12" s="175" t="s">
        <v>8</v>
      </c>
      <c r="I12" s="175" t="s">
        <v>9</v>
      </c>
      <c r="J12" s="2" t="s">
        <v>316</v>
      </c>
    </row>
    <row r="13" spans="1:16" x14ac:dyDescent="0.25">
      <c r="H13" s="175" t="s">
        <v>10</v>
      </c>
      <c r="I13" s="175" t="s">
        <v>9</v>
      </c>
      <c r="J13" s="3" t="s">
        <v>317</v>
      </c>
    </row>
    <row r="14" spans="1:16" x14ac:dyDescent="0.25">
      <c r="B14" s="198"/>
      <c r="C14" s="198"/>
      <c r="D14" s="198"/>
      <c r="E14" s="198"/>
      <c r="H14" s="175" t="s">
        <v>27</v>
      </c>
      <c r="I14" s="175" t="s">
        <v>9</v>
      </c>
      <c r="P14" s="1" t="s">
        <v>58</v>
      </c>
    </row>
    <row r="15" spans="1:16" x14ac:dyDescent="0.25">
      <c r="B15" s="198"/>
      <c r="C15" s="198"/>
      <c r="D15" s="198"/>
      <c r="E15" s="198"/>
    </row>
    <row r="16" spans="1:16" x14ac:dyDescent="0.25">
      <c r="A16" s="1" t="s">
        <v>11</v>
      </c>
      <c r="B16" s="1" t="s">
        <v>314</v>
      </c>
    </row>
    <row r="17" spans="1:19" ht="16.5" thickBot="1" x14ac:dyDescent="0.3"/>
    <row r="18" spans="1:19" s="7" customFormat="1" ht="20.100000000000001" customHeight="1" x14ac:dyDescent="0.25">
      <c r="A18" s="13" t="s">
        <v>12</v>
      </c>
      <c r="B18" s="14" t="s">
        <v>32</v>
      </c>
      <c r="C18" s="14" t="s">
        <v>13</v>
      </c>
      <c r="D18" s="14" t="s">
        <v>33</v>
      </c>
      <c r="E18" s="14" t="s">
        <v>14</v>
      </c>
      <c r="F18" s="14" t="s">
        <v>100</v>
      </c>
      <c r="G18" s="228" t="s">
        <v>28</v>
      </c>
      <c r="H18" s="267" t="s">
        <v>16</v>
      </c>
      <c r="I18" s="268"/>
      <c r="J18" s="15" t="s">
        <v>17</v>
      </c>
    </row>
    <row r="19" spans="1:19" s="7" customFormat="1" ht="54.75" customHeight="1" x14ac:dyDescent="0.25">
      <c r="A19" s="16">
        <v>1</v>
      </c>
      <c r="B19" s="56">
        <v>44380</v>
      </c>
      <c r="C19" s="236" t="s">
        <v>318</v>
      </c>
      <c r="D19" s="5" t="s">
        <v>315</v>
      </c>
      <c r="E19" s="5" t="s">
        <v>259</v>
      </c>
      <c r="F19" s="85">
        <v>21</v>
      </c>
      <c r="G19" s="232">
        <v>903</v>
      </c>
      <c r="H19" s="291">
        <v>3500</v>
      </c>
      <c r="I19" s="292"/>
      <c r="J19" s="65">
        <f>G19*H19</f>
        <v>3160500</v>
      </c>
    </row>
    <row r="20" spans="1:19" s="7" customFormat="1" ht="25.5" customHeight="1" thickBot="1" x14ac:dyDescent="0.3">
      <c r="A20" s="271" t="s">
        <v>18</v>
      </c>
      <c r="B20" s="272"/>
      <c r="C20" s="272"/>
      <c r="D20" s="272"/>
      <c r="E20" s="272"/>
      <c r="F20" s="272"/>
      <c r="G20" s="272"/>
      <c r="H20" s="272"/>
      <c r="I20" s="281"/>
      <c r="J20" s="86">
        <f>+J19</f>
        <v>3160500</v>
      </c>
    </row>
    <row r="21" spans="1:19" x14ac:dyDescent="0.25">
      <c r="A21" s="324"/>
      <c r="B21" s="324"/>
      <c r="C21" s="324"/>
      <c r="D21" s="324"/>
      <c r="E21" s="324"/>
      <c r="F21" s="230"/>
      <c r="G21" s="230"/>
      <c r="H21" s="229"/>
      <c r="I21" s="229"/>
      <c r="J21" s="154"/>
    </row>
    <row r="22" spans="1:19" x14ac:dyDescent="0.25">
      <c r="A22" s="230"/>
      <c r="B22" s="230"/>
      <c r="C22" s="230"/>
      <c r="D22" s="230"/>
      <c r="E22" s="230"/>
      <c r="F22" s="230"/>
      <c r="G22" s="230"/>
      <c r="H22" s="153" t="s">
        <v>35</v>
      </c>
      <c r="I22" s="153"/>
      <c r="J22" s="154">
        <v>0</v>
      </c>
    </row>
    <row r="23" spans="1:19" ht="16.5" thickBot="1" x14ac:dyDescent="0.3">
      <c r="F23" s="131"/>
      <c r="G23" s="131"/>
      <c r="H23" s="215" t="s">
        <v>57</v>
      </c>
      <c r="I23" s="215"/>
      <c r="J23" s="233">
        <v>0</v>
      </c>
      <c r="K23" s="234"/>
      <c r="S23" s="1" t="s">
        <v>58</v>
      </c>
    </row>
    <row r="24" spans="1:19" x14ac:dyDescent="0.25">
      <c r="F24" s="131"/>
      <c r="G24" s="131"/>
      <c r="H24" s="217" t="s">
        <v>19</v>
      </c>
      <c r="I24" s="217"/>
      <c r="J24" s="218">
        <f>J20</f>
        <v>3160500</v>
      </c>
    </row>
    <row r="25" spans="1:19" x14ac:dyDescent="0.25">
      <c r="A25" s="131" t="s">
        <v>319</v>
      </c>
      <c r="F25" s="131"/>
      <c r="G25" s="131"/>
      <c r="H25" s="217"/>
      <c r="I25" s="217"/>
      <c r="J25" s="218"/>
    </row>
    <row r="26" spans="1:19" x14ac:dyDescent="0.25">
      <c r="F26" s="131"/>
      <c r="G26" s="131"/>
      <c r="H26" s="217"/>
      <c r="I26" s="217"/>
      <c r="J26" s="218"/>
    </row>
    <row r="27" spans="1:19" x14ac:dyDescent="0.25">
      <c r="A27" s="32" t="s">
        <v>20</v>
      </c>
      <c r="B27" s="32"/>
      <c r="C27" s="32"/>
      <c r="D27" s="32"/>
      <c r="E27" s="32"/>
    </row>
    <row r="28" spans="1:19" x14ac:dyDescent="0.25">
      <c r="A28" s="33" t="s">
        <v>21</v>
      </c>
      <c r="B28" s="131"/>
      <c r="C28" s="131"/>
      <c r="D28" s="131"/>
      <c r="E28" s="131"/>
    </row>
    <row r="29" spans="1:19" x14ac:dyDescent="0.25">
      <c r="A29" s="33" t="s">
        <v>22</v>
      </c>
      <c r="B29" s="131"/>
      <c r="C29" s="131"/>
      <c r="D29" s="131"/>
    </row>
    <row r="30" spans="1:19" x14ac:dyDescent="0.25">
      <c r="A30" s="35" t="s">
        <v>23</v>
      </c>
      <c r="B30" s="220"/>
      <c r="C30" s="220"/>
      <c r="D30" s="220"/>
      <c r="E30" s="219"/>
    </row>
    <row r="31" spans="1:19" x14ac:dyDescent="0.25">
      <c r="A31" s="37" t="s">
        <v>24</v>
      </c>
      <c r="B31" s="221"/>
      <c r="C31" s="221"/>
      <c r="D31" s="221"/>
      <c r="E31" s="220"/>
    </row>
    <row r="32" spans="1:19" x14ac:dyDescent="0.25">
      <c r="A32" s="38"/>
      <c r="B32" s="220"/>
      <c r="C32" s="220"/>
      <c r="D32" s="220"/>
      <c r="E32" s="220"/>
    </row>
    <row r="33" spans="1:10" x14ac:dyDescent="0.25">
      <c r="A33" s="221"/>
      <c r="B33" s="221"/>
      <c r="C33" s="221"/>
      <c r="D33" s="221"/>
      <c r="E33" s="235"/>
    </row>
    <row r="34" spans="1:10" x14ac:dyDescent="0.25">
      <c r="H34" s="222" t="s">
        <v>59</v>
      </c>
      <c r="I34" s="325" t="str">
        <f>+J13</f>
        <v xml:space="preserve"> 16 Juli 2021</v>
      </c>
      <c r="J34" s="326"/>
    </row>
    <row r="42" spans="1:10" x14ac:dyDescent="0.25">
      <c r="H42" s="290" t="s">
        <v>26</v>
      </c>
      <c r="I42" s="290"/>
      <c r="J42" s="290"/>
    </row>
  </sheetData>
  <mergeCells count="7">
    <mergeCell ref="H42:J42"/>
    <mergeCell ref="A10:J10"/>
    <mergeCell ref="H18:I18"/>
    <mergeCell ref="H19:I19"/>
    <mergeCell ref="A20:I20"/>
    <mergeCell ref="A21:E21"/>
    <mergeCell ref="I34:J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9"/>
  <sheetViews>
    <sheetView topLeftCell="A7" workbookViewId="0">
      <selection activeCell="C20" sqref="C20:C21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10.85546875" style="7" customWidth="1"/>
    <col min="4" max="4" width="26.42578125" style="7" customWidth="1"/>
    <col min="5" max="5" width="13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6.710937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276" t="s">
        <v>6</v>
      </c>
      <c r="B10" s="277"/>
      <c r="C10" s="277"/>
      <c r="D10" s="277"/>
      <c r="E10" s="277"/>
      <c r="F10" s="277"/>
      <c r="G10" s="277"/>
      <c r="H10" s="277"/>
      <c r="I10" s="278"/>
    </row>
    <row r="12" spans="1:9" x14ac:dyDescent="0.25">
      <c r="A12" s="7" t="s">
        <v>7</v>
      </c>
      <c r="B12" s="7" t="s">
        <v>320</v>
      </c>
      <c r="G12" s="8" t="s">
        <v>8</v>
      </c>
      <c r="H12" s="12" t="s">
        <v>9</v>
      </c>
      <c r="I12" s="2" t="s">
        <v>322</v>
      </c>
    </row>
    <row r="13" spans="1:9" x14ac:dyDescent="0.25">
      <c r="G13" s="8" t="s">
        <v>10</v>
      </c>
      <c r="H13" s="12" t="s">
        <v>9</v>
      </c>
      <c r="I13" s="3" t="s">
        <v>317</v>
      </c>
    </row>
    <row r="14" spans="1:9" x14ac:dyDescent="0.25">
      <c r="G14" s="8" t="s">
        <v>27</v>
      </c>
      <c r="H14" s="12" t="s">
        <v>9</v>
      </c>
      <c r="I14" s="7" t="s">
        <v>30</v>
      </c>
    </row>
    <row r="15" spans="1:9" x14ac:dyDescent="0.25">
      <c r="A15" s="7" t="s">
        <v>11</v>
      </c>
      <c r="B15" s="7" t="s">
        <v>321</v>
      </c>
    </row>
    <row r="16" spans="1:9" ht="7.5" customHeight="1" thickBot="1" x14ac:dyDescent="0.3">
      <c r="F16" s="34"/>
    </row>
    <row r="17" spans="1:10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4" t="s">
        <v>34</v>
      </c>
      <c r="G17" s="267" t="s">
        <v>16</v>
      </c>
      <c r="H17" s="268"/>
      <c r="I17" s="15" t="s">
        <v>17</v>
      </c>
    </row>
    <row r="18" spans="1:10" ht="44.25" customHeight="1" x14ac:dyDescent="0.25">
      <c r="A18" s="16">
        <v>1</v>
      </c>
      <c r="B18" s="331">
        <v>44391</v>
      </c>
      <c r="C18" s="333" t="s">
        <v>323</v>
      </c>
      <c r="D18" s="5" t="s">
        <v>325</v>
      </c>
      <c r="E18" s="335" t="s">
        <v>324</v>
      </c>
      <c r="F18" s="327">
        <v>1</v>
      </c>
      <c r="G18" s="269">
        <v>800000</v>
      </c>
      <c r="H18" s="270"/>
      <c r="I18" s="59">
        <f>F18*G18</f>
        <v>800000</v>
      </c>
    </row>
    <row r="19" spans="1:10" ht="58.5" customHeight="1" x14ac:dyDescent="0.25">
      <c r="A19" s="16">
        <v>2</v>
      </c>
      <c r="B19" s="332"/>
      <c r="C19" s="334"/>
      <c r="D19" s="5" t="s">
        <v>326</v>
      </c>
      <c r="E19" s="336"/>
      <c r="F19" s="328"/>
      <c r="G19" s="329">
        <v>100000</v>
      </c>
      <c r="H19" s="330"/>
      <c r="I19" s="237">
        <f>G19</f>
        <v>100000</v>
      </c>
    </row>
    <row r="20" spans="1:10" ht="45" customHeight="1" x14ac:dyDescent="0.25">
      <c r="A20" s="16">
        <v>3</v>
      </c>
      <c r="B20" s="331">
        <v>44391</v>
      </c>
      <c r="C20" s="333" t="s">
        <v>327</v>
      </c>
      <c r="D20" s="5" t="s">
        <v>328</v>
      </c>
      <c r="E20" s="335" t="s">
        <v>324</v>
      </c>
      <c r="F20" s="327">
        <v>1</v>
      </c>
      <c r="G20" s="269">
        <v>800000</v>
      </c>
      <c r="H20" s="270"/>
      <c r="I20" s="59">
        <f>F20*G20</f>
        <v>800000</v>
      </c>
    </row>
    <row r="21" spans="1:10" ht="60.75" customHeight="1" x14ac:dyDescent="0.25">
      <c r="A21" s="16">
        <v>4</v>
      </c>
      <c r="B21" s="332"/>
      <c r="C21" s="334"/>
      <c r="D21" s="5" t="s">
        <v>329</v>
      </c>
      <c r="E21" s="336"/>
      <c r="F21" s="328"/>
      <c r="G21" s="329">
        <v>100000</v>
      </c>
      <c r="H21" s="330"/>
      <c r="I21" s="237">
        <f>G21</f>
        <v>100000</v>
      </c>
    </row>
    <row r="22" spans="1:10" ht="25.5" customHeight="1" thickBot="1" x14ac:dyDescent="0.3">
      <c r="A22" s="271" t="s">
        <v>18</v>
      </c>
      <c r="B22" s="272"/>
      <c r="C22" s="272"/>
      <c r="D22" s="272"/>
      <c r="E22" s="272"/>
      <c r="F22" s="272"/>
      <c r="G22" s="272"/>
      <c r="H22" s="281"/>
      <c r="I22" s="18">
        <f>SUM(I18:I21)</f>
        <v>1800000</v>
      </c>
    </row>
    <row r="23" spans="1:10" x14ac:dyDescent="0.25">
      <c r="A23" s="275"/>
      <c r="B23" s="275"/>
      <c r="C23" s="227"/>
      <c r="D23" s="227"/>
      <c r="E23" s="227"/>
      <c r="F23" s="227"/>
      <c r="G23" s="19"/>
      <c r="H23" s="19"/>
      <c r="I23" s="20"/>
    </row>
    <row r="24" spans="1:10" x14ac:dyDescent="0.25">
      <c r="A24" s="227"/>
      <c r="B24" s="227"/>
      <c r="C24" s="227"/>
      <c r="D24" s="227"/>
      <c r="E24" s="227"/>
      <c r="F24" s="227"/>
      <c r="G24" s="24" t="s">
        <v>35</v>
      </c>
      <c r="H24" s="24"/>
      <c r="I24" s="25">
        <v>0</v>
      </c>
    </row>
    <row r="25" spans="1:10" ht="16.5" thickBot="1" x14ac:dyDescent="0.3">
      <c r="D25" s="6"/>
      <c r="E25" s="6"/>
      <c r="F25" s="6"/>
      <c r="G25" s="26" t="s">
        <v>57</v>
      </c>
      <c r="H25" s="26"/>
      <c r="I25" s="27">
        <v>0</v>
      </c>
      <c r="J25" s="28"/>
    </row>
    <row r="26" spans="1:10" x14ac:dyDescent="0.25">
      <c r="D26" s="6"/>
      <c r="E26" s="6"/>
      <c r="F26" s="6"/>
      <c r="G26" s="29" t="s">
        <v>37</v>
      </c>
      <c r="H26" s="29"/>
      <c r="I26" s="30">
        <f>+I22</f>
        <v>1800000</v>
      </c>
    </row>
    <row r="27" spans="1:10" x14ac:dyDescent="0.25">
      <c r="A27" s="6" t="s">
        <v>79</v>
      </c>
      <c r="D27" s="6"/>
      <c r="E27" s="6"/>
      <c r="F27" s="6"/>
      <c r="G27" s="29"/>
      <c r="H27" s="29"/>
      <c r="I27" s="30"/>
    </row>
    <row r="28" spans="1:10" x14ac:dyDescent="0.25">
      <c r="A28" s="31"/>
      <c r="D28" s="6"/>
      <c r="E28" s="6"/>
      <c r="F28" s="6"/>
      <c r="G28" s="29"/>
      <c r="H28" s="29"/>
      <c r="I28" s="30"/>
    </row>
    <row r="29" spans="1:10" x14ac:dyDescent="0.25">
      <c r="A29" s="32" t="s">
        <v>20</v>
      </c>
    </row>
    <row r="30" spans="1:10" x14ac:dyDescent="0.25">
      <c r="A30" s="33" t="s">
        <v>21</v>
      </c>
      <c r="B30" s="33"/>
      <c r="C30" s="33"/>
      <c r="D30" s="34"/>
      <c r="E30" s="34"/>
    </row>
    <row r="31" spans="1:10" x14ac:dyDescent="0.25">
      <c r="A31" s="33" t="s">
        <v>22</v>
      </c>
      <c r="B31" s="33"/>
      <c r="C31" s="33"/>
      <c r="D31" s="34"/>
      <c r="E31" s="34"/>
    </row>
    <row r="32" spans="1:10" x14ac:dyDescent="0.25">
      <c r="A32" s="35" t="s">
        <v>23</v>
      </c>
      <c r="B32" s="36"/>
      <c r="C32" s="36"/>
      <c r="D32" s="34"/>
      <c r="E32" s="34"/>
    </row>
    <row r="33" spans="1:9" x14ac:dyDescent="0.25">
      <c r="A33" s="37" t="s">
        <v>24</v>
      </c>
      <c r="B33" s="37"/>
      <c r="C33" s="37"/>
      <c r="D33" s="34"/>
      <c r="E33" s="34"/>
    </row>
    <row r="34" spans="1:9" x14ac:dyDescent="0.25">
      <c r="A34" s="38"/>
      <c r="B34" s="38"/>
      <c r="C34" s="38"/>
    </row>
    <row r="35" spans="1:9" x14ac:dyDescent="0.25">
      <c r="A35" s="39"/>
      <c r="B35" s="39"/>
      <c r="C35" s="39"/>
    </row>
    <row r="36" spans="1:9" x14ac:dyDescent="0.25">
      <c r="G36" s="40" t="s">
        <v>25</v>
      </c>
      <c r="H36" s="261" t="str">
        <f>I13</f>
        <v xml:space="preserve"> 16 Juli 2021</v>
      </c>
      <c r="I36" s="262"/>
    </row>
    <row r="40" spans="1:9" ht="24.75" customHeight="1" x14ac:dyDescent="0.25"/>
    <row r="42" spans="1:9" x14ac:dyDescent="0.25">
      <c r="G42" s="263" t="s">
        <v>26</v>
      </c>
      <c r="H42" s="263"/>
      <c r="I42" s="263"/>
    </row>
    <row r="47" spans="1:9" ht="16.5" thickBot="1" x14ac:dyDescent="0.3"/>
    <row r="48" spans="1:9" x14ac:dyDescent="0.25">
      <c r="D48" s="41"/>
      <c r="E48" s="42"/>
      <c r="F48" s="42"/>
    </row>
    <row r="49" spans="4:8" ht="18" x14ac:dyDescent="0.25">
      <c r="D49" s="43" t="s">
        <v>38</v>
      </c>
      <c r="E49" s="34"/>
      <c r="F49" s="34"/>
      <c r="G49" s="7"/>
      <c r="H49" s="7"/>
    </row>
    <row r="50" spans="4:8" ht="18" x14ac:dyDescent="0.25">
      <c r="D50" s="43" t="s">
        <v>39</v>
      </c>
      <c r="E50" s="34"/>
      <c r="F50" s="34"/>
      <c r="G50" s="7"/>
      <c r="H50" s="7"/>
    </row>
    <row r="51" spans="4:8" ht="18" x14ac:dyDescent="0.25">
      <c r="D51" s="43" t="s">
        <v>40</v>
      </c>
      <c r="E51" s="34"/>
      <c r="F51" s="34"/>
      <c r="G51" s="7"/>
      <c r="H51" s="7"/>
    </row>
    <row r="52" spans="4:8" ht="18" x14ac:dyDescent="0.25">
      <c r="D52" s="43" t="s">
        <v>41</v>
      </c>
      <c r="E52" s="34"/>
      <c r="F52" s="34"/>
      <c r="G52" s="7"/>
      <c r="H52" s="7"/>
    </row>
    <row r="53" spans="4:8" ht="18" x14ac:dyDescent="0.25">
      <c r="D53" s="43" t="s">
        <v>42</v>
      </c>
      <c r="E53" s="34"/>
      <c r="F53" s="34"/>
      <c r="G53" s="7"/>
      <c r="H53" s="7"/>
    </row>
    <row r="54" spans="4:8" ht="16.5" thickBot="1" x14ac:dyDescent="0.3">
      <c r="D54" s="44"/>
      <c r="E54" s="10"/>
      <c r="F54" s="10"/>
      <c r="G54" s="7"/>
      <c r="H54" s="7"/>
    </row>
    <row r="55" spans="4:8" x14ac:dyDescent="0.25">
      <c r="G55" s="7"/>
      <c r="H55" s="7"/>
    </row>
    <row r="56" spans="4:8" x14ac:dyDescent="0.25">
      <c r="G56" s="7"/>
      <c r="H56" s="7"/>
    </row>
    <row r="57" spans="4:8" ht="16.5" thickBot="1" x14ac:dyDescent="0.3">
      <c r="G57" s="7"/>
      <c r="H57" s="7"/>
    </row>
    <row r="58" spans="4:8" x14ac:dyDescent="0.25">
      <c r="D58" s="41"/>
      <c r="E58" s="42"/>
      <c r="F58" s="52"/>
      <c r="G58" s="7"/>
      <c r="H58" s="7"/>
    </row>
    <row r="59" spans="4:8" ht="18" x14ac:dyDescent="0.25">
      <c r="D59" s="43" t="s">
        <v>43</v>
      </c>
      <c r="E59" s="34"/>
      <c r="F59" s="53"/>
      <c r="G59" s="7"/>
      <c r="H59" s="7"/>
    </row>
    <row r="60" spans="4:8" ht="18" x14ac:dyDescent="0.25">
      <c r="D60" s="43" t="s">
        <v>44</v>
      </c>
      <c r="E60" s="34"/>
      <c r="F60" s="53"/>
      <c r="G60" s="7"/>
      <c r="H60" s="7"/>
    </row>
    <row r="61" spans="4:8" ht="18" x14ac:dyDescent="0.25">
      <c r="D61" s="43" t="s">
        <v>45</v>
      </c>
      <c r="E61" s="34"/>
      <c r="F61" s="53"/>
      <c r="G61" s="7"/>
      <c r="H61" s="7"/>
    </row>
    <row r="62" spans="4:8" ht="18" x14ac:dyDescent="0.25">
      <c r="D62" s="43" t="s">
        <v>46</v>
      </c>
      <c r="E62" s="34"/>
      <c r="F62" s="53"/>
      <c r="G62" s="7"/>
      <c r="H62" s="7"/>
    </row>
    <row r="63" spans="4:8" ht="18" x14ac:dyDescent="0.25">
      <c r="D63" s="45" t="s">
        <v>47</v>
      </c>
      <c r="E63" s="34"/>
      <c r="F63" s="53"/>
      <c r="G63" s="7"/>
      <c r="H63" s="7"/>
    </row>
    <row r="64" spans="4:8" ht="16.5" thickBot="1" x14ac:dyDescent="0.3">
      <c r="D64" s="44"/>
      <c r="E64" s="10"/>
      <c r="F64" s="54"/>
      <c r="G64" s="7"/>
      <c r="H64" s="7"/>
    </row>
    <row r="65" spans="4:8" x14ac:dyDescent="0.25">
      <c r="G65" s="7"/>
      <c r="H65" s="7"/>
    </row>
    <row r="66" spans="4:8" x14ac:dyDescent="0.25">
      <c r="G66" s="7"/>
      <c r="H66" s="7"/>
    </row>
    <row r="67" spans="4:8" x14ac:dyDescent="0.25">
      <c r="G67" s="7"/>
      <c r="H67" s="7"/>
    </row>
    <row r="68" spans="4:8" ht="16.5" thickBot="1" x14ac:dyDescent="0.3">
      <c r="G68" s="7"/>
      <c r="H68" s="7"/>
    </row>
    <row r="69" spans="4:8" x14ac:dyDescent="0.25">
      <c r="D69" s="41"/>
      <c r="E69" s="42"/>
      <c r="F69" s="42"/>
      <c r="G69" s="7"/>
      <c r="H69" s="7"/>
    </row>
    <row r="70" spans="4:8" ht="18" x14ac:dyDescent="0.25">
      <c r="D70" s="43" t="s">
        <v>38</v>
      </c>
      <c r="E70" s="34"/>
      <c r="F70" s="34"/>
      <c r="G70" s="7"/>
      <c r="H70" s="7"/>
    </row>
    <row r="71" spans="4:8" ht="18" x14ac:dyDescent="0.25">
      <c r="D71" s="43" t="s">
        <v>48</v>
      </c>
      <c r="E71" s="34"/>
      <c r="F71" s="34"/>
      <c r="G71" s="7"/>
      <c r="H71" s="7"/>
    </row>
    <row r="72" spans="4:8" ht="18" x14ac:dyDescent="0.25">
      <c r="D72" s="43" t="s">
        <v>49</v>
      </c>
      <c r="E72" s="34"/>
      <c r="F72" s="34"/>
      <c r="G72" s="7"/>
      <c r="H72" s="7"/>
    </row>
    <row r="73" spans="4:8" ht="18" x14ac:dyDescent="0.25">
      <c r="D73" s="43" t="s">
        <v>50</v>
      </c>
      <c r="E73" s="34"/>
      <c r="F73" s="34"/>
      <c r="G73" s="7"/>
      <c r="H73" s="7"/>
    </row>
    <row r="74" spans="4:8" ht="18" x14ac:dyDescent="0.25">
      <c r="D74" s="43" t="s">
        <v>51</v>
      </c>
      <c r="E74" s="34"/>
      <c r="F74" s="34"/>
      <c r="G74" s="7"/>
      <c r="H74" s="7"/>
    </row>
    <row r="75" spans="4:8" ht="16.5" thickBot="1" x14ac:dyDescent="0.3">
      <c r="D75" s="44"/>
      <c r="E75" s="10"/>
      <c r="F75" s="10"/>
      <c r="G75" s="7"/>
      <c r="H75" s="7"/>
    </row>
    <row r="76" spans="4:8" ht="16.5" thickBot="1" x14ac:dyDescent="0.3">
      <c r="G76" s="7"/>
      <c r="H76" s="7"/>
    </row>
    <row r="77" spans="4:8" x14ac:dyDescent="0.25">
      <c r="D77" s="41"/>
      <c r="E77" s="42"/>
      <c r="F77" s="42"/>
      <c r="G77" s="7"/>
      <c r="H77" s="7"/>
    </row>
    <row r="78" spans="4:8" ht="18" x14ac:dyDescent="0.25">
      <c r="D78" s="46" t="s">
        <v>52</v>
      </c>
      <c r="E78" s="34"/>
      <c r="F78" s="34"/>
    </row>
    <row r="79" spans="4:8" ht="18" x14ac:dyDescent="0.25">
      <c r="D79" s="46" t="s">
        <v>53</v>
      </c>
      <c r="E79" s="34"/>
      <c r="F79" s="34"/>
    </row>
    <row r="80" spans="4:8" ht="18" x14ac:dyDescent="0.25">
      <c r="D80" s="46" t="s">
        <v>54</v>
      </c>
      <c r="E80" s="34"/>
      <c r="F80" s="34"/>
    </row>
    <row r="81" spans="4:8" ht="18" x14ac:dyDescent="0.25">
      <c r="D81" s="46" t="s">
        <v>55</v>
      </c>
      <c r="E81" s="34"/>
      <c r="F81" s="34"/>
    </row>
    <row r="82" spans="4:8" ht="18" x14ac:dyDescent="0.25">
      <c r="D82" s="47" t="s">
        <v>56</v>
      </c>
      <c r="E82" s="34"/>
      <c r="F82" s="34"/>
    </row>
    <row r="83" spans="4:8" ht="16.5" thickBot="1" x14ac:dyDescent="0.3">
      <c r="D83" s="44"/>
      <c r="E83" s="10"/>
      <c r="F83" s="10"/>
      <c r="G83" s="7"/>
      <c r="H83" s="7"/>
    </row>
    <row r="84" spans="4:8" ht="16.5" thickBot="1" x14ac:dyDescent="0.3"/>
    <row r="85" spans="4:8" x14ac:dyDescent="0.25">
      <c r="D85" s="41"/>
      <c r="E85" s="42"/>
      <c r="F85" s="52"/>
    </row>
    <row r="86" spans="4:8" ht="18" x14ac:dyDescent="0.25">
      <c r="D86" s="43" t="s">
        <v>43</v>
      </c>
      <c r="E86" s="34"/>
      <c r="F86" s="53"/>
    </row>
    <row r="87" spans="4:8" ht="18" x14ac:dyDescent="0.25">
      <c r="D87" s="43" t="s">
        <v>44</v>
      </c>
      <c r="E87" s="34"/>
      <c r="F87" s="53"/>
    </row>
    <row r="88" spans="4:8" ht="18" x14ac:dyDescent="0.25">
      <c r="D88" s="43" t="s">
        <v>45</v>
      </c>
      <c r="E88" s="34"/>
      <c r="F88" s="53"/>
    </row>
    <row r="89" spans="4:8" ht="18" x14ac:dyDescent="0.25">
      <c r="D89" s="43" t="s">
        <v>46</v>
      </c>
      <c r="E89" s="34"/>
      <c r="F89" s="53"/>
    </row>
    <row r="90" spans="4:8" ht="18" x14ac:dyDescent="0.25">
      <c r="D90" s="45" t="s">
        <v>47</v>
      </c>
      <c r="E90" s="34"/>
      <c r="F90" s="53"/>
    </row>
    <row r="91" spans="4:8" ht="16.5" thickBot="1" x14ac:dyDescent="0.3">
      <c r="D91" s="44"/>
      <c r="E91" s="10"/>
      <c r="F91" s="54"/>
    </row>
    <row r="92" spans="4:8" ht="16.5" thickBot="1" x14ac:dyDescent="0.3"/>
    <row r="93" spans="4:8" x14ac:dyDescent="0.25">
      <c r="D93" s="41"/>
      <c r="E93" s="42"/>
      <c r="F93" s="52"/>
    </row>
    <row r="94" spans="4:8" ht="18" x14ac:dyDescent="0.25">
      <c r="D94" s="43" t="s">
        <v>43</v>
      </c>
      <c r="E94" s="34"/>
      <c r="F94" s="53"/>
    </row>
    <row r="95" spans="4:8" ht="18" x14ac:dyDescent="0.25">
      <c r="D95" s="43" t="s">
        <v>44</v>
      </c>
      <c r="E95" s="34"/>
      <c r="F95" s="53"/>
    </row>
    <row r="96" spans="4:8" ht="18" x14ac:dyDescent="0.25">
      <c r="D96" s="43" t="s">
        <v>45</v>
      </c>
      <c r="E96" s="34"/>
      <c r="F96" s="53"/>
    </row>
    <row r="97" spans="1:11" ht="18" x14ac:dyDescent="0.25">
      <c r="D97" s="43" t="s">
        <v>46</v>
      </c>
      <c r="E97" s="34"/>
      <c r="F97" s="53"/>
    </row>
    <row r="98" spans="1:11" s="8" customFormat="1" ht="18" x14ac:dyDescent="0.25">
      <c r="A98" s="7"/>
      <c r="B98" s="7"/>
      <c r="C98" s="7"/>
      <c r="D98" s="45" t="s">
        <v>47</v>
      </c>
      <c r="E98" s="34"/>
      <c r="F98" s="53"/>
      <c r="I98" s="7"/>
      <c r="J98" s="7"/>
      <c r="K98" s="7"/>
    </row>
    <row r="99" spans="1:11" s="8" customFormat="1" ht="16.5" thickBot="1" x14ac:dyDescent="0.3">
      <c r="A99" s="7"/>
      <c r="B99" s="7"/>
      <c r="C99" s="7"/>
      <c r="D99" s="44"/>
      <c r="E99" s="10"/>
      <c r="F99" s="54"/>
      <c r="I99" s="7"/>
      <c r="J99" s="7"/>
      <c r="K99" s="7"/>
    </row>
  </sheetData>
  <mergeCells count="18">
    <mergeCell ref="A10:I10"/>
    <mergeCell ref="G17:H17"/>
    <mergeCell ref="G19:H19"/>
    <mergeCell ref="G18:H18"/>
    <mergeCell ref="B18:B19"/>
    <mergeCell ref="C18:C19"/>
    <mergeCell ref="E18:E19"/>
    <mergeCell ref="F18:F19"/>
    <mergeCell ref="F20:F21"/>
    <mergeCell ref="A22:H22"/>
    <mergeCell ref="A23:B23"/>
    <mergeCell ref="H36:I36"/>
    <mergeCell ref="G42:I42"/>
    <mergeCell ref="G20:H20"/>
    <mergeCell ref="G21:H21"/>
    <mergeCell ref="B20:B21"/>
    <mergeCell ref="C20:C21"/>
    <mergeCell ref="E20:E21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6"/>
  <sheetViews>
    <sheetView topLeftCell="A10" workbookViewId="0">
      <selection activeCell="C18" sqref="C18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10.85546875" style="7" customWidth="1"/>
    <col min="4" max="4" width="26.42578125" style="7" customWidth="1"/>
    <col min="5" max="5" width="13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6.710937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276" t="s">
        <v>6</v>
      </c>
      <c r="B10" s="277"/>
      <c r="C10" s="277"/>
      <c r="D10" s="277"/>
      <c r="E10" s="277"/>
      <c r="F10" s="277"/>
      <c r="G10" s="277"/>
      <c r="H10" s="277"/>
      <c r="I10" s="278"/>
    </row>
    <row r="12" spans="1:9" x14ac:dyDescent="0.25">
      <c r="A12" s="7" t="s">
        <v>7</v>
      </c>
      <c r="B12" s="7" t="s">
        <v>320</v>
      </c>
      <c r="G12" s="8" t="s">
        <v>8</v>
      </c>
      <c r="H12" s="12" t="s">
        <v>9</v>
      </c>
      <c r="I12" s="2" t="s">
        <v>330</v>
      </c>
    </row>
    <row r="13" spans="1:9" x14ac:dyDescent="0.25">
      <c r="G13" s="8" t="s">
        <v>10</v>
      </c>
      <c r="H13" s="12" t="s">
        <v>9</v>
      </c>
      <c r="I13" s="3" t="s">
        <v>317</v>
      </c>
    </row>
    <row r="14" spans="1:9" x14ac:dyDescent="0.25">
      <c r="G14" s="8" t="s">
        <v>27</v>
      </c>
      <c r="H14" s="12" t="s">
        <v>9</v>
      </c>
      <c r="I14" s="7" t="s">
        <v>30</v>
      </c>
    </row>
    <row r="15" spans="1:9" x14ac:dyDescent="0.25">
      <c r="A15" s="7" t="s">
        <v>11</v>
      </c>
      <c r="B15" s="7" t="s">
        <v>321</v>
      </c>
    </row>
    <row r="16" spans="1:9" ht="7.5" customHeight="1" thickBot="1" x14ac:dyDescent="0.3">
      <c r="F16" s="34"/>
    </row>
    <row r="17" spans="1:10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4" t="s">
        <v>34</v>
      </c>
      <c r="G17" s="267" t="s">
        <v>16</v>
      </c>
      <c r="H17" s="268"/>
      <c r="I17" s="15" t="s">
        <v>17</v>
      </c>
    </row>
    <row r="18" spans="1:10" ht="61.5" customHeight="1" x14ac:dyDescent="0.25">
      <c r="A18" s="16">
        <v>1</v>
      </c>
      <c r="B18" s="239">
        <v>44390</v>
      </c>
      <c r="C18" s="238" t="s">
        <v>331</v>
      </c>
      <c r="D18" s="5" t="s">
        <v>333</v>
      </c>
      <c r="E18" s="5" t="s">
        <v>131</v>
      </c>
      <c r="F18" s="85">
        <v>1</v>
      </c>
      <c r="G18" s="269">
        <v>2150000</v>
      </c>
      <c r="H18" s="270"/>
      <c r="I18" s="59">
        <f>F18*G18</f>
        <v>2150000</v>
      </c>
    </row>
    <row r="19" spans="1:10" ht="25.5" customHeight="1" thickBot="1" x14ac:dyDescent="0.3">
      <c r="A19" s="271" t="s">
        <v>18</v>
      </c>
      <c r="B19" s="272"/>
      <c r="C19" s="272"/>
      <c r="D19" s="272"/>
      <c r="E19" s="272"/>
      <c r="F19" s="272"/>
      <c r="G19" s="272"/>
      <c r="H19" s="281"/>
      <c r="I19" s="18">
        <f>SUM(I18:I18)</f>
        <v>2150000</v>
      </c>
    </row>
    <row r="20" spans="1:10" x14ac:dyDescent="0.25">
      <c r="A20" s="275"/>
      <c r="B20" s="275"/>
      <c r="C20" s="227"/>
      <c r="D20" s="227"/>
      <c r="E20" s="227"/>
      <c r="F20" s="227"/>
      <c r="G20" s="19"/>
      <c r="H20" s="19"/>
      <c r="I20" s="20"/>
    </row>
    <row r="21" spans="1:10" x14ac:dyDescent="0.25">
      <c r="A21" s="227"/>
      <c r="B21" s="227"/>
      <c r="C21" s="227"/>
      <c r="D21" s="227"/>
      <c r="E21" s="227"/>
      <c r="F21" s="227"/>
      <c r="G21" s="24" t="s">
        <v>35</v>
      </c>
      <c r="H21" s="24"/>
      <c r="I21" s="25">
        <v>0</v>
      </c>
    </row>
    <row r="22" spans="1:10" ht="16.5" thickBot="1" x14ac:dyDescent="0.3">
      <c r="D22" s="6"/>
      <c r="E22" s="6"/>
      <c r="F22" s="6"/>
      <c r="G22" s="26" t="s">
        <v>57</v>
      </c>
      <c r="H22" s="26"/>
      <c r="I22" s="27">
        <v>0</v>
      </c>
      <c r="J22" s="28"/>
    </row>
    <row r="23" spans="1:10" x14ac:dyDescent="0.25">
      <c r="D23" s="6"/>
      <c r="E23" s="6"/>
      <c r="F23" s="6"/>
      <c r="G23" s="29" t="s">
        <v>37</v>
      </c>
      <c r="H23" s="29"/>
      <c r="I23" s="30">
        <f>+I19</f>
        <v>2150000</v>
      </c>
    </row>
    <row r="24" spans="1:10" x14ac:dyDescent="0.25">
      <c r="A24" s="6" t="s">
        <v>332</v>
      </c>
      <c r="D24" s="6"/>
      <c r="E24" s="6"/>
      <c r="F24" s="6"/>
      <c r="G24" s="29"/>
      <c r="H24" s="29"/>
      <c r="I24" s="30"/>
    </row>
    <row r="25" spans="1:10" x14ac:dyDescent="0.25">
      <c r="A25" s="31"/>
      <c r="D25" s="6"/>
      <c r="E25" s="6"/>
      <c r="F25" s="6"/>
      <c r="G25" s="29"/>
      <c r="H25" s="29"/>
      <c r="I25" s="30"/>
    </row>
    <row r="26" spans="1:10" x14ac:dyDescent="0.25">
      <c r="A26" s="32" t="s">
        <v>20</v>
      </c>
    </row>
    <row r="27" spans="1:10" x14ac:dyDescent="0.25">
      <c r="A27" s="33" t="s">
        <v>21</v>
      </c>
      <c r="B27" s="33"/>
      <c r="C27" s="33"/>
      <c r="D27" s="34"/>
      <c r="E27" s="34"/>
    </row>
    <row r="28" spans="1:10" x14ac:dyDescent="0.25">
      <c r="A28" s="33" t="s">
        <v>22</v>
      </c>
      <c r="B28" s="33"/>
      <c r="C28" s="33"/>
      <c r="D28" s="34"/>
      <c r="E28" s="34"/>
    </row>
    <row r="29" spans="1:10" x14ac:dyDescent="0.25">
      <c r="A29" s="35" t="s">
        <v>23</v>
      </c>
      <c r="B29" s="36"/>
      <c r="C29" s="36"/>
      <c r="D29" s="34"/>
      <c r="E29" s="34"/>
    </row>
    <row r="30" spans="1:10" x14ac:dyDescent="0.25">
      <c r="A30" s="37" t="s">
        <v>24</v>
      </c>
      <c r="B30" s="37"/>
      <c r="C30" s="37"/>
      <c r="D30" s="34"/>
      <c r="E30" s="34"/>
    </row>
    <row r="31" spans="1:10" x14ac:dyDescent="0.25">
      <c r="A31" s="38"/>
      <c r="B31" s="38"/>
      <c r="C31" s="38"/>
    </row>
    <row r="32" spans="1:10" x14ac:dyDescent="0.25">
      <c r="A32" s="39"/>
      <c r="B32" s="39"/>
      <c r="C32" s="39"/>
    </row>
    <row r="33" spans="4:9" x14ac:dyDescent="0.25">
      <c r="G33" s="40" t="s">
        <v>25</v>
      </c>
      <c r="H33" s="261" t="str">
        <f>I13</f>
        <v xml:space="preserve"> 16 Juli 2021</v>
      </c>
      <c r="I33" s="262"/>
    </row>
    <row r="37" spans="4:9" ht="24.75" customHeight="1" x14ac:dyDescent="0.25"/>
    <row r="39" spans="4:9" x14ac:dyDescent="0.25">
      <c r="G39" s="263" t="s">
        <v>26</v>
      </c>
      <c r="H39" s="263"/>
      <c r="I39" s="263"/>
    </row>
    <row r="44" spans="4:9" ht="16.5" thickBot="1" x14ac:dyDescent="0.3"/>
    <row r="45" spans="4:9" x14ac:dyDescent="0.25">
      <c r="D45" s="41"/>
      <c r="E45" s="42"/>
      <c r="F45" s="42"/>
    </row>
    <row r="46" spans="4:9" ht="18" x14ac:dyDescent="0.25">
      <c r="D46" s="43" t="s">
        <v>38</v>
      </c>
      <c r="E46" s="34"/>
      <c r="F46" s="34"/>
      <c r="G46" s="7"/>
      <c r="H46" s="7"/>
    </row>
    <row r="47" spans="4:9" ht="18" x14ac:dyDescent="0.25">
      <c r="D47" s="43" t="s">
        <v>39</v>
      </c>
      <c r="E47" s="34"/>
      <c r="F47" s="34"/>
      <c r="G47" s="7"/>
      <c r="H47" s="7"/>
    </row>
    <row r="48" spans="4:9" ht="18" x14ac:dyDescent="0.25">
      <c r="D48" s="43" t="s">
        <v>40</v>
      </c>
      <c r="E48" s="34"/>
      <c r="F48" s="34"/>
      <c r="G48" s="7"/>
      <c r="H48" s="7"/>
    </row>
    <row r="49" spans="4:8" ht="18" x14ac:dyDescent="0.25">
      <c r="D49" s="43" t="s">
        <v>41</v>
      </c>
      <c r="E49" s="34"/>
      <c r="F49" s="34"/>
      <c r="G49" s="7"/>
      <c r="H49" s="7"/>
    </row>
    <row r="50" spans="4:8" ht="18" x14ac:dyDescent="0.25">
      <c r="D50" s="43" t="s">
        <v>42</v>
      </c>
      <c r="E50" s="34"/>
      <c r="F50" s="34"/>
      <c r="G50" s="7"/>
      <c r="H50" s="7"/>
    </row>
    <row r="51" spans="4:8" ht="16.5" thickBot="1" x14ac:dyDescent="0.3">
      <c r="D51" s="44"/>
      <c r="E51" s="10"/>
      <c r="F51" s="10"/>
      <c r="G51" s="7"/>
      <c r="H51" s="7"/>
    </row>
    <row r="52" spans="4:8" x14ac:dyDescent="0.25">
      <c r="G52" s="7"/>
      <c r="H52" s="7"/>
    </row>
    <row r="53" spans="4:8" x14ac:dyDescent="0.25">
      <c r="G53" s="7"/>
      <c r="H53" s="7"/>
    </row>
    <row r="54" spans="4:8" ht="16.5" thickBot="1" x14ac:dyDescent="0.3">
      <c r="G54" s="7"/>
      <c r="H54" s="7"/>
    </row>
    <row r="55" spans="4:8" x14ac:dyDescent="0.25">
      <c r="D55" s="41"/>
      <c r="E55" s="42"/>
      <c r="F55" s="52"/>
      <c r="G55" s="7"/>
      <c r="H55" s="7"/>
    </row>
    <row r="56" spans="4:8" ht="18" x14ac:dyDescent="0.25">
      <c r="D56" s="43" t="s">
        <v>43</v>
      </c>
      <c r="E56" s="34"/>
      <c r="F56" s="53"/>
      <c r="G56" s="7"/>
      <c r="H56" s="7"/>
    </row>
    <row r="57" spans="4:8" ht="18" x14ac:dyDescent="0.25">
      <c r="D57" s="43" t="s">
        <v>44</v>
      </c>
      <c r="E57" s="34"/>
      <c r="F57" s="53"/>
      <c r="G57" s="7"/>
      <c r="H57" s="7"/>
    </row>
    <row r="58" spans="4:8" ht="18" x14ac:dyDescent="0.25">
      <c r="D58" s="43" t="s">
        <v>45</v>
      </c>
      <c r="E58" s="34"/>
      <c r="F58" s="53"/>
      <c r="G58" s="7"/>
      <c r="H58" s="7"/>
    </row>
    <row r="59" spans="4:8" ht="18" x14ac:dyDescent="0.25">
      <c r="D59" s="43" t="s">
        <v>46</v>
      </c>
      <c r="E59" s="34"/>
      <c r="F59" s="53"/>
      <c r="G59" s="7"/>
      <c r="H59" s="7"/>
    </row>
    <row r="60" spans="4:8" ht="18" x14ac:dyDescent="0.25">
      <c r="D60" s="45" t="s">
        <v>47</v>
      </c>
      <c r="E60" s="34"/>
      <c r="F60" s="53"/>
      <c r="G60" s="7"/>
      <c r="H60" s="7"/>
    </row>
    <row r="61" spans="4:8" ht="16.5" thickBot="1" x14ac:dyDescent="0.3">
      <c r="D61" s="44"/>
      <c r="E61" s="10"/>
      <c r="F61" s="54"/>
      <c r="G61" s="7"/>
      <c r="H61" s="7"/>
    </row>
    <row r="62" spans="4:8" x14ac:dyDescent="0.25">
      <c r="G62" s="7"/>
      <c r="H62" s="7"/>
    </row>
    <row r="63" spans="4:8" x14ac:dyDescent="0.25">
      <c r="G63" s="7"/>
      <c r="H63" s="7"/>
    </row>
    <row r="64" spans="4:8" x14ac:dyDescent="0.25">
      <c r="G64" s="7"/>
      <c r="H64" s="7"/>
    </row>
    <row r="65" spans="4:8" ht="16.5" thickBot="1" x14ac:dyDescent="0.3">
      <c r="G65" s="7"/>
      <c r="H65" s="7"/>
    </row>
    <row r="66" spans="4:8" x14ac:dyDescent="0.25">
      <c r="D66" s="41"/>
      <c r="E66" s="42"/>
      <c r="F66" s="42"/>
      <c r="G66" s="7"/>
      <c r="H66" s="7"/>
    </row>
    <row r="67" spans="4:8" ht="18" x14ac:dyDescent="0.25">
      <c r="D67" s="43" t="s">
        <v>38</v>
      </c>
      <c r="E67" s="34"/>
      <c r="F67" s="34"/>
      <c r="G67" s="7"/>
      <c r="H67" s="7"/>
    </row>
    <row r="68" spans="4:8" ht="18" x14ac:dyDescent="0.25">
      <c r="D68" s="43" t="s">
        <v>48</v>
      </c>
      <c r="E68" s="34"/>
      <c r="F68" s="34"/>
      <c r="G68" s="7"/>
      <c r="H68" s="7"/>
    </row>
    <row r="69" spans="4:8" ht="18" x14ac:dyDescent="0.25">
      <c r="D69" s="43" t="s">
        <v>49</v>
      </c>
      <c r="E69" s="34"/>
      <c r="F69" s="34"/>
      <c r="G69" s="7"/>
      <c r="H69" s="7"/>
    </row>
    <row r="70" spans="4:8" ht="18" x14ac:dyDescent="0.25">
      <c r="D70" s="43" t="s">
        <v>50</v>
      </c>
      <c r="E70" s="34"/>
      <c r="F70" s="34"/>
      <c r="G70" s="7"/>
      <c r="H70" s="7"/>
    </row>
    <row r="71" spans="4:8" ht="18" x14ac:dyDescent="0.25">
      <c r="D71" s="43" t="s">
        <v>51</v>
      </c>
      <c r="E71" s="34"/>
      <c r="F71" s="34"/>
      <c r="G71" s="7"/>
      <c r="H71" s="7"/>
    </row>
    <row r="72" spans="4:8" ht="16.5" thickBot="1" x14ac:dyDescent="0.3">
      <c r="D72" s="44"/>
      <c r="E72" s="10"/>
      <c r="F72" s="10"/>
      <c r="G72" s="7"/>
      <c r="H72" s="7"/>
    </row>
    <row r="73" spans="4:8" ht="16.5" thickBot="1" x14ac:dyDescent="0.3">
      <c r="G73" s="7"/>
      <c r="H73" s="7"/>
    </row>
    <row r="74" spans="4:8" x14ac:dyDescent="0.25">
      <c r="D74" s="41"/>
      <c r="E74" s="42"/>
      <c r="F74" s="42"/>
      <c r="G74" s="7"/>
      <c r="H74" s="7"/>
    </row>
    <row r="75" spans="4:8" ht="18" x14ac:dyDescent="0.25">
      <c r="D75" s="46" t="s">
        <v>52</v>
      </c>
      <c r="E75" s="34"/>
      <c r="F75" s="34"/>
    </row>
    <row r="76" spans="4:8" ht="18" x14ac:dyDescent="0.25">
      <c r="D76" s="46" t="s">
        <v>53</v>
      </c>
      <c r="E76" s="34"/>
      <c r="F76" s="34"/>
    </row>
    <row r="77" spans="4:8" ht="18" x14ac:dyDescent="0.25">
      <c r="D77" s="46" t="s">
        <v>54</v>
      </c>
      <c r="E77" s="34"/>
      <c r="F77" s="34"/>
    </row>
    <row r="78" spans="4:8" ht="18" x14ac:dyDescent="0.25">
      <c r="D78" s="46" t="s">
        <v>55</v>
      </c>
      <c r="E78" s="34"/>
      <c r="F78" s="34"/>
    </row>
    <row r="79" spans="4:8" ht="18" x14ac:dyDescent="0.25">
      <c r="D79" s="47" t="s">
        <v>56</v>
      </c>
      <c r="E79" s="34"/>
      <c r="F79" s="34"/>
    </row>
    <row r="80" spans="4:8" ht="16.5" thickBot="1" x14ac:dyDescent="0.3">
      <c r="D80" s="44"/>
      <c r="E80" s="10"/>
      <c r="F80" s="10"/>
      <c r="G80" s="7"/>
      <c r="H80" s="7"/>
    </row>
    <row r="81" spans="1:11" ht="16.5" thickBot="1" x14ac:dyDescent="0.3"/>
    <row r="82" spans="1:11" x14ac:dyDescent="0.25">
      <c r="D82" s="41"/>
      <c r="E82" s="42"/>
      <c r="F82" s="52"/>
    </row>
    <row r="83" spans="1:11" ht="18" x14ac:dyDescent="0.25">
      <c r="D83" s="43" t="s">
        <v>43</v>
      </c>
      <c r="E83" s="34"/>
      <c r="F83" s="53"/>
    </row>
    <row r="84" spans="1:11" ht="18" x14ac:dyDescent="0.25">
      <c r="D84" s="43" t="s">
        <v>44</v>
      </c>
      <c r="E84" s="34"/>
      <c r="F84" s="53"/>
    </row>
    <row r="85" spans="1:11" ht="18" x14ac:dyDescent="0.25">
      <c r="D85" s="43" t="s">
        <v>45</v>
      </c>
      <c r="E85" s="34"/>
      <c r="F85" s="53"/>
    </row>
    <row r="86" spans="1:11" ht="18" x14ac:dyDescent="0.25">
      <c r="D86" s="43" t="s">
        <v>46</v>
      </c>
      <c r="E86" s="34"/>
      <c r="F86" s="53"/>
    </row>
    <row r="87" spans="1:11" ht="18" x14ac:dyDescent="0.25">
      <c r="D87" s="45" t="s">
        <v>47</v>
      </c>
      <c r="E87" s="34"/>
      <c r="F87" s="53"/>
    </row>
    <row r="88" spans="1:11" ht="16.5" thickBot="1" x14ac:dyDescent="0.3">
      <c r="D88" s="44"/>
      <c r="E88" s="10"/>
      <c r="F88" s="54"/>
    </row>
    <row r="89" spans="1:11" ht="16.5" thickBot="1" x14ac:dyDescent="0.3"/>
    <row r="90" spans="1:11" x14ac:dyDescent="0.25">
      <c r="D90" s="41"/>
      <c r="E90" s="42"/>
      <c r="F90" s="52"/>
    </row>
    <row r="91" spans="1:11" ht="18" x14ac:dyDescent="0.25">
      <c r="D91" s="43" t="s">
        <v>43</v>
      </c>
      <c r="E91" s="34"/>
      <c r="F91" s="53"/>
    </row>
    <row r="92" spans="1:11" ht="18" x14ac:dyDescent="0.25">
      <c r="D92" s="43" t="s">
        <v>44</v>
      </c>
      <c r="E92" s="34"/>
      <c r="F92" s="53"/>
    </row>
    <row r="93" spans="1:11" ht="18" x14ac:dyDescent="0.25">
      <c r="D93" s="43" t="s">
        <v>45</v>
      </c>
      <c r="E93" s="34"/>
      <c r="F93" s="53"/>
    </row>
    <row r="94" spans="1:11" ht="18" x14ac:dyDescent="0.25">
      <c r="D94" s="43" t="s">
        <v>46</v>
      </c>
      <c r="E94" s="34"/>
      <c r="F94" s="53"/>
    </row>
    <row r="95" spans="1:11" s="8" customFormat="1" ht="18" x14ac:dyDescent="0.25">
      <c r="A95" s="7"/>
      <c r="B95" s="7"/>
      <c r="C95" s="7"/>
      <c r="D95" s="45" t="s">
        <v>47</v>
      </c>
      <c r="E95" s="34"/>
      <c r="F95" s="53"/>
      <c r="I95" s="7"/>
      <c r="J95" s="7"/>
      <c r="K95" s="7"/>
    </row>
    <row r="96" spans="1:11" s="8" customFormat="1" ht="16.5" thickBot="1" x14ac:dyDescent="0.3">
      <c r="A96" s="7"/>
      <c r="B96" s="7"/>
      <c r="C96" s="7"/>
      <c r="D96" s="44"/>
      <c r="E96" s="10"/>
      <c r="F96" s="54"/>
      <c r="I96" s="7"/>
      <c r="J96" s="7"/>
      <c r="K96" s="7"/>
    </row>
  </sheetData>
  <mergeCells count="7">
    <mergeCell ref="A19:H19"/>
    <mergeCell ref="A20:B20"/>
    <mergeCell ref="H33:I33"/>
    <mergeCell ref="G39:I39"/>
    <mergeCell ref="A10:I10"/>
    <mergeCell ref="G17:H17"/>
    <mergeCell ref="G18:H18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9" workbookViewId="0">
      <selection activeCell="K18" sqref="K18"/>
    </sheetView>
  </sheetViews>
  <sheetFormatPr defaultRowHeight="15.75" x14ac:dyDescent="0.25"/>
  <cols>
    <col min="1" max="1" width="6.42578125" style="7" customWidth="1"/>
    <col min="2" max="2" width="11.5703125" style="7" customWidth="1"/>
    <col min="3" max="3" width="9.7109375" style="7" customWidth="1"/>
    <col min="4" max="4" width="28.5703125" style="7" customWidth="1"/>
    <col min="5" max="5" width="13.85546875" style="7" customWidth="1"/>
    <col min="6" max="6" width="7.140625" style="7" customWidth="1"/>
    <col min="7" max="7" width="14.140625" style="8" bestFit="1" customWidth="1"/>
    <col min="8" max="8" width="1.5703125" style="8" customWidth="1"/>
    <col min="9" max="9" width="17.1406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23.25" customHeight="1" thickBot="1" x14ac:dyDescent="0.3">
      <c r="A10" s="282" t="s">
        <v>6</v>
      </c>
      <c r="B10" s="283"/>
      <c r="C10" s="283"/>
      <c r="D10" s="283"/>
      <c r="E10" s="283"/>
      <c r="F10" s="283"/>
      <c r="G10" s="283"/>
      <c r="H10" s="283"/>
      <c r="I10" s="284"/>
    </row>
    <row r="12" spans="1:9" x14ac:dyDescent="0.25">
      <c r="A12" s="7" t="s">
        <v>7</v>
      </c>
      <c r="B12" s="7" t="s">
        <v>63</v>
      </c>
      <c r="G12" s="8" t="s">
        <v>8</v>
      </c>
      <c r="H12" s="12" t="s">
        <v>9</v>
      </c>
      <c r="I12" s="2" t="s">
        <v>75</v>
      </c>
    </row>
    <row r="13" spans="1:9" x14ac:dyDescent="0.25">
      <c r="G13" s="8" t="s">
        <v>10</v>
      </c>
      <c r="H13" s="12" t="s">
        <v>9</v>
      </c>
      <c r="I13" s="3" t="s">
        <v>67</v>
      </c>
    </row>
    <row r="14" spans="1:9" x14ac:dyDescent="0.25">
      <c r="G14" s="8" t="s">
        <v>27</v>
      </c>
      <c r="H14" s="12" t="s">
        <v>9</v>
      </c>
      <c r="I14" s="7" t="s">
        <v>61</v>
      </c>
    </row>
    <row r="15" spans="1:9" x14ac:dyDescent="0.25">
      <c r="A15" s="7" t="s">
        <v>11</v>
      </c>
      <c r="B15" s="1" t="s">
        <v>64</v>
      </c>
      <c r="C15" s="1"/>
      <c r="H15" s="12"/>
    </row>
    <row r="16" spans="1:9" ht="16.5" thickBot="1" x14ac:dyDescent="0.3"/>
    <row r="17" spans="1:18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67" t="s">
        <v>15</v>
      </c>
      <c r="G17" s="285" t="s">
        <v>16</v>
      </c>
      <c r="H17" s="286"/>
      <c r="I17" s="15" t="s">
        <v>17</v>
      </c>
    </row>
    <row r="18" spans="1:18" ht="49.5" customHeight="1" x14ac:dyDescent="0.25">
      <c r="A18" s="55">
        <v>1</v>
      </c>
      <c r="B18" s="56">
        <v>44365</v>
      </c>
      <c r="C18" s="57" t="s">
        <v>76</v>
      </c>
      <c r="D18" s="5" t="s">
        <v>77</v>
      </c>
      <c r="E18" s="5" t="s">
        <v>78</v>
      </c>
      <c r="F18" s="58">
        <v>1</v>
      </c>
      <c r="G18" s="269">
        <v>1800000</v>
      </c>
      <c r="H18" s="270"/>
      <c r="I18" s="59">
        <f>F18*G18</f>
        <v>1800000</v>
      </c>
    </row>
    <row r="19" spans="1:18" ht="25.5" customHeight="1" thickBot="1" x14ac:dyDescent="0.3">
      <c r="A19" s="287" t="s">
        <v>18</v>
      </c>
      <c r="B19" s="288"/>
      <c r="C19" s="288"/>
      <c r="D19" s="288"/>
      <c r="E19" s="288"/>
      <c r="F19" s="288"/>
      <c r="G19" s="288"/>
      <c r="H19" s="289"/>
      <c r="I19" s="63">
        <f>I18</f>
        <v>1800000</v>
      </c>
      <c r="J19" s="60">
        <f>SUM(J18:J18)</f>
        <v>0</v>
      </c>
    </row>
    <row r="20" spans="1:18" x14ac:dyDescent="0.25">
      <c r="A20" s="275"/>
      <c r="B20" s="275"/>
      <c r="C20" s="66"/>
      <c r="D20" s="66"/>
      <c r="E20" s="66"/>
      <c r="F20" s="66"/>
      <c r="G20" s="19"/>
      <c r="H20" s="19"/>
      <c r="I20" s="20"/>
    </row>
    <row r="21" spans="1:18" x14ac:dyDescent="0.25">
      <c r="D21" s="6"/>
      <c r="E21" s="6"/>
      <c r="F21" s="6"/>
      <c r="G21" s="61" t="s">
        <v>62</v>
      </c>
      <c r="H21" s="61"/>
      <c r="I21" s="62">
        <v>0</v>
      </c>
      <c r="J21" s="28"/>
      <c r="R21" s="7" t="s">
        <v>58</v>
      </c>
    </row>
    <row r="22" spans="1:18" ht="16.5" thickBot="1" x14ac:dyDescent="0.3">
      <c r="D22" s="6"/>
      <c r="E22" s="6"/>
      <c r="F22" s="6"/>
      <c r="G22" s="26" t="s">
        <v>36</v>
      </c>
      <c r="H22" s="26"/>
      <c r="I22" s="27">
        <v>0</v>
      </c>
      <c r="J22" s="28"/>
    </row>
    <row r="23" spans="1:18" x14ac:dyDescent="0.25">
      <c r="D23" s="6"/>
      <c r="E23" s="6"/>
      <c r="F23" s="6"/>
      <c r="G23" s="29" t="s">
        <v>19</v>
      </c>
      <c r="H23" s="29"/>
      <c r="I23" s="30">
        <f>I19</f>
        <v>1800000</v>
      </c>
    </row>
    <row r="24" spans="1:18" x14ac:dyDescent="0.25">
      <c r="A24" s="6" t="s">
        <v>79</v>
      </c>
      <c r="D24" s="6"/>
      <c r="E24" s="6"/>
      <c r="F24" s="6"/>
      <c r="G24" s="29"/>
      <c r="H24" s="29"/>
      <c r="I24" s="30"/>
    </row>
    <row r="25" spans="1:18" x14ac:dyDescent="0.25">
      <c r="A25" s="31"/>
      <c r="D25" s="6"/>
      <c r="E25" s="6"/>
      <c r="F25" s="6"/>
      <c r="G25" s="29"/>
      <c r="H25" s="29"/>
      <c r="I25" s="30"/>
    </row>
    <row r="26" spans="1:18" x14ac:dyDescent="0.25">
      <c r="D26" s="6"/>
      <c r="E26" s="6"/>
      <c r="F26" s="6"/>
      <c r="G26" s="29"/>
      <c r="H26" s="29"/>
      <c r="I26" s="30"/>
    </row>
    <row r="27" spans="1:18" x14ac:dyDescent="0.25">
      <c r="A27" s="32" t="s">
        <v>20</v>
      </c>
    </row>
    <row r="28" spans="1:18" x14ac:dyDescent="0.25">
      <c r="A28" s="33" t="s">
        <v>21</v>
      </c>
      <c r="B28" s="33"/>
      <c r="C28" s="33"/>
      <c r="D28" s="34"/>
      <c r="E28" s="34"/>
      <c r="F28" s="34"/>
    </row>
    <row r="29" spans="1:18" x14ac:dyDescent="0.25">
      <c r="A29" s="33" t="s">
        <v>22</v>
      </c>
      <c r="B29" s="33"/>
      <c r="C29" s="33"/>
      <c r="D29" s="34"/>
      <c r="E29" s="34"/>
      <c r="F29" s="34"/>
    </row>
    <row r="30" spans="1:18" x14ac:dyDescent="0.25">
      <c r="A30" s="35" t="s">
        <v>23</v>
      </c>
      <c r="B30" s="36"/>
      <c r="C30" s="36"/>
      <c r="D30" s="34"/>
      <c r="E30" s="34"/>
      <c r="F30" s="34"/>
    </row>
    <row r="31" spans="1:18" x14ac:dyDescent="0.25">
      <c r="A31" s="37" t="s">
        <v>24</v>
      </c>
      <c r="B31" s="37"/>
      <c r="C31" s="37"/>
      <c r="D31" s="34"/>
      <c r="E31" s="34"/>
      <c r="F31" s="34"/>
    </row>
    <row r="32" spans="1:18" x14ac:dyDescent="0.25">
      <c r="A32" s="38"/>
      <c r="B32" s="38"/>
      <c r="C32" s="38"/>
    </row>
    <row r="33" spans="1:9" x14ac:dyDescent="0.25">
      <c r="A33" s="39"/>
      <c r="B33" s="39"/>
      <c r="C33" s="39"/>
    </row>
    <row r="34" spans="1:9" x14ac:dyDescent="0.25">
      <c r="G34" s="40" t="s">
        <v>59</v>
      </c>
      <c r="H34" s="261" t="str">
        <f>+I13</f>
        <v xml:space="preserve"> 02 Juli 2021</v>
      </c>
      <c r="I34" s="262"/>
    </row>
    <row r="37" spans="1:9" ht="18" customHeight="1" x14ac:dyDescent="0.25"/>
    <row r="38" spans="1:9" ht="17.25" customHeight="1" x14ac:dyDescent="0.25"/>
    <row r="40" spans="1:9" x14ac:dyDescent="0.25">
      <c r="G40" s="263" t="s">
        <v>26</v>
      </c>
      <c r="H40" s="263"/>
      <c r="I40" s="263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6"/>
  <sheetViews>
    <sheetView topLeftCell="A6" workbookViewId="0">
      <selection activeCell="C18" sqref="C18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10.85546875" style="7" customWidth="1"/>
    <col min="4" max="4" width="26.42578125" style="7" customWidth="1"/>
    <col min="5" max="5" width="13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6.710937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276" t="s">
        <v>6</v>
      </c>
      <c r="B10" s="277"/>
      <c r="C10" s="277"/>
      <c r="D10" s="277"/>
      <c r="E10" s="277"/>
      <c r="F10" s="277"/>
      <c r="G10" s="277"/>
      <c r="H10" s="277"/>
      <c r="I10" s="278"/>
    </row>
    <row r="12" spans="1:9" x14ac:dyDescent="0.25">
      <c r="A12" s="7" t="s">
        <v>7</v>
      </c>
      <c r="B12" s="7" t="s">
        <v>320</v>
      </c>
      <c r="G12" s="8" t="s">
        <v>8</v>
      </c>
      <c r="H12" s="12" t="s">
        <v>9</v>
      </c>
      <c r="I12" s="2" t="s">
        <v>334</v>
      </c>
    </row>
    <row r="13" spans="1:9" x14ac:dyDescent="0.25">
      <c r="G13" s="8" t="s">
        <v>10</v>
      </c>
      <c r="H13" s="12" t="s">
        <v>9</v>
      </c>
      <c r="I13" s="3" t="s">
        <v>317</v>
      </c>
    </row>
    <row r="14" spans="1:9" x14ac:dyDescent="0.25">
      <c r="G14" s="8" t="s">
        <v>27</v>
      </c>
      <c r="H14" s="12" t="s">
        <v>9</v>
      </c>
      <c r="I14" s="7" t="s">
        <v>30</v>
      </c>
    </row>
    <row r="15" spans="1:9" x14ac:dyDescent="0.25">
      <c r="A15" s="7" t="s">
        <v>11</v>
      </c>
      <c r="B15" s="7" t="s">
        <v>321</v>
      </c>
    </row>
    <row r="16" spans="1:9" ht="7.5" customHeight="1" thickBot="1" x14ac:dyDescent="0.3">
      <c r="F16" s="34"/>
    </row>
    <row r="17" spans="1:10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4" t="s">
        <v>34</v>
      </c>
      <c r="G17" s="267" t="s">
        <v>16</v>
      </c>
      <c r="H17" s="268"/>
      <c r="I17" s="15" t="s">
        <v>17</v>
      </c>
    </row>
    <row r="18" spans="1:10" ht="61.5" customHeight="1" x14ac:dyDescent="0.25">
      <c r="A18" s="16">
        <v>1</v>
      </c>
      <c r="B18" s="239">
        <v>44389</v>
      </c>
      <c r="C18" s="238" t="s">
        <v>335</v>
      </c>
      <c r="D18" s="5" t="s">
        <v>336</v>
      </c>
      <c r="E18" s="5" t="s">
        <v>324</v>
      </c>
      <c r="F18" s="85">
        <v>1</v>
      </c>
      <c r="G18" s="269">
        <v>1100000</v>
      </c>
      <c r="H18" s="270"/>
      <c r="I18" s="59">
        <f>F18*G18</f>
        <v>1100000</v>
      </c>
    </row>
    <row r="19" spans="1:10" ht="25.5" customHeight="1" thickBot="1" x14ac:dyDescent="0.3">
      <c r="A19" s="271" t="s">
        <v>18</v>
      </c>
      <c r="B19" s="272"/>
      <c r="C19" s="272"/>
      <c r="D19" s="272"/>
      <c r="E19" s="272"/>
      <c r="F19" s="272"/>
      <c r="G19" s="272"/>
      <c r="H19" s="281"/>
      <c r="I19" s="18">
        <f>SUM(I18:I18)</f>
        <v>1100000</v>
      </c>
    </row>
    <row r="20" spans="1:10" x14ac:dyDescent="0.25">
      <c r="A20" s="275"/>
      <c r="B20" s="275"/>
      <c r="C20" s="227"/>
      <c r="D20" s="227"/>
      <c r="E20" s="227"/>
      <c r="F20" s="227"/>
      <c r="G20" s="19"/>
      <c r="H20" s="19"/>
      <c r="I20" s="20"/>
    </row>
    <row r="21" spans="1:10" x14ac:dyDescent="0.25">
      <c r="A21" s="227"/>
      <c r="B21" s="227"/>
      <c r="C21" s="227"/>
      <c r="D21" s="227"/>
      <c r="E21" s="227"/>
      <c r="F21" s="227"/>
      <c r="G21" s="24" t="s">
        <v>35</v>
      </c>
      <c r="H21" s="24"/>
      <c r="I21" s="25">
        <v>0</v>
      </c>
    </row>
    <row r="22" spans="1:10" ht="16.5" thickBot="1" x14ac:dyDescent="0.3">
      <c r="D22" s="6"/>
      <c r="E22" s="6"/>
      <c r="F22" s="6"/>
      <c r="G22" s="26" t="s">
        <v>57</v>
      </c>
      <c r="H22" s="26"/>
      <c r="I22" s="27">
        <v>0</v>
      </c>
      <c r="J22" s="28"/>
    </row>
    <row r="23" spans="1:10" x14ac:dyDescent="0.25">
      <c r="D23" s="6"/>
      <c r="E23" s="6"/>
      <c r="F23" s="6"/>
      <c r="G23" s="29" t="s">
        <v>37</v>
      </c>
      <c r="H23" s="29"/>
      <c r="I23" s="30">
        <f>+I19</f>
        <v>1100000</v>
      </c>
    </row>
    <row r="24" spans="1:10" x14ac:dyDescent="0.25">
      <c r="A24" s="6" t="s">
        <v>337</v>
      </c>
      <c r="D24" s="6"/>
      <c r="E24" s="6"/>
      <c r="F24" s="6"/>
      <c r="G24" s="29"/>
      <c r="H24" s="29"/>
      <c r="I24" s="30"/>
    </row>
    <row r="25" spans="1:10" x14ac:dyDescent="0.25">
      <c r="A25" s="31"/>
      <c r="D25" s="6"/>
      <c r="E25" s="6"/>
      <c r="F25" s="6"/>
      <c r="G25" s="29"/>
      <c r="H25" s="29"/>
      <c r="I25" s="30"/>
    </row>
    <row r="26" spans="1:10" x14ac:dyDescent="0.25">
      <c r="A26" s="32" t="s">
        <v>20</v>
      </c>
    </row>
    <row r="27" spans="1:10" x14ac:dyDescent="0.25">
      <c r="A27" s="33" t="s">
        <v>21</v>
      </c>
      <c r="B27" s="33"/>
      <c r="C27" s="33"/>
      <c r="D27" s="34"/>
      <c r="E27" s="34"/>
    </row>
    <row r="28" spans="1:10" x14ac:dyDescent="0.25">
      <c r="A28" s="33" t="s">
        <v>22</v>
      </c>
      <c r="B28" s="33"/>
      <c r="C28" s="33"/>
      <c r="D28" s="34"/>
      <c r="E28" s="34"/>
    </row>
    <row r="29" spans="1:10" x14ac:dyDescent="0.25">
      <c r="A29" s="35" t="s">
        <v>23</v>
      </c>
      <c r="B29" s="36"/>
      <c r="C29" s="36"/>
      <c r="D29" s="34"/>
      <c r="E29" s="34"/>
    </row>
    <row r="30" spans="1:10" x14ac:dyDescent="0.25">
      <c r="A30" s="37" t="s">
        <v>24</v>
      </c>
      <c r="B30" s="37"/>
      <c r="C30" s="37"/>
      <c r="D30" s="34"/>
      <c r="E30" s="34"/>
    </row>
    <row r="31" spans="1:10" x14ac:dyDescent="0.25">
      <c r="A31" s="38"/>
      <c r="B31" s="38"/>
      <c r="C31" s="38"/>
    </row>
    <row r="32" spans="1:10" x14ac:dyDescent="0.25">
      <c r="A32" s="39"/>
      <c r="B32" s="39"/>
      <c r="C32" s="39"/>
    </row>
    <row r="33" spans="4:9" x14ac:dyDescent="0.25">
      <c r="G33" s="40" t="s">
        <v>25</v>
      </c>
      <c r="H33" s="261" t="str">
        <f>I13</f>
        <v xml:space="preserve"> 16 Juli 2021</v>
      </c>
      <c r="I33" s="262"/>
    </row>
    <row r="37" spans="4:9" ht="24.75" customHeight="1" x14ac:dyDescent="0.25"/>
    <row r="39" spans="4:9" x14ac:dyDescent="0.25">
      <c r="G39" s="263" t="s">
        <v>26</v>
      </c>
      <c r="H39" s="263"/>
      <c r="I39" s="263"/>
    </row>
    <row r="44" spans="4:9" ht="16.5" thickBot="1" x14ac:dyDescent="0.3"/>
    <row r="45" spans="4:9" x14ac:dyDescent="0.25">
      <c r="D45" s="41"/>
      <c r="E45" s="42"/>
      <c r="F45" s="42"/>
    </row>
    <row r="46" spans="4:9" ht="18" x14ac:dyDescent="0.25">
      <c r="D46" s="43" t="s">
        <v>38</v>
      </c>
      <c r="E46" s="34"/>
      <c r="F46" s="34"/>
      <c r="G46" s="7"/>
      <c r="H46" s="7"/>
    </row>
    <row r="47" spans="4:9" ht="18" x14ac:dyDescent="0.25">
      <c r="D47" s="43" t="s">
        <v>39</v>
      </c>
      <c r="E47" s="34"/>
      <c r="F47" s="34"/>
      <c r="G47" s="7"/>
      <c r="H47" s="7"/>
    </row>
    <row r="48" spans="4:9" ht="18" x14ac:dyDescent="0.25">
      <c r="D48" s="43" t="s">
        <v>40</v>
      </c>
      <c r="E48" s="34"/>
      <c r="F48" s="34"/>
      <c r="G48" s="7"/>
      <c r="H48" s="7"/>
    </row>
    <row r="49" spans="4:8" ht="18" x14ac:dyDescent="0.25">
      <c r="D49" s="43" t="s">
        <v>41</v>
      </c>
      <c r="E49" s="34"/>
      <c r="F49" s="34"/>
      <c r="G49" s="7"/>
      <c r="H49" s="7"/>
    </row>
    <row r="50" spans="4:8" ht="18" x14ac:dyDescent="0.25">
      <c r="D50" s="43" t="s">
        <v>42</v>
      </c>
      <c r="E50" s="34"/>
      <c r="F50" s="34"/>
      <c r="G50" s="7"/>
      <c r="H50" s="7"/>
    </row>
    <row r="51" spans="4:8" ht="16.5" thickBot="1" x14ac:dyDescent="0.3">
      <c r="D51" s="44"/>
      <c r="E51" s="10"/>
      <c r="F51" s="10"/>
      <c r="G51" s="7"/>
      <c r="H51" s="7"/>
    </row>
    <row r="52" spans="4:8" x14ac:dyDescent="0.25">
      <c r="G52" s="7"/>
      <c r="H52" s="7"/>
    </row>
    <row r="53" spans="4:8" x14ac:dyDescent="0.25">
      <c r="G53" s="7"/>
      <c r="H53" s="7"/>
    </row>
    <row r="54" spans="4:8" ht="16.5" thickBot="1" x14ac:dyDescent="0.3">
      <c r="G54" s="7"/>
      <c r="H54" s="7"/>
    </row>
    <row r="55" spans="4:8" x14ac:dyDescent="0.25">
      <c r="D55" s="41"/>
      <c r="E55" s="42"/>
      <c r="F55" s="52"/>
      <c r="G55" s="7"/>
      <c r="H55" s="7"/>
    </row>
    <row r="56" spans="4:8" ht="18" x14ac:dyDescent="0.25">
      <c r="D56" s="43" t="s">
        <v>43</v>
      </c>
      <c r="E56" s="34"/>
      <c r="F56" s="53"/>
      <c r="G56" s="7"/>
      <c r="H56" s="7"/>
    </row>
    <row r="57" spans="4:8" ht="18" x14ac:dyDescent="0.25">
      <c r="D57" s="43" t="s">
        <v>44</v>
      </c>
      <c r="E57" s="34"/>
      <c r="F57" s="53"/>
      <c r="G57" s="7"/>
      <c r="H57" s="7"/>
    </row>
    <row r="58" spans="4:8" ht="18" x14ac:dyDescent="0.25">
      <c r="D58" s="43" t="s">
        <v>45</v>
      </c>
      <c r="E58" s="34"/>
      <c r="F58" s="53"/>
      <c r="G58" s="7"/>
      <c r="H58" s="7"/>
    </row>
    <row r="59" spans="4:8" ht="18" x14ac:dyDescent="0.25">
      <c r="D59" s="43" t="s">
        <v>46</v>
      </c>
      <c r="E59" s="34"/>
      <c r="F59" s="53"/>
      <c r="G59" s="7"/>
      <c r="H59" s="7"/>
    </row>
    <row r="60" spans="4:8" ht="18" x14ac:dyDescent="0.25">
      <c r="D60" s="45" t="s">
        <v>47</v>
      </c>
      <c r="E60" s="34"/>
      <c r="F60" s="53"/>
      <c r="G60" s="7"/>
      <c r="H60" s="7"/>
    </row>
    <row r="61" spans="4:8" ht="16.5" thickBot="1" x14ac:dyDescent="0.3">
      <c r="D61" s="44"/>
      <c r="E61" s="10"/>
      <c r="F61" s="54"/>
      <c r="G61" s="7"/>
      <c r="H61" s="7"/>
    </row>
    <row r="62" spans="4:8" x14ac:dyDescent="0.25">
      <c r="G62" s="7"/>
      <c r="H62" s="7"/>
    </row>
    <row r="63" spans="4:8" x14ac:dyDescent="0.25">
      <c r="G63" s="7"/>
      <c r="H63" s="7"/>
    </row>
    <row r="64" spans="4:8" x14ac:dyDescent="0.25">
      <c r="G64" s="7"/>
      <c r="H64" s="7"/>
    </row>
    <row r="65" spans="4:8" ht="16.5" thickBot="1" x14ac:dyDescent="0.3">
      <c r="G65" s="7"/>
      <c r="H65" s="7"/>
    </row>
    <row r="66" spans="4:8" x14ac:dyDescent="0.25">
      <c r="D66" s="41"/>
      <c r="E66" s="42"/>
      <c r="F66" s="42"/>
      <c r="G66" s="7"/>
      <c r="H66" s="7"/>
    </row>
    <row r="67" spans="4:8" ht="18" x14ac:dyDescent="0.25">
      <c r="D67" s="43" t="s">
        <v>38</v>
      </c>
      <c r="E67" s="34"/>
      <c r="F67" s="34"/>
      <c r="G67" s="7"/>
      <c r="H67" s="7"/>
    </row>
    <row r="68" spans="4:8" ht="18" x14ac:dyDescent="0.25">
      <c r="D68" s="43" t="s">
        <v>48</v>
      </c>
      <c r="E68" s="34"/>
      <c r="F68" s="34"/>
      <c r="G68" s="7"/>
      <c r="H68" s="7"/>
    </row>
    <row r="69" spans="4:8" ht="18" x14ac:dyDescent="0.25">
      <c r="D69" s="43" t="s">
        <v>49</v>
      </c>
      <c r="E69" s="34"/>
      <c r="F69" s="34"/>
      <c r="G69" s="7"/>
      <c r="H69" s="7"/>
    </row>
    <row r="70" spans="4:8" ht="18" x14ac:dyDescent="0.25">
      <c r="D70" s="43" t="s">
        <v>50</v>
      </c>
      <c r="E70" s="34"/>
      <c r="F70" s="34"/>
      <c r="G70" s="7"/>
      <c r="H70" s="7"/>
    </row>
    <row r="71" spans="4:8" ht="18" x14ac:dyDescent="0.25">
      <c r="D71" s="43" t="s">
        <v>51</v>
      </c>
      <c r="E71" s="34"/>
      <c r="F71" s="34"/>
      <c r="G71" s="7"/>
      <c r="H71" s="7"/>
    </row>
    <row r="72" spans="4:8" ht="16.5" thickBot="1" x14ac:dyDescent="0.3">
      <c r="D72" s="44"/>
      <c r="E72" s="10"/>
      <c r="F72" s="10"/>
      <c r="G72" s="7"/>
      <c r="H72" s="7"/>
    </row>
    <row r="73" spans="4:8" ht="16.5" thickBot="1" x14ac:dyDescent="0.3">
      <c r="G73" s="7"/>
      <c r="H73" s="7"/>
    </row>
    <row r="74" spans="4:8" x14ac:dyDescent="0.25">
      <c r="D74" s="41"/>
      <c r="E74" s="42"/>
      <c r="F74" s="42"/>
      <c r="G74" s="7"/>
      <c r="H74" s="7"/>
    </row>
    <row r="75" spans="4:8" ht="18" x14ac:dyDescent="0.25">
      <c r="D75" s="46" t="s">
        <v>52</v>
      </c>
      <c r="E75" s="34"/>
      <c r="F75" s="34"/>
    </row>
    <row r="76" spans="4:8" ht="18" x14ac:dyDescent="0.25">
      <c r="D76" s="46" t="s">
        <v>53</v>
      </c>
      <c r="E76" s="34"/>
      <c r="F76" s="34"/>
    </row>
    <row r="77" spans="4:8" ht="18" x14ac:dyDescent="0.25">
      <c r="D77" s="46" t="s">
        <v>54</v>
      </c>
      <c r="E77" s="34"/>
      <c r="F77" s="34"/>
    </row>
    <row r="78" spans="4:8" ht="18" x14ac:dyDescent="0.25">
      <c r="D78" s="46" t="s">
        <v>55</v>
      </c>
      <c r="E78" s="34"/>
      <c r="F78" s="34"/>
    </row>
    <row r="79" spans="4:8" ht="18" x14ac:dyDescent="0.25">
      <c r="D79" s="47" t="s">
        <v>56</v>
      </c>
      <c r="E79" s="34"/>
      <c r="F79" s="34"/>
    </row>
    <row r="80" spans="4:8" ht="16.5" thickBot="1" x14ac:dyDescent="0.3">
      <c r="D80" s="44"/>
      <c r="E80" s="10"/>
      <c r="F80" s="10"/>
      <c r="G80" s="7"/>
      <c r="H80" s="7"/>
    </row>
    <row r="81" spans="1:11" ht="16.5" thickBot="1" x14ac:dyDescent="0.3"/>
    <row r="82" spans="1:11" x14ac:dyDescent="0.25">
      <c r="D82" s="41"/>
      <c r="E82" s="42"/>
      <c r="F82" s="52"/>
    </row>
    <row r="83" spans="1:11" ht="18" x14ac:dyDescent="0.25">
      <c r="D83" s="43" t="s">
        <v>43</v>
      </c>
      <c r="E83" s="34"/>
      <c r="F83" s="53"/>
    </row>
    <row r="84" spans="1:11" ht="18" x14ac:dyDescent="0.25">
      <c r="D84" s="43" t="s">
        <v>44</v>
      </c>
      <c r="E84" s="34"/>
      <c r="F84" s="53"/>
    </row>
    <row r="85" spans="1:11" ht="18" x14ac:dyDescent="0.25">
      <c r="D85" s="43" t="s">
        <v>45</v>
      </c>
      <c r="E85" s="34"/>
      <c r="F85" s="53"/>
    </row>
    <row r="86" spans="1:11" ht="18" x14ac:dyDescent="0.25">
      <c r="D86" s="43" t="s">
        <v>46</v>
      </c>
      <c r="E86" s="34"/>
      <c r="F86" s="53"/>
    </row>
    <row r="87" spans="1:11" ht="18" x14ac:dyDescent="0.25">
      <c r="D87" s="45" t="s">
        <v>47</v>
      </c>
      <c r="E87" s="34"/>
      <c r="F87" s="53"/>
    </row>
    <row r="88" spans="1:11" ht="16.5" thickBot="1" x14ac:dyDescent="0.3">
      <c r="D88" s="44"/>
      <c r="E88" s="10"/>
      <c r="F88" s="54"/>
    </row>
    <row r="89" spans="1:11" ht="16.5" thickBot="1" x14ac:dyDescent="0.3"/>
    <row r="90" spans="1:11" x14ac:dyDescent="0.25">
      <c r="D90" s="41"/>
      <c r="E90" s="42"/>
      <c r="F90" s="52"/>
    </row>
    <row r="91" spans="1:11" ht="18" x14ac:dyDescent="0.25">
      <c r="D91" s="43" t="s">
        <v>43</v>
      </c>
      <c r="E91" s="34"/>
      <c r="F91" s="53"/>
    </row>
    <row r="92" spans="1:11" ht="18" x14ac:dyDescent="0.25">
      <c r="D92" s="43" t="s">
        <v>44</v>
      </c>
      <c r="E92" s="34"/>
      <c r="F92" s="53"/>
    </row>
    <row r="93" spans="1:11" ht="18" x14ac:dyDescent="0.25">
      <c r="D93" s="43" t="s">
        <v>45</v>
      </c>
      <c r="E93" s="34"/>
      <c r="F93" s="53"/>
    </row>
    <row r="94" spans="1:11" ht="18" x14ac:dyDescent="0.25">
      <c r="D94" s="43" t="s">
        <v>46</v>
      </c>
      <c r="E94" s="34"/>
      <c r="F94" s="53"/>
    </row>
    <row r="95" spans="1:11" s="8" customFormat="1" ht="18" x14ac:dyDescent="0.25">
      <c r="A95" s="7"/>
      <c r="B95" s="7"/>
      <c r="C95" s="7"/>
      <c r="D95" s="45" t="s">
        <v>47</v>
      </c>
      <c r="E95" s="34"/>
      <c r="F95" s="53"/>
      <c r="I95" s="7"/>
      <c r="J95" s="7"/>
      <c r="K95" s="7"/>
    </row>
    <row r="96" spans="1:11" s="8" customFormat="1" ht="16.5" thickBot="1" x14ac:dyDescent="0.3">
      <c r="A96" s="7"/>
      <c r="B96" s="7"/>
      <c r="C96" s="7"/>
      <c r="D96" s="44"/>
      <c r="E96" s="10"/>
      <c r="F96" s="54"/>
      <c r="I96" s="7"/>
      <c r="J96" s="7"/>
      <c r="K96" s="7"/>
    </row>
  </sheetData>
  <mergeCells count="7">
    <mergeCell ref="G39:I39"/>
    <mergeCell ref="A10:I10"/>
    <mergeCell ref="G17:H17"/>
    <mergeCell ref="G18:H18"/>
    <mergeCell ref="A19:H19"/>
    <mergeCell ref="A20:B20"/>
    <mergeCell ref="H33:I33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7" workbookViewId="0">
      <selection activeCell="C22" sqref="C22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9.5703125" style="7" customWidth="1"/>
    <col min="4" max="4" width="25.5703125" style="7" bestFit="1" customWidth="1"/>
    <col min="5" max="5" width="13" style="7" customWidth="1"/>
    <col min="6" max="6" width="6.5703125" style="7" customWidth="1"/>
    <col min="7" max="7" width="5.42578125" style="7" customWidth="1"/>
    <col min="8" max="8" width="13.85546875" style="8" customWidth="1"/>
    <col min="9" max="9" width="1.42578125" style="8" customWidth="1"/>
    <col min="10" max="10" width="17.140625" style="7" customWidth="1"/>
    <col min="11" max="16384" width="9.140625" style="7"/>
  </cols>
  <sheetData>
    <row r="2" spans="1:10" x14ac:dyDescent="0.25">
      <c r="A2" s="6" t="s">
        <v>0</v>
      </c>
    </row>
    <row r="3" spans="1:10" x14ac:dyDescent="0.25">
      <c r="A3" s="9" t="s">
        <v>1</v>
      </c>
    </row>
    <row r="4" spans="1:10" x14ac:dyDescent="0.25">
      <c r="A4" s="9" t="s">
        <v>2</v>
      </c>
    </row>
    <row r="5" spans="1:10" x14ac:dyDescent="0.25">
      <c r="A5" s="9" t="s">
        <v>3</v>
      </c>
    </row>
    <row r="6" spans="1:10" x14ac:dyDescent="0.25">
      <c r="A6" s="9" t="s">
        <v>4</v>
      </c>
    </row>
    <row r="7" spans="1:10" x14ac:dyDescent="0.25">
      <c r="A7" s="9" t="s">
        <v>5</v>
      </c>
    </row>
    <row r="9" spans="1:10" ht="16.5" thickBot="1" x14ac:dyDescent="0.3">
      <c r="A9" s="10"/>
      <c r="B9" s="10"/>
      <c r="C9" s="10"/>
      <c r="D9" s="10"/>
      <c r="E9" s="10"/>
      <c r="F9" s="10"/>
      <c r="G9" s="10"/>
      <c r="H9" s="11"/>
      <c r="I9" s="11"/>
      <c r="J9" s="10"/>
    </row>
    <row r="10" spans="1:10" ht="23.25" customHeight="1" thickBot="1" x14ac:dyDescent="0.3">
      <c r="A10" s="282" t="s">
        <v>6</v>
      </c>
      <c r="B10" s="283"/>
      <c r="C10" s="283"/>
      <c r="D10" s="283"/>
      <c r="E10" s="283"/>
      <c r="F10" s="283"/>
      <c r="G10" s="283"/>
      <c r="H10" s="283"/>
      <c r="I10" s="283"/>
      <c r="J10" s="284"/>
    </row>
    <row r="12" spans="1:10" x14ac:dyDescent="0.25">
      <c r="A12" s="7" t="s">
        <v>7</v>
      </c>
      <c r="B12" s="7" t="s">
        <v>338</v>
      </c>
      <c r="H12" s="8" t="s">
        <v>8</v>
      </c>
      <c r="I12" s="12" t="s">
        <v>9</v>
      </c>
      <c r="J12" s="2" t="s">
        <v>339</v>
      </c>
    </row>
    <row r="13" spans="1:10" x14ac:dyDescent="0.25">
      <c r="H13" s="8" t="s">
        <v>10</v>
      </c>
      <c r="I13" s="12" t="s">
        <v>9</v>
      </c>
      <c r="J13" s="3" t="s">
        <v>317</v>
      </c>
    </row>
    <row r="14" spans="1:10" x14ac:dyDescent="0.25">
      <c r="I14" s="12" t="s">
        <v>9</v>
      </c>
      <c r="J14" s="76" t="s">
        <v>365</v>
      </c>
    </row>
    <row r="15" spans="1:10" x14ac:dyDescent="0.25">
      <c r="A15" s="7" t="s">
        <v>11</v>
      </c>
      <c r="B15" s="7" t="s">
        <v>156</v>
      </c>
    </row>
    <row r="16" spans="1:10" ht="16.5" thickBot="1" x14ac:dyDescent="0.3">
      <c r="F16" s="10"/>
      <c r="G16" s="34"/>
    </row>
    <row r="17" spans="1:19" ht="20.100000000000001" customHeight="1" x14ac:dyDescent="0.25">
      <c r="A17" s="77" t="s">
        <v>12</v>
      </c>
      <c r="B17" s="78" t="s">
        <v>32</v>
      </c>
      <c r="C17" s="78" t="s">
        <v>13</v>
      </c>
      <c r="D17" s="78" t="s">
        <v>33</v>
      </c>
      <c r="E17" s="78" t="s">
        <v>14</v>
      </c>
      <c r="F17" s="78" t="s">
        <v>100</v>
      </c>
      <c r="G17" s="79" t="s">
        <v>28</v>
      </c>
      <c r="H17" s="293" t="s">
        <v>16</v>
      </c>
      <c r="I17" s="294"/>
      <c r="J17" s="80" t="s">
        <v>17</v>
      </c>
    </row>
    <row r="18" spans="1:19" ht="45.75" customHeight="1" x14ac:dyDescent="0.25">
      <c r="A18" s="16">
        <v>1</v>
      </c>
      <c r="B18" s="81">
        <v>44318</v>
      </c>
      <c r="C18" s="82"/>
      <c r="D18" s="83" t="s">
        <v>361</v>
      </c>
      <c r="E18" s="240" t="s">
        <v>348</v>
      </c>
      <c r="F18" s="85"/>
      <c r="G18" s="85">
        <v>200</v>
      </c>
      <c r="H18" s="308">
        <v>2500</v>
      </c>
      <c r="I18" s="308"/>
      <c r="J18" s="59">
        <f>G18*H18</f>
        <v>500000</v>
      </c>
    </row>
    <row r="19" spans="1:19" ht="45.75" customHeight="1" x14ac:dyDescent="0.25">
      <c r="A19" s="16">
        <v>2</v>
      </c>
      <c r="B19" s="81">
        <v>44319</v>
      </c>
      <c r="C19" s="256" t="s">
        <v>340</v>
      </c>
      <c r="D19" s="83" t="s">
        <v>362</v>
      </c>
      <c r="E19" s="240" t="s">
        <v>344</v>
      </c>
      <c r="F19" s="85">
        <v>3</v>
      </c>
      <c r="G19" s="85">
        <v>100</v>
      </c>
      <c r="H19" s="308">
        <v>4000</v>
      </c>
      <c r="I19" s="308"/>
      <c r="J19" s="59">
        <f t="shared" ref="J19:J22" si="0">G19*H19</f>
        <v>400000</v>
      </c>
    </row>
    <row r="20" spans="1:19" ht="45.75" customHeight="1" x14ac:dyDescent="0.25">
      <c r="A20" s="16">
        <v>3</v>
      </c>
      <c r="B20" s="81">
        <v>44323</v>
      </c>
      <c r="C20" s="256" t="s">
        <v>341</v>
      </c>
      <c r="D20" s="83" t="s">
        <v>153</v>
      </c>
      <c r="E20" s="240" t="s">
        <v>345</v>
      </c>
      <c r="F20" s="85"/>
      <c r="G20" s="85">
        <v>100</v>
      </c>
      <c r="H20" s="308">
        <v>4000</v>
      </c>
      <c r="I20" s="308"/>
      <c r="J20" s="59">
        <f t="shared" si="0"/>
        <v>400000</v>
      </c>
    </row>
    <row r="21" spans="1:19" ht="45.75" customHeight="1" x14ac:dyDescent="0.25">
      <c r="A21" s="16">
        <v>4</v>
      </c>
      <c r="B21" s="81">
        <v>44323</v>
      </c>
      <c r="C21" s="256" t="s">
        <v>342</v>
      </c>
      <c r="D21" s="83" t="s">
        <v>363</v>
      </c>
      <c r="E21" s="240" t="s">
        <v>346</v>
      </c>
      <c r="F21" s="85"/>
      <c r="G21" s="85">
        <v>100</v>
      </c>
      <c r="H21" s="308">
        <v>3500</v>
      </c>
      <c r="I21" s="308"/>
      <c r="J21" s="59">
        <f t="shared" si="0"/>
        <v>350000</v>
      </c>
    </row>
    <row r="22" spans="1:19" ht="59.25" customHeight="1" x14ac:dyDescent="0.25">
      <c r="A22" s="16">
        <v>5</v>
      </c>
      <c r="B22" s="81">
        <v>44340</v>
      </c>
      <c r="C22" s="256" t="s">
        <v>343</v>
      </c>
      <c r="D22" s="83" t="s">
        <v>364</v>
      </c>
      <c r="E22" s="84" t="s">
        <v>347</v>
      </c>
      <c r="F22" s="85">
        <v>40</v>
      </c>
      <c r="G22" s="85">
        <v>200</v>
      </c>
      <c r="H22" s="308">
        <v>6000</v>
      </c>
      <c r="I22" s="308"/>
      <c r="J22" s="59">
        <f t="shared" si="0"/>
        <v>1200000</v>
      </c>
    </row>
    <row r="23" spans="1:19" ht="25.5" customHeight="1" thickBot="1" x14ac:dyDescent="0.3">
      <c r="A23" s="287" t="s">
        <v>18</v>
      </c>
      <c r="B23" s="288"/>
      <c r="C23" s="288"/>
      <c r="D23" s="288"/>
      <c r="E23" s="288"/>
      <c r="F23" s="288"/>
      <c r="G23" s="288"/>
      <c r="H23" s="288"/>
      <c r="I23" s="289"/>
      <c r="J23" s="86">
        <f>SUM(J18:J22)</f>
        <v>2850000</v>
      </c>
    </row>
    <row r="24" spans="1:19" x14ac:dyDescent="0.25">
      <c r="A24" s="275"/>
      <c r="B24" s="275"/>
      <c r="C24" s="275"/>
      <c r="D24" s="275"/>
      <c r="E24" s="227"/>
      <c r="F24" s="227"/>
      <c r="G24" s="227"/>
      <c r="H24" s="19"/>
      <c r="I24" s="19"/>
      <c r="J24" s="20"/>
    </row>
    <row r="25" spans="1:19" x14ac:dyDescent="0.25">
      <c r="E25" s="6"/>
      <c r="F25" s="6"/>
      <c r="G25" s="6"/>
      <c r="H25" s="61" t="s">
        <v>101</v>
      </c>
      <c r="I25" s="61"/>
      <c r="J25" s="62">
        <v>0</v>
      </c>
      <c r="K25" s="28"/>
      <c r="S25" s="7" t="s">
        <v>58</v>
      </c>
    </row>
    <row r="26" spans="1:19" ht="16.5" thickBot="1" x14ac:dyDescent="0.3">
      <c r="E26" s="6"/>
      <c r="F26" s="6"/>
      <c r="G26" s="6"/>
      <c r="H26" s="26" t="s">
        <v>36</v>
      </c>
      <c r="I26" s="26"/>
      <c r="J26" s="27">
        <v>0</v>
      </c>
      <c r="K26" s="28"/>
    </row>
    <row r="27" spans="1:19" ht="16.5" customHeight="1" x14ac:dyDescent="0.25">
      <c r="E27" s="6"/>
      <c r="F27" s="6"/>
      <c r="G27" s="6"/>
      <c r="H27" s="29" t="s">
        <v>19</v>
      </c>
      <c r="I27" s="29"/>
      <c r="J27" s="30">
        <f>J23</f>
        <v>2850000</v>
      </c>
    </row>
    <row r="28" spans="1:19" x14ac:dyDescent="0.25">
      <c r="A28" s="6" t="s">
        <v>349</v>
      </c>
      <c r="E28" s="6"/>
      <c r="F28" s="6"/>
      <c r="G28" s="6"/>
      <c r="H28" s="29"/>
      <c r="I28" s="29"/>
      <c r="J28" s="30"/>
    </row>
    <row r="29" spans="1:19" x14ac:dyDescent="0.25">
      <c r="A29" s="31"/>
      <c r="E29" s="6"/>
      <c r="F29" s="6"/>
      <c r="G29" s="6"/>
      <c r="H29" s="29"/>
      <c r="I29" s="29"/>
      <c r="J29" s="30"/>
    </row>
    <row r="30" spans="1:19" x14ac:dyDescent="0.25">
      <c r="A30" s="32" t="s">
        <v>20</v>
      </c>
    </row>
    <row r="31" spans="1:19" x14ac:dyDescent="0.25">
      <c r="A31" s="33" t="s">
        <v>21</v>
      </c>
      <c r="B31" s="33"/>
      <c r="C31" s="33"/>
      <c r="D31" s="33"/>
      <c r="E31" s="34"/>
    </row>
    <row r="32" spans="1:19" x14ac:dyDescent="0.25">
      <c r="A32" s="33" t="s">
        <v>22</v>
      </c>
      <c r="B32" s="33"/>
      <c r="C32" s="33"/>
      <c r="D32" s="34"/>
      <c r="E32" s="34"/>
    </row>
    <row r="33" spans="1:10" x14ac:dyDescent="0.25">
      <c r="A33" s="35" t="s">
        <v>23</v>
      </c>
      <c r="B33" s="36"/>
      <c r="C33" s="36"/>
      <c r="D33" s="35"/>
      <c r="E33" s="34"/>
    </row>
    <row r="34" spans="1:10" x14ac:dyDescent="0.25">
      <c r="A34" s="37" t="s">
        <v>24</v>
      </c>
      <c r="B34" s="37"/>
      <c r="C34" s="37"/>
      <c r="D34" s="36"/>
      <c r="E34" s="34"/>
    </row>
    <row r="35" spans="1:10" x14ac:dyDescent="0.25">
      <c r="A35" s="39"/>
      <c r="B35" s="39"/>
      <c r="C35" s="39"/>
      <c r="D35" s="87"/>
    </row>
    <row r="36" spans="1:10" x14ac:dyDescent="0.25">
      <c r="H36" s="40" t="s">
        <v>25</v>
      </c>
      <c r="I36" s="261" t="str">
        <f>+J13</f>
        <v xml:space="preserve"> 16 Juli 2021</v>
      </c>
      <c r="J36" s="262"/>
    </row>
    <row r="39" spans="1:10" x14ac:dyDescent="0.25">
      <c r="I39" s="8" t="s">
        <v>58</v>
      </c>
    </row>
    <row r="42" spans="1:10" x14ac:dyDescent="0.25">
      <c r="H42" s="290" t="s">
        <v>26</v>
      </c>
      <c r="I42" s="290"/>
      <c r="J42" s="290"/>
    </row>
  </sheetData>
  <mergeCells count="11">
    <mergeCell ref="H42:J42"/>
    <mergeCell ref="H19:I19"/>
    <mergeCell ref="H20:I20"/>
    <mergeCell ref="H21:I21"/>
    <mergeCell ref="H22:I22"/>
    <mergeCell ref="I36:J36"/>
    <mergeCell ref="A10:J10"/>
    <mergeCell ref="H17:I17"/>
    <mergeCell ref="H18:I18"/>
    <mergeCell ref="A23:I23"/>
    <mergeCell ref="A24:D2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8" workbookViewId="0">
      <selection activeCell="B18" sqref="B18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9.5703125" style="7" customWidth="1"/>
    <col min="4" max="4" width="25.5703125" style="7" bestFit="1" customWidth="1"/>
    <col min="5" max="5" width="13" style="7" customWidth="1"/>
    <col min="6" max="6" width="6.5703125" style="7" customWidth="1"/>
    <col min="7" max="7" width="5.42578125" style="7" customWidth="1"/>
    <col min="8" max="8" width="13.85546875" style="8" customWidth="1"/>
    <col min="9" max="9" width="1.42578125" style="8" customWidth="1"/>
    <col min="10" max="10" width="17.140625" style="7" customWidth="1"/>
    <col min="11" max="16384" width="9.140625" style="7"/>
  </cols>
  <sheetData>
    <row r="2" spans="1:10" x14ac:dyDescent="0.25">
      <c r="A2" s="6" t="s">
        <v>0</v>
      </c>
    </row>
    <row r="3" spans="1:10" x14ac:dyDescent="0.25">
      <c r="A3" s="9" t="s">
        <v>1</v>
      </c>
    </row>
    <row r="4" spans="1:10" x14ac:dyDescent="0.25">
      <c r="A4" s="9" t="s">
        <v>2</v>
      </c>
    </row>
    <row r="5" spans="1:10" x14ac:dyDescent="0.25">
      <c r="A5" s="9" t="s">
        <v>3</v>
      </c>
    </row>
    <row r="6" spans="1:10" x14ac:dyDescent="0.25">
      <c r="A6" s="9" t="s">
        <v>4</v>
      </c>
    </row>
    <row r="7" spans="1:10" x14ac:dyDescent="0.25">
      <c r="A7" s="9" t="s">
        <v>5</v>
      </c>
    </row>
    <row r="9" spans="1:10" ht="16.5" thickBot="1" x14ac:dyDescent="0.3">
      <c r="A9" s="10"/>
      <c r="B9" s="10"/>
      <c r="C9" s="10"/>
      <c r="D9" s="10"/>
      <c r="E9" s="10"/>
      <c r="F9" s="10"/>
      <c r="G9" s="10"/>
      <c r="H9" s="11"/>
      <c r="I9" s="11"/>
      <c r="J9" s="10"/>
    </row>
    <row r="10" spans="1:10" ht="23.25" customHeight="1" thickBot="1" x14ac:dyDescent="0.3">
      <c r="A10" s="282" t="s">
        <v>6</v>
      </c>
      <c r="B10" s="283"/>
      <c r="C10" s="283"/>
      <c r="D10" s="283"/>
      <c r="E10" s="283"/>
      <c r="F10" s="283"/>
      <c r="G10" s="283"/>
      <c r="H10" s="283"/>
      <c r="I10" s="283"/>
      <c r="J10" s="284"/>
    </row>
    <row r="12" spans="1:10" x14ac:dyDescent="0.25">
      <c r="A12" s="7" t="s">
        <v>7</v>
      </c>
      <c r="B12" s="7" t="s">
        <v>338</v>
      </c>
      <c r="H12" s="8" t="s">
        <v>8</v>
      </c>
      <c r="I12" s="12" t="s">
        <v>9</v>
      </c>
      <c r="J12" s="2" t="s">
        <v>350</v>
      </c>
    </row>
    <row r="13" spans="1:10" x14ac:dyDescent="0.25">
      <c r="H13" s="8" t="s">
        <v>10</v>
      </c>
      <c r="I13" s="12" t="s">
        <v>9</v>
      </c>
      <c r="J13" s="3" t="s">
        <v>317</v>
      </c>
    </row>
    <row r="14" spans="1:10" x14ac:dyDescent="0.25">
      <c r="H14" s="8" t="s">
        <v>27</v>
      </c>
      <c r="I14" s="12" t="s">
        <v>9</v>
      </c>
      <c r="J14" s="76"/>
    </row>
    <row r="15" spans="1:10" x14ac:dyDescent="0.25">
      <c r="A15" s="7" t="s">
        <v>11</v>
      </c>
      <c r="B15" s="7" t="s">
        <v>156</v>
      </c>
    </row>
    <row r="16" spans="1:10" ht="16.5" thickBot="1" x14ac:dyDescent="0.3">
      <c r="F16" s="10"/>
      <c r="G16" s="34"/>
    </row>
    <row r="17" spans="1:19" ht="20.100000000000001" customHeight="1" x14ac:dyDescent="0.25">
      <c r="A17" s="77" t="s">
        <v>12</v>
      </c>
      <c r="B17" s="78" t="s">
        <v>32</v>
      </c>
      <c r="C17" s="78" t="s">
        <v>13</v>
      </c>
      <c r="D17" s="78" t="s">
        <v>33</v>
      </c>
      <c r="E17" s="78" t="s">
        <v>14</v>
      </c>
      <c r="F17" s="78" t="s">
        <v>100</v>
      </c>
      <c r="G17" s="79" t="s">
        <v>28</v>
      </c>
      <c r="H17" s="293" t="s">
        <v>16</v>
      </c>
      <c r="I17" s="294"/>
      <c r="J17" s="80" t="s">
        <v>17</v>
      </c>
    </row>
    <row r="18" spans="1:19" ht="55.5" customHeight="1" x14ac:dyDescent="0.25">
      <c r="A18" s="16">
        <v>1</v>
      </c>
      <c r="B18" s="3" t="s">
        <v>317</v>
      </c>
      <c r="C18" s="82"/>
      <c r="D18" s="83" t="s">
        <v>351</v>
      </c>
      <c r="E18" s="240" t="s">
        <v>126</v>
      </c>
      <c r="F18" s="85">
        <v>1</v>
      </c>
      <c r="G18" s="85"/>
      <c r="H18" s="308">
        <v>4000000</v>
      </c>
      <c r="I18" s="308"/>
      <c r="J18" s="59">
        <f>H18</f>
        <v>4000000</v>
      </c>
    </row>
    <row r="19" spans="1:19" ht="25.5" customHeight="1" thickBot="1" x14ac:dyDescent="0.3">
      <c r="A19" s="287" t="s">
        <v>18</v>
      </c>
      <c r="B19" s="288"/>
      <c r="C19" s="288"/>
      <c r="D19" s="288"/>
      <c r="E19" s="288"/>
      <c r="F19" s="288"/>
      <c r="G19" s="288"/>
      <c r="H19" s="288"/>
      <c r="I19" s="289"/>
      <c r="J19" s="86">
        <f>SUM(J18:J18)</f>
        <v>4000000</v>
      </c>
    </row>
    <row r="20" spans="1:19" x14ac:dyDescent="0.25">
      <c r="A20" s="275"/>
      <c r="B20" s="275"/>
      <c r="C20" s="275"/>
      <c r="D20" s="275"/>
      <c r="E20" s="231"/>
      <c r="F20" s="231"/>
      <c r="G20" s="231"/>
      <c r="H20" s="19"/>
      <c r="I20" s="19"/>
      <c r="J20" s="20"/>
    </row>
    <row r="21" spans="1:19" x14ac:dyDescent="0.25">
      <c r="E21" s="6"/>
      <c r="F21" s="6"/>
      <c r="G21" s="6"/>
      <c r="H21" s="61" t="s">
        <v>101</v>
      </c>
      <c r="I21" s="61"/>
      <c r="J21" s="62">
        <v>0</v>
      </c>
      <c r="K21" s="28"/>
      <c r="S21" s="7" t="s">
        <v>58</v>
      </c>
    </row>
    <row r="22" spans="1:19" ht="16.5" thickBot="1" x14ac:dyDescent="0.3">
      <c r="E22" s="6"/>
      <c r="F22" s="6"/>
      <c r="G22" s="6"/>
      <c r="H22" s="26" t="s">
        <v>36</v>
      </c>
      <c r="I22" s="26"/>
      <c r="J22" s="27">
        <v>0</v>
      </c>
      <c r="K22" s="28"/>
    </row>
    <row r="23" spans="1:19" ht="16.5" customHeight="1" x14ac:dyDescent="0.25">
      <c r="E23" s="6"/>
      <c r="F23" s="6"/>
      <c r="G23" s="6"/>
      <c r="H23" s="29" t="s">
        <v>19</v>
      </c>
      <c r="I23" s="29"/>
      <c r="J23" s="30">
        <f>J19</f>
        <v>4000000</v>
      </c>
    </row>
    <row r="24" spans="1:19" x14ac:dyDescent="0.25">
      <c r="A24" s="6" t="s">
        <v>97</v>
      </c>
      <c r="E24" s="6"/>
      <c r="F24" s="6"/>
      <c r="G24" s="6"/>
      <c r="H24" s="29"/>
      <c r="I24" s="29"/>
      <c r="J24" s="30"/>
    </row>
    <row r="25" spans="1:19" x14ac:dyDescent="0.25">
      <c r="A25" s="31"/>
      <c r="E25" s="6"/>
      <c r="F25" s="6"/>
      <c r="G25" s="6"/>
      <c r="H25" s="29"/>
      <c r="I25" s="29"/>
      <c r="J25" s="30"/>
    </row>
    <row r="26" spans="1:19" x14ac:dyDescent="0.25">
      <c r="E26" s="6"/>
      <c r="F26" s="6"/>
      <c r="G26" s="6"/>
      <c r="H26" s="29"/>
      <c r="I26" s="29"/>
      <c r="J26" s="30"/>
    </row>
    <row r="27" spans="1:19" x14ac:dyDescent="0.25">
      <c r="A27" s="32" t="s">
        <v>20</v>
      </c>
    </row>
    <row r="28" spans="1:19" x14ac:dyDescent="0.25">
      <c r="A28" s="33" t="s">
        <v>21</v>
      </c>
      <c r="B28" s="33"/>
      <c r="C28" s="33"/>
      <c r="D28" s="33"/>
      <c r="E28" s="34"/>
    </row>
    <row r="29" spans="1:19" x14ac:dyDescent="0.25">
      <c r="A29" s="33" t="s">
        <v>22</v>
      </c>
      <c r="B29" s="33"/>
      <c r="C29" s="33"/>
      <c r="D29" s="34"/>
      <c r="E29" s="34"/>
    </row>
    <row r="30" spans="1:19" x14ac:dyDescent="0.25">
      <c r="A30" s="35" t="s">
        <v>23</v>
      </c>
      <c r="B30" s="36"/>
      <c r="C30" s="36"/>
      <c r="D30" s="35"/>
      <c r="E30" s="34"/>
    </row>
    <row r="31" spans="1:19" x14ac:dyDescent="0.25">
      <c r="A31" s="37" t="s">
        <v>24</v>
      </c>
      <c r="B31" s="37"/>
      <c r="C31" s="37"/>
      <c r="D31" s="36"/>
      <c r="E31" s="34"/>
    </row>
    <row r="32" spans="1:19" x14ac:dyDescent="0.25">
      <c r="A32" s="38"/>
      <c r="B32" s="38"/>
      <c r="C32" s="38"/>
      <c r="D32" s="38"/>
    </row>
    <row r="33" spans="1:10" x14ac:dyDescent="0.25">
      <c r="A33" s="39"/>
      <c r="B33" s="39"/>
      <c r="C33" s="39"/>
      <c r="D33" s="87"/>
    </row>
    <row r="34" spans="1:10" x14ac:dyDescent="0.25">
      <c r="H34" s="40" t="s">
        <v>25</v>
      </c>
      <c r="I34" s="261" t="str">
        <f>+J13</f>
        <v xml:space="preserve"> 16 Juli 2021</v>
      </c>
      <c r="J34" s="262"/>
    </row>
    <row r="38" spans="1:10" x14ac:dyDescent="0.25">
      <c r="I38" s="8" t="s">
        <v>58</v>
      </c>
    </row>
    <row r="41" spans="1:10" x14ac:dyDescent="0.25">
      <c r="H41" s="290" t="s">
        <v>26</v>
      </c>
      <c r="I41" s="290"/>
      <c r="J41" s="290"/>
    </row>
  </sheetData>
  <mergeCells count="7">
    <mergeCell ref="A19:I19"/>
    <mergeCell ref="A20:D20"/>
    <mergeCell ref="I34:J34"/>
    <mergeCell ref="H41:J41"/>
    <mergeCell ref="A10:J10"/>
    <mergeCell ref="H17:I17"/>
    <mergeCell ref="H18:I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0" workbookViewId="0">
      <selection activeCell="B12" sqref="B12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9.5703125" style="7" customWidth="1"/>
    <col min="4" max="4" width="25.5703125" style="7" bestFit="1" customWidth="1"/>
    <col min="5" max="5" width="13" style="7" customWidth="1"/>
    <col min="6" max="6" width="6.5703125" style="7" customWidth="1"/>
    <col min="7" max="7" width="13.85546875" style="8" customWidth="1"/>
    <col min="8" max="8" width="1.42578125" style="8" customWidth="1"/>
    <col min="9" max="9" width="17.1406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23.25" customHeight="1" thickBot="1" x14ac:dyDescent="0.3">
      <c r="A10" s="282" t="s">
        <v>6</v>
      </c>
      <c r="B10" s="283"/>
      <c r="C10" s="283"/>
      <c r="D10" s="283"/>
      <c r="E10" s="283"/>
      <c r="F10" s="283"/>
      <c r="G10" s="283"/>
      <c r="H10" s="283"/>
      <c r="I10" s="284"/>
    </row>
    <row r="12" spans="1:9" x14ac:dyDescent="0.25">
      <c r="A12" s="7" t="s">
        <v>7</v>
      </c>
      <c r="B12" s="7" t="s">
        <v>354</v>
      </c>
      <c r="G12" s="8" t="s">
        <v>8</v>
      </c>
      <c r="H12" s="12" t="s">
        <v>9</v>
      </c>
      <c r="I12" s="2" t="s">
        <v>352</v>
      </c>
    </row>
    <row r="13" spans="1:9" x14ac:dyDescent="0.25">
      <c r="B13" s="7" t="s">
        <v>355</v>
      </c>
      <c r="G13" s="8" t="s">
        <v>10</v>
      </c>
      <c r="H13" s="12" t="s">
        <v>9</v>
      </c>
      <c r="I13" s="3" t="s">
        <v>353</v>
      </c>
    </row>
    <row r="14" spans="1:9" x14ac:dyDescent="0.25">
      <c r="B14" s="7" t="s">
        <v>356</v>
      </c>
      <c r="G14" s="8" t="s">
        <v>27</v>
      </c>
      <c r="H14" s="12" t="s">
        <v>9</v>
      </c>
      <c r="I14" s="76"/>
    </row>
    <row r="15" spans="1:9" x14ac:dyDescent="0.25">
      <c r="H15" s="12"/>
      <c r="I15" s="76"/>
    </row>
    <row r="16" spans="1:9" x14ac:dyDescent="0.25">
      <c r="A16" s="7" t="s">
        <v>11</v>
      </c>
      <c r="B16" s="7" t="s">
        <v>354</v>
      </c>
    </row>
    <row r="17" spans="1:18" ht="16.5" thickBot="1" x14ac:dyDescent="0.3">
      <c r="F17" s="10"/>
    </row>
    <row r="18" spans="1:18" ht="20.100000000000001" customHeight="1" x14ac:dyDescent="0.25">
      <c r="A18" s="77" t="s">
        <v>12</v>
      </c>
      <c r="B18" s="78" t="s">
        <v>32</v>
      </c>
      <c r="C18" s="78" t="s">
        <v>13</v>
      </c>
      <c r="D18" s="78" t="s">
        <v>33</v>
      </c>
      <c r="E18" s="78" t="s">
        <v>14</v>
      </c>
      <c r="F18" s="78" t="s">
        <v>34</v>
      </c>
      <c r="G18" s="293" t="s">
        <v>16</v>
      </c>
      <c r="H18" s="294"/>
      <c r="I18" s="80" t="s">
        <v>17</v>
      </c>
    </row>
    <row r="19" spans="1:18" ht="55.5" customHeight="1" x14ac:dyDescent="0.25">
      <c r="A19" s="16">
        <v>1</v>
      </c>
      <c r="B19" s="337">
        <v>44396</v>
      </c>
      <c r="C19" s="82"/>
      <c r="D19" s="83" t="s">
        <v>357</v>
      </c>
      <c r="E19" s="339" t="s">
        <v>358</v>
      </c>
      <c r="F19" s="85">
        <v>1</v>
      </c>
      <c r="G19" s="308">
        <v>9500000</v>
      </c>
      <c r="H19" s="308"/>
      <c r="I19" s="59">
        <f>G19</f>
        <v>9500000</v>
      </c>
    </row>
    <row r="20" spans="1:18" ht="55.5" customHeight="1" x14ac:dyDescent="0.25">
      <c r="A20" s="16">
        <v>2</v>
      </c>
      <c r="B20" s="338"/>
      <c r="C20" s="82"/>
      <c r="D20" s="83" t="s">
        <v>359</v>
      </c>
      <c r="E20" s="340"/>
      <c r="F20" s="85">
        <v>1</v>
      </c>
      <c r="G20" s="308">
        <v>1500000</v>
      </c>
      <c r="H20" s="308"/>
      <c r="I20" s="59">
        <f>G20</f>
        <v>1500000</v>
      </c>
    </row>
    <row r="21" spans="1:18" ht="25.5" customHeight="1" thickBot="1" x14ac:dyDescent="0.3">
      <c r="A21" s="287" t="s">
        <v>18</v>
      </c>
      <c r="B21" s="288"/>
      <c r="C21" s="288"/>
      <c r="D21" s="288"/>
      <c r="E21" s="288"/>
      <c r="F21" s="288"/>
      <c r="G21" s="288"/>
      <c r="H21" s="289"/>
      <c r="I21" s="86">
        <f>I19+I20</f>
        <v>11000000</v>
      </c>
    </row>
    <row r="22" spans="1:18" x14ac:dyDescent="0.25">
      <c r="A22" s="275"/>
      <c r="B22" s="275"/>
      <c r="C22" s="275"/>
      <c r="D22" s="275"/>
      <c r="E22" s="241"/>
      <c r="F22" s="241"/>
      <c r="G22" s="19"/>
      <c r="H22" s="19"/>
      <c r="I22" s="20"/>
    </row>
    <row r="23" spans="1:18" x14ac:dyDescent="0.25">
      <c r="E23" s="6"/>
      <c r="F23" s="6"/>
      <c r="G23" s="61" t="s">
        <v>101</v>
      </c>
      <c r="H23" s="61"/>
      <c r="I23" s="62">
        <v>0</v>
      </c>
      <c r="J23" s="28"/>
      <c r="R23" s="7" t="s">
        <v>58</v>
      </c>
    </row>
    <row r="24" spans="1:18" ht="16.5" thickBot="1" x14ac:dyDescent="0.3">
      <c r="E24" s="6"/>
      <c r="F24" s="6"/>
      <c r="G24" s="26" t="s">
        <v>36</v>
      </c>
      <c r="H24" s="26"/>
      <c r="I24" s="75">
        <v>0</v>
      </c>
      <c r="J24" s="28"/>
    </row>
    <row r="25" spans="1:18" ht="16.5" customHeight="1" x14ac:dyDescent="0.25">
      <c r="E25" s="6"/>
      <c r="F25" s="6"/>
      <c r="G25" s="29" t="s">
        <v>19</v>
      </c>
      <c r="H25" s="29"/>
      <c r="I25" s="30">
        <f>I21</f>
        <v>11000000</v>
      </c>
    </row>
    <row r="26" spans="1:18" x14ac:dyDescent="0.25">
      <c r="A26" s="6" t="s">
        <v>360</v>
      </c>
      <c r="E26" s="6"/>
      <c r="F26" s="6"/>
      <c r="G26" s="29"/>
      <c r="H26" s="29"/>
      <c r="I26" s="30"/>
    </row>
    <row r="27" spans="1:18" x14ac:dyDescent="0.25">
      <c r="A27" s="31"/>
      <c r="E27" s="6"/>
      <c r="F27" s="6"/>
      <c r="G27" s="29"/>
      <c r="H27" s="29"/>
      <c r="I27" s="30"/>
    </row>
    <row r="28" spans="1:18" x14ac:dyDescent="0.25">
      <c r="E28" s="6"/>
      <c r="F28" s="6"/>
      <c r="G28" s="29"/>
      <c r="H28" s="29"/>
      <c r="I28" s="30"/>
    </row>
    <row r="29" spans="1:18" x14ac:dyDescent="0.25">
      <c r="A29" s="32" t="s">
        <v>20</v>
      </c>
    </row>
    <row r="30" spans="1:18" x14ac:dyDescent="0.25">
      <c r="A30" s="33" t="s">
        <v>21</v>
      </c>
      <c r="B30" s="33"/>
      <c r="C30" s="33"/>
      <c r="D30" s="33"/>
      <c r="E30" s="34"/>
    </row>
    <row r="31" spans="1:18" x14ac:dyDescent="0.25">
      <c r="A31" s="33" t="s">
        <v>22</v>
      </c>
      <c r="B31" s="33"/>
      <c r="C31" s="33"/>
      <c r="D31" s="34"/>
      <c r="E31" s="34"/>
    </row>
    <row r="32" spans="1:18" x14ac:dyDescent="0.25">
      <c r="A32" s="35" t="s">
        <v>23</v>
      </c>
      <c r="B32" s="36"/>
      <c r="C32" s="36"/>
      <c r="D32" s="35"/>
      <c r="E32" s="34"/>
    </row>
    <row r="33" spans="1:9" x14ac:dyDescent="0.25">
      <c r="A33" s="37" t="s">
        <v>24</v>
      </c>
      <c r="B33" s="37"/>
      <c r="C33" s="37"/>
      <c r="D33" s="36"/>
      <c r="E33" s="34"/>
    </row>
    <row r="34" spans="1:9" x14ac:dyDescent="0.25">
      <c r="A34" s="38"/>
      <c r="B34" s="38"/>
      <c r="C34" s="38"/>
      <c r="D34" s="38"/>
    </row>
    <row r="35" spans="1:9" x14ac:dyDescent="0.25">
      <c r="A35" s="39"/>
      <c r="B35" s="39"/>
      <c r="C35" s="39"/>
      <c r="D35" s="87"/>
    </row>
    <row r="36" spans="1:9" x14ac:dyDescent="0.25">
      <c r="G36" s="40" t="s">
        <v>25</v>
      </c>
      <c r="H36" s="261" t="str">
        <f>+I13</f>
        <v xml:space="preserve"> 19 Juli 2021</v>
      </c>
      <c r="I36" s="262"/>
    </row>
    <row r="40" spans="1:9" x14ac:dyDescent="0.25">
      <c r="H40" s="8" t="s">
        <v>58</v>
      </c>
    </row>
    <row r="43" spans="1:9" x14ac:dyDescent="0.25">
      <c r="G43" s="290" t="s">
        <v>26</v>
      </c>
      <c r="H43" s="290"/>
      <c r="I43" s="290"/>
    </row>
  </sheetData>
  <mergeCells count="10">
    <mergeCell ref="G43:I43"/>
    <mergeCell ref="G19:H19"/>
    <mergeCell ref="B19:B20"/>
    <mergeCell ref="E19:E20"/>
    <mergeCell ref="A10:I10"/>
    <mergeCell ref="G18:H18"/>
    <mergeCell ref="G20:H20"/>
    <mergeCell ref="A21:H21"/>
    <mergeCell ref="A22:D22"/>
    <mergeCell ref="H36:I36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"/>
  <sheetViews>
    <sheetView topLeftCell="A5" workbookViewId="0">
      <selection activeCell="B12" sqref="B12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9.5703125" style="7" customWidth="1"/>
    <col min="4" max="4" width="25.5703125" style="7" bestFit="1" customWidth="1"/>
    <col min="5" max="5" width="13" style="7" customWidth="1"/>
    <col min="6" max="6" width="6.5703125" style="7" customWidth="1"/>
    <col min="7" max="7" width="5.42578125" style="7" customWidth="1"/>
    <col min="8" max="8" width="13.85546875" style="8" customWidth="1"/>
    <col min="9" max="9" width="1.42578125" style="8" customWidth="1"/>
    <col min="10" max="10" width="17.140625" style="7" customWidth="1"/>
    <col min="11" max="16384" width="9.140625" style="7"/>
  </cols>
  <sheetData>
    <row r="2" spans="1:10" x14ac:dyDescent="0.25">
      <c r="A2" s="6" t="s">
        <v>0</v>
      </c>
    </row>
    <row r="3" spans="1:10" x14ac:dyDescent="0.25">
      <c r="A3" s="9" t="s">
        <v>1</v>
      </c>
    </row>
    <row r="4" spans="1:10" x14ac:dyDescent="0.25">
      <c r="A4" s="9" t="s">
        <v>2</v>
      </c>
    </row>
    <row r="5" spans="1:10" x14ac:dyDescent="0.25">
      <c r="A5" s="9" t="s">
        <v>3</v>
      </c>
    </row>
    <row r="6" spans="1:10" x14ac:dyDescent="0.25">
      <c r="A6" s="9" t="s">
        <v>4</v>
      </c>
    </row>
    <row r="7" spans="1:10" x14ac:dyDescent="0.25">
      <c r="A7" s="9" t="s">
        <v>5</v>
      </c>
    </row>
    <row r="9" spans="1:10" ht="16.5" thickBot="1" x14ac:dyDescent="0.3">
      <c r="A9" s="10"/>
      <c r="B9" s="10"/>
      <c r="C9" s="10"/>
      <c r="D9" s="10"/>
      <c r="E9" s="10"/>
      <c r="F9" s="10"/>
      <c r="G9" s="10"/>
      <c r="H9" s="11"/>
      <c r="I9" s="11"/>
      <c r="J9" s="10"/>
    </row>
    <row r="10" spans="1:10" ht="23.25" customHeight="1" thickBot="1" x14ac:dyDescent="0.3">
      <c r="A10" s="282" t="s">
        <v>6</v>
      </c>
      <c r="B10" s="283"/>
      <c r="C10" s="283"/>
      <c r="D10" s="283"/>
      <c r="E10" s="283"/>
      <c r="F10" s="283"/>
      <c r="G10" s="283"/>
      <c r="H10" s="283"/>
      <c r="I10" s="283"/>
      <c r="J10" s="284"/>
    </row>
    <row r="12" spans="1:10" x14ac:dyDescent="0.25">
      <c r="A12" s="7" t="s">
        <v>7</v>
      </c>
      <c r="B12" s="7" t="s">
        <v>367</v>
      </c>
      <c r="H12" s="8" t="s">
        <v>8</v>
      </c>
      <c r="I12" s="12" t="s">
        <v>9</v>
      </c>
      <c r="J12" s="2" t="s">
        <v>366</v>
      </c>
    </row>
    <row r="13" spans="1:10" x14ac:dyDescent="0.25">
      <c r="H13" s="8" t="s">
        <v>10</v>
      </c>
      <c r="I13" s="12" t="s">
        <v>9</v>
      </c>
      <c r="J13" s="3" t="s">
        <v>369</v>
      </c>
    </row>
    <row r="14" spans="1:10" x14ac:dyDescent="0.25">
      <c r="H14" s="8" t="s">
        <v>27</v>
      </c>
      <c r="I14" s="12" t="s">
        <v>9</v>
      </c>
      <c r="J14" s="76"/>
    </row>
    <row r="15" spans="1:10" x14ac:dyDescent="0.25">
      <c r="A15" s="7" t="s">
        <v>11</v>
      </c>
      <c r="B15" s="7" t="s">
        <v>367</v>
      </c>
    </row>
    <row r="16" spans="1:10" ht="16.5" thickBot="1" x14ac:dyDescent="0.3">
      <c r="F16" s="10"/>
      <c r="G16" s="34"/>
    </row>
    <row r="17" spans="1:19" ht="20.100000000000001" customHeight="1" x14ac:dyDescent="0.25">
      <c r="A17" s="77" t="s">
        <v>12</v>
      </c>
      <c r="B17" s="78" t="s">
        <v>32</v>
      </c>
      <c r="C17" s="78" t="s">
        <v>13</v>
      </c>
      <c r="D17" s="78" t="s">
        <v>33</v>
      </c>
      <c r="E17" s="78" t="s">
        <v>14</v>
      </c>
      <c r="F17" s="78" t="s">
        <v>100</v>
      </c>
      <c r="G17" s="79" t="s">
        <v>28</v>
      </c>
      <c r="H17" s="293" t="s">
        <v>16</v>
      </c>
      <c r="I17" s="294"/>
      <c r="J17" s="80" t="s">
        <v>17</v>
      </c>
    </row>
    <row r="18" spans="1:19" ht="55.5" customHeight="1" x14ac:dyDescent="0.25">
      <c r="A18" s="16">
        <v>1</v>
      </c>
      <c r="B18" s="249">
        <v>44399</v>
      </c>
      <c r="C18" s="82"/>
      <c r="D18" s="83" t="s">
        <v>368</v>
      </c>
      <c r="E18" s="247" t="s">
        <v>60</v>
      </c>
      <c r="F18" s="85">
        <v>1</v>
      </c>
      <c r="G18" s="85"/>
      <c r="H18" s="308">
        <v>1000000</v>
      </c>
      <c r="I18" s="308"/>
      <c r="J18" s="59">
        <f>H18</f>
        <v>1000000</v>
      </c>
    </row>
    <row r="19" spans="1:19" ht="25.5" customHeight="1" thickBot="1" x14ac:dyDescent="0.3">
      <c r="A19" s="287" t="s">
        <v>18</v>
      </c>
      <c r="B19" s="288"/>
      <c r="C19" s="288"/>
      <c r="D19" s="288"/>
      <c r="E19" s="288"/>
      <c r="F19" s="288"/>
      <c r="G19" s="288"/>
      <c r="H19" s="288"/>
      <c r="I19" s="289"/>
      <c r="J19" s="86">
        <f>SUM(J18:J18)</f>
        <v>1000000</v>
      </c>
    </row>
    <row r="20" spans="1:19" x14ac:dyDescent="0.25">
      <c r="A20" s="275"/>
      <c r="B20" s="275"/>
      <c r="C20" s="275"/>
      <c r="D20" s="275"/>
      <c r="E20" s="242"/>
      <c r="F20" s="242"/>
      <c r="G20" s="242"/>
      <c r="H20" s="19"/>
      <c r="I20" s="19"/>
      <c r="J20" s="20"/>
    </row>
    <row r="21" spans="1:19" x14ac:dyDescent="0.25">
      <c r="E21" s="6"/>
      <c r="F21" s="6"/>
      <c r="G21" s="6"/>
      <c r="H21" s="61" t="s">
        <v>101</v>
      </c>
      <c r="I21" s="61"/>
      <c r="J21" s="62">
        <v>0</v>
      </c>
      <c r="K21" s="28"/>
      <c r="S21" s="7" t="s">
        <v>58</v>
      </c>
    </row>
    <row r="22" spans="1:19" ht="16.5" thickBot="1" x14ac:dyDescent="0.3">
      <c r="E22" s="6"/>
      <c r="F22" s="6"/>
      <c r="G22" s="6"/>
      <c r="H22" s="26" t="s">
        <v>36</v>
      </c>
      <c r="I22" s="26"/>
      <c r="J22" s="27">
        <v>0</v>
      </c>
      <c r="K22" s="28"/>
    </row>
    <row r="23" spans="1:19" ht="16.5" customHeight="1" x14ac:dyDescent="0.25">
      <c r="E23" s="6"/>
      <c r="F23" s="6"/>
      <c r="G23" s="6"/>
      <c r="H23" s="29" t="s">
        <v>19</v>
      </c>
      <c r="I23" s="29"/>
      <c r="J23" s="30">
        <f>J19</f>
        <v>1000000</v>
      </c>
    </row>
    <row r="24" spans="1:19" x14ac:dyDescent="0.25">
      <c r="A24" s="6" t="s">
        <v>166</v>
      </c>
      <c r="E24" s="6"/>
      <c r="F24" s="6"/>
      <c r="G24" s="6"/>
      <c r="H24" s="29"/>
      <c r="I24" s="29"/>
      <c r="J24" s="30"/>
    </row>
    <row r="25" spans="1:19" x14ac:dyDescent="0.25">
      <c r="A25" s="31"/>
      <c r="E25" s="6"/>
      <c r="F25" s="6"/>
      <c r="G25" s="6"/>
      <c r="H25" s="29"/>
      <c r="I25" s="29"/>
      <c r="J25" s="30"/>
    </row>
    <row r="26" spans="1:19" x14ac:dyDescent="0.25">
      <c r="E26" s="6"/>
      <c r="F26" s="6"/>
      <c r="G26" s="6"/>
      <c r="H26" s="29"/>
      <c r="I26" s="29"/>
      <c r="J26" s="30"/>
    </row>
    <row r="27" spans="1:19" x14ac:dyDescent="0.25">
      <c r="A27" s="32" t="s">
        <v>20</v>
      </c>
    </row>
    <row r="28" spans="1:19" x14ac:dyDescent="0.25">
      <c r="A28" s="33" t="s">
        <v>21</v>
      </c>
      <c r="B28" s="33"/>
      <c r="C28" s="33"/>
      <c r="D28" s="33"/>
      <c r="E28" s="34"/>
    </row>
    <row r="29" spans="1:19" x14ac:dyDescent="0.25">
      <c r="A29" s="33" t="s">
        <v>22</v>
      </c>
      <c r="B29" s="33"/>
      <c r="C29" s="33"/>
      <c r="D29" s="34"/>
      <c r="E29" s="34"/>
    </row>
    <row r="30" spans="1:19" x14ac:dyDescent="0.25">
      <c r="A30" s="35" t="s">
        <v>23</v>
      </c>
      <c r="B30" s="36"/>
      <c r="C30" s="36"/>
      <c r="D30" s="35"/>
      <c r="E30" s="34"/>
    </row>
    <row r="31" spans="1:19" x14ac:dyDescent="0.25">
      <c r="A31" s="37" t="s">
        <v>24</v>
      </c>
      <c r="B31" s="37"/>
      <c r="C31" s="37"/>
      <c r="D31" s="36"/>
      <c r="E31" s="34"/>
    </row>
    <row r="32" spans="1:19" x14ac:dyDescent="0.25">
      <c r="A32" s="38"/>
      <c r="B32" s="38"/>
      <c r="C32" s="38"/>
      <c r="D32" s="38"/>
    </row>
    <row r="33" spans="1:10" x14ac:dyDescent="0.25">
      <c r="A33" s="39"/>
      <c r="B33" s="39"/>
      <c r="C33" s="39"/>
      <c r="D33" s="87"/>
    </row>
    <row r="34" spans="1:10" x14ac:dyDescent="0.25">
      <c r="H34" s="40" t="s">
        <v>25</v>
      </c>
      <c r="I34" s="261" t="str">
        <f>+J13</f>
        <v xml:space="preserve"> 22 Juli 2021</v>
      </c>
      <c r="J34" s="262"/>
    </row>
    <row r="38" spans="1:10" x14ac:dyDescent="0.25">
      <c r="I38" s="8" t="s">
        <v>58</v>
      </c>
    </row>
    <row r="40" spans="1:10" x14ac:dyDescent="0.25">
      <c r="H40" s="290" t="s">
        <v>26</v>
      </c>
      <c r="I40" s="290"/>
      <c r="J40" s="290"/>
    </row>
  </sheetData>
  <mergeCells count="7">
    <mergeCell ref="H40:J40"/>
    <mergeCell ref="A10:J10"/>
    <mergeCell ref="H17:I17"/>
    <mergeCell ref="H18:I18"/>
    <mergeCell ref="A19:I19"/>
    <mergeCell ref="A20:D20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5" workbookViewId="0">
      <selection activeCell="B18" sqref="B18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9.5703125" style="7" customWidth="1"/>
    <col min="4" max="4" width="25.5703125" style="7" bestFit="1" customWidth="1"/>
    <col min="5" max="5" width="13" style="7" customWidth="1"/>
    <col min="6" max="6" width="6.5703125" style="7" customWidth="1"/>
    <col min="7" max="7" width="5.42578125" style="7" customWidth="1"/>
    <col min="8" max="8" width="13.85546875" style="8" customWidth="1"/>
    <col min="9" max="9" width="1.42578125" style="8" customWidth="1"/>
    <col min="10" max="10" width="17.140625" style="7" customWidth="1"/>
    <col min="11" max="16384" width="9.140625" style="7"/>
  </cols>
  <sheetData>
    <row r="2" spans="1:10" x14ac:dyDescent="0.25">
      <c r="A2" s="6" t="s">
        <v>0</v>
      </c>
    </row>
    <row r="3" spans="1:10" x14ac:dyDescent="0.25">
      <c r="A3" s="9" t="s">
        <v>1</v>
      </c>
    </row>
    <row r="4" spans="1:10" x14ac:dyDescent="0.25">
      <c r="A4" s="9" t="s">
        <v>2</v>
      </c>
    </row>
    <row r="5" spans="1:10" x14ac:dyDescent="0.25">
      <c r="A5" s="9" t="s">
        <v>3</v>
      </c>
    </row>
    <row r="6" spans="1:10" x14ac:dyDescent="0.25">
      <c r="A6" s="9" t="s">
        <v>4</v>
      </c>
    </row>
    <row r="7" spans="1:10" x14ac:dyDescent="0.25">
      <c r="A7" s="9" t="s">
        <v>5</v>
      </c>
    </row>
    <row r="9" spans="1:10" ht="16.5" thickBot="1" x14ac:dyDescent="0.3">
      <c r="A9" s="10"/>
      <c r="B9" s="10"/>
      <c r="C9" s="10"/>
      <c r="D9" s="10"/>
      <c r="E9" s="10"/>
      <c r="F9" s="10"/>
      <c r="G9" s="10"/>
      <c r="H9" s="11"/>
      <c r="I9" s="11"/>
      <c r="J9" s="10"/>
    </row>
    <row r="10" spans="1:10" ht="23.25" customHeight="1" thickBot="1" x14ac:dyDescent="0.3">
      <c r="A10" s="282" t="s">
        <v>6</v>
      </c>
      <c r="B10" s="283"/>
      <c r="C10" s="283"/>
      <c r="D10" s="283"/>
      <c r="E10" s="283"/>
      <c r="F10" s="283"/>
      <c r="G10" s="283"/>
      <c r="H10" s="283"/>
      <c r="I10" s="283"/>
      <c r="J10" s="284"/>
    </row>
    <row r="12" spans="1:10" x14ac:dyDescent="0.25">
      <c r="A12" s="7" t="s">
        <v>7</v>
      </c>
      <c r="B12" s="7" t="s">
        <v>338</v>
      </c>
      <c r="H12" s="8" t="s">
        <v>8</v>
      </c>
      <c r="I12" s="12" t="s">
        <v>9</v>
      </c>
      <c r="J12" s="2" t="s">
        <v>371</v>
      </c>
    </row>
    <row r="13" spans="1:10" x14ac:dyDescent="0.25">
      <c r="H13" s="8" t="s">
        <v>10</v>
      </c>
      <c r="I13" s="12" t="s">
        <v>9</v>
      </c>
      <c r="J13" s="3" t="s">
        <v>369</v>
      </c>
    </row>
    <row r="14" spans="1:10" x14ac:dyDescent="0.25">
      <c r="H14" s="8" t="s">
        <v>27</v>
      </c>
      <c r="I14" s="12" t="s">
        <v>9</v>
      </c>
      <c r="J14" s="76"/>
    </row>
    <row r="15" spans="1:10" x14ac:dyDescent="0.25">
      <c r="A15" s="7" t="s">
        <v>11</v>
      </c>
      <c r="B15" s="7" t="s">
        <v>156</v>
      </c>
    </row>
    <row r="16" spans="1:10" ht="16.5" thickBot="1" x14ac:dyDescent="0.3">
      <c r="F16" s="10"/>
      <c r="G16" s="34"/>
    </row>
    <row r="17" spans="1:19" ht="20.100000000000001" customHeight="1" x14ac:dyDescent="0.25">
      <c r="A17" s="77" t="s">
        <v>12</v>
      </c>
      <c r="B17" s="78" t="s">
        <v>32</v>
      </c>
      <c r="C17" s="78" t="s">
        <v>13</v>
      </c>
      <c r="D17" s="78" t="s">
        <v>33</v>
      </c>
      <c r="E17" s="78" t="s">
        <v>14</v>
      </c>
      <c r="F17" s="78" t="s">
        <v>100</v>
      </c>
      <c r="G17" s="79" t="s">
        <v>28</v>
      </c>
      <c r="H17" s="293" t="s">
        <v>16</v>
      </c>
      <c r="I17" s="294"/>
      <c r="J17" s="80" t="s">
        <v>17</v>
      </c>
    </row>
    <row r="18" spans="1:19" ht="55.5" customHeight="1" x14ac:dyDescent="0.25">
      <c r="A18" s="16">
        <v>1</v>
      </c>
      <c r="B18" s="249" t="s">
        <v>468</v>
      </c>
      <c r="C18" s="82"/>
      <c r="D18" s="83" t="s">
        <v>372</v>
      </c>
      <c r="E18" s="247" t="s">
        <v>373</v>
      </c>
      <c r="F18" s="85">
        <v>1</v>
      </c>
      <c r="G18" s="85"/>
      <c r="H18" s="308">
        <v>4500000</v>
      </c>
      <c r="I18" s="308"/>
      <c r="J18" s="59">
        <f>H18</f>
        <v>4500000</v>
      </c>
    </row>
    <row r="19" spans="1:19" ht="25.5" customHeight="1" thickBot="1" x14ac:dyDescent="0.3">
      <c r="A19" s="287" t="s">
        <v>18</v>
      </c>
      <c r="B19" s="288"/>
      <c r="C19" s="288"/>
      <c r="D19" s="288"/>
      <c r="E19" s="288"/>
      <c r="F19" s="288"/>
      <c r="G19" s="288"/>
      <c r="H19" s="288"/>
      <c r="I19" s="289"/>
      <c r="J19" s="86">
        <f>SUM(J18:J18)</f>
        <v>4500000</v>
      </c>
    </row>
    <row r="20" spans="1:19" x14ac:dyDescent="0.25">
      <c r="A20" s="275"/>
      <c r="B20" s="275"/>
      <c r="C20" s="275"/>
      <c r="D20" s="275"/>
      <c r="E20" s="242"/>
      <c r="F20" s="242"/>
      <c r="G20" s="242"/>
      <c r="H20" s="19"/>
      <c r="I20" s="19"/>
      <c r="J20" s="20"/>
    </row>
    <row r="21" spans="1:19" x14ac:dyDescent="0.25">
      <c r="E21" s="6"/>
      <c r="F21" s="6"/>
      <c r="G21" s="6"/>
      <c r="H21" s="61" t="s">
        <v>101</v>
      </c>
      <c r="I21" s="61"/>
      <c r="J21" s="62">
        <v>0</v>
      </c>
      <c r="K21" s="28"/>
      <c r="S21" s="7" t="s">
        <v>58</v>
      </c>
    </row>
    <row r="22" spans="1:19" ht="16.5" thickBot="1" x14ac:dyDescent="0.3">
      <c r="E22" s="6"/>
      <c r="F22" s="6"/>
      <c r="G22" s="6"/>
      <c r="H22" s="26" t="s">
        <v>36</v>
      </c>
      <c r="I22" s="26"/>
      <c r="J22" s="27">
        <v>0</v>
      </c>
      <c r="K22" s="28"/>
    </row>
    <row r="23" spans="1:19" ht="16.5" customHeight="1" x14ac:dyDescent="0.25">
      <c r="E23" s="6"/>
      <c r="F23" s="6"/>
      <c r="G23" s="6"/>
      <c r="H23" s="29" t="s">
        <v>19</v>
      </c>
      <c r="I23" s="29"/>
      <c r="J23" s="30">
        <f>J19</f>
        <v>4500000</v>
      </c>
    </row>
    <row r="24" spans="1:19" x14ac:dyDescent="0.25">
      <c r="A24" s="6" t="s">
        <v>374</v>
      </c>
      <c r="E24" s="6"/>
      <c r="F24" s="6"/>
      <c r="G24" s="6"/>
      <c r="H24" s="29"/>
      <c r="I24" s="29"/>
      <c r="J24" s="30"/>
    </row>
    <row r="25" spans="1:19" x14ac:dyDescent="0.25">
      <c r="A25" s="31"/>
      <c r="E25" s="6"/>
      <c r="F25" s="6"/>
      <c r="G25" s="6"/>
      <c r="H25" s="29"/>
      <c r="I25" s="29"/>
      <c r="J25" s="30"/>
    </row>
    <row r="26" spans="1:19" x14ac:dyDescent="0.25">
      <c r="E26" s="6"/>
      <c r="F26" s="6"/>
      <c r="G26" s="6"/>
      <c r="H26" s="29"/>
      <c r="I26" s="29"/>
      <c r="J26" s="30"/>
    </row>
    <row r="27" spans="1:19" x14ac:dyDescent="0.25">
      <c r="A27" s="32" t="s">
        <v>20</v>
      </c>
    </row>
    <row r="28" spans="1:19" x14ac:dyDescent="0.25">
      <c r="A28" s="33" t="s">
        <v>21</v>
      </c>
      <c r="B28" s="33"/>
      <c r="C28" s="33"/>
      <c r="D28" s="33"/>
      <c r="E28" s="34"/>
    </row>
    <row r="29" spans="1:19" x14ac:dyDescent="0.25">
      <c r="A29" s="33" t="s">
        <v>22</v>
      </c>
      <c r="B29" s="33"/>
      <c r="C29" s="33"/>
      <c r="D29" s="34"/>
      <c r="E29" s="34"/>
    </row>
    <row r="30" spans="1:19" x14ac:dyDescent="0.25">
      <c r="A30" s="35" t="s">
        <v>23</v>
      </c>
      <c r="B30" s="36"/>
      <c r="C30" s="36"/>
      <c r="D30" s="35"/>
      <c r="E30" s="34"/>
    </row>
    <row r="31" spans="1:19" x14ac:dyDescent="0.25">
      <c r="A31" s="37" t="s">
        <v>24</v>
      </c>
      <c r="B31" s="37"/>
      <c r="C31" s="37"/>
      <c r="D31" s="36"/>
      <c r="E31" s="34"/>
    </row>
    <row r="32" spans="1:19" x14ac:dyDescent="0.25">
      <c r="A32" s="38"/>
      <c r="B32" s="38"/>
      <c r="C32" s="38"/>
      <c r="D32" s="38"/>
    </row>
    <row r="33" spans="1:10" x14ac:dyDescent="0.25">
      <c r="A33" s="39"/>
      <c r="B33" s="39"/>
      <c r="C33" s="39"/>
      <c r="D33" s="87"/>
    </row>
    <row r="34" spans="1:10" x14ac:dyDescent="0.25">
      <c r="H34" s="40" t="s">
        <v>25</v>
      </c>
      <c r="I34" s="261" t="str">
        <f>+J13</f>
        <v xml:space="preserve"> 22 Juli 2021</v>
      </c>
      <c r="J34" s="262"/>
    </row>
    <row r="38" spans="1:10" x14ac:dyDescent="0.25">
      <c r="I38" s="8" t="s">
        <v>58</v>
      </c>
    </row>
    <row r="41" spans="1:10" x14ac:dyDescent="0.25">
      <c r="H41" s="290" t="s">
        <v>26</v>
      </c>
      <c r="I41" s="290"/>
      <c r="J41" s="290"/>
    </row>
  </sheetData>
  <mergeCells count="7">
    <mergeCell ref="H41:J41"/>
    <mergeCell ref="A10:J10"/>
    <mergeCell ref="H17:I17"/>
    <mergeCell ref="H18:I18"/>
    <mergeCell ref="A19:I19"/>
    <mergeCell ref="A20:D20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11" workbookViewId="0">
      <selection activeCell="B12" sqref="B12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9.5703125" style="7" customWidth="1"/>
    <col min="4" max="4" width="25.5703125" style="7" bestFit="1" customWidth="1"/>
    <col min="5" max="5" width="13" style="7" customWidth="1"/>
    <col min="6" max="6" width="6.5703125" style="7" customWidth="1"/>
    <col min="7" max="7" width="5.42578125" style="7" customWidth="1"/>
    <col min="8" max="8" width="13.85546875" style="8" customWidth="1"/>
    <col min="9" max="9" width="1.42578125" style="8" customWidth="1"/>
    <col min="10" max="10" width="17.140625" style="7" customWidth="1"/>
    <col min="11" max="16384" width="9.140625" style="7"/>
  </cols>
  <sheetData>
    <row r="2" spans="1:10" x14ac:dyDescent="0.25">
      <c r="A2" s="6" t="s">
        <v>0</v>
      </c>
    </row>
    <row r="3" spans="1:10" x14ac:dyDescent="0.25">
      <c r="A3" s="9" t="s">
        <v>1</v>
      </c>
    </row>
    <row r="4" spans="1:10" x14ac:dyDescent="0.25">
      <c r="A4" s="9" t="s">
        <v>2</v>
      </c>
    </row>
    <row r="5" spans="1:10" x14ac:dyDescent="0.25">
      <c r="A5" s="9" t="s">
        <v>3</v>
      </c>
    </row>
    <row r="6" spans="1:10" x14ac:dyDescent="0.25">
      <c r="A6" s="9" t="s">
        <v>4</v>
      </c>
    </row>
    <row r="7" spans="1:10" x14ac:dyDescent="0.25">
      <c r="A7" s="9" t="s">
        <v>5</v>
      </c>
    </row>
    <row r="9" spans="1:10" ht="16.5" thickBot="1" x14ac:dyDescent="0.3">
      <c r="A9" s="10"/>
      <c r="B9" s="10"/>
      <c r="C9" s="10"/>
      <c r="D9" s="10"/>
      <c r="E9" s="10"/>
      <c r="F9" s="10"/>
      <c r="G9" s="10"/>
      <c r="H9" s="11"/>
      <c r="I9" s="11"/>
      <c r="J9" s="10"/>
    </row>
    <row r="10" spans="1:10" ht="23.25" customHeight="1" thickBot="1" x14ac:dyDescent="0.3">
      <c r="A10" s="282" t="s">
        <v>6</v>
      </c>
      <c r="B10" s="283"/>
      <c r="C10" s="283"/>
      <c r="D10" s="283"/>
      <c r="E10" s="283"/>
      <c r="F10" s="283"/>
      <c r="G10" s="283"/>
      <c r="H10" s="283"/>
      <c r="I10" s="283"/>
      <c r="J10" s="284"/>
    </row>
    <row r="12" spans="1:10" x14ac:dyDescent="0.25">
      <c r="A12" s="7" t="s">
        <v>7</v>
      </c>
      <c r="B12" s="7" t="s">
        <v>380</v>
      </c>
      <c r="H12" s="8" t="s">
        <v>8</v>
      </c>
      <c r="I12" s="12" t="s">
        <v>9</v>
      </c>
      <c r="J12" s="2" t="s">
        <v>375</v>
      </c>
    </row>
    <row r="13" spans="1:10" x14ac:dyDescent="0.25">
      <c r="H13" s="8" t="s">
        <v>10</v>
      </c>
      <c r="I13" s="12" t="s">
        <v>9</v>
      </c>
      <c r="J13" s="3" t="s">
        <v>369</v>
      </c>
    </row>
    <row r="14" spans="1:10" x14ac:dyDescent="0.25">
      <c r="H14" s="8" t="s">
        <v>27</v>
      </c>
      <c r="I14" s="12" t="s">
        <v>9</v>
      </c>
      <c r="J14" s="76"/>
    </row>
    <row r="15" spans="1:10" x14ac:dyDescent="0.25">
      <c r="A15" s="7" t="s">
        <v>11</v>
      </c>
      <c r="B15" s="7" t="s">
        <v>380</v>
      </c>
    </row>
    <row r="16" spans="1:10" ht="16.5" thickBot="1" x14ac:dyDescent="0.3">
      <c r="F16" s="10"/>
      <c r="G16" s="34"/>
    </row>
    <row r="17" spans="1:19" ht="20.100000000000001" customHeight="1" x14ac:dyDescent="0.25">
      <c r="A17" s="77" t="s">
        <v>12</v>
      </c>
      <c r="B17" s="78" t="s">
        <v>32</v>
      </c>
      <c r="C17" s="78" t="s">
        <v>13</v>
      </c>
      <c r="D17" s="78" t="s">
        <v>33</v>
      </c>
      <c r="E17" s="78" t="s">
        <v>14</v>
      </c>
      <c r="F17" s="78" t="s">
        <v>100</v>
      </c>
      <c r="G17" s="79" t="s">
        <v>28</v>
      </c>
      <c r="H17" s="293" t="s">
        <v>16</v>
      </c>
      <c r="I17" s="294"/>
      <c r="J17" s="80" t="s">
        <v>17</v>
      </c>
    </row>
    <row r="18" spans="1:19" ht="55.5" customHeight="1" x14ac:dyDescent="0.25">
      <c r="A18" s="16">
        <v>1</v>
      </c>
      <c r="B18" s="337">
        <v>44398</v>
      </c>
      <c r="C18" s="341" t="s">
        <v>376</v>
      </c>
      <c r="D18" s="83" t="s">
        <v>377</v>
      </c>
      <c r="E18" s="339" t="s">
        <v>130</v>
      </c>
      <c r="F18" s="85">
        <v>13</v>
      </c>
      <c r="G18" s="85">
        <v>141</v>
      </c>
      <c r="H18" s="308">
        <v>3500</v>
      </c>
      <c r="I18" s="308"/>
      <c r="J18" s="59">
        <f>G18*H18</f>
        <v>493500</v>
      </c>
    </row>
    <row r="19" spans="1:19" ht="55.5" customHeight="1" x14ac:dyDescent="0.25">
      <c r="A19" s="16">
        <v>2</v>
      </c>
      <c r="B19" s="338"/>
      <c r="C19" s="342"/>
      <c r="D19" s="83" t="s">
        <v>378</v>
      </c>
      <c r="E19" s="340"/>
      <c r="F19" s="85">
        <v>1</v>
      </c>
      <c r="G19" s="85">
        <v>1</v>
      </c>
      <c r="H19" s="308">
        <v>200000</v>
      </c>
      <c r="I19" s="308"/>
      <c r="J19" s="59">
        <f>G19*H19</f>
        <v>200000</v>
      </c>
    </row>
    <row r="20" spans="1:19" ht="25.5" customHeight="1" thickBot="1" x14ac:dyDescent="0.3">
      <c r="A20" s="287" t="s">
        <v>18</v>
      </c>
      <c r="B20" s="288"/>
      <c r="C20" s="288"/>
      <c r="D20" s="288"/>
      <c r="E20" s="288"/>
      <c r="F20" s="288"/>
      <c r="G20" s="288"/>
      <c r="H20" s="288"/>
      <c r="I20" s="289"/>
      <c r="J20" s="86">
        <f>J18+J19</f>
        <v>693500</v>
      </c>
    </row>
    <row r="21" spans="1:19" x14ac:dyDescent="0.25">
      <c r="A21" s="275"/>
      <c r="B21" s="275"/>
      <c r="C21" s="275"/>
      <c r="D21" s="275"/>
      <c r="E21" s="242"/>
      <c r="F21" s="242"/>
      <c r="G21" s="242"/>
      <c r="H21" s="19"/>
      <c r="I21" s="19"/>
      <c r="J21" s="20"/>
    </row>
    <row r="22" spans="1:19" x14ac:dyDescent="0.25">
      <c r="E22" s="6"/>
      <c r="F22" s="6"/>
      <c r="G22" s="6"/>
      <c r="H22" s="61" t="s">
        <v>101</v>
      </c>
      <c r="I22" s="61"/>
      <c r="J22" s="62">
        <v>0</v>
      </c>
      <c r="K22" s="28"/>
      <c r="S22" s="7" t="s">
        <v>58</v>
      </c>
    </row>
    <row r="23" spans="1:19" ht="16.5" thickBot="1" x14ac:dyDescent="0.3">
      <c r="E23" s="6"/>
      <c r="F23" s="6"/>
      <c r="G23" s="6"/>
      <c r="H23" s="26" t="s">
        <v>36</v>
      </c>
      <c r="I23" s="26"/>
      <c r="J23" s="27">
        <v>0</v>
      </c>
      <c r="K23" s="28"/>
    </row>
    <row r="24" spans="1:19" ht="16.5" customHeight="1" x14ac:dyDescent="0.25">
      <c r="E24" s="6"/>
      <c r="F24" s="6"/>
      <c r="G24" s="6"/>
      <c r="H24" s="29" t="s">
        <v>19</v>
      </c>
      <c r="I24" s="29"/>
      <c r="J24" s="30">
        <f>J20</f>
        <v>693500</v>
      </c>
    </row>
    <row r="25" spans="1:19" x14ac:dyDescent="0.25">
      <c r="A25" s="6" t="s">
        <v>379</v>
      </c>
      <c r="E25" s="6"/>
      <c r="F25" s="6"/>
      <c r="G25" s="6"/>
      <c r="H25" s="29"/>
      <c r="I25" s="29"/>
      <c r="J25" s="30"/>
    </row>
    <row r="26" spans="1:19" x14ac:dyDescent="0.25">
      <c r="A26" s="31"/>
      <c r="E26" s="6"/>
      <c r="F26" s="6"/>
      <c r="G26" s="6"/>
      <c r="H26" s="29"/>
      <c r="I26" s="29"/>
      <c r="J26" s="30"/>
    </row>
    <row r="27" spans="1:19" x14ac:dyDescent="0.25">
      <c r="E27" s="6"/>
      <c r="F27" s="6"/>
      <c r="G27" s="6"/>
      <c r="H27" s="29"/>
      <c r="I27" s="29"/>
      <c r="J27" s="30"/>
    </row>
    <row r="28" spans="1:19" x14ac:dyDescent="0.25">
      <c r="A28" s="32" t="s">
        <v>20</v>
      </c>
    </row>
    <row r="29" spans="1:19" x14ac:dyDescent="0.25">
      <c r="A29" s="33" t="s">
        <v>21</v>
      </c>
      <c r="B29" s="33"/>
      <c r="C29" s="33"/>
      <c r="D29" s="33"/>
      <c r="E29" s="34"/>
    </row>
    <row r="30" spans="1:19" x14ac:dyDescent="0.25">
      <c r="A30" s="33" t="s">
        <v>22</v>
      </c>
      <c r="B30" s="33"/>
      <c r="C30" s="33"/>
      <c r="D30" s="34"/>
      <c r="E30" s="34"/>
    </row>
    <row r="31" spans="1:19" x14ac:dyDescent="0.25">
      <c r="A31" s="35" t="s">
        <v>23</v>
      </c>
      <c r="B31" s="36"/>
      <c r="C31" s="36"/>
      <c r="D31" s="35"/>
      <c r="E31" s="34"/>
    </row>
    <row r="32" spans="1:19" x14ac:dyDescent="0.25">
      <c r="A32" s="37" t="s">
        <v>24</v>
      </c>
      <c r="B32" s="37"/>
      <c r="C32" s="37"/>
      <c r="D32" s="36"/>
      <c r="E32" s="34"/>
    </row>
    <row r="33" spans="1:10" x14ac:dyDescent="0.25">
      <c r="A33" s="38"/>
      <c r="B33" s="38"/>
      <c r="C33" s="38"/>
      <c r="D33" s="38"/>
    </row>
    <row r="34" spans="1:10" x14ac:dyDescent="0.25">
      <c r="A34" s="39"/>
      <c r="B34" s="39"/>
      <c r="C34" s="39"/>
      <c r="D34" s="87"/>
    </row>
    <row r="35" spans="1:10" x14ac:dyDescent="0.25">
      <c r="H35" s="40" t="s">
        <v>25</v>
      </c>
      <c r="I35" s="261" t="str">
        <f>+J13</f>
        <v xml:space="preserve"> 22 Juli 2021</v>
      </c>
      <c r="J35" s="262"/>
    </row>
    <row r="39" spans="1:10" x14ac:dyDescent="0.25">
      <c r="I39" s="8" t="s">
        <v>58</v>
      </c>
    </row>
    <row r="42" spans="1:10" x14ac:dyDescent="0.25">
      <c r="H42" s="290" t="s">
        <v>26</v>
      </c>
      <c r="I42" s="290"/>
      <c r="J42" s="290"/>
    </row>
  </sheetData>
  <mergeCells count="11">
    <mergeCell ref="A10:J10"/>
    <mergeCell ref="H17:I17"/>
    <mergeCell ref="H18:I18"/>
    <mergeCell ref="A20:I20"/>
    <mergeCell ref="A21:D21"/>
    <mergeCell ref="H42:J42"/>
    <mergeCell ref="H19:I19"/>
    <mergeCell ref="C18:C19"/>
    <mergeCell ref="B18:B19"/>
    <mergeCell ref="E18:E19"/>
    <mergeCell ref="I35:J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11" workbookViewId="0">
      <selection activeCell="C18" sqref="C18:C19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9.5703125" style="7" customWidth="1"/>
    <col min="4" max="4" width="25.5703125" style="7" bestFit="1" customWidth="1"/>
    <col min="5" max="5" width="13" style="7" customWidth="1"/>
    <col min="6" max="6" width="6.5703125" style="7" customWidth="1"/>
    <col min="7" max="7" width="5.42578125" style="7" customWidth="1"/>
    <col min="8" max="8" width="13.85546875" style="8" customWidth="1"/>
    <col min="9" max="9" width="1.42578125" style="8" customWidth="1"/>
    <col min="10" max="10" width="17.140625" style="7" customWidth="1"/>
    <col min="11" max="16384" width="9.140625" style="7"/>
  </cols>
  <sheetData>
    <row r="2" spans="1:10" x14ac:dyDescent="0.25">
      <c r="A2" s="6" t="s">
        <v>0</v>
      </c>
    </row>
    <row r="3" spans="1:10" x14ac:dyDescent="0.25">
      <c r="A3" s="9" t="s">
        <v>1</v>
      </c>
    </row>
    <row r="4" spans="1:10" x14ac:dyDescent="0.25">
      <c r="A4" s="9" t="s">
        <v>2</v>
      </c>
    </row>
    <row r="5" spans="1:10" x14ac:dyDescent="0.25">
      <c r="A5" s="9" t="s">
        <v>3</v>
      </c>
    </row>
    <row r="6" spans="1:10" x14ac:dyDescent="0.25">
      <c r="A6" s="9" t="s">
        <v>4</v>
      </c>
    </row>
    <row r="7" spans="1:10" x14ac:dyDescent="0.25">
      <c r="A7" s="9" t="s">
        <v>5</v>
      </c>
    </row>
    <row r="9" spans="1:10" ht="16.5" thickBot="1" x14ac:dyDescent="0.3">
      <c r="A9" s="10"/>
      <c r="B9" s="10"/>
      <c r="C9" s="10"/>
      <c r="D9" s="10"/>
      <c r="E9" s="10"/>
      <c r="F9" s="10"/>
      <c r="G9" s="10"/>
      <c r="H9" s="11"/>
      <c r="I9" s="11"/>
      <c r="J9" s="10"/>
    </row>
    <row r="10" spans="1:10" ht="23.25" customHeight="1" thickBot="1" x14ac:dyDescent="0.3">
      <c r="A10" s="282" t="s">
        <v>6</v>
      </c>
      <c r="B10" s="283"/>
      <c r="C10" s="283"/>
      <c r="D10" s="283"/>
      <c r="E10" s="283"/>
      <c r="F10" s="283"/>
      <c r="G10" s="283"/>
      <c r="H10" s="283"/>
      <c r="I10" s="283"/>
      <c r="J10" s="284"/>
    </row>
    <row r="12" spans="1:10" x14ac:dyDescent="0.25">
      <c r="A12" s="7" t="s">
        <v>7</v>
      </c>
      <c r="B12" s="7" t="s">
        <v>381</v>
      </c>
      <c r="H12" s="8" t="s">
        <v>8</v>
      </c>
      <c r="I12" s="12" t="s">
        <v>9</v>
      </c>
      <c r="J12" s="2" t="s">
        <v>383</v>
      </c>
    </row>
    <row r="13" spans="1:10" x14ac:dyDescent="0.25">
      <c r="H13" s="8" t="s">
        <v>10</v>
      </c>
      <c r="I13" s="12" t="s">
        <v>9</v>
      </c>
      <c r="J13" s="3" t="s">
        <v>369</v>
      </c>
    </row>
    <row r="14" spans="1:10" x14ac:dyDescent="0.25">
      <c r="H14" s="8" t="s">
        <v>27</v>
      </c>
      <c r="I14" s="12" t="s">
        <v>9</v>
      </c>
      <c r="J14" s="76"/>
    </row>
    <row r="15" spans="1:10" x14ac:dyDescent="0.25">
      <c r="A15" s="7" t="s">
        <v>11</v>
      </c>
      <c r="B15" s="7" t="s">
        <v>382</v>
      </c>
    </row>
    <row r="16" spans="1:10" ht="16.5" thickBot="1" x14ac:dyDescent="0.3">
      <c r="F16" s="10"/>
      <c r="G16" s="34"/>
    </row>
    <row r="17" spans="1:19" ht="20.100000000000001" customHeight="1" x14ac:dyDescent="0.25">
      <c r="A17" s="77" t="s">
        <v>12</v>
      </c>
      <c r="B17" s="78" t="s">
        <v>32</v>
      </c>
      <c r="C17" s="78" t="s">
        <v>13</v>
      </c>
      <c r="D17" s="78" t="s">
        <v>33</v>
      </c>
      <c r="E17" s="78" t="s">
        <v>14</v>
      </c>
      <c r="F17" s="78" t="s">
        <v>100</v>
      </c>
      <c r="G17" s="79" t="s">
        <v>28</v>
      </c>
      <c r="H17" s="293" t="s">
        <v>16</v>
      </c>
      <c r="I17" s="294"/>
      <c r="J17" s="80" t="s">
        <v>17</v>
      </c>
    </row>
    <row r="18" spans="1:19" ht="55.5" customHeight="1" x14ac:dyDescent="0.25">
      <c r="A18" s="16">
        <v>1</v>
      </c>
      <c r="B18" s="337">
        <v>44385</v>
      </c>
      <c r="C18" s="341" t="s">
        <v>384</v>
      </c>
      <c r="D18" s="83" t="s">
        <v>385</v>
      </c>
      <c r="E18" s="339" t="s">
        <v>386</v>
      </c>
      <c r="F18" s="85">
        <v>3</v>
      </c>
      <c r="G18" s="85">
        <v>75</v>
      </c>
      <c r="H18" s="308">
        <v>7000</v>
      </c>
      <c r="I18" s="308"/>
      <c r="J18" s="59">
        <f>G18*H18</f>
        <v>525000</v>
      </c>
    </row>
    <row r="19" spans="1:19" ht="55.5" customHeight="1" x14ac:dyDescent="0.25">
      <c r="A19" s="16">
        <v>2</v>
      </c>
      <c r="B19" s="338"/>
      <c r="C19" s="342"/>
      <c r="D19" s="83" t="s">
        <v>378</v>
      </c>
      <c r="E19" s="340"/>
      <c r="F19" s="85">
        <v>1</v>
      </c>
      <c r="G19" s="85">
        <v>1</v>
      </c>
      <c r="H19" s="308">
        <v>200000</v>
      </c>
      <c r="I19" s="308"/>
      <c r="J19" s="59">
        <f>G19*H19</f>
        <v>200000</v>
      </c>
    </row>
    <row r="20" spans="1:19" ht="25.5" customHeight="1" thickBot="1" x14ac:dyDescent="0.3">
      <c r="A20" s="287" t="s">
        <v>18</v>
      </c>
      <c r="B20" s="288"/>
      <c r="C20" s="288"/>
      <c r="D20" s="288"/>
      <c r="E20" s="288"/>
      <c r="F20" s="288"/>
      <c r="G20" s="288"/>
      <c r="H20" s="288"/>
      <c r="I20" s="289"/>
      <c r="J20" s="86">
        <f>J18+J19</f>
        <v>725000</v>
      </c>
    </row>
    <row r="21" spans="1:19" x14ac:dyDescent="0.25">
      <c r="A21" s="275"/>
      <c r="B21" s="275"/>
      <c r="C21" s="275"/>
      <c r="D21" s="275"/>
      <c r="E21" s="242"/>
      <c r="F21" s="242"/>
      <c r="G21" s="242"/>
      <c r="H21" s="19"/>
      <c r="I21" s="19"/>
      <c r="J21" s="20"/>
    </row>
    <row r="22" spans="1:19" x14ac:dyDescent="0.25">
      <c r="E22" s="6"/>
      <c r="F22" s="6"/>
      <c r="G22" s="6"/>
      <c r="H22" s="61" t="s">
        <v>101</v>
      </c>
      <c r="I22" s="61"/>
      <c r="J22" s="62">
        <v>0</v>
      </c>
      <c r="K22" s="28"/>
      <c r="S22" s="7" t="s">
        <v>58</v>
      </c>
    </row>
    <row r="23" spans="1:19" ht="16.5" thickBot="1" x14ac:dyDescent="0.3">
      <c r="E23" s="6"/>
      <c r="F23" s="6"/>
      <c r="G23" s="6"/>
      <c r="H23" s="26" t="s">
        <v>36</v>
      </c>
      <c r="I23" s="26"/>
      <c r="J23" s="27">
        <v>0</v>
      </c>
      <c r="K23" s="28"/>
    </row>
    <row r="24" spans="1:19" ht="16.5" customHeight="1" x14ac:dyDescent="0.25">
      <c r="E24" s="6"/>
      <c r="F24" s="6"/>
      <c r="G24" s="6"/>
      <c r="H24" s="29" t="s">
        <v>19</v>
      </c>
      <c r="I24" s="29"/>
      <c r="J24" s="30">
        <f>J20</f>
        <v>725000</v>
      </c>
    </row>
    <row r="25" spans="1:19" x14ac:dyDescent="0.25">
      <c r="A25" s="6" t="s">
        <v>387</v>
      </c>
      <c r="E25" s="6"/>
      <c r="F25" s="6"/>
      <c r="G25" s="6"/>
      <c r="H25" s="29"/>
      <c r="I25" s="29"/>
      <c r="J25" s="30"/>
    </row>
    <row r="26" spans="1:19" x14ac:dyDescent="0.25">
      <c r="A26" s="31"/>
      <c r="E26" s="6"/>
      <c r="F26" s="6"/>
      <c r="G26" s="6"/>
      <c r="H26" s="29"/>
      <c r="I26" s="29"/>
      <c r="J26" s="30"/>
    </row>
    <row r="27" spans="1:19" x14ac:dyDescent="0.25">
      <c r="E27" s="6"/>
      <c r="F27" s="6"/>
      <c r="G27" s="6"/>
      <c r="H27" s="29"/>
      <c r="I27" s="29"/>
      <c r="J27" s="30"/>
    </row>
    <row r="28" spans="1:19" x14ac:dyDescent="0.25">
      <c r="A28" s="32" t="s">
        <v>20</v>
      </c>
    </row>
    <row r="29" spans="1:19" x14ac:dyDescent="0.25">
      <c r="A29" s="33" t="s">
        <v>21</v>
      </c>
      <c r="B29" s="33"/>
      <c r="C29" s="33"/>
      <c r="D29" s="33"/>
      <c r="E29" s="34"/>
    </row>
    <row r="30" spans="1:19" x14ac:dyDescent="0.25">
      <c r="A30" s="33" t="s">
        <v>22</v>
      </c>
      <c r="B30" s="33"/>
      <c r="C30" s="33"/>
      <c r="D30" s="34"/>
      <c r="E30" s="34"/>
    </row>
    <row r="31" spans="1:19" x14ac:dyDescent="0.25">
      <c r="A31" s="35" t="s">
        <v>23</v>
      </c>
      <c r="B31" s="36"/>
      <c r="C31" s="36"/>
      <c r="D31" s="35"/>
      <c r="E31" s="34"/>
    </row>
    <row r="32" spans="1:19" x14ac:dyDescent="0.25">
      <c r="A32" s="37" t="s">
        <v>24</v>
      </c>
      <c r="B32" s="37"/>
      <c r="C32" s="37"/>
      <c r="D32" s="36"/>
      <c r="E32" s="34"/>
    </row>
    <row r="33" spans="1:10" x14ac:dyDescent="0.25">
      <c r="A33" s="38"/>
      <c r="B33" s="38"/>
      <c r="C33" s="38"/>
      <c r="D33" s="38"/>
    </row>
    <row r="34" spans="1:10" x14ac:dyDescent="0.25">
      <c r="A34" s="39"/>
      <c r="B34" s="39"/>
      <c r="C34" s="39"/>
      <c r="D34" s="87"/>
    </row>
    <row r="35" spans="1:10" x14ac:dyDescent="0.25">
      <c r="H35" s="40" t="s">
        <v>25</v>
      </c>
      <c r="I35" s="261" t="str">
        <f>+J13</f>
        <v xml:space="preserve"> 22 Juli 2021</v>
      </c>
      <c r="J35" s="262"/>
    </row>
    <row r="39" spans="1:10" x14ac:dyDescent="0.25">
      <c r="I39" s="8" t="s">
        <v>58</v>
      </c>
    </row>
    <row r="42" spans="1:10" x14ac:dyDescent="0.25">
      <c r="H42" s="290" t="s">
        <v>26</v>
      </c>
      <c r="I42" s="290"/>
      <c r="J42" s="290"/>
    </row>
  </sheetData>
  <mergeCells count="11">
    <mergeCell ref="A10:J10"/>
    <mergeCell ref="H17:I17"/>
    <mergeCell ref="B18:B19"/>
    <mergeCell ref="C18:C19"/>
    <mergeCell ref="E18:E19"/>
    <mergeCell ref="H18:I18"/>
    <mergeCell ref="A20:I20"/>
    <mergeCell ref="A21:D21"/>
    <mergeCell ref="I35:J35"/>
    <mergeCell ref="H42:J42"/>
    <mergeCell ref="H19:I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workbookViewId="0">
      <selection activeCell="B12" sqref="B12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9.5703125" style="7" customWidth="1"/>
    <col min="4" max="4" width="25.5703125" style="7" bestFit="1" customWidth="1"/>
    <col min="5" max="5" width="13" style="7" customWidth="1"/>
    <col min="6" max="6" width="6.5703125" style="7" customWidth="1"/>
    <col min="7" max="7" width="13.85546875" style="8" customWidth="1"/>
    <col min="8" max="8" width="1.42578125" style="8" customWidth="1"/>
    <col min="9" max="9" width="19.57031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23.25" customHeight="1" thickBot="1" x14ac:dyDescent="0.3">
      <c r="A10" s="282" t="s">
        <v>6</v>
      </c>
      <c r="B10" s="283"/>
      <c r="C10" s="283"/>
      <c r="D10" s="283"/>
      <c r="E10" s="283"/>
      <c r="F10" s="283"/>
      <c r="G10" s="283"/>
      <c r="H10" s="283"/>
      <c r="I10" s="284"/>
    </row>
    <row r="12" spans="1:9" x14ac:dyDescent="0.25">
      <c r="A12" s="7" t="s">
        <v>7</v>
      </c>
      <c r="B12" s="7" t="s">
        <v>388</v>
      </c>
      <c r="G12" s="8" t="s">
        <v>8</v>
      </c>
      <c r="H12" s="12" t="s">
        <v>9</v>
      </c>
      <c r="I12" s="2" t="s">
        <v>389</v>
      </c>
    </row>
    <row r="13" spans="1:9" x14ac:dyDescent="0.25">
      <c r="G13" s="8" t="s">
        <v>10</v>
      </c>
      <c r="H13" s="12" t="s">
        <v>9</v>
      </c>
      <c r="I13" s="3" t="s">
        <v>369</v>
      </c>
    </row>
    <row r="14" spans="1:9" x14ac:dyDescent="0.25">
      <c r="G14" s="8" t="s">
        <v>27</v>
      </c>
      <c r="H14" s="12" t="s">
        <v>9</v>
      </c>
      <c r="I14" s="76"/>
    </row>
    <row r="15" spans="1:9" x14ac:dyDescent="0.25">
      <c r="A15" s="7" t="s">
        <v>11</v>
      </c>
      <c r="B15" s="7" t="s">
        <v>388</v>
      </c>
    </row>
    <row r="16" spans="1:9" ht="16.5" thickBot="1" x14ac:dyDescent="0.3">
      <c r="F16" s="10"/>
    </row>
    <row r="17" spans="1:18" ht="20.100000000000001" customHeight="1" x14ac:dyDescent="0.25">
      <c r="A17" s="77" t="s">
        <v>12</v>
      </c>
      <c r="B17" s="78" t="s">
        <v>32</v>
      </c>
      <c r="C17" s="78" t="s">
        <v>13</v>
      </c>
      <c r="D17" s="78" t="s">
        <v>33</v>
      </c>
      <c r="E17" s="78" t="s">
        <v>14</v>
      </c>
      <c r="F17" s="78" t="s">
        <v>100</v>
      </c>
      <c r="G17" s="293" t="s">
        <v>16</v>
      </c>
      <c r="H17" s="294"/>
      <c r="I17" s="80" t="s">
        <v>17</v>
      </c>
    </row>
    <row r="18" spans="1:18" ht="55.5" customHeight="1" x14ac:dyDescent="0.25">
      <c r="A18" s="16">
        <v>1</v>
      </c>
      <c r="B18" s="246">
        <v>44399</v>
      </c>
      <c r="C18" s="256" t="s">
        <v>390</v>
      </c>
      <c r="D18" s="83" t="s">
        <v>391</v>
      </c>
      <c r="E18" s="247" t="s">
        <v>392</v>
      </c>
      <c r="F18" s="85">
        <v>1</v>
      </c>
      <c r="G18" s="308">
        <v>1200000</v>
      </c>
      <c r="H18" s="308"/>
      <c r="I18" s="59">
        <f>G18</f>
        <v>1200000</v>
      </c>
    </row>
    <row r="19" spans="1:18" ht="25.5" customHeight="1" thickBot="1" x14ac:dyDescent="0.3">
      <c r="A19" s="287" t="s">
        <v>18</v>
      </c>
      <c r="B19" s="288"/>
      <c r="C19" s="288"/>
      <c r="D19" s="288"/>
      <c r="E19" s="288"/>
      <c r="F19" s="288"/>
      <c r="G19" s="288"/>
      <c r="H19" s="289"/>
      <c r="I19" s="86">
        <f>I18</f>
        <v>1200000</v>
      </c>
    </row>
    <row r="20" spans="1:18" x14ac:dyDescent="0.25">
      <c r="A20" s="275"/>
      <c r="B20" s="275"/>
      <c r="C20" s="275"/>
      <c r="D20" s="275"/>
      <c r="E20" s="242"/>
      <c r="F20" s="242"/>
      <c r="G20" s="19"/>
      <c r="H20" s="19"/>
      <c r="I20" s="20"/>
    </row>
    <row r="21" spans="1:18" x14ac:dyDescent="0.25">
      <c r="E21" s="6"/>
      <c r="F21" s="6"/>
      <c r="G21" s="61" t="s">
        <v>101</v>
      </c>
      <c r="H21" s="61"/>
      <c r="I21" s="62">
        <v>0</v>
      </c>
      <c r="J21" s="28"/>
      <c r="R21" s="7" t="s">
        <v>58</v>
      </c>
    </row>
    <row r="22" spans="1:18" ht="16.5" thickBot="1" x14ac:dyDescent="0.3">
      <c r="E22" s="6"/>
      <c r="F22" s="6"/>
      <c r="G22" s="26" t="s">
        <v>36</v>
      </c>
      <c r="H22" s="26"/>
      <c r="I22" s="27">
        <v>0</v>
      </c>
      <c r="J22" s="28"/>
    </row>
    <row r="23" spans="1:18" ht="16.5" customHeight="1" x14ac:dyDescent="0.25">
      <c r="E23" s="6"/>
      <c r="F23" s="6"/>
      <c r="G23" s="29" t="s">
        <v>19</v>
      </c>
      <c r="H23" s="29"/>
      <c r="I23" s="30">
        <f>I19</f>
        <v>1200000</v>
      </c>
    </row>
    <row r="24" spans="1:18" x14ac:dyDescent="0.25">
      <c r="A24" s="6" t="s">
        <v>393</v>
      </c>
      <c r="E24" s="6"/>
      <c r="F24" s="6"/>
      <c r="G24" s="29"/>
      <c r="H24" s="29"/>
      <c r="I24" s="30"/>
    </row>
    <row r="25" spans="1:18" x14ac:dyDescent="0.25">
      <c r="A25" s="31"/>
      <c r="E25" s="6"/>
      <c r="F25" s="6"/>
      <c r="G25" s="29"/>
      <c r="H25" s="29"/>
      <c r="I25" s="30"/>
    </row>
    <row r="26" spans="1:18" x14ac:dyDescent="0.25">
      <c r="E26" s="6"/>
      <c r="F26" s="6"/>
      <c r="G26" s="29"/>
      <c r="H26" s="29"/>
      <c r="I26" s="30"/>
    </row>
    <row r="27" spans="1:18" x14ac:dyDescent="0.25">
      <c r="A27" s="32" t="s">
        <v>20</v>
      </c>
    </row>
    <row r="28" spans="1:18" x14ac:dyDescent="0.25">
      <c r="A28" s="33" t="s">
        <v>21</v>
      </c>
      <c r="B28" s="33"/>
      <c r="C28" s="33"/>
      <c r="D28" s="33"/>
      <c r="E28" s="34"/>
    </row>
    <row r="29" spans="1:18" x14ac:dyDescent="0.25">
      <c r="A29" s="33" t="s">
        <v>22</v>
      </c>
      <c r="B29" s="33"/>
      <c r="C29" s="33"/>
      <c r="D29" s="34"/>
      <c r="E29" s="34"/>
    </row>
    <row r="30" spans="1:18" x14ac:dyDescent="0.25">
      <c r="A30" s="35" t="s">
        <v>23</v>
      </c>
      <c r="B30" s="36"/>
      <c r="C30" s="36"/>
      <c r="D30" s="35"/>
      <c r="E30" s="34"/>
    </row>
    <row r="31" spans="1:18" x14ac:dyDescent="0.25">
      <c r="A31" s="37" t="s">
        <v>24</v>
      </c>
      <c r="B31" s="37"/>
      <c r="C31" s="37"/>
      <c r="D31" s="36"/>
      <c r="E31" s="34"/>
    </row>
    <row r="32" spans="1:18" x14ac:dyDescent="0.25">
      <c r="A32" s="38"/>
      <c r="B32" s="38"/>
      <c r="C32" s="38"/>
      <c r="D32" s="38"/>
    </row>
    <row r="33" spans="1:9" x14ac:dyDescent="0.25">
      <c r="A33" s="39"/>
      <c r="B33" s="39"/>
      <c r="C33" s="39"/>
      <c r="D33" s="87"/>
    </row>
    <row r="34" spans="1:9" x14ac:dyDescent="0.25">
      <c r="G34" s="40" t="s">
        <v>25</v>
      </c>
      <c r="H34" s="261" t="str">
        <f>+I13</f>
        <v xml:space="preserve"> 22 Juli 2021</v>
      </c>
      <c r="I34" s="262"/>
    </row>
    <row r="38" spans="1:9" x14ac:dyDescent="0.25">
      <c r="H38" s="8" t="s">
        <v>58</v>
      </c>
    </row>
    <row r="41" spans="1:9" x14ac:dyDescent="0.25">
      <c r="G41" s="290" t="s">
        <v>26</v>
      </c>
      <c r="H41" s="290"/>
      <c r="I41" s="290"/>
    </row>
  </sheetData>
  <mergeCells count="7">
    <mergeCell ref="A19:H19"/>
    <mergeCell ref="A20:D20"/>
    <mergeCell ref="H34:I34"/>
    <mergeCell ref="G41:I41"/>
    <mergeCell ref="A10:I10"/>
    <mergeCell ref="G17:H17"/>
    <mergeCell ref="G18:H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4" workbookViewId="0">
      <selection activeCell="C20" sqref="C20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10.42578125" style="7" customWidth="1"/>
    <col min="4" max="4" width="27.7109375" style="7" customWidth="1"/>
    <col min="5" max="5" width="14.42578125" style="7" customWidth="1"/>
    <col min="6" max="6" width="6" style="7" customWidth="1"/>
    <col min="7" max="7" width="13.85546875" style="8" customWidth="1"/>
    <col min="8" max="8" width="1.42578125" style="8" customWidth="1"/>
    <col min="9" max="9" width="17.140625" style="7" customWidth="1"/>
    <col min="10" max="10" width="9.140625" style="7"/>
    <col min="11" max="11" width="14.5703125" style="7" bestFit="1" customWidth="1"/>
    <col min="12" max="12" width="17.28515625" style="7" customWidth="1"/>
    <col min="13" max="16384" width="9.140625" style="7"/>
  </cols>
  <sheetData>
    <row r="1" spans="1:9" ht="6.75" customHeight="1" x14ac:dyDescent="0.25"/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8" spans="1:9" ht="16.5" thickBot="1" x14ac:dyDescent="0.3"/>
    <row r="9" spans="1:9" ht="21.75" customHeight="1" thickBot="1" x14ac:dyDescent="0.3">
      <c r="A9" s="282" t="s">
        <v>6</v>
      </c>
      <c r="B9" s="283"/>
      <c r="C9" s="283"/>
      <c r="D9" s="283"/>
      <c r="E9" s="283"/>
      <c r="F9" s="283"/>
      <c r="G9" s="283"/>
      <c r="H9" s="283"/>
      <c r="I9" s="284"/>
    </row>
    <row r="10" spans="1:9" ht="9.75" customHeight="1" x14ac:dyDescent="0.25"/>
    <row r="11" spans="1:9" x14ac:dyDescent="0.25">
      <c r="A11" s="7" t="s">
        <v>7</v>
      </c>
      <c r="B11" s="7" t="s">
        <v>98</v>
      </c>
      <c r="G11" s="8" t="s">
        <v>8</v>
      </c>
      <c r="H11" s="12" t="s">
        <v>9</v>
      </c>
      <c r="I11" s="2" t="s">
        <v>394</v>
      </c>
    </row>
    <row r="12" spans="1:9" x14ac:dyDescent="0.25">
      <c r="G12" s="8" t="s">
        <v>10</v>
      </c>
      <c r="H12" s="12" t="s">
        <v>9</v>
      </c>
      <c r="I12" s="3" t="s">
        <v>395</v>
      </c>
    </row>
    <row r="13" spans="1:9" x14ac:dyDescent="0.25">
      <c r="G13" s="8" t="s">
        <v>27</v>
      </c>
      <c r="H13" s="12" t="s">
        <v>9</v>
      </c>
      <c r="I13" s="76"/>
    </row>
    <row r="14" spans="1:9" x14ac:dyDescent="0.25">
      <c r="A14" s="7" t="s">
        <v>11</v>
      </c>
      <c r="B14" s="7" t="s">
        <v>99</v>
      </c>
    </row>
    <row r="15" spans="1:9" ht="17.25" customHeight="1" thickBot="1" x14ac:dyDescent="0.3">
      <c r="F15" s="34"/>
    </row>
    <row r="16" spans="1:9" ht="20.100000000000001" customHeight="1" x14ac:dyDescent="0.25">
      <c r="A16" s="77" t="s">
        <v>12</v>
      </c>
      <c r="B16" s="78" t="s">
        <v>32</v>
      </c>
      <c r="C16" s="78" t="s">
        <v>13</v>
      </c>
      <c r="D16" s="78" t="s">
        <v>33</v>
      </c>
      <c r="E16" s="78" t="s">
        <v>14</v>
      </c>
      <c r="F16" s="79" t="s">
        <v>28</v>
      </c>
      <c r="G16" s="293" t="s">
        <v>16</v>
      </c>
      <c r="H16" s="294"/>
      <c r="I16" s="80" t="s">
        <v>17</v>
      </c>
    </row>
    <row r="17" spans="1:18" ht="39.75" customHeight="1" x14ac:dyDescent="0.25">
      <c r="A17" s="16">
        <v>1</v>
      </c>
      <c r="B17" s="81">
        <v>44368</v>
      </c>
      <c r="C17" s="256" t="s">
        <v>396</v>
      </c>
      <c r="D17" s="83" t="s">
        <v>400</v>
      </c>
      <c r="E17" s="84" t="s">
        <v>404</v>
      </c>
      <c r="F17" s="85">
        <v>51</v>
      </c>
      <c r="G17" s="291">
        <v>62767.06</v>
      </c>
      <c r="H17" s="292"/>
      <c r="I17" s="65">
        <f>F17*G17</f>
        <v>3201120.06</v>
      </c>
      <c r="K17" s="251">
        <v>3201120</v>
      </c>
      <c r="L17" s="252">
        <f>K17/F17</f>
        <v>62767.058823529413</v>
      </c>
    </row>
    <row r="18" spans="1:18" ht="39.75" customHeight="1" x14ac:dyDescent="0.25">
      <c r="A18" s="16">
        <f>A17+1</f>
        <v>2</v>
      </c>
      <c r="B18" s="81">
        <v>44368</v>
      </c>
      <c r="C18" s="256" t="s">
        <v>397</v>
      </c>
      <c r="D18" s="83" t="s">
        <v>401</v>
      </c>
      <c r="E18" s="84" t="s">
        <v>405</v>
      </c>
      <c r="F18" s="85">
        <v>46</v>
      </c>
      <c r="G18" s="291">
        <v>29300.87</v>
      </c>
      <c r="H18" s="292"/>
      <c r="I18" s="65">
        <f t="shared" ref="I18:I20" si="0">F18*G18</f>
        <v>1347840.02</v>
      </c>
      <c r="K18" s="251">
        <v>1347840</v>
      </c>
      <c r="L18" s="252">
        <f t="shared" ref="L18:L20" si="1">K18/F18</f>
        <v>29300.869565217392</v>
      </c>
    </row>
    <row r="19" spans="1:18" ht="44.25" customHeight="1" x14ac:dyDescent="0.25">
      <c r="A19" s="16">
        <f t="shared" ref="A19:A20" si="2">A18+1</f>
        <v>3</v>
      </c>
      <c r="B19" s="81">
        <v>44368</v>
      </c>
      <c r="C19" s="256" t="s">
        <v>398</v>
      </c>
      <c r="D19" s="83" t="s">
        <v>402</v>
      </c>
      <c r="E19" s="84" t="s">
        <v>406</v>
      </c>
      <c r="F19" s="85">
        <v>20</v>
      </c>
      <c r="G19" s="291">
        <v>186628.75</v>
      </c>
      <c r="H19" s="292"/>
      <c r="I19" s="65">
        <f t="shared" si="0"/>
        <v>3732575</v>
      </c>
      <c r="K19" s="251">
        <v>3732575</v>
      </c>
      <c r="L19" s="252">
        <f t="shared" si="1"/>
        <v>186628.75</v>
      </c>
    </row>
    <row r="20" spans="1:18" ht="39.75" customHeight="1" x14ac:dyDescent="0.25">
      <c r="A20" s="16">
        <f t="shared" si="2"/>
        <v>4</v>
      </c>
      <c r="B20" s="81" t="s">
        <v>139</v>
      </c>
      <c r="C20" s="256" t="s">
        <v>399</v>
      </c>
      <c r="D20" s="83" t="s">
        <v>403</v>
      </c>
      <c r="E20" s="84" t="s">
        <v>407</v>
      </c>
      <c r="F20" s="85">
        <v>122</v>
      </c>
      <c r="G20" s="291">
        <v>64139.02</v>
      </c>
      <c r="H20" s="292"/>
      <c r="I20" s="65">
        <f t="shared" si="0"/>
        <v>7824960.4399999995</v>
      </c>
      <c r="K20" s="251">
        <v>7824960</v>
      </c>
      <c r="L20" s="252">
        <f t="shared" si="1"/>
        <v>64139.016393442624</v>
      </c>
    </row>
    <row r="21" spans="1:18" ht="22.5" customHeight="1" thickBot="1" x14ac:dyDescent="0.3">
      <c r="A21" s="287" t="s">
        <v>18</v>
      </c>
      <c r="B21" s="288"/>
      <c r="C21" s="288"/>
      <c r="D21" s="288"/>
      <c r="E21" s="288"/>
      <c r="F21" s="288"/>
      <c r="G21" s="288"/>
      <c r="H21" s="289"/>
      <c r="I21" s="86">
        <f>SUM(I17:I20)</f>
        <v>16106495.52</v>
      </c>
    </row>
    <row r="22" spans="1:18" x14ac:dyDescent="0.25">
      <c r="A22" s="275"/>
      <c r="B22" s="275"/>
      <c r="C22" s="275"/>
      <c r="D22" s="275"/>
      <c r="E22" s="248"/>
      <c r="F22" s="248"/>
      <c r="G22" s="19"/>
      <c r="H22" s="19"/>
      <c r="I22" s="20"/>
    </row>
    <row r="23" spans="1:18" x14ac:dyDescent="0.25">
      <c r="E23" s="6"/>
      <c r="F23" s="6"/>
      <c r="G23" s="61" t="s">
        <v>101</v>
      </c>
      <c r="H23" s="61"/>
      <c r="I23" s="62">
        <v>0</v>
      </c>
      <c r="J23" s="28"/>
      <c r="R23" s="7" t="s">
        <v>58</v>
      </c>
    </row>
    <row r="24" spans="1:18" ht="16.5" thickBot="1" x14ac:dyDescent="0.3">
      <c r="E24" s="6"/>
      <c r="F24" s="6"/>
      <c r="G24" s="26" t="s">
        <v>36</v>
      </c>
      <c r="H24" s="26"/>
      <c r="I24" s="75">
        <v>0</v>
      </c>
      <c r="J24" s="28"/>
    </row>
    <row r="25" spans="1:18" ht="16.5" customHeight="1" x14ac:dyDescent="0.25">
      <c r="E25" s="6"/>
      <c r="F25" s="6"/>
      <c r="G25" s="29" t="s">
        <v>19</v>
      </c>
      <c r="H25" s="29"/>
      <c r="I25" s="30">
        <f>I21</f>
        <v>16106495.52</v>
      </c>
    </row>
    <row r="26" spans="1:18" ht="16.5" customHeight="1" x14ac:dyDescent="0.25">
      <c r="E26" s="6"/>
      <c r="F26" s="6"/>
      <c r="G26" s="29"/>
      <c r="H26" s="29"/>
      <c r="I26" s="30"/>
    </row>
    <row r="27" spans="1:18" x14ac:dyDescent="0.25">
      <c r="A27" s="6" t="s">
        <v>408</v>
      </c>
      <c r="E27" s="6"/>
      <c r="F27" s="6"/>
      <c r="G27" s="29"/>
      <c r="H27" s="29"/>
      <c r="I27" s="30"/>
    </row>
    <row r="28" spans="1:18" ht="9.75" customHeight="1" x14ac:dyDescent="0.25">
      <c r="A28" s="31"/>
      <c r="E28" s="6"/>
      <c r="F28" s="6"/>
      <c r="G28" s="29"/>
      <c r="H28" s="29"/>
      <c r="I28" s="30"/>
    </row>
    <row r="29" spans="1:18" x14ac:dyDescent="0.25">
      <c r="A29" s="32" t="s">
        <v>20</v>
      </c>
    </row>
    <row r="30" spans="1:18" x14ac:dyDescent="0.25">
      <c r="A30" s="33" t="s">
        <v>21</v>
      </c>
      <c r="B30" s="33"/>
      <c r="C30" s="33"/>
      <c r="D30" s="33"/>
      <c r="E30" s="34"/>
    </row>
    <row r="31" spans="1:18" x14ac:dyDescent="0.25">
      <c r="A31" s="33" t="s">
        <v>22</v>
      </c>
      <c r="B31" s="33"/>
      <c r="C31" s="33"/>
      <c r="D31" s="34"/>
      <c r="E31" s="34"/>
    </row>
    <row r="32" spans="1:18" x14ac:dyDescent="0.25">
      <c r="A32" s="35" t="s">
        <v>23</v>
      </c>
      <c r="B32" s="36"/>
      <c r="C32" s="36"/>
      <c r="D32" s="35"/>
      <c r="E32" s="34"/>
    </row>
    <row r="33" spans="1:9" x14ac:dyDescent="0.25">
      <c r="A33" s="37" t="s">
        <v>24</v>
      </c>
      <c r="B33" s="37"/>
      <c r="C33" s="37"/>
      <c r="D33" s="36"/>
      <c r="E33" s="34"/>
    </row>
    <row r="34" spans="1:9" ht="13.5" customHeight="1" x14ac:dyDescent="0.25">
      <c r="A34" s="39"/>
      <c r="B34" s="39"/>
      <c r="C34" s="39"/>
      <c r="D34" s="87"/>
    </row>
    <row r="35" spans="1:9" x14ac:dyDescent="0.25">
      <c r="G35" s="40" t="s">
        <v>25</v>
      </c>
      <c r="H35" s="261" t="str">
        <f>+I12</f>
        <v xml:space="preserve"> 23 Juli 2021</v>
      </c>
      <c r="I35" s="262"/>
    </row>
    <row r="40" spans="1:9" x14ac:dyDescent="0.25">
      <c r="H40" s="8" t="s">
        <v>58</v>
      </c>
    </row>
    <row r="42" spans="1:9" x14ac:dyDescent="0.25">
      <c r="G42" s="290" t="s">
        <v>26</v>
      </c>
      <c r="H42" s="290"/>
      <c r="I42" s="290"/>
    </row>
  </sheetData>
  <mergeCells count="10">
    <mergeCell ref="H35:I35"/>
    <mergeCell ref="G42:I42"/>
    <mergeCell ref="G18:H18"/>
    <mergeCell ref="G19:H19"/>
    <mergeCell ref="G20:H20"/>
    <mergeCell ref="A9:I9"/>
    <mergeCell ref="G16:H16"/>
    <mergeCell ref="G17:H17"/>
    <mergeCell ref="A21:H21"/>
    <mergeCell ref="A22:D2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19" workbookViewId="0">
      <selection activeCell="E37" sqref="E37"/>
    </sheetView>
  </sheetViews>
  <sheetFormatPr defaultRowHeight="15.75" x14ac:dyDescent="0.25"/>
  <cols>
    <col min="1" max="1" width="6.42578125" style="7" customWidth="1"/>
    <col min="2" max="2" width="11.5703125" style="7" customWidth="1"/>
    <col min="3" max="3" width="9.7109375" style="7" customWidth="1"/>
    <col min="4" max="4" width="28.5703125" style="7" customWidth="1"/>
    <col min="5" max="5" width="13.85546875" style="7" customWidth="1"/>
    <col min="6" max="6" width="7.140625" style="7" customWidth="1"/>
    <col min="7" max="7" width="14.140625" style="8" bestFit="1" customWidth="1"/>
    <col min="8" max="8" width="1.5703125" style="8" customWidth="1"/>
    <col min="9" max="9" width="17.1406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23.25" customHeight="1" thickBot="1" x14ac:dyDescent="0.3">
      <c r="A10" s="282" t="s">
        <v>6</v>
      </c>
      <c r="B10" s="283"/>
      <c r="C10" s="283"/>
      <c r="D10" s="283"/>
      <c r="E10" s="283"/>
      <c r="F10" s="283"/>
      <c r="G10" s="283"/>
      <c r="H10" s="283"/>
      <c r="I10" s="284"/>
    </row>
    <row r="12" spans="1:9" x14ac:dyDescent="0.25">
      <c r="A12" s="7" t="s">
        <v>7</v>
      </c>
      <c r="B12" s="7" t="s">
        <v>84</v>
      </c>
      <c r="G12" s="8" t="s">
        <v>8</v>
      </c>
      <c r="H12" s="12" t="s">
        <v>9</v>
      </c>
      <c r="I12" s="2" t="s">
        <v>80</v>
      </c>
    </row>
    <row r="13" spans="1:9" x14ac:dyDescent="0.25">
      <c r="B13" s="7" t="s">
        <v>86</v>
      </c>
      <c r="G13" s="8" t="s">
        <v>10</v>
      </c>
      <c r="H13" s="12" t="s">
        <v>9</v>
      </c>
      <c r="I13" s="3" t="s">
        <v>81</v>
      </c>
    </row>
    <row r="14" spans="1:9" x14ac:dyDescent="0.25">
      <c r="G14" s="8" t="s">
        <v>27</v>
      </c>
      <c r="H14" s="12" t="s">
        <v>9</v>
      </c>
      <c r="I14" s="7" t="s">
        <v>61</v>
      </c>
    </row>
    <row r="15" spans="1:9" x14ac:dyDescent="0.25">
      <c r="A15" s="7" t="s">
        <v>11</v>
      </c>
      <c r="B15" s="1" t="s">
        <v>85</v>
      </c>
      <c r="C15" s="1"/>
      <c r="H15" s="12"/>
    </row>
    <row r="16" spans="1:9" ht="16.5" thickBot="1" x14ac:dyDescent="0.3"/>
    <row r="17" spans="1:18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70" t="s">
        <v>15</v>
      </c>
      <c r="G17" s="285" t="s">
        <v>16</v>
      </c>
      <c r="H17" s="286"/>
      <c r="I17" s="15" t="s">
        <v>17</v>
      </c>
    </row>
    <row r="18" spans="1:18" ht="49.5" customHeight="1" x14ac:dyDescent="0.25">
      <c r="A18" s="55">
        <v>1</v>
      </c>
      <c r="B18" s="56">
        <v>44377</v>
      </c>
      <c r="C18" s="57"/>
      <c r="D18" s="5" t="s">
        <v>82</v>
      </c>
      <c r="E18" s="5" t="s">
        <v>83</v>
      </c>
      <c r="F18" s="58">
        <v>6</v>
      </c>
      <c r="G18" s="269">
        <v>1300000</v>
      </c>
      <c r="H18" s="270"/>
      <c r="I18" s="59">
        <f>F18*G18</f>
        <v>7800000</v>
      </c>
    </row>
    <row r="19" spans="1:18" ht="25.5" customHeight="1" thickBot="1" x14ac:dyDescent="0.3">
      <c r="A19" s="287" t="s">
        <v>18</v>
      </c>
      <c r="B19" s="288"/>
      <c r="C19" s="288"/>
      <c r="D19" s="288"/>
      <c r="E19" s="288"/>
      <c r="F19" s="288"/>
      <c r="G19" s="288"/>
      <c r="H19" s="289"/>
      <c r="I19" s="63">
        <f>I18</f>
        <v>7800000</v>
      </c>
      <c r="J19" s="60">
        <f>SUM(J18:J18)</f>
        <v>0</v>
      </c>
    </row>
    <row r="20" spans="1:18" x14ac:dyDescent="0.25">
      <c r="A20" s="275"/>
      <c r="B20" s="275"/>
      <c r="C20" s="69"/>
      <c r="D20" s="69"/>
      <c r="E20" s="69"/>
      <c r="F20" s="69"/>
      <c r="G20" s="19"/>
      <c r="H20" s="19"/>
      <c r="I20" s="20"/>
    </row>
    <row r="21" spans="1:18" x14ac:dyDescent="0.25">
      <c r="D21" s="6"/>
      <c r="E21" s="6"/>
      <c r="F21" s="6"/>
      <c r="G21" s="61" t="s">
        <v>62</v>
      </c>
      <c r="H21" s="61"/>
      <c r="I21" s="62">
        <v>0</v>
      </c>
      <c r="J21" s="28"/>
      <c r="R21" s="7" t="s">
        <v>58</v>
      </c>
    </row>
    <row r="22" spans="1:18" ht="16.5" thickBot="1" x14ac:dyDescent="0.3">
      <c r="D22" s="6"/>
      <c r="E22" s="6"/>
      <c r="F22" s="6"/>
      <c r="G22" s="26" t="s">
        <v>36</v>
      </c>
      <c r="H22" s="26"/>
      <c r="I22" s="27">
        <v>0</v>
      </c>
      <c r="J22" s="28"/>
    </row>
    <row r="23" spans="1:18" x14ac:dyDescent="0.25">
      <c r="D23" s="6"/>
      <c r="E23" s="6"/>
      <c r="F23" s="6"/>
      <c r="G23" s="29" t="s">
        <v>19</v>
      </c>
      <c r="H23" s="29"/>
      <c r="I23" s="30">
        <f>I19</f>
        <v>7800000</v>
      </c>
    </row>
    <row r="24" spans="1:18" x14ac:dyDescent="0.25">
      <c r="A24" s="6" t="s">
        <v>87</v>
      </c>
      <c r="D24" s="6"/>
      <c r="E24" s="6"/>
      <c r="F24" s="6"/>
      <c r="G24" s="29"/>
      <c r="H24" s="29"/>
      <c r="I24" s="30"/>
    </row>
    <row r="25" spans="1:18" x14ac:dyDescent="0.25">
      <c r="A25" s="31"/>
      <c r="D25" s="6"/>
      <c r="E25" s="6"/>
      <c r="F25" s="6"/>
      <c r="G25" s="29"/>
      <c r="H25" s="29"/>
      <c r="I25" s="30"/>
    </row>
    <row r="26" spans="1:18" x14ac:dyDescent="0.25">
      <c r="D26" s="6"/>
      <c r="E26" s="6"/>
      <c r="F26" s="6"/>
      <c r="G26" s="29"/>
      <c r="H26" s="29"/>
      <c r="I26" s="30"/>
    </row>
    <row r="27" spans="1:18" x14ac:dyDescent="0.25">
      <c r="A27" s="32" t="s">
        <v>20</v>
      </c>
    </row>
    <row r="28" spans="1:18" x14ac:dyDescent="0.25">
      <c r="A28" s="33" t="s">
        <v>21</v>
      </c>
      <c r="B28" s="33"/>
      <c r="C28" s="33"/>
      <c r="D28" s="34"/>
      <c r="E28" s="34"/>
      <c r="F28" s="34"/>
    </row>
    <row r="29" spans="1:18" x14ac:dyDescent="0.25">
      <c r="A29" s="33" t="s">
        <v>22</v>
      </c>
      <c r="B29" s="33"/>
      <c r="C29" s="33"/>
      <c r="D29" s="34"/>
      <c r="E29" s="34"/>
      <c r="F29" s="34"/>
    </row>
    <row r="30" spans="1:18" x14ac:dyDescent="0.25">
      <c r="A30" s="35" t="s">
        <v>23</v>
      </c>
      <c r="B30" s="36"/>
      <c r="C30" s="36"/>
      <c r="D30" s="34"/>
      <c r="E30" s="34"/>
      <c r="F30" s="34"/>
    </row>
    <row r="31" spans="1:18" x14ac:dyDescent="0.25">
      <c r="A31" s="37" t="s">
        <v>24</v>
      </c>
      <c r="B31" s="37"/>
      <c r="C31" s="37"/>
      <c r="D31" s="34"/>
      <c r="E31" s="34"/>
      <c r="F31" s="34"/>
    </row>
    <row r="32" spans="1:18" x14ac:dyDescent="0.25">
      <c r="A32" s="38"/>
      <c r="B32" s="38"/>
      <c r="C32" s="38"/>
    </row>
    <row r="33" spans="1:9" x14ac:dyDescent="0.25">
      <c r="A33" s="39"/>
      <c r="B33" s="39"/>
      <c r="C33" s="39"/>
    </row>
    <row r="34" spans="1:9" x14ac:dyDescent="0.25">
      <c r="G34" s="40" t="s">
        <v>59</v>
      </c>
      <c r="H34" s="261" t="str">
        <f>+I13</f>
        <v xml:space="preserve"> 03 Juli 2021</v>
      </c>
      <c r="I34" s="262"/>
    </row>
    <row r="37" spans="1:9" ht="18" customHeight="1" x14ac:dyDescent="0.25"/>
    <row r="38" spans="1:9" ht="17.25" customHeight="1" x14ac:dyDescent="0.25"/>
    <row r="40" spans="1:9" x14ac:dyDescent="0.25">
      <c r="G40" s="263" t="s">
        <v>26</v>
      </c>
      <c r="H40" s="263"/>
      <c r="I40" s="263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A7" zoomScale="86" zoomScaleNormal="86" workbookViewId="0">
      <selection activeCell="B17" sqref="B1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132" customWidth="1"/>
    <col min="8" max="8" width="2.140625" style="132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30" t="s">
        <v>0</v>
      </c>
      <c r="B2" s="131"/>
      <c r="C2" s="1"/>
    </row>
    <row r="3" spans="1:12" x14ac:dyDescent="0.25">
      <c r="A3" s="89" t="s">
        <v>1</v>
      </c>
      <c r="B3" s="133"/>
      <c r="C3" s="133"/>
    </row>
    <row r="4" spans="1:12" x14ac:dyDescent="0.25">
      <c r="A4" s="89" t="s">
        <v>2</v>
      </c>
      <c r="B4" s="133"/>
      <c r="C4" s="133"/>
    </row>
    <row r="5" spans="1:12" x14ac:dyDescent="0.25">
      <c r="A5" s="89" t="s">
        <v>3</v>
      </c>
      <c r="B5" s="133"/>
      <c r="C5" s="133"/>
    </row>
    <row r="6" spans="1:12" x14ac:dyDescent="0.25">
      <c r="A6" s="89" t="s">
        <v>4</v>
      </c>
      <c r="B6" s="133"/>
      <c r="C6" s="133"/>
    </row>
    <row r="7" spans="1:12" x14ac:dyDescent="0.25">
      <c r="A7" s="89" t="s">
        <v>5</v>
      </c>
      <c r="B7" s="133"/>
      <c r="C7" s="133"/>
    </row>
    <row r="8" spans="1:12" x14ac:dyDescent="0.25">
      <c r="A8" s="133"/>
      <c r="B8" s="133"/>
      <c r="C8" s="133"/>
    </row>
    <row r="9" spans="1:12" ht="15.75" thickBot="1" x14ac:dyDescent="0.3">
      <c r="A9" s="134"/>
      <c r="B9" s="134"/>
      <c r="C9" s="134"/>
      <c r="D9" s="134"/>
      <c r="E9" s="134"/>
      <c r="F9" s="134"/>
      <c r="G9" s="135"/>
      <c r="H9" s="135"/>
      <c r="I9" s="134"/>
    </row>
    <row r="10" spans="1:12" ht="24" thickBot="1" x14ac:dyDescent="0.4">
      <c r="A10" s="309" t="s">
        <v>6</v>
      </c>
      <c r="B10" s="310"/>
      <c r="C10" s="310"/>
      <c r="D10" s="310"/>
      <c r="E10" s="310"/>
      <c r="F10" s="310"/>
      <c r="G10" s="310"/>
      <c r="H10" s="310"/>
      <c r="I10" s="311"/>
    </row>
    <row r="12" spans="1:12" ht="23.25" customHeight="1" x14ac:dyDescent="0.25">
      <c r="A12" s="95" t="s">
        <v>7</v>
      </c>
      <c r="B12" s="136" t="s">
        <v>181</v>
      </c>
      <c r="C12" s="95"/>
      <c r="D12" s="95"/>
      <c r="E12" s="95"/>
      <c r="F12" s="95"/>
      <c r="G12" s="137" t="s">
        <v>8</v>
      </c>
      <c r="H12" s="137" t="s">
        <v>9</v>
      </c>
      <c r="I12" s="2" t="s">
        <v>409</v>
      </c>
    </row>
    <row r="13" spans="1:12" ht="23.25" customHeight="1" x14ac:dyDescent="0.25">
      <c r="A13" s="95"/>
      <c r="B13" s="95"/>
      <c r="C13" s="95"/>
      <c r="D13" s="95"/>
      <c r="E13" s="95"/>
      <c r="F13" s="95"/>
      <c r="G13" s="137" t="s">
        <v>10</v>
      </c>
      <c r="H13" s="137" t="s">
        <v>9</v>
      </c>
      <c r="I13" s="3" t="s">
        <v>410</v>
      </c>
    </row>
    <row r="14" spans="1:12" ht="23.25" customHeight="1" x14ac:dyDescent="0.25">
      <c r="A14" s="95" t="s">
        <v>11</v>
      </c>
      <c r="B14" s="95" t="s">
        <v>156</v>
      </c>
      <c r="C14" s="95"/>
      <c r="D14" s="95"/>
      <c r="E14" s="95"/>
      <c r="F14" s="95"/>
      <c r="G14" s="137" t="s">
        <v>27</v>
      </c>
      <c r="H14" s="137" t="s">
        <v>9</v>
      </c>
      <c r="I14" s="95"/>
    </row>
    <row r="15" spans="1:12" ht="27.75" customHeight="1" thickBot="1" x14ac:dyDescent="0.3">
      <c r="A15" s="138"/>
      <c r="B15" s="138"/>
      <c r="C15" s="138"/>
      <c r="D15" s="138"/>
      <c r="E15" s="138"/>
      <c r="F15" s="138"/>
      <c r="G15" s="139"/>
      <c r="H15" s="139"/>
      <c r="I15" s="138"/>
    </row>
    <row r="16" spans="1:12" ht="43.5" customHeight="1" x14ac:dyDescent="0.25">
      <c r="A16" s="140" t="s">
        <v>12</v>
      </c>
      <c r="B16" s="141" t="s">
        <v>182</v>
      </c>
      <c r="C16" s="142" t="s">
        <v>13</v>
      </c>
      <c r="D16" s="141" t="s">
        <v>183</v>
      </c>
      <c r="E16" s="141" t="s">
        <v>14</v>
      </c>
      <c r="F16" s="142" t="s">
        <v>15</v>
      </c>
      <c r="G16" s="312" t="s">
        <v>16</v>
      </c>
      <c r="H16" s="313"/>
      <c r="I16" s="143" t="s">
        <v>17</v>
      </c>
      <c r="L16" s="132"/>
    </row>
    <row r="17" spans="1:12" s="138" customFormat="1" ht="78.75" customHeight="1" x14ac:dyDescent="0.25">
      <c r="A17" s="144">
        <v>1</v>
      </c>
      <c r="B17" s="4">
        <v>44398</v>
      </c>
      <c r="C17" s="145"/>
      <c r="D17" s="5" t="s">
        <v>412</v>
      </c>
      <c r="E17" s="5" t="s">
        <v>411</v>
      </c>
      <c r="F17" s="146">
        <v>1</v>
      </c>
      <c r="G17" s="314">
        <v>60000</v>
      </c>
      <c r="H17" s="315"/>
      <c r="I17" s="147">
        <f>G17</f>
        <v>60000</v>
      </c>
      <c r="L17" s="139"/>
    </row>
    <row r="18" spans="1:12" ht="36" customHeight="1" thickBot="1" x14ac:dyDescent="0.3">
      <c r="A18" s="316" t="s">
        <v>18</v>
      </c>
      <c r="B18" s="317"/>
      <c r="C18" s="317"/>
      <c r="D18" s="317"/>
      <c r="E18" s="317"/>
      <c r="F18" s="317"/>
      <c r="G18" s="317"/>
      <c r="H18" s="318"/>
      <c r="I18" s="148">
        <f>I17</f>
        <v>60000</v>
      </c>
    </row>
    <row r="19" spans="1:12" ht="21.75" customHeight="1" x14ac:dyDescent="0.25">
      <c r="A19" s="319"/>
      <c r="B19" s="319"/>
      <c r="C19" s="319"/>
      <c r="D19" s="319"/>
      <c r="E19" s="149"/>
      <c r="G19" s="150"/>
      <c r="H19" s="150"/>
      <c r="I19" s="151"/>
    </row>
    <row r="20" spans="1:12" ht="29.25" customHeight="1" x14ac:dyDescent="0.25">
      <c r="A20" s="152"/>
      <c r="B20" s="152"/>
      <c r="D20" s="152"/>
      <c r="E20" s="152"/>
      <c r="G20" s="153" t="s">
        <v>101</v>
      </c>
      <c r="H20" s="153"/>
      <c r="I20" s="154">
        <v>0</v>
      </c>
    </row>
    <row r="21" spans="1:12" ht="29.25" customHeight="1" thickBot="1" x14ac:dyDescent="0.3">
      <c r="A21" s="250"/>
      <c r="B21" s="250"/>
      <c r="D21" s="250"/>
      <c r="E21" s="250"/>
      <c r="G21" s="156" t="s">
        <v>184</v>
      </c>
      <c r="H21" s="156"/>
      <c r="I21" s="157">
        <v>0</v>
      </c>
    </row>
    <row r="22" spans="1:12" ht="29.25" customHeight="1" x14ac:dyDescent="0.25">
      <c r="A22" s="95"/>
      <c r="B22" s="95"/>
      <c r="D22" s="95"/>
      <c r="E22" s="158"/>
      <c r="G22" s="159" t="s">
        <v>19</v>
      </c>
      <c r="H22" s="160"/>
      <c r="I22" s="161">
        <f>I18</f>
        <v>60000</v>
      </c>
    </row>
    <row r="23" spans="1:12" ht="20.25" customHeight="1" x14ac:dyDescent="0.25">
      <c r="A23" s="95"/>
      <c r="B23" s="95"/>
      <c r="D23" s="95"/>
      <c r="E23" s="158"/>
      <c r="G23" s="160"/>
      <c r="H23" s="160"/>
      <c r="I23" s="162"/>
    </row>
    <row r="24" spans="1:12" ht="18.75" x14ac:dyDescent="0.25">
      <c r="A24" s="163" t="s">
        <v>413</v>
      </c>
      <c r="B24" s="158"/>
      <c r="D24" s="95"/>
      <c r="E24" s="158"/>
      <c r="G24" s="160"/>
      <c r="H24" s="160"/>
      <c r="I24" s="162"/>
    </row>
    <row r="25" spans="1:12" ht="15.75" x14ac:dyDescent="0.25">
      <c r="A25" s="95"/>
      <c r="B25" s="95"/>
      <c r="D25" s="95"/>
      <c r="E25" s="158"/>
      <c r="G25" s="160"/>
      <c r="H25" s="160"/>
      <c r="I25" s="162"/>
    </row>
    <row r="26" spans="1:12" ht="18.75" x14ac:dyDescent="0.3">
      <c r="A26" s="164" t="s">
        <v>20</v>
      </c>
      <c r="B26" s="165"/>
      <c r="D26" s="165"/>
      <c r="E26" s="95"/>
      <c r="G26" s="137"/>
      <c r="H26" s="137"/>
      <c r="I26" s="95"/>
    </row>
    <row r="27" spans="1:12" ht="18.75" x14ac:dyDescent="0.3">
      <c r="A27" s="166" t="s">
        <v>21</v>
      </c>
      <c r="B27" s="158"/>
      <c r="D27" s="158"/>
      <c r="E27" s="95"/>
      <c r="G27" s="137"/>
      <c r="H27" s="137"/>
      <c r="I27" s="95"/>
      <c r="L27" s="167"/>
    </row>
    <row r="28" spans="1:12" ht="18.75" x14ac:dyDescent="0.3">
      <c r="A28" s="166" t="s">
        <v>22</v>
      </c>
      <c r="B28" s="158"/>
      <c r="D28" s="95"/>
      <c r="E28" s="95"/>
      <c r="G28" s="137"/>
      <c r="H28" s="137"/>
      <c r="I28" s="95"/>
    </row>
    <row r="29" spans="1:12" ht="18.75" x14ac:dyDescent="0.3">
      <c r="A29" s="168" t="s">
        <v>23</v>
      </c>
      <c r="B29" s="169"/>
      <c r="D29" s="169"/>
      <c r="E29" s="95"/>
      <c r="G29" s="137"/>
      <c r="H29" s="137"/>
      <c r="I29" s="95"/>
    </row>
    <row r="30" spans="1:12" ht="18.75" x14ac:dyDescent="0.3">
      <c r="A30" s="170" t="s">
        <v>24</v>
      </c>
      <c r="B30" s="171"/>
      <c r="D30" s="172"/>
      <c r="E30" s="95"/>
      <c r="G30" s="137"/>
      <c r="H30" s="137"/>
      <c r="I30" s="95"/>
    </row>
    <row r="31" spans="1:12" ht="15.75" x14ac:dyDescent="0.25">
      <c r="A31" s="171"/>
      <c r="B31" s="171"/>
      <c r="D31" s="173"/>
      <c r="E31" s="95"/>
      <c r="G31" s="137"/>
      <c r="H31" s="137"/>
      <c r="I31" s="95"/>
    </row>
    <row r="32" spans="1:12" ht="15.75" x14ac:dyDescent="0.25">
      <c r="A32" s="95"/>
      <c r="B32" s="95"/>
      <c r="D32" s="95"/>
      <c r="E32" s="95"/>
      <c r="G32" s="174" t="s">
        <v>25</v>
      </c>
      <c r="H32" s="320" t="str">
        <f>I13</f>
        <v xml:space="preserve"> 24 Juli 2021</v>
      </c>
      <c r="I32" s="320"/>
    </row>
    <row r="33" spans="1:9" ht="15.75" x14ac:dyDescent="0.25">
      <c r="A33" s="95"/>
      <c r="B33" s="95"/>
      <c r="D33" s="95"/>
      <c r="E33" s="95"/>
      <c r="G33" s="137"/>
      <c r="H33" s="137"/>
      <c r="I33" s="95"/>
    </row>
    <row r="34" spans="1:9" ht="15.75" x14ac:dyDescent="0.25">
      <c r="A34" s="95"/>
      <c r="B34" s="95"/>
      <c r="D34" s="95"/>
      <c r="E34" s="95"/>
      <c r="G34" s="137"/>
      <c r="H34" s="137"/>
      <c r="I34" s="95"/>
    </row>
    <row r="35" spans="1:9" ht="15.75" x14ac:dyDescent="0.25">
      <c r="A35" s="95"/>
      <c r="B35" s="95"/>
      <c r="D35" s="95"/>
      <c r="E35" s="95"/>
      <c r="G35" s="137"/>
      <c r="H35" s="137"/>
      <c r="I35" s="95"/>
    </row>
    <row r="36" spans="1:9" ht="26.25" customHeight="1" x14ac:dyDescent="0.25">
      <c r="A36" s="95"/>
      <c r="B36" s="95"/>
      <c r="D36" s="95"/>
      <c r="E36" s="95"/>
      <c r="G36" s="137"/>
      <c r="H36" s="137"/>
      <c r="I36" s="95"/>
    </row>
    <row r="37" spans="1:9" ht="15.75" x14ac:dyDescent="0.25">
      <c r="A37" s="95"/>
      <c r="B37" s="95"/>
      <c r="D37" s="95"/>
      <c r="E37" s="95"/>
      <c r="G37" s="137"/>
      <c r="H37" s="137"/>
      <c r="I37" s="95"/>
    </row>
    <row r="38" spans="1:9" ht="15.75" x14ac:dyDescent="0.25">
      <c r="A38" s="95"/>
      <c r="B38" s="95"/>
      <c r="D38" s="95"/>
      <c r="E38" s="95"/>
      <c r="G38" s="137"/>
      <c r="H38" s="137"/>
      <c r="I38" s="95"/>
    </row>
    <row r="39" spans="1:9" ht="15.75" x14ac:dyDescent="0.25">
      <c r="A39" s="95"/>
      <c r="B39" s="95"/>
      <c r="D39" s="95"/>
      <c r="E39" s="95"/>
      <c r="G39" s="137"/>
      <c r="H39" s="137"/>
      <c r="I39" s="95"/>
    </row>
    <row r="40" spans="1:9" ht="15.75" x14ac:dyDescent="0.25">
      <c r="A40" s="1"/>
      <c r="B40" s="1"/>
      <c r="D40" s="1"/>
      <c r="E40" s="1"/>
      <c r="G40" s="290" t="s">
        <v>26</v>
      </c>
      <c r="H40" s="290"/>
      <c r="I40" s="290"/>
    </row>
    <row r="41" spans="1:9" ht="15.75" x14ac:dyDescent="0.25">
      <c r="A41" s="1"/>
      <c r="B41" s="1"/>
      <c r="D41" s="1"/>
      <c r="E41" s="1"/>
      <c r="G41" s="175"/>
      <c r="H41" s="175"/>
      <c r="I41" s="1"/>
    </row>
    <row r="42" spans="1:9" ht="15.75" x14ac:dyDescent="0.25">
      <c r="A42" s="1"/>
      <c r="B42" s="1"/>
      <c r="D42" s="1"/>
      <c r="E42" s="1"/>
      <c r="G42" s="175"/>
      <c r="H42" s="175"/>
      <c r="I42" s="1"/>
    </row>
    <row r="43" spans="1:9" ht="15.75" x14ac:dyDescent="0.25">
      <c r="A43" s="1"/>
      <c r="B43" s="1"/>
      <c r="D43" s="1"/>
      <c r="E43" s="1"/>
      <c r="G43" s="175"/>
      <c r="H43" s="175"/>
      <c r="I43" s="1"/>
    </row>
    <row r="44" spans="1:9" ht="15.75" x14ac:dyDescent="0.25">
      <c r="A44" s="1"/>
      <c r="B44" s="1"/>
      <c r="D44" s="1"/>
      <c r="E44" s="1"/>
      <c r="G44" s="175"/>
      <c r="H44" s="175"/>
      <c r="I44" s="1"/>
    </row>
    <row r="45" spans="1:9" ht="15.75" x14ac:dyDescent="0.25">
      <c r="A45" s="1"/>
      <c r="B45" s="1"/>
      <c r="D45" s="1"/>
      <c r="E45" s="1"/>
      <c r="G45" s="175"/>
      <c r="H45" s="175"/>
      <c r="I45" s="1"/>
    </row>
    <row r="46" spans="1:9" ht="15.75" x14ac:dyDescent="0.25">
      <c r="A46" s="1"/>
      <c r="B46" s="1"/>
      <c r="D46" s="1"/>
      <c r="E46" s="1"/>
      <c r="G46" s="175"/>
      <c r="H46" s="175"/>
      <c r="I46" s="1"/>
    </row>
    <row r="47" spans="1:9" ht="15.75" x14ac:dyDescent="0.25">
      <c r="A47" s="1"/>
      <c r="B47" s="1"/>
      <c r="D47" s="1"/>
      <c r="E47" s="1"/>
      <c r="G47" s="175"/>
      <c r="H47" s="175"/>
      <c r="I47" s="1"/>
    </row>
    <row r="48" spans="1:9" ht="15.75" x14ac:dyDescent="0.25">
      <c r="A48" s="1"/>
      <c r="B48" s="1"/>
      <c r="D48" s="1"/>
      <c r="E48" s="1"/>
      <c r="G48" s="175"/>
      <c r="H48" s="175"/>
      <c r="I48" s="1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A4" zoomScale="86" zoomScaleNormal="86" workbookViewId="0">
      <selection activeCell="B17" sqref="B1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132" customWidth="1"/>
    <col min="8" max="8" width="2.140625" style="132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30" t="s">
        <v>0</v>
      </c>
      <c r="B2" s="131"/>
      <c r="C2" s="1"/>
    </row>
    <row r="3" spans="1:12" x14ac:dyDescent="0.25">
      <c r="A3" s="89" t="s">
        <v>1</v>
      </c>
      <c r="B3" s="133"/>
      <c r="C3" s="133"/>
    </row>
    <row r="4" spans="1:12" x14ac:dyDescent="0.25">
      <c r="A4" s="89" t="s">
        <v>2</v>
      </c>
      <c r="B4" s="133"/>
      <c r="C4" s="133"/>
    </row>
    <row r="5" spans="1:12" x14ac:dyDescent="0.25">
      <c r="A5" s="89" t="s">
        <v>3</v>
      </c>
      <c r="B5" s="133"/>
      <c r="C5" s="133"/>
    </row>
    <row r="6" spans="1:12" x14ac:dyDescent="0.25">
      <c r="A6" s="89" t="s">
        <v>4</v>
      </c>
      <c r="B6" s="133"/>
      <c r="C6" s="133"/>
    </row>
    <row r="7" spans="1:12" x14ac:dyDescent="0.25">
      <c r="A7" s="89" t="s">
        <v>5</v>
      </c>
      <c r="B7" s="133"/>
      <c r="C7" s="133"/>
    </row>
    <row r="8" spans="1:12" x14ac:dyDescent="0.25">
      <c r="A8" s="133"/>
      <c r="B8" s="133"/>
      <c r="C8" s="133"/>
    </row>
    <row r="9" spans="1:12" ht="15.75" thickBot="1" x14ac:dyDescent="0.3">
      <c r="A9" s="134"/>
      <c r="B9" s="134"/>
      <c r="C9" s="134"/>
      <c r="D9" s="134"/>
      <c r="E9" s="134"/>
      <c r="F9" s="134"/>
      <c r="G9" s="135"/>
      <c r="H9" s="135"/>
      <c r="I9" s="134"/>
    </row>
    <row r="10" spans="1:12" ht="24" thickBot="1" x14ac:dyDescent="0.4">
      <c r="A10" s="309" t="s">
        <v>6</v>
      </c>
      <c r="B10" s="310"/>
      <c r="C10" s="310"/>
      <c r="D10" s="310"/>
      <c r="E10" s="310"/>
      <c r="F10" s="310"/>
      <c r="G10" s="310"/>
      <c r="H10" s="310"/>
      <c r="I10" s="311"/>
    </row>
    <row r="12" spans="1:12" ht="23.25" customHeight="1" x14ac:dyDescent="0.25">
      <c r="A12" s="95" t="s">
        <v>7</v>
      </c>
      <c r="B12" s="136" t="s">
        <v>181</v>
      </c>
      <c r="C12" s="95"/>
      <c r="D12" s="95"/>
      <c r="E12" s="95"/>
      <c r="F12" s="95"/>
      <c r="G12" s="137" t="s">
        <v>8</v>
      </c>
      <c r="H12" s="137" t="s">
        <v>9</v>
      </c>
      <c r="I12" s="2" t="s">
        <v>455</v>
      </c>
    </row>
    <row r="13" spans="1:12" ht="23.25" customHeight="1" x14ac:dyDescent="0.25">
      <c r="A13" s="95"/>
      <c r="B13" s="95"/>
      <c r="C13" s="95"/>
      <c r="D13" s="95"/>
      <c r="E13" s="95"/>
      <c r="F13" s="95"/>
      <c r="G13" s="137" t="s">
        <v>10</v>
      </c>
      <c r="H13" s="137" t="s">
        <v>9</v>
      </c>
      <c r="I13" s="3" t="s">
        <v>410</v>
      </c>
    </row>
    <row r="14" spans="1:12" ht="23.25" customHeight="1" x14ac:dyDescent="0.25">
      <c r="A14" s="95" t="s">
        <v>11</v>
      </c>
      <c r="B14" s="95" t="s">
        <v>156</v>
      </c>
      <c r="C14" s="95"/>
      <c r="D14" s="95"/>
      <c r="E14" s="95"/>
      <c r="F14" s="95"/>
      <c r="G14" s="137" t="s">
        <v>27</v>
      </c>
      <c r="H14" s="137" t="s">
        <v>9</v>
      </c>
      <c r="I14" s="95"/>
    </row>
    <row r="15" spans="1:12" ht="27.75" customHeight="1" thickBot="1" x14ac:dyDescent="0.3">
      <c r="A15" s="138"/>
      <c r="B15" s="138"/>
      <c r="C15" s="138"/>
      <c r="D15" s="138"/>
      <c r="E15" s="138"/>
      <c r="F15" s="138"/>
      <c r="G15" s="139"/>
      <c r="H15" s="139"/>
      <c r="I15" s="138"/>
    </row>
    <row r="16" spans="1:12" ht="43.5" customHeight="1" x14ac:dyDescent="0.25">
      <c r="A16" s="140" t="s">
        <v>12</v>
      </c>
      <c r="B16" s="141" t="s">
        <v>182</v>
      </c>
      <c r="C16" s="142" t="s">
        <v>13</v>
      </c>
      <c r="D16" s="141" t="s">
        <v>183</v>
      </c>
      <c r="E16" s="141" t="s">
        <v>14</v>
      </c>
      <c r="F16" s="142" t="s">
        <v>15</v>
      </c>
      <c r="G16" s="312" t="s">
        <v>16</v>
      </c>
      <c r="H16" s="313"/>
      <c r="I16" s="143" t="s">
        <v>17</v>
      </c>
      <c r="L16" s="132"/>
    </row>
    <row r="17" spans="1:12" s="138" customFormat="1" ht="78.75" customHeight="1" x14ac:dyDescent="0.25">
      <c r="A17" s="144">
        <v>1</v>
      </c>
      <c r="B17" s="4">
        <v>44393</v>
      </c>
      <c r="C17" s="145"/>
      <c r="D17" s="5" t="s">
        <v>414</v>
      </c>
      <c r="E17" s="5" t="s">
        <v>270</v>
      </c>
      <c r="F17" s="146">
        <v>1</v>
      </c>
      <c r="G17" s="314">
        <v>100000</v>
      </c>
      <c r="H17" s="315"/>
      <c r="I17" s="147">
        <f>G17</f>
        <v>100000</v>
      </c>
      <c r="L17" s="139"/>
    </row>
    <row r="18" spans="1:12" ht="36" customHeight="1" thickBot="1" x14ac:dyDescent="0.3">
      <c r="A18" s="316" t="s">
        <v>18</v>
      </c>
      <c r="B18" s="317"/>
      <c r="C18" s="317"/>
      <c r="D18" s="317"/>
      <c r="E18" s="317"/>
      <c r="F18" s="317"/>
      <c r="G18" s="317"/>
      <c r="H18" s="318"/>
      <c r="I18" s="148">
        <f>I17</f>
        <v>100000</v>
      </c>
    </row>
    <row r="19" spans="1:12" ht="21.75" customHeight="1" x14ac:dyDescent="0.25">
      <c r="A19" s="319"/>
      <c r="B19" s="319"/>
      <c r="C19" s="319"/>
      <c r="D19" s="319"/>
      <c r="E19" s="149"/>
      <c r="G19" s="150"/>
      <c r="H19" s="150"/>
      <c r="I19" s="151"/>
    </row>
    <row r="20" spans="1:12" ht="29.25" customHeight="1" x14ac:dyDescent="0.25">
      <c r="A20" s="152"/>
      <c r="B20" s="152"/>
      <c r="D20" s="152"/>
      <c r="E20" s="152"/>
      <c r="G20" s="153" t="s">
        <v>101</v>
      </c>
      <c r="H20" s="153"/>
      <c r="I20" s="154">
        <v>0</v>
      </c>
    </row>
    <row r="21" spans="1:12" ht="29.25" customHeight="1" thickBot="1" x14ac:dyDescent="0.3">
      <c r="A21" s="250"/>
      <c r="B21" s="250"/>
      <c r="D21" s="250"/>
      <c r="E21" s="250"/>
      <c r="G21" s="156" t="s">
        <v>184</v>
      </c>
      <c r="H21" s="156"/>
      <c r="I21" s="157">
        <v>0</v>
      </c>
    </row>
    <row r="22" spans="1:12" ht="29.25" customHeight="1" x14ac:dyDescent="0.25">
      <c r="A22" s="95"/>
      <c r="B22" s="95"/>
      <c r="D22" s="95"/>
      <c r="E22" s="158"/>
      <c r="G22" s="159" t="s">
        <v>19</v>
      </c>
      <c r="H22" s="160"/>
      <c r="I22" s="161">
        <f>I18</f>
        <v>100000</v>
      </c>
    </row>
    <row r="23" spans="1:12" ht="20.25" customHeight="1" x14ac:dyDescent="0.25">
      <c r="A23" s="95"/>
      <c r="B23" s="95"/>
      <c r="D23" s="95"/>
      <c r="E23" s="158"/>
      <c r="G23" s="160"/>
      <c r="H23" s="160"/>
      <c r="I23" s="162"/>
    </row>
    <row r="24" spans="1:12" ht="18.75" x14ac:dyDescent="0.25">
      <c r="A24" s="163" t="s">
        <v>415</v>
      </c>
      <c r="B24" s="158"/>
      <c r="D24" s="95"/>
      <c r="E24" s="158"/>
      <c r="G24" s="160"/>
      <c r="H24" s="160"/>
      <c r="I24" s="162"/>
    </row>
    <row r="25" spans="1:12" ht="15.75" x14ac:dyDescent="0.25">
      <c r="A25" s="95"/>
      <c r="B25" s="95"/>
      <c r="D25" s="95"/>
      <c r="E25" s="158"/>
      <c r="G25" s="160"/>
      <c r="H25" s="160"/>
      <c r="I25" s="162"/>
    </row>
    <row r="26" spans="1:12" ht="18.75" x14ac:dyDescent="0.3">
      <c r="A26" s="164" t="s">
        <v>20</v>
      </c>
      <c r="B26" s="165"/>
      <c r="D26" s="165"/>
      <c r="E26" s="95"/>
      <c r="G26" s="137"/>
      <c r="H26" s="137"/>
      <c r="I26" s="95"/>
    </row>
    <row r="27" spans="1:12" ht="18.75" x14ac:dyDescent="0.3">
      <c r="A27" s="166" t="s">
        <v>21</v>
      </c>
      <c r="B27" s="158"/>
      <c r="D27" s="158"/>
      <c r="E27" s="95"/>
      <c r="G27" s="137"/>
      <c r="H27" s="137"/>
      <c r="I27" s="95"/>
      <c r="L27" s="167"/>
    </row>
    <row r="28" spans="1:12" ht="18.75" x14ac:dyDescent="0.3">
      <c r="A28" s="166" t="s">
        <v>22</v>
      </c>
      <c r="B28" s="158"/>
      <c r="D28" s="95"/>
      <c r="E28" s="95"/>
      <c r="G28" s="137"/>
      <c r="H28" s="137"/>
      <c r="I28" s="95"/>
    </row>
    <row r="29" spans="1:12" ht="18.75" x14ac:dyDescent="0.3">
      <c r="A29" s="168" t="s">
        <v>23</v>
      </c>
      <c r="B29" s="169"/>
      <c r="D29" s="169"/>
      <c r="E29" s="95"/>
      <c r="G29" s="137"/>
      <c r="H29" s="137"/>
      <c r="I29" s="95"/>
    </row>
    <row r="30" spans="1:12" ht="18.75" x14ac:dyDescent="0.3">
      <c r="A30" s="170" t="s">
        <v>24</v>
      </c>
      <c r="B30" s="171"/>
      <c r="D30" s="172"/>
      <c r="E30" s="95"/>
      <c r="G30" s="137"/>
      <c r="H30" s="137"/>
      <c r="I30" s="95"/>
    </row>
    <row r="31" spans="1:12" ht="15.75" x14ac:dyDescent="0.25">
      <c r="A31" s="171"/>
      <c r="B31" s="171"/>
      <c r="D31" s="173"/>
      <c r="E31" s="95"/>
      <c r="G31" s="137"/>
      <c r="H31" s="137"/>
      <c r="I31" s="95"/>
    </row>
    <row r="32" spans="1:12" ht="15.75" x14ac:dyDescent="0.25">
      <c r="A32" s="95"/>
      <c r="B32" s="95"/>
      <c r="D32" s="95"/>
      <c r="E32" s="95"/>
      <c r="G32" s="174" t="s">
        <v>25</v>
      </c>
      <c r="H32" s="320" t="str">
        <f>I13</f>
        <v xml:space="preserve"> 24 Juli 2021</v>
      </c>
      <c r="I32" s="320"/>
    </row>
    <row r="33" spans="1:9" ht="15.75" x14ac:dyDescent="0.25">
      <c r="A33" s="95"/>
      <c r="B33" s="95"/>
      <c r="D33" s="95"/>
      <c r="E33" s="95"/>
      <c r="G33" s="137"/>
      <c r="H33" s="137"/>
      <c r="I33" s="95"/>
    </row>
    <row r="34" spans="1:9" ht="15.75" x14ac:dyDescent="0.25">
      <c r="A34" s="95"/>
      <c r="B34" s="95"/>
      <c r="D34" s="95"/>
      <c r="E34" s="95"/>
      <c r="G34" s="137"/>
      <c r="H34" s="137"/>
      <c r="I34" s="95"/>
    </row>
    <row r="35" spans="1:9" ht="15.75" x14ac:dyDescent="0.25">
      <c r="A35" s="95"/>
      <c r="B35" s="95"/>
      <c r="D35" s="95"/>
      <c r="E35" s="95"/>
      <c r="G35" s="137"/>
      <c r="H35" s="137"/>
      <c r="I35" s="95"/>
    </row>
    <row r="36" spans="1:9" ht="26.25" customHeight="1" x14ac:dyDescent="0.25">
      <c r="A36" s="95"/>
      <c r="B36" s="95"/>
      <c r="D36" s="95"/>
      <c r="E36" s="95"/>
      <c r="G36" s="137"/>
      <c r="H36" s="137"/>
      <c r="I36" s="95"/>
    </row>
    <row r="37" spans="1:9" ht="15.75" x14ac:dyDescent="0.25">
      <c r="A37" s="95"/>
      <c r="B37" s="95"/>
      <c r="D37" s="95"/>
      <c r="E37" s="95"/>
      <c r="G37" s="137"/>
      <c r="H37" s="137"/>
      <c r="I37" s="95"/>
    </row>
    <row r="38" spans="1:9" ht="15.75" x14ac:dyDescent="0.25">
      <c r="A38" s="95"/>
      <c r="B38" s="95"/>
      <c r="D38" s="95"/>
      <c r="E38" s="95"/>
      <c r="G38" s="137"/>
      <c r="H38" s="137"/>
      <c r="I38" s="95"/>
    </row>
    <row r="39" spans="1:9" ht="15.75" x14ac:dyDescent="0.25">
      <c r="A39" s="95"/>
      <c r="B39" s="95"/>
      <c r="D39" s="95"/>
      <c r="E39" s="95"/>
      <c r="G39" s="137"/>
      <c r="H39" s="137"/>
      <c r="I39" s="95"/>
    </row>
    <row r="40" spans="1:9" ht="15.75" x14ac:dyDescent="0.25">
      <c r="A40" s="1"/>
      <c r="B40" s="1"/>
      <c r="D40" s="1"/>
      <c r="E40" s="1"/>
      <c r="G40" s="290" t="s">
        <v>26</v>
      </c>
      <c r="H40" s="290"/>
      <c r="I40" s="290"/>
    </row>
    <row r="41" spans="1:9" ht="15.75" x14ac:dyDescent="0.25">
      <c r="A41" s="1"/>
      <c r="B41" s="1"/>
      <c r="D41" s="1"/>
      <c r="E41" s="1"/>
      <c r="G41" s="175"/>
      <c r="H41" s="175"/>
      <c r="I41" s="1"/>
    </row>
    <row r="42" spans="1:9" ht="15.75" x14ac:dyDescent="0.25">
      <c r="A42" s="1"/>
      <c r="B42" s="1"/>
      <c r="D42" s="1"/>
      <c r="E42" s="1"/>
      <c r="G42" s="175"/>
      <c r="H42" s="175"/>
      <c r="I42" s="1"/>
    </row>
    <row r="43" spans="1:9" ht="15.75" x14ac:dyDescent="0.25">
      <c r="A43" s="1"/>
      <c r="B43" s="1"/>
      <c r="D43" s="1"/>
      <c r="E43" s="1"/>
      <c r="G43" s="175"/>
      <c r="H43" s="175"/>
      <c r="I43" s="1"/>
    </row>
    <row r="44" spans="1:9" ht="15.75" x14ac:dyDescent="0.25">
      <c r="A44" s="1"/>
      <c r="B44" s="1"/>
      <c r="D44" s="1"/>
      <c r="E44" s="1"/>
      <c r="G44" s="175"/>
      <c r="H44" s="175"/>
      <c r="I44" s="1"/>
    </row>
    <row r="45" spans="1:9" ht="15.75" x14ac:dyDescent="0.25">
      <c r="A45" s="1"/>
      <c r="B45" s="1"/>
      <c r="D45" s="1"/>
      <c r="E45" s="1"/>
      <c r="G45" s="175"/>
      <c r="H45" s="175"/>
      <c r="I45" s="1"/>
    </row>
    <row r="46" spans="1:9" ht="15.75" x14ac:dyDescent="0.25">
      <c r="A46" s="1"/>
      <c r="B46" s="1"/>
      <c r="D46" s="1"/>
      <c r="E46" s="1"/>
      <c r="G46" s="175"/>
      <c r="H46" s="175"/>
      <c r="I46" s="1"/>
    </row>
    <row r="47" spans="1:9" ht="15.75" x14ac:dyDescent="0.25">
      <c r="A47" s="1"/>
      <c r="B47" s="1"/>
      <c r="D47" s="1"/>
      <c r="E47" s="1"/>
      <c r="G47" s="175"/>
      <c r="H47" s="175"/>
      <c r="I47" s="1"/>
    </row>
    <row r="48" spans="1:9" ht="15.75" x14ac:dyDescent="0.25">
      <c r="A48" s="1"/>
      <c r="B48" s="1"/>
      <c r="D48" s="1"/>
      <c r="E48" s="1"/>
      <c r="G48" s="175"/>
      <c r="H48" s="175"/>
      <c r="I48" s="1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A4" zoomScale="86" zoomScaleNormal="86" workbookViewId="0">
      <selection activeCell="B17" sqref="B1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132" customWidth="1"/>
    <col min="8" max="8" width="2.140625" style="132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30" t="s">
        <v>0</v>
      </c>
      <c r="B2" s="131"/>
      <c r="C2" s="1"/>
    </row>
    <row r="3" spans="1:12" x14ac:dyDescent="0.25">
      <c r="A3" s="89" t="s">
        <v>1</v>
      </c>
      <c r="B3" s="133"/>
      <c r="C3" s="133"/>
    </row>
    <row r="4" spans="1:12" x14ac:dyDescent="0.25">
      <c r="A4" s="89" t="s">
        <v>2</v>
      </c>
      <c r="B4" s="133"/>
      <c r="C4" s="133"/>
    </row>
    <row r="5" spans="1:12" x14ac:dyDescent="0.25">
      <c r="A5" s="89" t="s">
        <v>3</v>
      </c>
      <c r="B5" s="133"/>
      <c r="C5" s="133"/>
    </row>
    <row r="6" spans="1:12" x14ac:dyDescent="0.25">
      <c r="A6" s="89" t="s">
        <v>4</v>
      </c>
      <c r="B6" s="133"/>
      <c r="C6" s="133"/>
    </row>
    <row r="7" spans="1:12" x14ac:dyDescent="0.25">
      <c r="A7" s="89" t="s">
        <v>5</v>
      </c>
      <c r="B7" s="133"/>
      <c r="C7" s="133"/>
    </row>
    <row r="8" spans="1:12" x14ac:dyDescent="0.25">
      <c r="A8" s="133"/>
      <c r="B8" s="133"/>
      <c r="C8" s="133"/>
    </row>
    <row r="9" spans="1:12" ht="15.75" thickBot="1" x14ac:dyDescent="0.3">
      <c r="A9" s="134"/>
      <c r="B9" s="134"/>
      <c r="C9" s="134"/>
      <c r="D9" s="134"/>
      <c r="E9" s="134"/>
      <c r="F9" s="134"/>
      <c r="G9" s="135"/>
      <c r="H9" s="135"/>
      <c r="I9" s="134"/>
    </row>
    <row r="10" spans="1:12" ht="24" thickBot="1" x14ac:dyDescent="0.4">
      <c r="A10" s="309" t="s">
        <v>6</v>
      </c>
      <c r="B10" s="310"/>
      <c r="C10" s="310"/>
      <c r="D10" s="310"/>
      <c r="E10" s="310"/>
      <c r="F10" s="310"/>
      <c r="G10" s="310"/>
      <c r="H10" s="310"/>
      <c r="I10" s="311"/>
    </row>
    <row r="12" spans="1:12" ht="23.25" customHeight="1" x14ac:dyDescent="0.25">
      <c r="A12" s="95" t="s">
        <v>7</v>
      </c>
      <c r="B12" s="136" t="s">
        <v>181</v>
      </c>
      <c r="C12" s="95"/>
      <c r="D12" s="95"/>
      <c r="E12" s="95"/>
      <c r="F12" s="95"/>
      <c r="G12" s="137" t="s">
        <v>8</v>
      </c>
      <c r="H12" s="137" t="s">
        <v>9</v>
      </c>
      <c r="I12" s="2" t="s">
        <v>456</v>
      </c>
    </row>
    <row r="13" spans="1:12" ht="23.25" customHeight="1" x14ac:dyDescent="0.25">
      <c r="A13" s="95"/>
      <c r="B13" s="95"/>
      <c r="C13" s="95"/>
      <c r="D13" s="95"/>
      <c r="E13" s="95"/>
      <c r="F13" s="95"/>
      <c r="G13" s="137" t="s">
        <v>10</v>
      </c>
      <c r="H13" s="137" t="s">
        <v>9</v>
      </c>
      <c r="I13" s="3" t="s">
        <v>410</v>
      </c>
    </row>
    <row r="14" spans="1:12" ht="23.25" customHeight="1" x14ac:dyDescent="0.25">
      <c r="A14" s="95" t="s">
        <v>11</v>
      </c>
      <c r="B14" s="95" t="s">
        <v>156</v>
      </c>
      <c r="C14" s="95"/>
      <c r="D14" s="95"/>
      <c r="E14" s="95"/>
      <c r="F14" s="95"/>
      <c r="G14" s="137" t="s">
        <v>27</v>
      </c>
      <c r="H14" s="137" t="s">
        <v>9</v>
      </c>
      <c r="I14" s="95"/>
    </row>
    <row r="15" spans="1:12" ht="27.75" customHeight="1" thickBot="1" x14ac:dyDescent="0.3">
      <c r="A15" s="138"/>
      <c r="B15" s="138"/>
      <c r="C15" s="138"/>
      <c r="D15" s="138"/>
      <c r="E15" s="138"/>
      <c r="F15" s="138"/>
      <c r="G15" s="139"/>
      <c r="H15" s="139"/>
      <c r="I15" s="138"/>
    </row>
    <row r="16" spans="1:12" ht="43.5" customHeight="1" x14ac:dyDescent="0.25">
      <c r="A16" s="140" t="s">
        <v>12</v>
      </c>
      <c r="B16" s="141" t="s">
        <v>182</v>
      </c>
      <c r="C16" s="142" t="s">
        <v>13</v>
      </c>
      <c r="D16" s="141" t="s">
        <v>183</v>
      </c>
      <c r="E16" s="141" t="s">
        <v>14</v>
      </c>
      <c r="F16" s="142" t="s">
        <v>15</v>
      </c>
      <c r="G16" s="312" t="s">
        <v>16</v>
      </c>
      <c r="H16" s="313"/>
      <c r="I16" s="143" t="s">
        <v>17</v>
      </c>
      <c r="L16" s="132"/>
    </row>
    <row r="17" spans="1:12" s="138" customFormat="1" ht="78.75" customHeight="1" x14ac:dyDescent="0.25">
      <c r="A17" s="144">
        <v>1</v>
      </c>
      <c r="B17" s="4">
        <v>44389</v>
      </c>
      <c r="C17" s="145"/>
      <c r="D17" s="5" t="s">
        <v>416</v>
      </c>
      <c r="E17" s="5" t="s">
        <v>146</v>
      </c>
      <c r="F17" s="146">
        <v>1</v>
      </c>
      <c r="G17" s="314">
        <v>45000</v>
      </c>
      <c r="H17" s="315"/>
      <c r="I17" s="147">
        <f>G17</f>
        <v>45000</v>
      </c>
      <c r="L17" s="139"/>
    </row>
    <row r="18" spans="1:12" ht="36" customHeight="1" thickBot="1" x14ac:dyDescent="0.3">
      <c r="A18" s="316" t="s">
        <v>18</v>
      </c>
      <c r="B18" s="317"/>
      <c r="C18" s="317"/>
      <c r="D18" s="317"/>
      <c r="E18" s="317"/>
      <c r="F18" s="317"/>
      <c r="G18" s="317"/>
      <c r="H18" s="318"/>
      <c r="I18" s="148">
        <f>I17</f>
        <v>45000</v>
      </c>
    </row>
    <row r="19" spans="1:12" ht="21.75" customHeight="1" x14ac:dyDescent="0.25">
      <c r="A19" s="319"/>
      <c r="B19" s="319"/>
      <c r="C19" s="319"/>
      <c r="D19" s="319"/>
      <c r="E19" s="149"/>
      <c r="G19" s="150"/>
      <c r="H19" s="150"/>
      <c r="I19" s="151"/>
    </row>
    <row r="20" spans="1:12" ht="29.25" customHeight="1" x14ac:dyDescent="0.25">
      <c r="A20" s="152"/>
      <c r="B20" s="152"/>
      <c r="D20" s="152"/>
      <c r="E20" s="152"/>
      <c r="G20" s="153" t="s">
        <v>101</v>
      </c>
      <c r="H20" s="153"/>
      <c r="I20" s="154">
        <v>0</v>
      </c>
    </row>
    <row r="21" spans="1:12" ht="29.25" customHeight="1" thickBot="1" x14ac:dyDescent="0.3">
      <c r="A21" s="250"/>
      <c r="B21" s="250"/>
      <c r="D21" s="250"/>
      <c r="E21" s="250"/>
      <c r="G21" s="156" t="s">
        <v>184</v>
      </c>
      <c r="H21" s="156"/>
      <c r="I21" s="157">
        <v>0</v>
      </c>
    </row>
    <row r="22" spans="1:12" ht="29.25" customHeight="1" x14ac:dyDescent="0.25">
      <c r="A22" s="95"/>
      <c r="B22" s="95"/>
      <c r="D22" s="95"/>
      <c r="E22" s="158"/>
      <c r="G22" s="159" t="s">
        <v>19</v>
      </c>
      <c r="H22" s="160"/>
      <c r="I22" s="161">
        <f>I18</f>
        <v>45000</v>
      </c>
    </row>
    <row r="23" spans="1:12" ht="20.25" customHeight="1" x14ac:dyDescent="0.25">
      <c r="A23" s="95"/>
      <c r="B23" s="95"/>
      <c r="D23" s="95"/>
      <c r="E23" s="158"/>
      <c r="G23" s="160"/>
      <c r="H23" s="160"/>
      <c r="I23" s="162"/>
    </row>
    <row r="24" spans="1:12" ht="18.75" x14ac:dyDescent="0.25">
      <c r="A24" s="163" t="s">
        <v>417</v>
      </c>
      <c r="B24" s="158"/>
      <c r="D24" s="95"/>
      <c r="E24" s="158"/>
      <c r="G24" s="160"/>
      <c r="H24" s="160"/>
      <c r="I24" s="162"/>
    </row>
    <row r="25" spans="1:12" ht="15.75" x14ac:dyDescent="0.25">
      <c r="A25" s="95"/>
      <c r="B25" s="95"/>
      <c r="D25" s="95"/>
      <c r="E25" s="158"/>
      <c r="G25" s="160"/>
      <c r="H25" s="160"/>
      <c r="I25" s="162"/>
    </row>
    <row r="26" spans="1:12" ht="18.75" x14ac:dyDescent="0.3">
      <c r="A26" s="164" t="s">
        <v>20</v>
      </c>
      <c r="B26" s="165"/>
      <c r="D26" s="165"/>
      <c r="E26" s="95"/>
      <c r="G26" s="137"/>
      <c r="H26" s="137"/>
      <c r="I26" s="95"/>
    </row>
    <row r="27" spans="1:12" ht="18.75" x14ac:dyDescent="0.3">
      <c r="A27" s="166" t="s">
        <v>21</v>
      </c>
      <c r="B27" s="158"/>
      <c r="D27" s="158"/>
      <c r="E27" s="95"/>
      <c r="G27" s="137"/>
      <c r="H27" s="137"/>
      <c r="I27" s="95"/>
      <c r="L27" s="167"/>
    </row>
    <row r="28" spans="1:12" ht="18.75" x14ac:dyDescent="0.3">
      <c r="A28" s="166" t="s">
        <v>22</v>
      </c>
      <c r="B28" s="158"/>
      <c r="D28" s="95"/>
      <c r="E28" s="95"/>
      <c r="G28" s="137"/>
      <c r="H28" s="137"/>
      <c r="I28" s="95"/>
    </row>
    <row r="29" spans="1:12" ht="18.75" x14ac:dyDescent="0.3">
      <c r="A29" s="168" t="s">
        <v>23</v>
      </c>
      <c r="B29" s="169"/>
      <c r="D29" s="169"/>
      <c r="E29" s="95"/>
      <c r="G29" s="137"/>
      <c r="H29" s="137"/>
      <c r="I29" s="95"/>
    </row>
    <row r="30" spans="1:12" ht="18.75" x14ac:dyDescent="0.3">
      <c r="A30" s="170" t="s">
        <v>24</v>
      </c>
      <c r="B30" s="171"/>
      <c r="D30" s="172"/>
      <c r="E30" s="95"/>
      <c r="G30" s="137"/>
      <c r="H30" s="137"/>
      <c r="I30" s="95"/>
    </row>
    <row r="31" spans="1:12" ht="15.75" x14ac:dyDescent="0.25">
      <c r="A31" s="171"/>
      <c r="B31" s="171"/>
      <c r="D31" s="173"/>
      <c r="E31" s="95"/>
      <c r="G31" s="137"/>
      <c r="H31" s="137"/>
      <c r="I31" s="95"/>
    </row>
    <row r="32" spans="1:12" ht="15.75" x14ac:dyDescent="0.25">
      <c r="A32" s="95"/>
      <c r="B32" s="95"/>
      <c r="D32" s="95"/>
      <c r="E32" s="95"/>
      <c r="G32" s="174" t="s">
        <v>25</v>
      </c>
      <c r="H32" s="320" t="str">
        <f>I13</f>
        <v xml:space="preserve"> 24 Juli 2021</v>
      </c>
      <c r="I32" s="320"/>
    </row>
    <row r="33" spans="1:9" ht="15.75" x14ac:dyDescent="0.25">
      <c r="A33" s="95"/>
      <c r="B33" s="95"/>
      <c r="D33" s="95"/>
      <c r="E33" s="95"/>
      <c r="G33" s="137"/>
      <c r="H33" s="137"/>
      <c r="I33" s="95"/>
    </row>
    <row r="34" spans="1:9" ht="15.75" x14ac:dyDescent="0.25">
      <c r="A34" s="95"/>
      <c r="B34" s="95"/>
      <c r="D34" s="95"/>
      <c r="E34" s="95"/>
      <c r="G34" s="137"/>
      <c r="H34" s="137"/>
      <c r="I34" s="95"/>
    </row>
    <row r="35" spans="1:9" ht="15.75" x14ac:dyDescent="0.25">
      <c r="A35" s="95"/>
      <c r="B35" s="95"/>
      <c r="D35" s="95"/>
      <c r="E35" s="95"/>
      <c r="G35" s="137"/>
      <c r="H35" s="137"/>
      <c r="I35" s="95"/>
    </row>
    <row r="36" spans="1:9" ht="26.25" customHeight="1" x14ac:dyDescent="0.25">
      <c r="A36" s="95"/>
      <c r="B36" s="95"/>
      <c r="D36" s="95"/>
      <c r="E36" s="95"/>
      <c r="G36" s="137"/>
      <c r="H36" s="137"/>
      <c r="I36" s="95"/>
    </row>
    <row r="37" spans="1:9" ht="15.75" x14ac:dyDescent="0.25">
      <c r="A37" s="95"/>
      <c r="B37" s="95"/>
      <c r="D37" s="95"/>
      <c r="E37" s="95"/>
      <c r="G37" s="137"/>
      <c r="H37" s="137"/>
      <c r="I37" s="95"/>
    </row>
    <row r="38" spans="1:9" ht="15.75" x14ac:dyDescent="0.25">
      <c r="A38" s="95"/>
      <c r="B38" s="95"/>
      <c r="D38" s="95"/>
      <c r="E38" s="95"/>
      <c r="G38" s="137"/>
      <c r="H38" s="137"/>
      <c r="I38" s="95"/>
    </row>
    <row r="39" spans="1:9" ht="15.75" x14ac:dyDescent="0.25">
      <c r="A39" s="95"/>
      <c r="B39" s="95"/>
      <c r="D39" s="95"/>
      <c r="E39" s="95"/>
      <c r="G39" s="137"/>
      <c r="H39" s="137"/>
      <c r="I39" s="95"/>
    </row>
    <row r="40" spans="1:9" ht="15.75" x14ac:dyDescent="0.25">
      <c r="A40" s="1"/>
      <c r="B40" s="1"/>
      <c r="D40" s="1"/>
      <c r="E40" s="1"/>
      <c r="G40" s="290" t="s">
        <v>26</v>
      </c>
      <c r="H40" s="290"/>
      <c r="I40" s="290"/>
    </row>
    <row r="41" spans="1:9" ht="15.75" x14ac:dyDescent="0.25">
      <c r="A41" s="1"/>
      <c r="B41" s="1"/>
      <c r="D41" s="1"/>
      <c r="E41" s="1"/>
      <c r="G41" s="175"/>
      <c r="H41" s="175"/>
      <c r="I41" s="1"/>
    </row>
    <row r="42" spans="1:9" ht="15.75" x14ac:dyDescent="0.25">
      <c r="A42" s="1"/>
      <c r="B42" s="1"/>
      <c r="D42" s="1"/>
      <c r="E42" s="1"/>
      <c r="G42" s="175"/>
      <c r="H42" s="175"/>
      <c r="I42" s="1"/>
    </row>
    <row r="43" spans="1:9" ht="15.75" x14ac:dyDescent="0.25">
      <c r="A43" s="1"/>
      <c r="B43" s="1"/>
      <c r="D43" s="1"/>
      <c r="E43" s="1"/>
      <c r="G43" s="175"/>
      <c r="H43" s="175"/>
      <c r="I43" s="1"/>
    </row>
    <row r="44" spans="1:9" ht="15.75" x14ac:dyDescent="0.25">
      <c r="A44" s="1"/>
      <c r="B44" s="1"/>
      <c r="D44" s="1"/>
      <c r="E44" s="1"/>
      <c r="G44" s="175"/>
      <c r="H44" s="175"/>
      <c r="I44" s="1"/>
    </row>
    <row r="45" spans="1:9" ht="15.75" x14ac:dyDescent="0.25">
      <c r="A45" s="1"/>
      <c r="B45" s="1"/>
      <c r="D45" s="1"/>
      <c r="E45" s="1"/>
      <c r="G45" s="175"/>
      <c r="H45" s="175"/>
      <c r="I45" s="1"/>
    </row>
    <row r="46" spans="1:9" ht="15.75" x14ac:dyDescent="0.25">
      <c r="A46" s="1"/>
      <c r="B46" s="1"/>
      <c r="D46" s="1"/>
      <c r="E46" s="1"/>
      <c r="G46" s="175"/>
      <c r="H46" s="175"/>
      <c r="I46" s="1"/>
    </row>
    <row r="47" spans="1:9" ht="15.75" x14ac:dyDescent="0.25">
      <c r="A47" s="1"/>
      <c r="B47" s="1"/>
      <c r="D47" s="1"/>
      <c r="E47" s="1"/>
      <c r="G47" s="175"/>
      <c r="H47" s="175"/>
      <c r="I47" s="1"/>
    </row>
    <row r="48" spans="1:9" ht="15.75" x14ac:dyDescent="0.25">
      <c r="A48" s="1"/>
      <c r="B48" s="1"/>
      <c r="D48" s="1"/>
      <c r="E48" s="1"/>
      <c r="G48" s="175"/>
      <c r="H48" s="175"/>
      <c r="I48" s="1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zoomScale="86" zoomScaleNormal="86" workbookViewId="0">
      <selection activeCell="B17" sqref="B1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132" customWidth="1"/>
    <col min="8" max="8" width="2.140625" style="132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30" t="s">
        <v>0</v>
      </c>
      <c r="B2" s="131"/>
      <c r="C2" s="1"/>
    </row>
    <row r="3" spans="1:12" x14ac:dyDescent="0.25">
      <c r="A3" s="89" t="s">
        <v>1</v>
      </c>
      <c r="B3" s="133"/>
      <c r="C3" s="133"/>
    </row>
    <row r="4" spans="1:12" x14ac:dyDescent="0.25">
      <c r="A4" s="89" t="s">
        <v>2</v>
      </c>
      <c r="B4" s="133"/>
      <c r="C4" s="133"/>
    </row>
    <row r="5" spans="1:12" x14ac:dyDescent="0.25">
      <c r="A5" s="89" t="s">
        <v>3</v>
      </c>
      <c r="B5" s="133"/>
      <c r="C5" s="133"/>
    </row>
    <row r="6" spans="1:12" x14ac:dyDescent="0.25">
      <c r="A6" s="89" t="s">
        <v>4</v>
      </c>
      <c r="B6" s="133"/>
      <c r="C6" s="133"/>
    </row>
    <row r="7" spans="1:12" x14ac:dyDescent="0.25">
      <c r="A7" s="89" t="s">
        <v>5</v>
      </c>
      <c r="B7" s="133"/>
      <c r="C7" s="133"/>
    </row>
    <row r="8" spans="1:12" x14ac:dyDescent="0.25">
      <c r="A8" s="133"/>
      <c r="B8" s="133"/>
      <c r="C8" s="133"/>
    </row>
    <row r="9" spans="1:12" ht="15.75" thickBot="1" x14ac:dyDescent="0.3">
      <c r="A9" s="134"/>
      <c r="B9" s="134"/>
      <c r="C9" s="134"/>
      <c r="D9" s="134"/>
      <c r="E9" s="134"/>
      <c r="F9" s="134"/>
      <c r="G9" s="135"/>
      <c r="H9" s="135"/>
      <c r="I9" s="134"/>
    </row>
    <row r="10" spans="1:12" ht="24" thickBot="1" x14ac:dyDescent="0.4">
      <c r="A10" s="309" t="s">
        <v>6</v>
      </c>
      <c r="B10" s="310"/>
      <c r="C10" s="310"/>
      <c r="D10" s="310"/>
      <c r="E10" s="310"/>
      <c r="F10" s="310"/>
      <c r="G10" s="310"/>
      <c r="H10" s="310"/>
      <c r="I10" s="311"/>
    </row>
    <row r="12" spans="1:12" ht="23.25" customHeight="1" x14ac:dyDescent="0.25">
      <c r="A12" s="95" t="s">
        <v>7</v>
      </c>
      <c r="B12" s="136" t="s">
        <v>181</v>
      </c>
      <c r="C12" s="95"/>
      <c r="D12" s="95"/>
      <c r="E12" s="95"/>
      <c r="F12" s="95"/>
      <c r="G12" s="137" t="s">
        <v>8</v>
      </c>
      <c r="H12" s="137" t="s">
        <v>9</v>
      </c>
      <c r="I12" s="2" t="s">
        <v>457</v>
      </c>
    </row>
    <row r="13" spans="1:12" ht="23.25" customHeight="1" x14ac:dyDescent="0.25">
      <c r="A13" s="95"/>
      <c r="B13" s="95"/>
      <c r="C13" s="95"/>
      <c r="D13" s="95"/>
      <c r="E13" s="95"/>
      <c r="F13" s="95"/>
      <c r="G13" s="137" t="s">
        <v>10</v>
      </c>
      <c r="H13" s="137" t="s">
        <v>9</v>
      </c>
      <c r="I13" s="3" t="s">
        <v>410</v>
      </c>
    </row>
    <row r="14" spans="1:12" ht="23.25" customHeight="1" x14ac:dyDescent="0.25">
      <c r="A14" s="95" t="s">
        <v>11</v>
      </c>
      <c r="B14" s="95" t="s">
        <v>156</v>
      </c>
      <c r="C14" s="95"/>
      <c r="D14" s="95"/>
      <c r="E14" s="95"/>
      <c r="F14" s="95"/>
      <c r="G14" s="137" t="s">
        <v>27</v>
      </c>
      <c r="H14" s="137" t="s">
        <v>9</v>
      </c>
      <c r="I14" s="95"/>
    </row>
    <row r="15" spans="1:12" ht="27.75" customHeight="1" thickBot="1" x14ac:dyDescent="0.3">
      <c r="A15" s="138"/>
      <c r="B15" s="138"/>
      <c r="C15" s="138"/>
      <c r="D15" s="138"/>
      <c r="E15" s="138"/>
      <c r="F15" s="138"/>
      <c r="G15" s="139"/>
      <c r="H15" s="139"/>
      <c r="I15" s="138"/>
    </row>
    <row r="16" spans="1:12" ht="43.5" customHeight="1" x14ac:dyDescent="0.25">
      <c r="A16" s="140" t="s">
        <v>12</v>
      </c>
      <c r="B16" s="141" t="s">
        <v>182</v>
      </c>
      <c r="C16" s="142" t="s">
        <v>13</v>
      </c>
      <c r="D16" s="141" t="s">
        <v>183</v>
      </c>
      <c r="E16" s="141" t="s">
        <v>14</v>
      </c>
      <c r="F16" s="142" t="s">
        <v>15</v>
      </c>
      <c r="G16" s="312" t="s">
        <v>16</v>
      </c>
      <c r="H16" s="313"/>
      <c r="I16" s="143" t="s">
        <v>17</v>
      </c>
      <c r="L16" s="132"/>
    </row>
    <row r="17" spans="1:12" s="138" customFormat="1" ht="78.75" customHeight="1" x14ac:dyDescent="0.25">
      <c r="A17" s="144">
        <v>1</v>
      </c>
      <c r="B17" s="4">
        <v>44399</v>
      </c>
      <c r="C17" s="145"/>
      <c r="D17" s="5" t="s">
        <v>418</v>
      </c>
      <c r="E17" s="5" t="s">
        <v>236</v>
      </c>
      <c r="F17" s="146">
        <v>1</v>
      </c>
      <c r="G17" s="314">
        <v>100000</v>
      </c>
      <c r="H17" s="315"/>
      <c r="I17" s="147">
        <f>G17</f>
        <v>100000</v>
      </c>
      <c r="L17" s="139"/>
    </row>
    <row r="18" spans="1:12" ht="36" customHeight="1" thickBot="1" x14ac:dyDescent="0.3">
      <c r="A18" s="316" t="s">
        <v>18</v>
      </c>
      <c r="B18" s="317"/>
      <c r="C18" s="317"/>
      <c r="D18" s="317"/>
      <c r="E18" s="317"/>
      <c r="F18" s="317"/>
      <c r="G18" s="317"/>
      <c r="H18" s="318"/>
      <c r="I18" s="148">
        <f>I17</f>
        <v>100000</v>
      </c>
    </row>
    <row r="19" spans="1:12" ht="21.75" customHeight="1" x14ac:dyDescent="0.25">
      <c r="A19" s="319"/>
      <c r="B19" s="319"/>
      <c r="C19" s="319"/>
      <c r="D19" s="319"/>
      <c r="E19" s="149"/>
      <c r="G19" s="150"/>
      <c r="H19" s="150"/>
      <c r="I19" s="151"/>
    </row>
    <row r="20" spans="1:12" ht="29.25" customHeight="1" x14ac:dyDescent="0.25">
      <c r="A20" s="152"/>
      <c r="B20" s="152"/>
      <c r="D20" s="152"/>
      <c r="E20" s="152"/>
      <c r="G20" s="153" t="s">
        <v>101</v>
      </c>
      <c r="H20" s="153"/>
      <c r="I20" s="154">
        <v>0</v>
      </c>
    </row>
    <row r="21" spans="1:12" ht="29.25" customHeight="1" thickBot="1" x14ac:dyDescent="0.3">
      <c r="A21" s="250"/>
      <c r="B21" s="250"/>
      <c r="D21" s="250"/>
      <c r="E21" s="250"/>
      <c r="G21" s="156" t="s">
        <v>184</v>
      </c>
      <c r="H21" s="156"/>
      <c r="I21" s="157">
        <v>0</v>
      </c>
    </row>
    <row r="22" spans="1:12" ht="29.25" customHeight="1" x14ac:dyDescent="0.25">
      <c r="A22" s="95"/>
      <c r="B22" s="95"/>
      <c r="D22" s="95"/>
      <c r="E22" s="158"/>
      <c r="G22" s="159" t="s">
        <v>19</v>
      </c>
      <c r="H22" s="160"/>
      <c r="I22" s="161">
        <f>I18</f>
        <v>100000</v>
      </c>
    </row>
    <row r="23" spans="1:12" ht="20.25" customHeight="1" x14ac:dyDescent="0.25">
      <c r="A23" s="95"/>
      <c r="B23" s="95"/>
      <c r="D23" s="95"/>
      <c r="E23" s="158"/>
      <c r="G23" s="160"/>
      <c r="H23" s="160"/>
      <c r="I23" s="162"/>
    </row>
    <row r="24" spans="1:12" ht="18.75" x14ac:dyDescent="0.25">
      <c r="A24" s="163" t="s">
        <v>415</v>
      </c>
      <c r="B24" s="158"/>
      <c r="D24" s="95"/>
      <c r="E24" s="158"/>
      <c r="G24" s="160"/>
      <c r="H24" s="160"/>
      <c r="I24" s="162"/>
    </row>
    <row r="25" spans="1:12" ht="15.75" x14ac:dyDescent="0.25">
      <c r="A25" s="95"/>
      <c r="B25" s="95"/>
      <c r="D25" s="95"/>
      <c r="E25" s="158"/>
      <c r="G25" s="160"/>
      <c r="H25" s="160"/>
      <c r="I25" s="162"/>
    </row>
    <row r="26" spans="1:12" ht="18.75" x14ac:dyDescent="0.3">
      <c r="A26" s="164" t="s">
        <v>20</v>
      </c>
      <c r="B26" s="165"/>
      <c r="D26" s="165"/>
      <c r="E26" s="95"/>
      <c r="G26" s="137"/>
      <c r="H26" s="137"/>
      <c r="I26" s="95"/>
    </row>
    <row r="27" spans="1:12" ht="18.75" x14ac:dyDescent="0.3">
      <c r="A27" s="166" t="s">
        <v>21</v>
      </c>
      <c r="B27" s="158"/>
      <c r="D27" s="158"/>
      <c r="E27" s="95"/>
      <c r="G27" s="137"/>
      <c r="H27" s="137"/>
      <c r="I27" s="95"/>
      <c r="L27" s="167"/>
    </row>
    <row r="28" spans="1:12" ht="18.75" x14ac:dyDescent="0.3">
      <c r="A28" s="166" t="s">
        <v>22</v>
      </c>
      <c r="B28" s="158"/>
      <c r="D28" s="95"/>
      <c r="E28" s="95"/>
      <c r="G28" s="137"/>
      <c r="H28" s="137"/>
      <c r="I28" s="95"/>
    </row>
    <row r="29" spans="1:12" ht="18.75" x14ac:dyDescent="0.3">
      <c r="A29" s="168" t="s">
        <v>23</v>
      </c>
      <c r="B29" s="169"/>
      <c r="D29" s="169"/>
      <c r="E29" s="95"/>
      <c r="G29" s="137"/>
      <c r="H29" s="137"/>
      <c r="I29" s="95"/>
    </row>
    <row r="30" spans="1:12" ht="18.75" x14ac:dyDescent="0.3">
      <c r="A30" s="170" t="s">
        <v>24</v>
      </c>
      <c r="B30" s="171"/>
      <c r="D30" s="172"/>
      <c r="E30" s="95"/>
      <c r="G30" s="137"/>
      <c r="H30" s="137"/>
      <c r="I30" s="95"/>
    </row>
    <row r="31" spans="1:12" ht="15.75" x14ac:dyDescent="0.25">
      <c r="A31" s="171"/>
      <c r="B31" s="171"/>
      <c r="D31" s="173"/>
      <c r="E31" s="95"/>
      <c r="G31" s="137"/>
      <c r="H31" s="137"/>
      <c r="I31" s="95"/>
    </row>
    <row r="32" spans="1:12" ht="15.75" x14ac:dyDescent="0.25">
      <c r="A32" s="95"/>
      <c r="B32" s="95"/>
      <c r="D32" s="95"/>
      <c r="E32" s="95"/>
      <c r="G32" s="174" t="s">
        <v>25</v>
      </c>
      <c r="H32" s="320" t="str">
        <f>I13</f>
        <v xml:space="preserve"> 24 Juli 2021</v>
      </c>
      <c r="I32" s="320"/>
    </row>
    <row r="33" spans="1:9" ht="15.75" x14ac:dyDescent="0.25">
      <c r="A33" s="95"/>
      <c r="B33" s="95"/>
      <c r="D33" s="95"/>
      <c r="E33" s="95"/>
      <c r="G33" s="137"/>
      <c r="H33" s="137"/>
      <c r="I33" s="95"/>
    </row>
    <row r="34" spans="1:9" ht="15.75" x14ac:dyDescent="0.25">
      <c r="A34" s="95"/>
      <c r="B34" s="95"/>
      <c r="D34" s="95"/>
      <c r="E34" s="95"/>
      <c r="G34" s="137"/>
      <c r="H34" s="137"/>
      <c r="I34" s="95"/>
    </row>
    <row r="35" spans="1:9" ht="15.75" x14ac:dyDescent="0.25">
      <c r="A35" s="95"/>
      <c r="B35" s="95"/>
      <c r="D35" s="95"/>
      <c r="E35" s="95"/>
      <c r="G35" s="137"/>
      <c r="H35" s="137"/>
      <c r="I35" s="95"/>
    </row>
    <row r="36" spans="1:9" ht="26.25" customHeight="1" x14ac:dyDescent="0.25">
      <c r="A36" s="95"/>
      <c r="B36" s="95"/>
      <c r="D36" s="95"/>
      <c r="E36" s="95"/>
      <c r="G36" s="137"/>
      <c r="H36" s="137"/>
      <c r="I36" s="95"/>
    </row>
    <row r="37" spans="1:9" ht="15.75" x14ac:dyDescent="0.25">
      <c r="A37" s="95"/>
      <c r="B37" s="95"/>
      <c r="D37" s="95"/>
      <c r="E37" s="95"/>
      <c r="G37" s="137"/>
      <c r="H37" s="137"/>
      <c r="I37" s="95"/>
    </row>
    <row r="38" spans="1:9" ht="15.75" x14ac:dyDescent="0.25">
      <c r="A38" s="95"/>
      <c r="B38" s="95"/>
      <c r="D38" s="95"/>
      <c r="E38" s="95"/>
      <c r="G38" s="137"/>
      <c r="H38" s="137"/>
      <c r="I38" s="95"/>
    </row>
    <row r="39" spans="1:9" ht="15.75" x14ac:dyDescent="0.25">
      <c r="A39" s="95"/>
      <c r="B39" s="95"/>
      <c r="D39" s="95"/>
      <c r="E39" s="95"/>
      <c r="G39" s="137"/>
      <c r="H39" s="137"/>
      <c r="I39" s="95"/>
    </row>
    <row r="40" spans="1:9" ht="15.75" x14ac:dyDescent="0.25">
      <c r="A40" s="1"/>
      <c r="B40" s="1"/>
      <c r="D40" s="1"/>
      <c r="E40" s="1"/>
      <c r="G40" s="290" t="s">
        <v>26</v>
      </c>
      <c r="H40" s="290"/>
      <c r="I40" s="290"/>
    </row>
    <row r="41" spans="1:9" ht="15.75" x14ac:dyDescent="0.25">
      <c r="A41" s="1"/>
      <c r="B41" s="1"/>
      <c r="D41" s="1"/>
      <c r="E41" s="1"/>
      <c r="G41" s="175"/>
      <c r="H41" s="175"/>
      <c r="I41" s="1"/>
    </row>
    <row r="42" spans="1:9" ht="15.75" x14ac:dyDescent="0.25">
      <c r="A42" s="1"/>
      <c r="B42" s="1"/>
      <c r="D42" s="1"/>
      <c r="E42" s="1"/>
      <c r="G42" s="175"/>
      <c r="H42" s="175"/>
      <c r="I42" s="1"/>
    </row>
    <row r="43" spans="1:9" ht="15.75" x14ac:dyDescent="0.25">
      <c r="A43" s="1"/>
      <c r="B43" s="1"/>
      <c r="D43" s="1"/>
      <c r="E43" s="1"/>
      <c r="G43" s="175"/>
      <c r="H43" s="175"/>
      <c r="I43" s="1"/>
    </row>
    <row r="44" spans="1:9" ht="15.75" x14ac:dyDescent="0.25">
      <c r="A44" s="1"/>
      <c r="B44" s="1"/>
      <c r="D44" s="1"/>
      <c r="E44" s="1"/>
      <c r="G44" s="175"/>
      <c r="H44" s="175"/>
      <c r="I44" s="1"/>
    </row>
    <row r="45" spans="1:9" ht="15.75" x14ac:dyDescent="0.25">
      <c r="A45" s="1"/>
      <c r="B45" s="1"/>
      <c r="D45" s="1"/>
      <c r="E45" s="1"/>
      <c r="G45" s="175"/>
      <c r="H45" s="175"/>
      <c r="I45" s="1"/>
    </row>
    <row r="46" spans="1:9" ht="15.75" x14ac:dyDescent="0.25">
      <c r="A46" s="1"/>
      <c r="B46" s="1"/>
      <c r="D46" s="1"/>
      <c r="E46" s="1"/>
      <c r="G46" s="175"/>
      <c r="H46" s="175"/>
      <c r="I46" s="1"/>
    </row>
    <row r="47" spans="1:9" ht="15.75" x14ac:dyDescent="0.25">
      <c r="A47" s="1"/>
      <c r="B47" s="1"/>
      <c r="D47" s="1"/>
      <c r="E47" s="1"/>
      <c r="G47" s="175"/>
      <c r="H47" s="175"/>
      <c r="I47" s="1"/>
    </row>
    <row r="48" spans="1:9" ht="15.75" x14ac:dyDescent="0.25">
      <c r="A48" s="1"/>
      <c r="B48" s="1"/>
      <c r="D48" s="1"/>
      <c r="E48" s="1"/>
      <c r="G48" s="175"/>
      <c r="H48" s="175"/>
      <c r="I48" s="1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10" workbookViewId="0">
      <selection activeCell="C21" sqref="C21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10.42578125" style="7" customWidth="1"/>
    <col min="4" max="4" width="27.7109375" style="7" customWidth="1"/>
    <col min="5" max="5" width="14.42578125" style="7" customWidth="1"/>
    <col min="6" max="6" width="6" style="7" customWidth="1"/>
    <col min="7" max="7" width="13.85546875" style="8" customWidth="1"/>
    <col min="8" max="8" width="1.42578125" style="8" customWidth="1"/>
    <col min="9" max="9" width="17.140625" style="7" customWidth="1"/>
    <col min="10" max="10" width="19.42578125" style="7" customWidth="1"/>
    <col min="11" max="11" width="14.5703125" style="7" bestFit="1" customWidth="1"/>
    <col min="12" max="12" width="17.28515625" style="7" customWidth="1"/>
    <col min="13" max="16384" width="9.140625" style="7"/>
  </cols>
  <sheetData>
    <row r="1" spans="1:9" ht="6.75" customHeight="1" x14ac:dyDescent="0.25"/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8" spans="1:9" ht="16.5" thickBot="1" x14ac:dyDescent="0.3"/>
    <row r="9" spans="1:9" ht="21.75" customHeight="1" thickBot="1" x14ac:dyDescent="0.3">
      <c r="A9" s="282" t="s">
        <v>6</v>
      </c>
      <c r="B9" s="283"/>
      <c r="C9" s="283"/>
      <c r="D9" s="283"/>
      <c r="E9" s="283"/>
      <c r="F9" s="283"/>
      <c r="G9" s="283"/>
      <c r="H9" s="283"/>
      <c r="I9" s="284"/>
    </row>
    <row r="10" spans="1:9" ht="9.75" customHeight="1" x14ac:dyDescent="0.25"/>
    <row r="11" spans="1:9" x14ac:dyDescent="0.25">
      <c r="A11" s="7" t="s">
        <v>7</v>
      </c>
      <c r="B11" s="7" t="s">
        <v>98</v>
      </c>
      <c r="G11" s="8" t="s">
        <v>8</v>
      </c>
      <c r="H11" s="12" t="s">
        <v>9</v>
      </c>
      <c r="I11" s="2" t="s">
        <v>458</v>
      </c>
    </row>
    <row r="12" spans="1:9" x14ac:dyDescent="0.25">
      <c r="G12" s="8" t="s">
        <v>10</v>
      </c>
      <c r="H12" s="12" t="s">
        <v>9</v>
      </c>
      <c r="I12" s="3" t="s">
        <v>434</v>
      </c>
    </row>
    <row r="13" spans="1:9" x14ac:dyDescent="0.25">
      <c r="G13" s="8" t="s">
        <v>27</v>
      </c>
      <c r="H13" s="12" t="s">
        <v>9</v>
      </c>
      <c r="I13" s="76"/>
    </row>
    <row r="14" spans="1:9" x14ac:dyDescent="0.25">
      <c r="A14" s="7" t="s">
        <v>11</v>
      </c>
      <c r="B14" s="7" t="s">
        <v>99</v>
      </c>
    </row>
    <row r="15" spans="1:9" ht="17.25" customHeight="1" thickBot="1" x14ac:dyDescent="0.3">
      <c r="F15" s="34"/>
    </row>
    <row r="16" spans="1:9" ht="20.100000000000001" customHeight="1" x14ac:dyDescent="0.25">
      <c r="A16" s="77" t="s">
        <v>12</v>
      </c>
      <c r="B16" s="78" t="s">
        <v>32</v>
      </c>
      <c r="C16" s="78" t="s">
        <v>13</v>
      </c>
      <c r="D16" s="78" t="s">
        <v>33</v>
      </c>
      <c r="E16" s="78" t="s">
        <v>14</v>
      </c>
      <c r="F16" s="79" t="s">
        <v>28</v>
      </c>
      <c r="G16" s="293" t="s">
        <v>16</v>
      </c>
      <c r="H16" s="294"/>
      <c r="I16" s="80" t="s">
        <v>17</v>
      </c>
    </row>
    <row r="17" spans="1:18" ht="39.75" customHeight="1" x14ac:dyDescent="0.25">
      <c r="A17" s="16">
        <v>1</v>
      </c>
      <c r="B17" s="81" t="s">
        <v>114</v>
      </c>
      <c r="C17" s="256" t="s">
        <v>419</v>
      </c>
      <c r="D17" s="83" t="s">
        <v>424</v>
      </c>
      <c r="E17" s="84" t="s">
        <v>429</v>
      </c>
      <c r="F17" s="85">
        <v>10</v>
      </c>
      <c r="G17" s="291">
        <v>152880</v>
      </c>
      <c r="H17" s="292"/>
      <c r="I17" s="65">
        <f>F17*G17</f>
        <v>1528800</v>
      </c>
      <c r="K17" s="251"/>
      <c r="L17" s="252"/>
    </row>
    <row r="18" spans="1:18" ht="39.75" customHeight="1" x14ac:dyDescent="0.25">
      <c r="A18" s="16">
        <f>A17+1</f>
        <v>2</v>
      </c>
      <c r="B18" s="81" t="s">
        <v>114</v>
      </c>
      <c r="C18" s="256" t="s">
        <v>420</v>
      </c>
      <c r="D18" s="83" t="s">
        <v>425</v>
      </c>
      <c r="E18" s="84" t="s">
        <v>430</v>
      </c>
      <c r="F18" s="85">
        <v>10</v>
      </c>
      <c r="G18" s="291">
        <v>152880</v>
      </c>
      <c r="H18" s="292"/>
      <c r="I18" s="65">
        <f t="shared" ref="I18:I21" si="0">F18*G18</f>
        <v>1528800</v>
      </c>
      <c r="K18" s="251"/>
      <c r="L18" s="252"/>
    </row>
    <row r="19" spans="1:18" ht="44.25" customHeight="1" x14ac:dyDescent="0.25">
      <c r="A19" s="16">
        <f t="shared" ref="A19" si="1">A18+1</f>
        <v>3</v>
      </c>
      <c r="B19" s="81" t="s">
        <v>114</v>
      </c>
      <c r="C19" s="256" t="s">
        <v>421</v>
      </c>
      <c r="D19" s="83" t="s">
        <v>426</v>
      </c>
      <c r="E19" s="84" t="s">
        <v>431</v>
      </c>
      <c r="F19" s="85">
        <v>10</v>
      </c>
      <c r="G19" s="291">
        <v>152880</v>
      </c>
      <c r="H19" s="292"/>
      <c r="I19" s="65">
        <f t="shared" si="0"/>
        <v>1528800</v>
      </c>
      <c r="K19" s="251"/>
      <c r="L19" s="252"/>
    </row>
    <row r="20" spans="1:18" ht="39.75" customHeight="1" x14ac:dyDescent="0.25">
      <c r="A20" s="16">
        <v>4</v>
      </c>
      <c r="B20" s="81" t="s">
        <v>114</v>
      </c>
      <c r="C20" s="256" t="s">
        <v>422</v>
      </c>
      <c r="D20" s="83" t="s">
        <v>427</v>
      </c>
      <c r="E20" s="84" t="s">
        <v>432</v>
      </c>
      <c r="F20" s="85">
        <v>10</v>
      </c>
      <c r="G20" s="291">
        <v>132080</v>
      </c>
      <c r="H20" s="292"/>
      <c r="I20" s="65">
        <f t="shared" si="0"/>
        <v>1320800</v>
      </c>
      <c r="J20" s="65"/>
      <c r="K20" s="251"/>
      <c r="L20" s="252"/>
    </row>
    <row r="21" spans="1:18" ht="39.75" customHeight="1" x14ac:dyDescent="0.25">
      <c r="A21" s="16">
        <v>5</v>
      </c>
      <c r="B21" s="81" t="s">
        <v>114</v>
      </c>
      <c r="C21" s="256" t="s">
        <v>423</v>
      </c>
      <c r="D21" s="83" t="s">
        <v>428</v>
      </c>
      <c r="E21" s="84" t="s">
        <v>433</v>
      </c>
      <c r="F21" s="85">
        <v>10</v>
      </c>
      <c r="G21" s="291">
        <v>132080</v>
      </c>
      <c r="H21" s="292"/>
      <c r="I21" s="65">
        <f t="shared" si="0"/>
        <v>1320800</v>
      </c>
      <c r="K21" s="251"/>
      <c r="L21" s="252"/>
    </row>
    <row r="22" spans="1:18" ht="22.5" customHeight="1" thickBot="1" x14ac:dyDescent="0.3">
      <c r="A22" s="287" t="s">
        <v>18</v>
      </c>
      <c r="B22" s="288"/>
      <c r="C22" s="288"/>
      <c r="D22" s="288"/>
      <c r="E22" s="288"/>
      <c r="F22" s="288"/>
      <c r="G22" s="288"/>
      <c r="H22" s="289"/>
      <c r="I22" s="86">
        <f>SUM(I17:I21)</f>
        <v>7228000</v>
      </c>
    </row>
    <row r="23" spans="1:18" x14ac:dyDescent="0.25">
      <c r="A23" s="275"/>
      <c r="B23" s="275"/>
      <c r="C23" s="275"/>
      <c r="D23" s="275"/>
      <c r="E23" s="253"/>
      <c r="F23" s="253"/>
      <c r="G23" s="19"/>
      <c r="H23" s="19"/>
      <c r="I23" s="20"/>
    </row>
    <row r="24" spans="1:18" x14ac:dyDescent="0.25">
      <c r="E24" s="6"/>
      <c r="F24" s="6"/>
      <c r="G24" s="61" t="s">
        <v>101</v>
      </c>
      <c r="H24" s="61"/>
      <c r="I24" s="62">
        <v>0</v>
      </c>
      <c r="J24" s="28"/>
      <c r="R24" s="7" t="s">
        <v>58</v>
      </c>
    </row>
    <row r="25" spans="1:18" ht="16.5" thickBot="1" x14ac:dyDescent="0.3">
      <c r="E25" s="6"/>
      <c r="F25" s="6"/>
      <c r="G25" s="26" t="s">
        <v>36</v>
      </c>
      <c r="H25" s="26"/>
      <c r="I25" s="75">
        <v>0</v>
      </c>
      <c r="J25" s="28"/>
    </row>
    <row r="26" spans="1:18" ht="16.5" customHeight="1" x14ac:dyDescent="0.25">
      <c r="E26" s="6"/>
      <c r="F26" s="6"/>
      <c r="G26" s="29" t="s">
        <v>19</v>
      </c>
      <c r="H26" s="29"/>
      <c r="I26" s="30">
        <f>I22</f>
        <v>7228000</v>
      </c>
    </row>
    <row r="27" spans="1:18" ht="16.5" customHeight="1" x14ac:dyDescent="0.25">
      <c r="E27" s="6"/>
      <c r="F27" s="6"/>
      <c r="G27" s="29"/>
      <c r="H27" s="29"/>
      <c r="I27" s="30"/>
    </row>
    <row r="28" spans="1:18" x14ac:dyDescent="0.25">
      <c r="A28" s="6" t="s">
        <v>435</v>
      </c>
      <c r="E28" s="6"/>
      <c r="F28" s="6"/>
      <c r="G28" s="29"/>
      <c r="H28" s="29"/>
      <c r="I28" s="30"/>
    </row>
    <row r="29" spans="1:18" ht="9.75" customHeight="1" x14ac:dyDescent="0.25">
      <c r="A29" s="31"/>
      <c r="E29" s="6"/>
      <c r="F29" s="6"/>
      <c r="G29" s="29"/>
      <c r="H29" s="29"/>
      <c r="I29" s="30"/>
    </row>
    <row r="30" spans="1:18" x14ac:dyDescent="0.25">
      <c r="A30" s="32" t="s">
        <v>20</v>
      </c>
    </row>
    <row r="31" spans="1:18" x14ac:dyDescent="0.25">
      <c r="A31" s="33" t="s">
        <v>21</v>
      </c>
      <c r="B31" s="33"/>
      <c r="C31" s="33"/>
      <c r="D31" s="33"/>
      <c r="E31" s="34"/>
    </row>
    <row r="32" spans="1:18" x14ac:dyDescent="0.25">
      <c r="A32" s="33" t="s">
        <v>22</v>
      </c>
      <c r="B32" s="33"/>
      <c r="C32" s="33"/>
      <c r="D32" s="34"/>
      <c r="E32" s="34"/>
    </row>
    <row r="33" spans="1:9" x14ac:dyDescent="0.25">
      <c r="A33" s="35" t="s">
        <v>23</v>
      </c>
      <c r="B33" s="36"/>
      <c r="C33" s="36"/>
      <c r="D33" s="35"/>
      <c r="E33" s="34"/>
    </row>
    <row r="34" spans="1:9" x14ac:dyDescent="0.25">
      <c r="A34" s="37" t="s">
        <v>24</v>
      </c>
      <c r="B34" s="37"/>
      <c r="C34" s="37"/>
      <c r="D34" s="36"/>
      <c r="E34" s="34"/>
    </row>
    <row r="35" spans="1:9" ht="13.5" customHeight="1" x14ac:dyDescent="0.25">
      <c r="A35" s="39"/>
      <c r="B35" s="39"/>
      <c r="C35" s="39"/>
      <c r="D35" s="87"/>
    </row>
    <row r="36" spans="1:9" x14ac:dyDescent="0.25">
      <c r="G36" s="40" t="s">
        <v>25</v>
      </c>
      <c r="H36" s="261" t="str">
        <f>+I12</f>
        <v xml:space="preserve"> 26 Juli 2021</v>
      </c>
      <c r="I36" s="262"/>
    </row>
    <row r="41" spans="1:9" x14ac:dyDescent="0.25">
      <c r="H41" s="8" t="s">
        <v>58</v>
      </c>
    </row>
    <row r="43" spans="1:9" x14ac:dyDescent="0.25">
      <c r="G43" s="290" t="s">
        <v>26</v>
      </c>
      <c r="H43" s="290"/>
      <c r="I43" s="290"/>
    </row>
  </sheetData>
  <mergeCells count="11">
    <mergeCell ref="A22:H22"/>
    <mergeCell ref="A23:D23"/>
    <mergeCell ref="H36:I36"/>
    <mergeCell ref="G43:I43"/>
    <mergeCell ref="G20:H20"/>
    <mergeCell ref="G21:H21"/>
    <mergeCell ref="A9:I9"/>
    <mergeCell ref="G16:H16"/>
    <mergeCell ref="G17:H17"/>
    <mergeCell ref="G18:H18"/>
    <mergeCell ref="G19:H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7" workbookViewId="0">
      <selection activeCell="C19" sqref="C19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10.42578125" style="7" customWidth="1"/>
    <col min="4" max="4" width="27.7109375" style="7" customWidth="1"/>
    <col min="5" max="5" width="14.42578125" style="7" customWidth="1"/>
    <col min="6" max="6" width="6" style="7" customWidth="1"/>
    <col min="7" max="7" width="13.85546875" style="8" customWidth="1"/>
    <col min="8" max="8" width="1.42578125" style="8" customWidth="1"/>
    <col min="9" max="9" width="17.140625" style="7" customWidth="1"/>
    <col min="10" max="10" width="19.42578125" style="7" customWidth="1"/>
    <col min="11" max="11" width="14.5703125" style="7" bestFit="1" customWidth="1"/>
    <col min="12" max="12" width="17.28515625" style="7" customWidth="1"/>
    <col min="13" max="16384" width="9.140625" style="7"/>
  </cols>
  <sheetData>
    <row r="1" spans="1:9" ht="6.75" customHeight="1" x14ac:dyDescent="0.25"/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8" spans="1:9" ht="16.5" thickBot="1" x14ac:dyDescent="0.3"/>
    <row r="9" spans="1:9" ht="21.75" customHeight="1" thickBot="1" x14ac:dyDescent="0.3">
      <c r="A9" s="282" t="s">
        <v>6</v>
      </c>
      <c r="B9" s="283"/>
      <c r="C9" s="283"/>
      <c r="D9" s="283"/>
      <c r="E9" s="283"/>
      <c r="F9" s="283"/>
      <c r="G9" s="283"/>
      <c r="H9" s="283"/>
      <c r="I9" s="284"/>
    </row>
    <row r="10" spans="1:9" ht="9.75" customHeight="1" x14ac:dyDescent="0.25"/>
    <row r="11" spans="1:9" x14ac:dyDescent="0.25">
      <c r="A11" s="7" t="s">
        <v>7</v>
      </c>
      <c r="B11" s="7" t="s">
        <v>98</v>
      </c>
      <c r="G11" s="8" t="s">
        <v>8</v>
      </c>
      <c r="H11" s="12" t="s">
        <v>9</v>
      </c>
      <c r="I11" s="2" t="s">
        <v>459</v>
      </c>
    </row>
    <row r="12" spans="1:9" x14ac:dyDescent="0.25">
      <c r="G12" s="8" t="s">
        <v>10</v>
      </c>
      <c r="H12" s="12" t="s">
        <v>9</v>
      </c>
      <c r="I12" s="3" t="s">
        <v>434</v>
      </c>
    </row>
    <row r="13" spans="1:9" x14ac:dyDescent="0.25">
      <c r="G13" s="8" t="s">
        <v>27</v>
      </c>
      <c r="H13" s="12" t="s">
        <v>9</v>
      </c>
      <c r="I13" s="76"/>
    </row>
    <row r="14" spans="1:9" x14ac:dyDescent="0.25">
      <c r="A14" s="7" t="s">
        <v>11</v>
      </c>
      <c r="B14" s="7" t="s">
        <v>99</v>
      </c>
    </row>
    <row r="15" spans="1:9" ht="17.25" customHeight="1" thickBot="1" x14ac:dyDescent="0.3">
      <c r="F15" s="34"/>
    </row>
    <row r="16" spans="1:9" ht="20.100000000000001" customHeight="1" x14ac:dyDescent="0.25">
      <c r="A16" s="77" t="s">
        <v>12</v>
      </c>
      <c r="B16" s="78" t="s">
        <v>32</v>
      </c>
      <c r="C16" s="78" t="s">
        <v>13</v>
      </c>
      <c r="D16" s="78" t="s">
        <v>33</v>
      </c>
      <c r="E16" s="78" t="s">
        <v>14</v>
      </c>
      <c r="F16" s="79" t="s">
        <v>28</v>
      </c>
      <c r="G16" s="293" t="s">
        <v>16</v>
      </c>
      <c r="H16" s="294"/>
      <c r="I16" s="80" t="s">
        <v>17</v>
      </c>
    </row>
    <row r="17" spans="1:18" ht="39.75" customHeight="1" x14ac:dyDescent="0.25">
      <c r="A17" s="16">
        <v>1</v>
      </c>
      <c r="B17" s="81">
        <v>44380</v>
      </c>
      <c r="C17" s="256" t="s">
        <v>436</v>
      </c>
      <c r="D17" s="83" t="s">
        <v>441</v>
      </c>
      <c r="E17" s="84" t="s">
        <v>442</v>
      </c>
      <c r="F17" s="85">
        <v>100</v>
      </c>
      <c r="G17" s="291">
        <v>5000</v>
      </c>
      <c r="H17" s="292"/>
      <c r="I17" s="65">
        <f>F17*G17</f>
        <v>500000</v>
      </c>
      <c r="K17" s="251"/>
      <c r="L17" s="252"/>
    </row>
    <row r="18" spans="1:18" ht="39.75" customHeight="1" x14ac:dyDescent="0.25">
      <c r="A18" s="16">
        <f>A17+1</f>
        <v>2</v>
      </c>
      <c r="B18" s="81">
        <v>44380</v>
      </c>
      <c r="C18" s="256" t="s">
        <v>437</v>
      </c>
      <c r="D18" s="83" t="s">
        <v>439</v>
      </c>
      <c r="E18" s="84" t="s">
        <v>443</v>
      </c>
      <c r="F18" s="85">
        <v>100</v>
      </c>
      <c r="G18" s="291">
        <v>5000</v>
      </c>
      <c r="H18" s="292"/>
      <c r="I18" s="65">
        <f t="shared" ref="I18:I19" si="0">F18*G18</f>
        <v>500000</v>
      </c>
      <c r="K18" s="251"/>
      <c r="L18" s="252"/>
    </row>
    <row r="19" spans="1:18" ht="44.25" customHeight="1" x14ac:dyDescent="0.25">
      <c r="A19" s="16">
        <f t="shared" ref="A19" si="1">A18+1</f>
        <v>3</v>
      </c>
      <c r="B19" s="81">
        <v>44380</v>
      </c>
      <c r="C19" s="256" t="s">
        <v>438</v>
      </c>
      <c r="D19" s="83" t="s">
        <v>440</v>
      </c>
      <c r="E19" s="84" t="s">
        <v>444</v>
      </c>
      <c r="F19" s="85">
        <v>100</v>
      </c>
      <c r="G19" s="269">
        <v>6000</v>
      </c>
      <c r="H19" s="270"/>
      <c r="I19" s="65">
        <f t="shared" si="0"/>
        <v>600000</v>
      </c>
      <c r="K19" s="251"/>
      <c r="L19" s="252"/>
    </row>
    <row r="20" spans="1:18" ht="22.5" customHeight="1" thickBot="1" x14ac:dyDescent="0.3">
      <c r="A20" s="287" t="s">
        <v>18</v>
      </c>
      <c r="B20" s="288"/>
      <c r="C20" s="288"/>
      <c r="D20" s="288"/>
      <c r="E20" s="288"/>
      <c r="F20" s="288"/>
      <c r="G20" s="288"/>
      <c r="H20" s="289"/>
      <c r="I20" s="86">
        <f>SUM(I17:I19)</f>
        <v>1600000</v>
      </c>
    </row>
    <row r="21" spans="1:18" x14ac:dyDescent="0.25">
      <c r="A21" s="275"/>
      <c r="B21" s="275"/>
      <c r="C21" s="275"/>
      <c r="D21" s="275"/>
      <c r="E21" s="253"/>
      <c r="F21" s="253"/>
      <c r="G21" s="19"/>
      <c r="H21" s="19"/>
      <c r="I21" s="20"/>
    </row>
    <row r="22" spans="1:18" x14ac:dyDescent="0.25">
      <c r="E22" s="6"/>
      <c r="F22" s="6"/>
      <c r="G22" s="61" t="s">
        <v>101</v>
      </c>
      <c r="H22" s="61"/>
      <c r="I22" s="62">
        <v>0</v>
      </c>
      <c r="J22" s="28"/>
      <c r="R22" s="7" t="s">
        <v>58</v>
      </c>
    </row>
    <row r="23" spans="1:18" ht="16.5" thickBot="1" x14ac:dyDescent="0.3">
      <c r="E23" s="6"/>
      <c r="F23" s="6"/>
      <c r="G23" s="26" t="s">
        <v>36</v>
      </c>
      <c r="H23" s="26"/>
      <c r="I23" s="75">
        <v>0</v>
      </c>
      <c r="J23" s="28"/>
    </row>
    <row r="24" spans="1:18" ht="16.5" customHeight="1" x14ac:dyDescent="0.25">
      <c r="E24" s="6"/>
      <c r="F24" s="6"/>
      <c r="G24" s="29" t="s">
        <v>19</v>
      </c>
      <c r="H24" s="29"/>
      <c r="I24" s="30">
        <f>I20</f>
        <v>1600000</v>
      </c>
    </row>
    <row r="25" spans="1:18" ht="16.5" customHeight="1" x14ac:dyDescent="0.25">
      <c r="E25" s="6"/>
      <c r="F25" s="6"/>
      <c r="G25" s="29"/>
      <c r="H25" s="29"/>
      <c r="I25" s="30"/>
    </row>
    <row r="26" spans="1:18" x14ac:dyDescent="0.25">
      <c r="A26" s="6" t="s">
        <v>445</v>
      </c>
      <c r="E26" s="6"/>
      <c r="F26" s="6"/>
      <c r="G26" s="29"/>
      <c r="H26" s="29"/>
      <c r="I26" s="30"/>
    </row>
    <row r="27" spans="1:18" ht="9.75" customHeight="1" x14ac:dyDescent="0.25">
      <c r="A27" s="31"/>
      <c r="E27" s="6"/>
      <c r="F27" s="6"/>
      <c r="G27" s="29"/>
      <c r="H27" s="29"/>
      <c r="I27" s="30"/>
    </row>
    <row r="28" spans="1:18" x14ac:dyDescent="0.25">
      <c r="A28" s="32" t="s">
        <v>20</v>
      </c>
    </row>
    <row r="29" spans="1:18" x14ac:dyDescent="0.25">
      <c r="A29" s="33" t="s">
        <v>21</v>
      </c>
      <c r="B29" s="33"/>
      <c r="C29" s="33"/>
      <c r="D29" s="33"/>
      <c r="E29" s="34"/>
    </row>
    <row r="30" spans="1:18" x14ac:dyDescent="0.25">
      <c r="A30" s="33" t="s">
        <v>22</v>
      </c>
      <c r="B30" s="33"/>
      <c r="C30" s="33"/>
      <c r="D30" s="34"/>
      <c r="E30" s="34"/>
    </row>
    <row r="31" spans="1:18" x14ac:dyDescent="0.25">
      <c r="A31" s="35" t="s">
        <v>23</v>
      </c>
      <c r="B31" s="36"/>
      <c r="C31" s="36"/>
      <c r="D31" s="35"/>
      <c r="E31" s="34"/>
    </row>
    <row r="32" spans="1:18" x14ac:dyDescent="0.25">
      <c r="A32" s="37" t="s">
        <v>24</v>
      </c>
      <c r="B32" s="37"/>
      <c r="C32" s="37"/>
      <c r="D32" s="36"/>
      <c r="E32" s="34"/>
    </row>
    <row r="33" spans="1:9" ht="13.5" customHeight="1" x14ac:dyDescent="0.25">
      <c r="A33" s="39"/>
      <c r="B33" s="39"/>
      <c r="C33" s="39"/>
      <c r="D33" s="87"/>
    </row>
    <row r="34" spans="1:9" x14ac:dyDescent="0.25">
      <c r="G34" s="40" t="s">
        <v>25</v>
      </c>
      <c r="H34" s="261" t="str">
        <f>+I12</f>
        <v xml:space="preserve"> 26 Juli 2021</v>
      </c>
      <c r="I34" s="262"/>
    </row>
    <row r="39" spans="1:9" x14ac:dyDescent="0.25">
      <c r="H39" s="8" t="s">
        <v>58</v>
      </c>
    </row>
    <row r="41" spans="1:9" x14ac:dyDescent="0.25">
      <c r="G41" s="290" t="s">
        <v>26</v>
      </c>
      <c r="H41" s="290"/>
      <c r="I41" s="290"/>
    </row>
  </sheetData>
  <mergeCells count="9">
    <mergeCell ref="A21:D21"/>
    <mergeCell ref="H34:I34"/>
    <mergeCell ref="G41:I41"/>
    <mergeCell ref="G19:H19"/>
    <mergeCell ref="A9:I9"/>
    <mergeCell ref="G16:H16"/>
    <mergeCell ref="G17:H17"/>
    <mergeCell ref="G18:H18"/>
    <mergeCell ref="A20:H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9"/>
  <sheetViews>
    <sheetView topLeftCell="A6" workbookViewId="0">
      <selection activeCell="C21" sqref="C21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10.85546875" style="7" customWidth="1"/>
    <col min="4" max="4" width="26.42578125" style="7" customWidth="1"/>
    <col min="5" max="5" width="13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6.710937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276" t="s">
        <v>6</v>
      </c>
      <c r="B10" s="277"/>
      <c r="C10" s="277"/>
      <c r="D10" s="277"/>
      <c r="E10" s="277"/>
      <c r="F10" s="277"/>
      <c r="G10" s="277"/>
      <c r="H10" s="277"/>
      <c r="I10" s="278"/>
    </row>
    <row r="12" spans="1:9" x14ac:dyDescent="0.25">
      <c r="A12" s="7" t="s">
        <v>7</v>
      </c>
      <c r="B12" s="7" t="s">
        <v>320</v>
      </c>
      <c r="G12" s="8" t="s">
        <v>8</v>
      </c>
      <c r="H12" s="12" t="s">
        <v>9</v>
      </c>
      <c r="I12" s="2" t="s">
        <v>460</v>
      </c>
    </row>
    <row r="13" spans="1:9" x14ac:dyDescent="0.25">
      <c r="G13" s="8" t="s">
        <v>10</v>
      </c>
      <c r="H13" s="12" t="s">
        <v>9</v>
      </c>
      <c r="I13" s="3" t="s">
        <v>317</v>
      </c>
    </row>
    <row r="14" spans="1:9" x14ac:dyDescent="0.25">
      <c r="G14" s="8" t="s">
        <v>27</v>
      </c>
      <c r="H14" s="12" t="s">
        <v>9</v>
      </c>
      <c r="I14" s="7" t="s">
        <v>30</v>
      </c>
    </row>
    <row r="15" spans="1:9" x14ac:dyDescent="0.25">
      <c r="A15" s="7" t="s">
        <v>11</v>
      </c>
      <c r="B15" s="7" t="s">
        <v>321</v>
      </c>
    </row>
    <row r="16" spans="1:9" ht="7.5" customHeight="1" thickBot="1" x14ac:dyDescent="0.3">
      <c r="F16" s="34"/>
    </row>
    <row r="17" spans="1:10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4" t="s">
        <v>34</v>
      </c>
      <c r="G17" s="267" t="s">
        <v>16</v>
      </c>
      <c r="H17" s="268"/>
      <c r="I17" s="15" t="s">
        <v>17</v>
      </c>
    </row>
    <row r="18" spans="1:10" ht="44.25" customHeight="1" x14ac:dyDescent="0.25">
      <c r="A18" s="16">
        <v>1</v>
      </c>
      <c r="B18" s="331">
        <v>44398</v>
      </c>
      <c r="C18" s="259">
        <v>403311</v>
      </c>
      <c r="D18" s="5" t="s">
        <v>446</v>
      </c>
      <c r="E18" s="5" t="s">
        <v>447</v>
      </c>
      <c r="F18" s="85">
        <v>1</v>
      </c>
      <c r="G18" s="291">
        <v>1300000</v>
      </c>
      <c r="H18" s="292"/>
      <c r="I18" s="343">
        <f>F18*G18</f>
        <v>1300000</v>
      </c>
    </row>
    <row r="19" spans="1:10" ht="58.5" customHeight="1" x14ac:dyDescent="0.25">
      <c r="A19" s="16">
        <v>2</v>
      </c>
      <c r="B19" s="332"/>
      <c r="C19" s="260">
        <v>403312</v>
      </c>
      <c r="D19" s="5" t="s">
        <v>448</v>
      </c>
      <c r="E19" s="254" t="s">
        <v>449</v>
      </c>
      <c r="F19" s="255">
        <v>1</v>
      </c>
      <c r="G19" s="329"/>
      <c r="H19" s="330"/>
      <c r="I19" s="344"/>
    </row>
    <row r="20" spans="1:10" ht="51" customHeight="1" x14ac:dyDescent="0.25">
      <c r="A20" s="16">
        <v>3</v>
      </c>
      <c r="B20" s="239">
        <v>44396</v>
      </c>
      <c r="C20" s="259">
        <v>403303</v>
      </c>
      <c r="D20" s="5" t="s">
        <v>450</v>
      </c>
      <c r="E20" s="5" t="s">
        <v>131</v>
      </c>
      <c r="F20" s="85">
        <v>1</v>
      </c>
      <c r="G20" s="269">
        <v>1800000</v>
      </c>
      <c r="H20" s="270"/>
      <c r="I20" s="59">
        <f>F20*G20</f>
        <v>1800000</v>
      </c>
    </row>
    <row r="21" spans="1:10" ht="60.75" customHeight="1" x14ac:dyDescent="0.25">
      <c r="A21" s="16">
        <v>4</v>
      </c>
      <c r="B21" s="258">
        <v>44393</v>
      </c>
      <c r="C21" s="260" t="s">
        <v>451</v>
      </c>
      <c r="D21" s="5" t="s">
        <v>452</v>
      </c>
      <c r="E21" s="257" t="s">
        <v>453</v>
      </c>
      <c r="F21" s="255">
        <v>1</v>
      </c>
      <c r="G21" s="329">
        <v>1100000</v>
      </c>
      <c r="H21" s="330"/>
      <c r="I21" s="237">
        <f>G21</f>
        <v>1100000</v>
      </c>
    </row>
    <row r="22" spans="1:10" ht="25.5" customHeight="1" thickBot="1" x14ac:dyDescent="0.3">
      <c r="A22" s="271" t="s">
        <v>18</v>
      </c>
      <c r="B22" s="272"/>
      <c r="C22" s="272"/>
      <c r="D22" s="272"/>
      <c r="E22" s="272"/>
      <c r="F22" s="272"/>
      <c r="G22" s="272"/>
      <c r="H22" s="281"/>
      <c r="I22" s="18">
        <f>SUM(I18:I21)</f>
        <v>4200000</v>
      </c>
    </row>
    <row r="23" spans="1:10" x14ac:dyDescent="0.25">
      <c r="A23" s="275"/>
      <c r="B23" s="275"/>
      <c r="C23" s="253"/>
      <c r="D23" s="253"/>
      <c r="E23" s="253"/>
      <c r="F23" s="253"/>
      <c r="G23" s="19"/>
      <c r="H23" s="19"/>
      <c r="I23" s="20"/>
    </row>
    <row r="24" spans="1:10" x14ac:dyDescent="0.25">
      <c r="A24" s="253"/>
      <c r="B24" s="253"/>
      <c r="C24" s="253"/>
      <c r="D24" s="253"/>
      <c r="E24" s="253"/>
      <c r="F24" s="253"/>
      <c r="G24" s="24" t="s">
        <v>35</v>
      </c>
      <c r="H24" s="24"/>
      <c r="I24" s="25">
        <v>0</v>
      </c>
    </row>
    <row r="25" spans="1:10" ht="16.5" thickBot="1" x14ac:dyDescent="0.3">
      <c r="D25" s="6"/>
      <c r="E25" s="6"/>
      <c r="F25" s="6"/>
      <c r="G25" s="26" t="s">
        <v>57</v>
      </c>
      <c r="H25" s="26"/>
      <c r="I25" s="27">
        <v>0</v>
      </c>
      <c r="J25" s="28"/>
    </row>
    <row r="26" spans="1:10" x14ac:dyDescent="0.25">
      <c r="D26" s="6"/>
      <c r="E26" s="6"/>
      <c r="F26" s="6"/>
      <c r="G26" s="29" t="s">
        <v>37</v>
      </c>
      <c r="H26" s="29"/>
      <c r="I26" s="30">
        <f>+I22</f>
        <v>4200000</v>
      </c>
    </row>
    <row r="27" spans="1:10" x14ac:dyDescent="0.25">
      <c r="A27" s="6" t="s">
        <v>454</v>
      </c>
      <c r="D27" s="6"/>
      <c r="E27" s="6"/>
      <c r="F27" s="6"/>
      <c r="G27" s="29"/>
      <c r="H27" s="29"/>
      <c r="I27" s="30"/>
    </row>
    <row r="28" spans="1:10" x14ac:dyDescent="0.25">
      <c r="A28" s="31"/>
      <c r="D28" s="6"/>
      <c r="E28" s="6"/>
      <c r="F28" s="6"/>
      <c r="G28" s="29"/>
      <c r="H28" s="29"/>
      <c r="I28" s="30"/>
    </row>
    <row r="29" spans="1:10" x14ac:dyDescent="0.25">
      <c r="A29" s="32" t="s">
        <v>20</v>
      </c>
    </row>
    <row r="30" spans="1:10" x14ac:dyDescent="0.25">
      <c r="A30" s="33" t="s">
        <v>21</v>
      </c>
      <c r="B30" s="33"/>
      <c r="C30" s="33"/>
      <c r="D30" s="34"/>
      <c r="E30" s="34"/>
    </row>
    <row r="31" spans="1:10" x14ac:dyDescent="0.25">
      <c r="A31" s="33" t="s">
        <v>22</v>
      </c>
      <c r="B31" s="33"/>
      <c r="C31" s="33"/>
      <c r="D31" s="34"/>
      <c r="E31" s="34"/>
    </row>
    <row r="32" spans="1:10" x14ac:dyDescent="0.25">
      <c r="A32" s="35" t="s">
        <v>23</v>
      </c>
      <c r="B32" s="36"/>
      <c r="C32" s="36"/>
      <c r="D32" s="34"/>
      <c r="E32" s="34"/>
    </row>
    <row r="33" spans="1:9" x14ac:dyDescent="0.25">
      <c r="A33" s="37" t="s">
        <v>24</v>
      </c>
      <c r="B33" s="37"/>
      <c r="C33" s="37"/>
      <c r="D33" s="34"/>
      <c r="E33" s="34"/>
    </row>
    <row r="34" spans="1:9" x14ac:dyDescent="0.25">
      <c r="A34" s="38"/>
      <c r="B34" s="38"/>
      <c r="C34" s="38"/>
    </row>
    <row r="35" spans="1:9" x14ac:dyDescent="0.25">
      <c r="A35" s="39"/>
      <c r="B35" s="39"/>
      <c r="C35" s="39"/>
    </row>
    <row r="36" spans="1:9" x14ac:dyDescent="0.25">
      <c r="G36" s="40" t="s">
        <v>25</v>
      </c>
      <c r="H36" s="261" t="str">
        <f>I13</f>
        <v xml:space="preserve"> 16 Juli 2021</v>
      </c>
      <c r="I36" s="262"/>
    </row>
    <row r="40" spans="1:9" ht="24.75" customHeight="1" x14ac:dyDescent="0.25"/>
    <row r="42" spans="1:9" x14ac:dyDescent="0.25">
      <c r="G42" s="263" t="s">
        <v>26</v>
      </c>
      <c r="H42" s="263"/>
      <c r="I42" s="263"/>
    </row>
    <row r="47" spans="1:9" ht="16.5" thickBot="1" x14ac:dyDescent="0.3"/>
    <row r="48" spans="1:9" x14ac:dyDescent="0.25">
      <c r="D48" s="41"/>
      <c r="E48" s="42"/>
      <c r="F48" s="42"/>
    </row>
    <row r="49" spans="4:8" ht="18" x14ac:dyDescent="0.25">
      <c r="D49" s="43" t="s">
        <v>38</v>
      </c>
      <c r="E49" s="34"/>
      <c r="F49" s="34"/>
      <c r="G49" s="7"/>
      <c r="H49" s="7"/>
    </row>
    <row r="50" spans="4:8" ht="18" x14ac:dyDescent="0.25">
      <c r="D50" s="43" t="s">
        <v>39</v>
      </c>
      <c r="E50" s="34"/>
      <c r="F50" s="34"/>
      <c r="G50" s="7"/>
      <c r="H50" s="7"/>
    </row>
    <row r="51" spans="4:8" ht="18" x14ac:dyDescent="0.25">
      <c r="D51" s="43" t="s">
        <v>40</v>
      </c>
      <c r="E51" s="34"/>
      <c r="F51" s="34"/>
      <c r="G51" s="7"/>
      <c r="H51" s="7"/>
    </row>
    <row r="52" spans="4:8" ht="18" x14ac:dyDescent="0.25">
      <c r="D52" s="43" t="s">
        <v>41</v>
      </c>
      <c r="E52" s="34"/>
      <c r="F52" s="34"/>
      <c r="G52" s="7"/>
      <c r="H52" s="7"/>
    </row>
    <row r="53" spans="4:8" ht="18" x14ac:dyDescent="0.25">
      <c r="D53" s="43" t="s">
        <v>42</v>
      </c>
      <c r="E53" s="34"/>
      <c r="F53" s="34"/>
      <c r="G53" s="7"/>
      <c r="H53" s="7"/>
    </row>
    <row r="54" spans="4:8" ht="16.5" thickBot="1" x14ac:dyDescent="0.3">
      <c r="D54" s="44"/>
      <c r="E54" s="10"/>
      <c r="F54" s="10"/>
      <c r="G54" s="7"/>
      <c r="H54" s="7"/>
    </row>
    <row r="55" spans="4:8" x14ac:dyDescent="0.25">
      <c r="G55" s="7"/>
      <c r="H55" s="7"/>
    </row>
    <row r="56" spans="4:8" x14ac:dyDescent="0.25">
      <c r="G56" s="7"/>
      <c r="H56" s="7"/>
    </row>
    <row r="57" spans="4:8" ht="16.5" thickBot="1" x14ac:dyDescent="0.3">
      <c r="G57" s="7"/>
      <c r="H57" s="7"/>
    </row>
    <row r="58" spans="4:8" x14ac:dyDescent="0.25">
      <c r="D58" s="41"/>
      <c r="E58" s="42"/>
      <c r="F58" s="52"/>
      <c r="G58" s="7"/>
      <c r="H58" s="7"/>
    </row>
    <row r="59" spans="4:8" ht="18" x14ac:dyDescent="0.25">
      <c r="D59" s="43" t="s">
        <v>43</v>
      </c>
      <c r="E59" s="34"/>
      <c r="F59" s="53"/>
      <c r="G59" s="7"/>
      <c r="H59" s="7"/>
    </row>
    <row r="60" spans="4:8" ht="18" x14ac:dyDescent="0.25">
      <c r="D60" s="43" t="s">
        <v>44</v>
      </c>
      <c r="E60" s="34"/>
      <c r="F60" s="53"/>
      <c r="G60" s="7"/>
      <c r="H60" s="7"/>
    </row>
    <row r="61" spans="4:8" ht="18" x14ac:dyDescent="0.25">
      <c r="D61" s="43" t="s">
        <v>45</v>
      </c>
      <c r="E61" s="34"/>
      <c r="F61" s="53"/>
      <c r="G61" s="7"/>
      <c r="H61" s="7"/>
    </row>
    <row r="62" spans="4:8" ht="18" x14ac:dyDescent="0.25">
      <c r="D62" s="43" t="s">
        <v>46</v>
      </c>
      <c r="E62" s="34"/>
      <c r="F62" s="53"/>
      <c r="G62" s="7"/>
      <c r="H62" s="7"/>
    </row>
    <row r="63" spans="4:8" ht="18" x14ac:dyDescent="0.25">
      <c r="D63" s="45" t="s">
        <v>47</v>
      </c>
      <c r="E63" s="34"/>
      <c r="F63" s="53"/>
      <c r="G63" s="7"/>
      <c r="H63" s="7"/>
    </row>
    <row r="64" spans="4:8" ht="16.5" thickBot="1" x14ac:dyDescent="0.3">
      <c r="D64" s="44"/>
      <c r="E64" s="10"/>
      <c r="F64" s="54"/>
      <c r="G64" s="7"/>
      <c r="H64" s="7"/>
    </row>
    <row r="65" spans="4:8" x14ac:dyDescent="0.25">
      <c r="G65" s="7"/>
      <c r="H65" s="7"/>
    </row>
    <row r="66" spans="4:8" x14ac:dyDescent="0.25">
      <c r="G66" s="7"/>
      <c r="H66" s="7"/>
    </row>
    <row r="67" spans="4:8" x14ac:dyDescent="0.25">
      <c r="G67" s="7"/>
      <c r="H67" s="7"/>
    </row>
    <row r="68" spans="4:8" ht="16.5" thickBot="1" x14ac:dyDescent="0.3">
      <c r="G68" s="7"/>
      <c r="H68" s="7"/>
    </row>
    <row r="69" spans="4:8" x14ac:dyDescent="0.25">
      <c r="D69" s="41"/>
      <c r="E69" s="42"/>
      <c r="F69" s="42"/>
      <c r="G69" s="7"/>
      <c r="H69" s="7"/>
    </row>
    <row r="70" spans="4:8" ht="18" x14ac:dyDescent="0.25">
      <c r="D70" s="43" t="s">
        <v>38</v>
      </c>
      <c r="E70" s="34"/>
      <c r="F70" s="34"/>
      <c r="G70" s="7"/>
      <c r="H70" s="7"/>
    </row>
    <row r="71" spans="4:8" ht="18" x14ac:dyDescent="0.25">
      <c r="D71" s="43" t="s">
        <v>48</v>
      </c>
      <c r="E71" s="34"/>
      <c r="F71" s="34"/>
      <c r="G71" s="7"/>
      <c r="H71" s="7"/>
    </row>
    <row r="72" spans="4:8" ht="18" x14ac:dyDescent="0.25">
      <c r="D72" s="43" t="s">
        <v>49</v>
      </c>
      <c r="E72" s="34"/>
      <c r="F72" s="34"/>
      <c r="G72" s="7"/>
      <c r="H72" s="7"/>
    </row>
    <row r="73" spans="4:8" ht="18" x14ac:dyDescent="0.25">
      <c r="D73" s="43" t="s">
        <v>50</v>
      </c>
      <c r="E73" s="34"/>
      <c r="F73" s="34"/>
      <c r="G73" s="7"/>
      <c r="H73" s="7"/>
    </row>
    <row r="74" spans="4:8" ht="18" x14ac:dyDescent="0.25">
      <c r="D74" s="43" t="s">
        <v>51</v>
      </c>
      <c r="E74" s="34"/>
      <c r="F74" s="34"/>
      <c r="G74" s="7"/>
      <c r="H74" s="7"/>
    </row>
    <row r="75" spans="4:8" ht="16.5" thickBot="1" x14ac:dyDescent="0.3">
      <c r="D75" s="44"/>
      <c r="E75" s="10"/>
      <c r="F75" s="10"/>
      <c r="G75" s="7"/>
      <c r="H75" s="7"/>
    </row>
    <row r="76" spans="4:8" ht="16.5" thickBot="1" x14ac:dyDescent="0.3">
      <c r="G76" s="7"/>
      <c r="H76" s="7"/>
    </row>
    <row r="77" spans="4:8" x14ac:dyDescent="0.25">
      <c r="D77" s="41"/>
      <c r="E77" s="42"/>
      <c r="F77" s="42"/>
      <c r="G77" s="7"/>
      <c r="H77" s="7"/>
    </row>
    <row r="78" spans="4:8" ht="18" x14ac:dyDescent="0.25">
      <c r="D78" s="46" t="s">
        <v>52</v>
      </c>
      <c r="E78" s="34"/>
      <c r="F78" s="34"/>
    </row>
    <row r="79" spans="4:8" ht="18" x14ac:dyDescent="0.25">
      <c r="D79" s="46" t="s">
        <v>53</v>
      </c>
      <c r="E79" s="34"/>
      <c r="F79" s="34"/>
    </row>
    <row r="80" spans="4:8" ht="18" x14ac:dyDescent="0.25">
      <c r="D80" s="46" t="s">
        <v>54</v>
      </c>
      <c r="E80" s="34"/>
      <c r="F80" s="34"/>
    </row>
    <row r="81" spans="4:8" ht="18" x14ac:dyDescent="0.25">
      <c r="D81" s="46" t="s">
        <v>55</v>
      </c>
      <c r="E81" s="34"/>
      <c r="F81" s="34"/>
    </row>
    <row r="82" spans="4:8" ht="18" x14ac:dyDescent="0.25">
      <c r="D82" s="47" t="s">
        <v>56</v>
      </c>
      <c r="E82" s="34"/>
      <c r="F82" s="34"/>
    </row>
    <row r="83" spans="4:8" ht="16.5" thickBot="1" x14ac:dyDescent="0.3">
      <c r="D83" s="44"/>
      <c r="E83" s="10"/>
      <c r="F83" s="10"/>
      <c r="G83" s="7"/>
      <c r="H83" s="7"/>
    </row>
    <row r="84" spans="4:8" ht="16.5" thickBot="1" x14ac:dyDescent="0.3"/>
    <row r="85" spans="4:8" x14ac:dyDescent="0.25">
      <c r="D85" s="41"/>
      <c r="E85" s="42"/>
      <c r="F85" s="52"/>
    </row>
    <row r="86" spans="4:8" ht="18" x14ac:dyDescent="0.25">
      <c r="D86" s="43" t="s">
        <v>43</v>
      </c>
      <c r="E86" s="34"/>
      <c r="F86" s="53"/>
    </row>
    <row r="87" spans="4:8" ht="18" x14ac:dyDescent="0.25">
      <c r="D87" s="43" t="s">
        <v>44</v>
      </c>
      <c r="E87" s="34"/>
      <c r="F87" s="53"/>
    </row>
    <row r="88" spans="4:8" ht="18" x14ac:dyDescent="0.25">
      <c r="D88" s="43" t="s">
        <v>45</v>
      </c>
      <c r="E88" s="34"/>
      <c r="F88" s="53"/>
    </row>
    <row r="89" spans="4:8" ht="18" x14ac:dyDescent="0.25">
      <c r="D89" s="43" t="s">
        <v>46</v>
      </c>
      <c r="E89" s="34"/>
      <c r="F89" s="53"/>
    </row>
    <row r="90" spans="4:8" ht="18" x14ac:dyDescent="0.25">
      <c r="D90" s="45" t="s">
        <v>47</v>
      </c>
      <c r="E90" s="34"/>
      <c r="F90" s="53"/>
    </row>
    <row r="91" spans="4:8" ht="16.5" thickBot="1" x14ac:dyDescent="0.3">
      <c r="D91" s="44"/>
      <c r="E91" s="10"/>
      <c r="F91" s="54"/>
    </row>
    <row r="92" spans="4:8" ht="16.5" thickBot="1" x14ac:dyDescent="0.3"/>
    <row r="93" spans="4:8" x14ac:dyDescent="0.25">
      <c r="D93" s="41"/>
      <c r="E93" s="42"/>
      <c r="F93" s="52"/>
    </row>
    <row r="94" spans="4:8" ht="18" x14ac:dyDescent="0.25">
      <c r="D94" s="43" t="s">
        <v>43</v>
      </c>
      <c r="E94" s="34"/>
      <c r="F94" s="53"/>
    </row>
    <row r="95" spans="4:8" ht="18" x14ac:dyDescent="0.25">
      <c r="D95" s="43" t="s">
        <v>44</v>
      </c>
      <c r="E95" s="34"/>
      <c r="F95" s="53"/>
    </row>
    <row r="96" spans="4:8" ht="18" x14ac:dyDescent="0.25">
      <c r="D96" s="43" t="s">
        <v>45</v>
      </c>
      <c r="E96" s="34"/>
      <c r="F96" s="53"/>
    </row>
    <row r="97" spans="1:11" ht="18" x14ac:dyDescent="0.25">
      <c r="D97" s="43" t="s">
        <v>46</v>
      </c>
      <c r="E97" s="34"/>
      <c r="F97" s="53"/>
    </row>
    <row r="98" spans="1:11" s="8" customFormat="1" ht="18" x14ac:dyDescent="0.25">
      <c r="A98" s="7"/>
      <c r="B98" s="7"/>
      <c r="C98" s="7"/>
      <c r="D98" s="45" t="s">
        <v>47</v>
      </c>
      <c r="E98" s="34"/>
      <c r="F98" s="53"/>
      <c r="I98" s="7"/>
      <c r="J98" s="7"/>
      <c r="K98" s="7"/>
    </row>
    <row r="99" spans="1:11" s="8" customFormat="1" ht="16.5" thickBot="1" x14ac:dyDescent="0.3">
      <c r="A99" s="7"/>
      <c r="B99" s="7"/>
      <c r="C99" s="7"/>
      <c r="D99" s="44"/>
      <c r="E99" s="10"/>
      <c r="F99" s="54"/>
      <c r="I99" s="7"/>
      <c r="J99" s="7"/>
      <c r="K99" s="7"/>
    </row>
  </sheetData>
  <mergeCells count="11">
    <mergeCell ref="H36:I36"/>
    <mergeCell ref="G42:I42"/>
    <mergeCell ref="G18:H19"/>
    <mergeCell ref="I18:I19"/>
    <mergeCell ref="G20:H20"/>
    <mergeCell ref="G21:H21"/>
    <mergeCell ref="A10:I10"/>
    <mergeCell ref="G17:H17"/>
    <mergeCell ref="B18:B19"/>
    <mergeCell ref="A22:H22"/>
    <mergeCell ref="A23:B23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7" workbookViewId="0">
      <selection activeCell="M19" sqref="M19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10.85546875" style="7" customWidth="1"/>
    <col min="4" max="4" width="26.42578125" style="7" customWidth="1"/>
    <col min="5" max="5" width="13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6.710937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276" t="s">
        <v>6</v>
      </c>
      <c r="B10" s="277"/>
      <c r="C10" s="277"/>
      <c r="D10" s="277"/>
      <c r="E10" s="277"/>
      <c r="F10" s="277"/>
      <c r="G10" s="277"/>
      <c r="H10" s="277"/>
      <c r="I10" s="278"/>
    </row>
    <row r="12" spans="1:9" x14ac:dyDescent="0.25">
      <c r="A12" s="7" t="s">
        <v>7</v>
      </c>
      <c r="B12" s="7" t="s">
        <v>467</v>
      </c>
      <c r="G12" s="8" t="s">
        <v>8</v>
      </c>
      <c r="H12" s="12" t="s">
        <v>9</v>
      </c>
      <c r="I12" s="2" t="s">
        <v>466</v>
      </c>
    </row>
    <row r="13" spans="1:9" x14ac:dyDescent="0.25">
      <c r="G13" s="8" t="s">
        <v>10</v>
      </c>
      <c r="H13" s="12" t="s">
        <v>9</v>
      </c>
      <c r="I13" s="3" t="s">
        <v>317</v>
      </c>
    </row>
    <row r="14" spans="1:9" x14ac:dyDescent="0.25">
      <c r="G14" s="8" t="s">
        <v>27</v>
      </c>
      <c r="H14" s="12" t="s">
        <v>9</v>
      </c>
      <c r="I14" s="7" t="s">
        <v>30</v>
      </c>
    </row>
    <row r="15" spans="1:9" x14ac:dyDescent="0.25">
      <c r="A15" s="7" t="s">
        <v>11</v>
      </c>
      <c r="B15" s="7" t="s">
        <v>467</v>
      </c>
    </row>
    <row r="16" spans="1:9" ht="7.5" customHeight="1" thickBot="1" x14ac:dyDescent="0.3">
      <c r="F16" s="34"/>
    </row>
    <row r="17" spans="1:10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4" t="s">
        <v>34</v>
      </c>
      <c r="G17" s="267" t="s">
        <v>16</v>
      </c>
      <c r="H17" s="268"/>
      <c r="I17" s="15" t="s">
        <v>17</v>
      </c>
    </row>
    <row r="18" spans="1:10" ht="51" customHeight="1" x14ac:dyDescent="0.25">
      <c r="A18" s="16">
        <v>1</v>
      </c>
      <c r="B18" s="239">
        <v>44392</v>
      </c>
      <c r="C18" s="259" t="s">
        <v>461</v>
      </c>
      <c r="D18" s="5" t="s">
        <v>153</v>
      </c>
      <c r="E18" s="5" t="s">
        <v>130</v>
      </c>
      <c r="F18" s="85">
        <v>1</v>
      </c>
      <c r="G18" s="269">
        <v>8000000</v>
      </c>
      <c r="H18" s="270"/>
      <c r="I18" s="59">
        <f>F18*G18</f>
        <v>8000000</v>
      </c>
    </row>
    <row r="19" spans="1:10" ht="60.75" customHeight="1" x14ac:dyDescent="0.25">
      <c r="A19" s="16">
        <v>2</v>
      </c>
      <c r="B19" s="258">
        <v>44398</v>
      </c>
      <c r="C19" s="260" t="s">
        <v>462</v>
      </c>
      <c r="D19" s="5" t="s">
        <v>463</v>
      </c>
      <c r="E19" s="257" t="s">
        <v>464</v>
      </c>
      <c r="F19" s="255">
        <v>1</v>
      </c>
      <c r="G19" s="329">
        <v>1000000</v>
      </c>
      <c r="H19" s="330"/>
      <c r="I19" s="237">
        <f>G19</f>
        <v>1000000</v>
      </c>
    </row>
    <row r="20" spans="1:10" ht="25.5" customHeight="1" thickBot="1" x14ac:dyDescent="0.3">
      <c r="A20" s="271" t="s">
        <v>18</v>
      </c>
      <c r="B20" s="272"/>
      <c r="C20" s="272"/>
      <c r="D20" s="272"/>
      <c r="E20" s="272"/>
      <c r="F20" s="272"/>
      <c r="G20" s="272"/>
      <c r="H20" s="281"/>
      <c r="I20" s="18">
        <f>SUM(I18:I19)</f>
        <v>9000000</v>
      </c>
    </row>
    <row r="21" spans="1:10" x14ac:dyDescent="0.25">
      <c r="A21" s="275"/>
      <c r="B21" s="275"/>
      <c r="C21" s="253"/>
      <c r="D21" s="253"/>
      <c r="E21" s="253"/>
      <c r="F21" s="253"/>
      <c r="G21" s="19"/>
      <c r="H21" s="19"/>
      <c r="I21" s="20"/>
    </row>
    <row r="22" spans="1:10" x14ac:dyDescent="0.25">
      <c r="A22" s="253"/>
      <c r="B22" s="253"/>
      <c r="C22" s="253"/>
      <c r="D22" s="253"/>
      <c r="E22" s="253"/>
      <c r="F22" s="253"/>
      <c r="G22" s="24" t="s">
        <v>35</v>
      </c>
      <c r="H22" s="24"/>
      <c r="I22" s="25">
        <v>3000000</v>
      </c>
    </row>
    <row r="23" spans="1:10" ht="16.5" thickBot="1" x14ac:dyDescent="0.3">
      <c r="D23" s="6"/>
      <c r="E23" s="6"/>
      <c r="F23" s="6"/>
      <c r="G23" s="26" t="s">
        <v>57</v>
      </c>
      <c r="H23" s="26"/>
      <c r="I23" s="27">
        <f>I20-I22</f>
        <v>6000000</v>
      </c>
      <c r="J23" s="28"/>
    </row>
    <row r="24" spans="1:10" x14ac:dyDescent="0.25">
      <c r="D24" s="6"/>
      <c r="E24" s="6"/>
      <c r="F24" s="6"/>
      <c r="G24" s="29" t="s">
        <v>37</v>
      </c>
      <c r="H24" s="29"/>
      <c r="I24" s="30">
        <f>I23</f>
        <v>6000000</v>
      </c>
    </row>
    <row r="25" spans="1:10" x14ac:dyDescent="0.25">
      <c r="A25" s="6" t="s">
        <v>465</v>
      </c>
      <c r="D25" s="6"/>
      <c r="E25" s="6"/>
      <c r="F25" s="6"/>
      <c r="G25" s="29"/>
      <c r="H25" s="29"/>
      <c r="I25" s="30"/>
    </row>
    <row r="26" spans="1:10" x14ac:dyDescent="0.25">
      <c r="A26" s="31"/>
      <c r="D26" s="6"/>
      <c r="E26" s="6"/>
      <c r="F26" s="6"/>
      <c r="G26" s="29"/>
      <c r="H26" s="29"/>
      <c r="I26" s="30"/>
    </row>
    <row r="27" spans="1:10" x14ac:dyDescent="0.25">
      <c r="A27" s="32" t="s">
        <v>20</v>
      </c>
    </row>
    <row r="28" spans="1:10" x14ac:dyDescent="0.25">
      <c r="A28" s="33" t="s">
        <v>21</v>
      </c>
      <c r="B28" s="33"/>
      <c r="C28" s="33"/>
      <c r="D28" s="34"/>
      <c r="E28" s="34"/>
    </row>
    <row r="29" spans="1:10" x14ac:dyDescent="0.25">
      <c r="A29" s="33" t="s">
        <v>22</v>
      </c>
      <c r="B29" s="33"/>
      <c r="C29" s="33"/>
      <c r="D29" s="34"/>
      <c r="E29" s="34"/>
    </row>
    <row r="30" spans="1:10" x14ac:dyDescent="0.25">
      <c r="A30" s="35" t="s">
        <v>23</v>
      </c>
      <c r="B30" s="36"/>
      <c r="C30" s="36"/>
      <c r="D30" s="34"/>
      <c r="E30" s="34"/>
    </row>
    <row r="31" spans="1:10" x14ac:dyDescent="0.25">
      <c r="A31" s="37" t="s">
        <v>24</v>
      </c>
      <c r="B31" s="37"/>
      <c r="C31" s="37"/>
      <c r="D31" s="34"/>
      <c r="E31" s="34"/>
    </row>
    <row r="32" spans="1:10" x14ac:dyDescent="0.25">
      <c r="A32" s="38"/>
      <c r="B32" s="38"/>
      <c r="C32" s="38"/>
    </row>
    <row r="33" spans="1:9" x14ac:dyDescent="0.25">
      <c r="A33" s="39"/>
      <c r="B33" s="39"/>
      <c r="C33" s="39"/>
    </row>
    <row r="34" spans="1:9" x14ac:dyDescent="0.25">
      <c r="G34" s="40" t="s">
        <v>25</v>
      </c>
      <c r="H34" s="261" t="str">
        <f>I13</f>
        <v xml:space="preserve"> 16 Juli 2021</v>
      </c>
      <c r="I34" s="262"/>
    </row>
    <row r="38" spans="1:9" ht="24.75" customHeight="1" x14ac:dyDescent="0.25"/>
    <row r="40" spans="1:9" x14ac:dyDescent="0.25">
      <c r="G40" s="263" t="s">
        <v>26</v>
      </c>
      <c r="H40" s="263"/>
      <c r="I40" s="263"/>
    </row>
    <row r="45" spans="1:9" ht="16.5" thickBot="1" x14ac:dyDescent="0.3"/>
    <row r="46" spans="1:9" x14ac:dyDescent="0.25">
      <c r="D46" s="41"/>
      <c r="E46" s="42"/>
      <c r="F46" s="42"/>
    </row>
    <row r="47" spans="1:9" ht="18" x14ac:dyDescent="0.25">
      <c r="D47" s="43" t="s">
        <v>38</v>
      </c>
      <c r="E47" s="34"/>
      <c r="F47" s="34"/>
      <c r="G47" s="7"/>
      <c r="H47" s="7"/>
    </row>
    <row r="48" spans="1:9" ht="18" x14ac:dyDescent="0.25">
      <c r="D48" s="43" t="s">
        <v>39</v>
      </c>
      <c r="E48" s="34"/>
      <c r="F48" s="34"/>
      <c r="G48" s="7"/>
      <c r="H48" s="7"/>
    </row>
    <row r="49" spans="4:8" ht="18" x14ac:dyDescent="0.25">
      <c r="D49" s="43" t="s">
        <v>40</v>
      </c>
      <c r="E49" s="34"/>
      <c r="F49" s="34"/>
      <c r="G49" s="7"/>
      <c r="H49" s="7"/>
    </row>
    <row r="50" spans="4:8" ht="18" x14ac:dyDescent="0.25">
      <c r="D50" s="43" t="s">
        <v>41</v>
      </c>
      <c r="E50" s="34"/>
      <c r="F50" s="34"/>
      <c r="G50" s="7"/>
      <c r="H50" s="7"/>
    </row>
    <row r="51" spans="4:8" ht="18" x14ac:dyDescent="0.25">
      <c r="D51" s="43" t="s">
        <v>42</v>
      </c>
      <c r="E51" s="34"/>
      <c r="F51" s="34"/>
      <c r="G51" s="7"/>
      <c r="H51" s="7"/>
    </row>
    <row r="52" spans="4:8" ht="16.5" thickBot="1" x14ac:dyDescent="0.3">
      <c r="D52" s="44"/>
      <c r="E52" s="10"/>
      <c r="F52" s="10"/>
      <c r="G52" s="7"/>
      <c r="H52" s="7"/>
    </row>
    <row r="53" spans="4:8" x14ac:dyDescent="0.25">
      <c r="G53" s="7"/>
      <c r="H53" s="7"/>
    </row>
    <row r="54" spans="4:8" x14ac:dyDescent="0.25">
      <c r="G54" s="7"/>
      <c r="H54" s="7"/>
    </row>
    <row r="55" spans="4:8" ht="16.5" thickBot="1" x14ac:dyDescent="0.3">
      <c r="G55" s="7"/>
      <c r="H55" s="7"/>
    </row>
    <row r="56" spans="4:8" x14ac:dyDescent="0.25">
      <c r="D56" s="41"/>
      <c r="E56" s="42"/>
      <c r="F56" s="52"/>
      <c r="G56" s="7"/>
      <c r="H56" s="7"/>
    </row>
    <row r="57" spans="4:8" ht="18" x14ac:dyDescent="0.25">
      <c r="D57" s="43" t="s">
        <v>43</v>
      </c>
      <c r="E57" s="34"/>
      <c r="F57" s="53"/>
      <c r="G57" s="7"/>
      <c r="H57" s="7"/>
    </row>
    <row r="58" spans="4:8" ht="18" x14ac:dyDescent="0.25">
      <c r="D58" s="43" t="s">
        <v>44</v>
      </c>
      <c r="E58" s="34"/>
      <c r="F58" s="53"/>
      <c r="G58" s="7"/>
      <c r="H58" s="7"/>
    </row>
    <row r="59" spans="4:8" ht="18" x14ac:dyDescent="0.25">
      <c r="D59" s="43" t="s">
        <v>45</v>
      </c>
      <c r="E59" s="34"/>
      <c r="F59" s="53"/>
      <c r="G59" s="7"/>
      <c r="H59" s="7"/>
    </row>
    <row r="60" spans="4:8" ht="18" x14ac:dyDescent="0.25">
      <c r="D60" s="43" t="s">
        <v>46</v>
      </c>
      <c r="E60" s="34"/>
      <c r="F60" s="53"/>
      <c r="G60" s="7"/>
      <c r="H60" s="7"/>
    </row>
    <row r="61" spans="4:8" ht="18" x14ac:dyDescent="0.25">
      <c r="D61" s="45" t="s">
        <v>47</v>
      </c>
      <c r="E61" s="34"/>
      <c r="F61" s="53"/>
      <c r="G61" s="7"/>
      <c r="H61" s="7"/>
    </row>
    <row r="62" spans="4:8" ht="16.5" thickBot="1" x14ac:dyDescent="0.3">
      <c r="D62" s="44"/>
      <c r="E62" s="10"/>
      <c r="F62" s="54"/>
      <c r="G62" s="7"/>
      <c r="H62" s="7"/>
    </row>
    <row r="63" spans="4:8" x14ac:dyDescent="0.25">
      <c r="G63" s="7"/>
      <c r="H63" s="7"/>
    </row>
    <row r="64" spans="4:8" x14ac:dyDescent="0.25">
      <c r="G64" s="7"/>
      <c r="H64" s="7"/>
    </row>
    <row r="65" spans="4:8" x14ac:dyDescent="0.25">
      <c r="G65" s="7"/>
      <c r="H65" s="7"/>
    </row>
    <row r="66" spans="4:8" ht="16.5" thickBot="1" x14ac:dyDescent="0.3">
      <c r="G66" s="7"/>
      <c r="H66" s="7"/>
    </row>
    <row r="67" spans="4:8" x14ac:dyDescent="0.25">
      <c r="D67" s="41"/>
      <c r="E67" s="42"/>
      <c r="F67" s="42"/>
      <c r="G67" s="7"/>
      <c r="H67" s="7"/>
    </row>
    <row r="68" spans="4:8" ht="18" x14ac:dyDescent="0.25">
      <c r="D68" s="43" t="s">
        <v>38</v>
      </c>
      <c r="E68" s="34"/>
      <c r="F68" s="34"/>
      <c r="G68" s="7"/>
      <c r="H68" s="7"/>
    </row>
    <row r="69" spans="4:8" ht="18" x14ac:dyDescent="0.25">
      <c r="D69" s="43" t="s">
        <v>48</v>
      </c>
      <c r="E69" s="34"/>
      <c r="F69" s="34"/>
      <c r="G69" s="7"/>
      <c r="H69" s="7"/>
    </row>
    <row r="70" spans="4:8" ht="18" x14ac:dyDescent="0.25">
      <c r="D70" s="43" t="s">
        <v>49</v>
      </c>
      <c r="E70" s="34"/>
      <c r="F70" s="34"/>
      <c r="G70" s="7"/>
      <c r="H70" s="7"/>
    </row>
    <row r="71" spans="4:8" ht="18" x14ac:dyDescent="0.25">
      <c r="D71" s="43" t="s">
        <v>50</v>
      </c>
      <c r="E71" s="34"/>
      <c r="F71" s="34"/>
      <c r="G71" s="7"/>
      <c r="H71" s="7"/>
    </row>
    <row r="72" spans="4:8" ht="18" x14ac:dyDescent="0.25">
      <c r="D72" s="43" t="s">
        <v>51</v>
      </c>
      <c r="E72" s="34"/>
      <c r="F72" s="34"/>
      <c r="G72" s="7"/>
      <c r="H72" s="7"/>
    </row>
    <row r="73" spans="4:8" ht="16.5" thickBot="1" x14ac:dyDescent="0.3">
      <c r="D73" s="44"/>
      <c r="E73" s="10"/>
      <c r="F73" s="10"/>
      <c r="G73" s="7"/>
      <c r="H73" s="7"/>
    </row>
    <row r="74" spans="4:8" ht="16.5" thickBot="1" x14ac:dyDescent="0.3">
      <c r="G74" s="7"/>
      <c r="H74" s="7"/>
    </row>
    <row r="75" spans="4:8" x14ac:dyDescent="0.25">
      <c r="D75" s="41"/>
      <c r="E75" s="42"/>
      <c r="F75" s="42"/>
      <c r="G75" s="7"/>
      <c r="H75" s="7"/>
    </row>
    <row r="76" spans="4:8" ht="18" x14ac:dyDescent="0.25">
      <c r="D76" s="46" t="s">
        <v>52</v>
      </c>
      <c r="E76" s="34"/>
      <c r="F76" s="34"/>
    </row>
    <row r="77" spans="4:8" ht="18" x14ac:dyDescent="0.25">
      <c r="D77" s="46" t="s">
        <v>53</v>
      </c>
      <c r="E77" s="34"/>
      <c r="F77" s="34"/>
    </row>
    <row r="78" spans="4:8" ht="18" x14ac:dyDescent="0.25">
      <c r="D78" s="46" t="s">
        <v>54</v>
      </c>
      <c r="E78" s="34"/>
      <c r="F78" s="34"/>
    </row>
    <row r="79" spans="4:8" ht="18" x14ac:dyDescent="0.25">
      <c r="D79" s="46" t="s">
        <v>55</v>
      </c>
      <c r="E79" s="34"/>
      <c r="F79" s="34"/>
    </row>
    <row r="80" spans="4:8" ht="18" x14ac:dyDescent="0.25">
      <c r="D80" s="47" t="s">
        <v>56</v>
      </c>
      <c r="E80" s="34"/>
      <c r="F80" s="34"/>
    </row>
    <row r="81" spans="1:11" ht="16.5" thickBot="1" x14ac:dyDescent="0.3">
      <c r="D81" s="44"/>
      <c r="E81" s="10"/>
      <c r="F81" s="10"/>
      <c r="G81" s="7"/>
      <c r="H81" s="7"/>
    </row>
    <row r="82" spans="1:11" ht="16.5" thickBot="1" x14ac:dyDescent="0.3"/>
    <row r="83" spans="1:11" x14ac:dyDescent="0.25">
      <c r="D83" s="41"/>
      <c r="E83" s="42"/>
      <c r="F83" s="52"/>
    </row>
    <row r="84" spans="1:11" ht="18" x14ac:dyDescent="0.25">
      <c r="D84" s="43" t="s">
        <v>43</v>
      </c>
      <c r="E84" s="34"/>
      <c r="F84" s="53"/>
    </row>
    <row r="85" spans="1:11" ht="18" x14ac:dyDescent="0.25">
      <c r="D85" s="43" t="s">
        <v>44</v>
      </c>
      <c r="E85" s="34"/>
      <c r="F85" s="53"/>
    </row>
    <row r="86" spans="1:11" ht="18" x14ac:dyDescent="0.25">
      <c r="D86" s="43" t="s">
        <v>45</v>
      </c>
      <c r="E86" s="34"/>
      <c r="F86" s="53"/>
    </row>
    <row r="87" spans="1:11" ht="18" x14ac:dyDescent="0.25">
      <c r="D87" s="43" t="s">
        <v>46</v>
      </c>
      <c r="E87" s="34"/>
      <c r="F87" s="53"/>
    </row>
    <row r="88" spans="1:11" ht="18" x14ac:dyDescent="0.25">
      <c r="D88" s="45" t="s">
        <v>47</v>
      </c>
      <c r="E88" s="34"/>
      <c r="F88" s="53"/>
    </row>
    <row r="89" spans="1:11" ht="16.5" thickBot="1" x14ac:dyDescent="0.3">
      <c r="D89" s="44"/>
      <c r="E89" s="10"/>
      <c r="F89" s="54"/>
    </row>
    <row r="90" spans="1:11" ht="16.5" thickBot="1" x14ac:dyDescent="0.3"/>
    <row r="91" spans="1:11" x14ac:dyDescent="0.25">
      <c r="D91" s="41"/>
      <c r="E91" s="42"/>
      <c r="F91" s="52"/>
    </row>
    <row r="92" spans="1:11" ht="18" x14ac:dyDescent="0.25">
      <c r="D92" s="43" t="s">
        <v>43</v>
      </c>
      <c r="E92" s="34"/>
      <c r="F92" s="53"/>
    </row>
    <row r="93" spans="1:11" ht="18" x14ac:dyDescent="0.25">
      <c r="D93" s="43" t="s">
        <v>44</v>
      </c>
      <c r="E93" s="34"/>
      <c r="F93" s="53"/>
    </row>
    <row r="94" spans="1:11" ht="18" x14ac:dyDescent="0.25">
      <c r="D94" s="43" t="s">
        <v>45</v>
      </c>
      <c r="E94" s="34"/>
      <c r="F94" s="53"/>
    </row>
    <row r="95" spans="1:11" ht="18" x14ac:dyDescent="0.25">
      <c r="D95" s="43" t="s">
        <v>46</v>
      </c>
      <c r="E95" s="34"/>
      <c r="F95" s="53"/>
    </row>
    <row r="96" spans="1:11" s="8" customFormat="1" ht="18" x14ac:dyDescent="0.25">
      <c r="A96" s="7"/>
      <c r="B96" s="7"/>
      <c r="C96" s="7"/>
      <c r="D96" s="45" t="s">
        <v>47</v>
      </c>
      <c r="E96" s="34"/>
      <c r="F96" s="53"/>
      <c r="I96" s="7"/>
      <c r="J96" s="7"/>
      <c r="K96" s="7"/>
    </row>
    <row r="97" spans="1:11" s="8" customFormat="1" ht="16.5" thickBot="1" x14ac:dyDescent="0.3">
      <c r="A97" s="7"/>
      <c r="B97" s="7"/>
      <c r="C97" s="7"/>
      <c r="D97" s="44"/>
      <c r="E97" s="10"/>
      <c r="F97" s="54"/>
      <c r="I97" s="7"/>
      <c r="J97" s="7"/>
      <c r="K97" s="7"/>
    </row>
  </sheetData>
  <mergeCells count="8">
    <mergeCell ref="A21:B21"/>
    <mergeCell ref="H34:I34"/>
    <mergeCell ref="G40:I40"/>
    <mergeCell ref="A10:I10"/>
    <mergeCell ref="G17:H17"/>
    <mergeCell ref="G18:H18"/>
    <mergeCell ref="G19:H19"/>
    <mergeCell ref="A20:H20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7" zoomScale="86" zoomScaleNormal="86" workbookViewId="0">
      <selection activeCell="M17" sqref="M17"/>
    </sheetView>
  </sheetViews>
  <sheetFormatPr defaultRowHeight="15.75" x14ac:dyDescent="0.25"/>
  <cols>
    <col min="1" max="1" width="6.28515625" style="1" customWidth="1"/>
    <col min="2" max="2" width="13" style="1" customWidth="1"/>
    <col min="3" max="3" width="9" style="1" customWidth="1"/>
    <col min="4" max="4" width="36.7109375" style="1" customWidth="1"/>
    <col min="5" max="5" width="13.28515625" style="1" customWidth="1"/>
    <col min="6" max="6" width="9.140625" style="1" customWidth="1"/>
    <col min="7" max="7" width="13.140625" style="175" customWidth="1"/>
    <col min="8" max="8" width="2.140625" style="175" customWidth="1"/>
    <col min="9" max="9" width="18.28515625" style="1" customWidth="1"/>
    <col min="10" max="10" width="12" style="1" bestFit="1" customWidth="1"/>
    <col min="11" max="11" width="15.42578125" style="1" customWidth="1"/>
    <col min="12" max="16384" width="9.140625" style="1"/>
  </cols>
  <sheetData>
    <row r="1" spans="1:11" ht="10.5" customHeight="1" x14ac:dyDescent="0.25"/>
    <row r="2" spans="1:11" x14ac:dyDescent="0.25">
      <c r="A2" s="131" t="s">
        <v>0</v>
      </c>
      <c r="B2" s="131"/>
    </row>
    <row r="3" spans="1:11" x14ac:dyDescent="0.25">
      <c r="A3" s="9" t="s">
        <v>1</v>
      </c>
      <c r="B3" s="195"/>
    </row>
    <row r="4" spans="1:11" x14ac:dyDescent="0.25">
      <c r="A4" s="9" t="s">
        <v>2</v>
      </c>
      <c r="B4" s="195"/>
    </row>
    <row r="5" spans="1:11" x14ac:dyDescent="0.25">
      <c r="A5" s="9" t="s">
        <v>3</v>
      </c>
      <c r="B5" s="195"/>
    </row>
    <row r="6" spans="1:11" x14ac:dyDescent="0.25">
      <c r="A6" s="9" t="s">
        <v>4</v>
      </c>
      <c r="B6" s="195"/>
    </row>
    <row r="7" spans="1:11" x14ac:dyDescent="0.25">
      <c r="A7" s="9" t="s">
        <v>5</v>
      </c>
      <c r="B7" s="195"/>
    </row>
    <row r="8" spans="1:11" ht="16.5" thickBot="1" x14ac:dyDescent="0.3">
      <c r="A8" s="196"/>
      <c r="B8" s="196"/>
      <c r="C8" s="196"/>
      <c r="D8" s="196"/>
      <c r="E8" s="196"/>
      <c r="F8" s="196"/>
      <c r="G8" s="197"/>
      <c r="H8" s="197"/>
      <c r="I8" s="196"/>
    </row>
    <row r="9" spans="1:11" ht="23.25" customHeight="1" thickBot="1" x14ac:dyDescent="0.3">
      <c r="A9" s="350" t="s">
        <v>6</v>
      </c>
      <c r="B9" s="351"/>
      <c r="C9" s="351"/>
      <c r="D9" s="351"/>
      <c r="E9" s="351"/>
      <c r="F9" s="351"/>
      <c r="G9" s="351"/>
      <c r="H9" s="351"/>
      <c r="I9" s="352"/>
    </row>
    <row r="11" spans="1:11" x14ac:dyDescent="0.25">
      <c r="A11" s="1" t="s">
        <v>7</v>
      </c>
      <c r="B11" s="7" t="s">
        <v>281</v>
      </c>
      <c r="G11" s="175" t="s">
        <v>8</v>
      </c>
      <c r="H11" s="175" t="s">
        <v>9</v>
      </c>
      <c r="I11" s="2" t="s">
        <v>278</v>
      </c>
    </row>
    <row r="12" spans="1:11" x14ac:dyDescent="0.25">
      <c r="G12" s="175" t="s">
        <v>10</v>
      </c>
      <c r="H12" s="175" t="s">
        <v>9</v>
      </c>
      <c r="I12" s="3" t="s">
        <v>257</v>
      </c>
    </row>
    <row r="13" spans="1:11" x14ac:dyDescent="0.25">
      <c r="B13" s="198"/>
      <c r="D13" s="198"/>
      <c r="E13" s="198"/>
      <c r="F13" s="198"/>
      <c r="G13" s="175" t="s">
        <v>27</v>
      </c>
      <c r="H13" s="175" t="s">
        <v>9</v>
      </c>
    </row>
    <row r="14" spans="1:11" x14ac:dyDescent="0.25">
      <c r="A14" s="1" t="s">
        <v>11</v>
      </c>
      <c r="B14" s="7" t="s">
        <v>156</v>
      </c>
    </row>
    <row r="15" spans="1:11" ht="12.75" customHeight="1" thickBot="1" x14ac:dyDescent="0.3"/>
    <row r="16" spans="1:11" ht="22.5" customHeight="1" x14ac:dyDescent="0.25">
      <c r="A16" s="199" t="s">
        <v>12</v>
      </c>
      <c r="B16" s="200" t="s">
        <v>32</v>
      </c>
      <c r="C16" s="201" t="s">
        <v>13</v>
      </c>
      <c r="D16" s="201" t="s">
        <v>33</v>
      </c>
      <c r="E16" s="201" t="s">
        <v>14</v>
      </c>
      <c r="F16" s="201" t="s">
        <v>100</v>
      </c>
      <c r="G16" s="353" t="s">
        <v>16</v>
      </c>
      <c r="H16" s="354"/>
      <c r="I16" s="202" t="s">
        <v>17</v>
      </c>
      <c r="K16" s="21"/>
    </row>
    <row r="17" spans="1:11" ht="53.25" customHeight="1" x14ac:dyDescent="0.25">
      <c r="A17" s="203">
        <v>1</v>
      </c>
      <c r="B17" s="204">
        <v>44231</v>
      </c>
      <c r="C17" s="205" t="s">
        <v>289</v>
      </c>
      <c r="D17" s="83" t="s">
        <v>287</v>
      </c>
      <c r="E17" s="184" t="s">
        <v>283</v>
      </c>
      <c r="F17" s="206">
        <v>36</v>
      </c>
      <c r="G17" s="348">
        <v>250000</v>
      </c>
      <c r="H17" s="349"/>
      <c r="I17" s="207">
        <f>G17</f>
        <v>250000</v>
      </c>
      <c r="K17" s="224"/>
    </row>
    <row r="18" spans="1:11" ht="53.25" customHeight="1" x14ac:dyDescent="0.25">
      <c r="A18" s="208">
        <f>A17+1</f>
        <v>2</v>
      </c>
      <c r="B18" s="204">
        <v>44231</v>
      </c>
      <c r="C18" s="210"/>
      <c r="D18" s="83" t="s">
        <v>290</v>
      </c>
      <c r="E18" s="225" t="s">
        <v>288</v>
      </c>
      <c r="F18" s="206">
        <v>1</v>
      </c>
      <c r="G18" s="348">
        <v>150000</v>
      </c>
      <c r="H18" s="349"/>
      <c r="I18" s="207">
        <f t="shared" ref="I18:I30" si="0">G18</f>
        <v>150000</v>
      </c>
      <c r="K18" s="226"/>
    </row>
    <row r="19" spans="1:11" ht="53.25" customHeight="1" x14ac:dyDescent="0.25">
      <c r="A19" s="208">
        <f t="shared" ref="A19:A30" si="1">A18+1</f>
        <v>3</v>
      </c>
      <c r="B19" s="209">
        <v>44251</v>
      </c>
      <c r="C19" s="210"/>
      <c r="D19" s="83" t="s">
        <v>291</v>
      </c>
      <c r="E19" s="225" t="s">
        <v>284</v>
      </c>
      <c r="F19" s="206">
        <v>2</v>
      </c>
      <c r="G19" s="348">
        <v>150000</v>
      </c>
      <c r="H19" s="349"/>
      <c r="I19" s="207">
        <f t="shared" si="0"/>
        <v>150000</v>
      </c>
      <c r="K19" s="226"/>
    </row>
    <row r="20" spans="1:11" ht="53.25" customHeight="1" x14ac:dyDescent="0.25">
      <c r="A20" s="208">
        <f t="shared" si="1"/>
        <v>4</v>
      </c>
      <c r="B20" s="209">
        <v>44247</v>
      </c>
      <c r="C20" s="210"/>
      <c r="D20" s="83" t="s">
        <v>287</v>
      </c>
      <c r="E20" s="184" t="s">
        <v>283</v>
      </c>
      <c r="F20" s="206">
        <v>10</v>
      </c>
      <c r="G20" s="348">
        <v>150000</v>
      </c>
      <c r="H20" s="349"/>
      <c r="I20" s="207">
        <f t="shared" si="0"/>
        <v>150000</v>
      </c>
      <c r="J20" s="211"/>
      <c r="K20" s="226"/>
    </row>
    <row r="21" spans="1:11" ht="53.25" customHeight="1" x14ac:dyDescent="0.25">
      <c r="A21" s="208">
        <f t="shared" si="1"/>
        <v>5</v>
      </c>
      <c r="B21" s="209">
        <v>44247</v>
      </c>
      <c r="C21" s="205"/>
      <c r="D21" s="83" t="s">
        <v>292</v>
      </c>
      <c r="E21" s="184" t="s">
        <v>285</v>
      </c>
      <c r="F21" s="206">
        <v>2</v>
      </c>
      <c r="G21" s="348">
        <v>150000</v>
      </c>
      <c r="H21" s="349"/>
      <c r="I21" s="207">
        <f t="shared" si="0"/>
        <v>150000</v>
      </c>
      <c r="K21" s="224"/>
    </row>
    <row r="22" spans="1:11" ht="53.25" customHeight="1" x14ac:dyDescent="0.25">
      <c r="A22" s="208">
        <f t="shared" si="1"/>
        <v>6</v>
      </c>
      <c r="B22" s="209">
        <v>44247</v>
      </c>
      <c r="C22" s="210" t="s">
        <v>293</v>
      </c>
      <c r="D22" s="83" t="s">
        <v>294</v>
      </c>
      <c r="E22" s="225" t="s">
        <v>295</v>
      </c>
      <c r="F22" s="206">
        <v>3</v>
      </c>
      <c r="G22" s="348">
        <v>350000</v>
      </c>
      <c r="H22" s="349"/>
      <c r="I22" s="207">
        <f t="shared" si="0"/>
        <v>350000</v>
      </c>
      <c r="K22" s="226"/>
    </row>
    <row r="23" spans="1:11" ht="53.25" customHeight="1" x14ac:dyDescent="0.25">
      <c r="A23" s="208">
        <f t="shared" si="1"/>
        <v>7</v>
      </c>
      <c r="B23" s="212">
        <v>44255</v>
      </c>
      <c r="C23" s="213" t="s">
        <v>296</v>
      </c>
      <c r="D23" s="83" t="s">
        <v>297</v>
      </c>
      <c r="E23" s="184" t="s">
        <v>286</v>
      </c>
      <c r="F23" s="206">
        <v>3</v>
      </c>
      <c r="G23" s="348">
        <v>200000</v>
      </c>
      <c r="H23" s="349"/>
      <c r="I23" s="207">
        <f t="shared" si="0"/>
        <v>200000</v>
      </c>
      <c r="K23" s="226"/>
    </row>
    <row r="24" spans="1:11" ht="53.25" customHeight="1" x14ac:dyDescent="0.25">
      <c r="A24" s="208">
        <f t="shared" si="1"/>
        <v>8</v>
      </c>
      <c r="B24" s="212">
        <v>44255</v>
      </c>
      <c r="C24" s="213" t="s">
        <v>298</v>
      </c>
      <c r="D24" s="83" t="s">
        <v>299</v>
      </c>
      <c r="E24" s="184" t="s">
        <v>282</v>
      </c>
      <c r="F24" s="206">
        <v>2</v>
      </c>
      <c r="G24" s="348">
        <v>150000</v>
      </c>
      <c r="H24" s="349"/>
      <c r="I24" s="207">
        <f t="shared" si="0"/>
        <v>150000</v>
      </c>
      <c r="K24" s="226"/>
    </row>
    <row r="25" spans="1:11" ht="53.25" customHeight="1" x14ac:dyDescent="0.25">
      <c r="A25" s="208">
        <f t="shared" si="1"/>
        <v>9</v>
      </c>
      <c r="B25" s="212">
        <v>44255</v>
      </c>
      <c r="C25" s="213" t="s">
        <v>300</v>
      </c>
      <c r="D25" s="83" t="s">
        <v>301</v>
      </c>
      <c r="E25" s="184" t="s">
        <v>283</v>
      </c>
      <c r="F25" s="206">
        <v>7</v>
      </c>
      <c r="G25" s="348">
        <v>400000</v>
      </c>
      <c r="H25" s="349"/>
      <c r="I25" s="207">
        <f t="shared" si="0"/>
        <v>400000</v>
      </c>
      <c r="K25" s="226"/>
    </row>
    <row r="26" spans="1:11" ht="53.25" customHeight="1" x14ac:dyDescent="0.25">
      <c r="A26" s="208">
        <f t="shared" si="1"/>
        <v>10</v>
      </c>
      <c r="B26" s="212">
        <v>44255</v>
      </c>
      <c r="C26" s="213"/>
      <c r="D26" s="83" t="s">
        <v>302</v>
      </c>
      <c r="E26" s="184" t="s">
        <v>284</v>
      </c>
      <c r="F26" s="206">
        <f>37+8</f>
        <v>45</v>
      </c>
      <c r="G26" s="348">
        <v>450000</v>
      </c>
      <c r="H26" s="349"/>
      <c r="I26" s="207">
        <f t="shared" si="0"/>
        <v>450000</v>
      </c>
      <c r="K26" s="226"/>
    </row>
    <row r="27" spans="1:11" ht="53.25" customHeight="1" x14ac:dyDescent="0.25">
      <c r="A27" s="208">
        <f t="shared" si="1"/>
        <v>11</v>
      </c>
      <c r="B27" s="212">
        <v>44245</v>
      </c>
      <c r="C27" s="213"/>
      <c r="D27" s="83" t="s">
        <v>303</v>
      </c>
      <c r="E27" s="184" t="s">
        <v>283</v>
      </c>
      <c r="F27" s="206">
        <v>3</v>
      </c>
      <c r="G27" s="348">
        <v>150000</v>
      </c>
      <c r="H27" s="349"/>
      <c r="I27" s="207">
        <f t="shared" si="0"/>
        <v>150000</v>
      </c>
      <c r="K27" s="226"/>
    </row>
    <row r="28" spans="1:11" ht="53.25" customHeight="1" x14ac:dyDescent="0.25">
      <c r="A28" s="208">
        <f t="shared" si="1"/>
        <v>12</v>
      </c>
      <c r="B28" s="212">
        <v>44310</v>
      </c>
      <c r="C28" s="213" t="s">
        <v>304</v>
      </c>
      <c r="D28" s="83" t="s">
        <v>305</v>
      </c>
      <c r="E28" s="184" t="s">
        <v>295</v>
      </c>
      <c r="F28" s="206">
        <v>4</v>
      </c>
      <c r="G28" s="348">
        <v>450000</v>
      </c>
      <c r="H28" s="349"/>
      <c r="I28" s="207">
        <f t="shared" si="0"/>
        <v>450000</v>
      </c>
      <c r="K28" s="226"/>
    </row>
    <row r="29" spans="1:11" ht="53.25" customHeight="1" x14ac:dyDescent="0.25">
      <c r="A29" s="208">
        <f t="shared" si="1"/>
        <v>13</v>
      </c>
      <c r="B29" s="212">
        <v>44370</v>
      </c>
      <c r="C29" s="213"/>
      <c r="D29" s="83" t="s">
        <v>306</v>
      </c>
      <c r="E29" s="184" t="s">
        <v>285</v>
      </c>
      <c r="F29" s="206">
        <v>6</v>
      </c>
      <c r="G29" s="348">
        <v>150000</v>
      </c>
      <c r="H29" s="349"/>
      <c r="I29" s="207">
        <f t="shared" si="0"/>
        <v>150000</v>
      </c>
      <c r="K29" s="226"/>
    </row>
    <row r="30" spans="1:11" ht="53.25" customHeight="1" x14ac:dyDescent="0.25">
      <c r="A30" s="208">
        <f t="shared" si="1"/>
        <v>14</v>
      </c>
      <c r="B30" s="212"/>
      <c r="C30" s="213"/>
      <c r="D30" s="83" t="s">
        <v>307</v>
      </c>
      <c r="E30" s="184"/>
      <c r="F30" s="206"/>
      <c r="G30" s="348">
        <v>573000</v>
      </c>
      <c r="H30" s="349"/>
      <c r="I30" s="207">
        <f t="shared" si="0"/>
        <v>573000</v>
      </c>
      <c r="K30" s="226"/>
    </row>
    <row r="31" spans="1:11" ht="29.25" customHeight="1" thickBot="1" x14ac:dyDescent="0.3">
      <c r="A31" s="345" t="s">
        <v>18</v>
      </c>
      <c r="B31" s="346"/>
      <c r="C31" s="346"/>
      <c r="D31" s="346"/>
      <c r="E31" s="346"/>
      <c r="F31" s="346"/>
      <c r="G31" s="346"/>
      <c r="H31" s="347"/>
      <c r="I31" s="214">
        <f>SUM(I17:I30)</f>
        <v>3723000</v>
      </c>
    </row>
    <row r="32" spans="1:11" x14ac:dyDescent="0.25">
      <c r="A32" s="324"/>
      <c r="B32" s="324"/>
      <c r="C32" s="324"/>
      <c r="D32" s="324"/>
      <c r="E32" s="324"/>
      <c r="F32" s="324"/>
      <c r="G32" s="190"/>
      <c r="H32" s="190"/>
      <c r="I32" s="154"/>
    </row>
    <row r="33" spans="1:9" x14ac:dyDescent="0.25">
      <c r="A33" s="155"/>
      <c r="B33" s="155"/>
      <c r="C33" s="155"/>
      <c r="D33" s="155"/>
      <c r="E33" s="155"/>
      <c r="F33" s="155"/>
      <c r="G33" s="153" t="s">
        <v>101</v>
      </c>
      <c r="H33" s="153"/>
      <c r="I33" s="154">
        <v>0</v>
      </c>
    </row>
    <row r="34" spans="1:9" ht="16.5" thickBot="1" x14ac:dyDescent="0.3">
      <c r="G34" s="215" t="s">
        <v>184</v>
      </c>
      <c r="H34" s="215"/>
      <c r="I34" s="216">
        <v>0</v>
      </c>
    </row>
    <row r="35" spans="1:9" x14ac:dyDescent="0.25">
      <c r="G35" s="217" t="s">
        <v>19</v>
      </c>
      <c r="H35" s="217"/>
      <c r="I35" s="218">
        <f>I31+I33-I34</f>
        <v>3723000</v>
      </c>
    </row>
    <row r="36" spans="1:9" ht="24" customHeight="1" x14ac:dyDescent="0.25">
      <c r="A36" s="163" t="s">
        <v>308</v>
      </c>
      <c r="B36" s="163"/>
      <c r="C36" s="95"/>
      <c r="D36" s="95"/>
      <c r="G36" s="217"/>
      <c r="H36" s="217"/>
      <c r="I36" s="218"/>
    </row>
    <row r="37" spans="1:9" ht="8.25" customHeight="1" x14ac:dyDescent="0.25">
      <c r="G37" s="217"/>
      <c r="H37" s="217"/>
      <c r="I37" s="218"/>
    </row>
    <row r="38" spans="1:9" x14ac:dyDescent="0.25">
      <c r="A38" s="32" t="s">
        <v>20</v>
      </c>
      <c r="B38" s="32"/>
      <c r="C38" s="32"/>
      <c r="D38" s="32"/>
      <c r="E38" s="32"/>
      <c r="F38" s="32"/>
    </row>
    <row r="39" spans="1:9" x14ac:dyDescent="0.25">
      <c r="A39" s="33" t="s">
        <v>21</v>
      </c>
      <c r="B39" s="131"/>
      <c r="C39" s="131"/>
      <c r="D39" s="131"/>
      <c r="E39" s="131"/>
      <c r="F39" s="131"/>
    </row>
    <row r="40" spans="1:9" x14ac:dyDescent="0.25">
      <c r="A40" s="33" t="s">
        <v>22</v>
      </c>
      <c r="B40" s="131"/>
      <c r="C40" s="131"/>
      <c r="D40" s="131"/>
      <c r="E40" s="131"/>
      <c r="F40" s="131"/>
    </row>
    <row r="41" spans="1:9" x14ac:dyDescent="0.25">
      <c r="A41" s="35" t="s">
        <v>23</v>
      </c>
      <c r="B41" s="219"/>
      <c r="C41" s="220"/>
      <c r="D41" s="220"/>
      <c r="E41" s="220"/>
      <c r="F41" s="220"/>
    </row>
    <row r="42" spans="1:9" x14ac:dyDescent="0.25">
      <c r="A42" s="37" t="s">
        <v>24</v>
      </c>
      <c r="B42" s="221"/>
      <c r="C42" s="221"/>
      <c r="D42" s="221"/>
      <c r="E42" s="221"/>
      <c r="F42" s="221"/>
    </row>
    <row r="43" spans="1:9" x14ac:dyDescent="0.25">
      <c r="A43" s="221"/>
      <c r="B43" s="221"/>
      <c r="C43" s="221"/>
      <c r="D43" s="221"/>
      <c r="E43" s="221"/>
      <c r="F43" s="221"/>
    </row>
    <row r="44" spans="1:9" x14ac:dyDescent="0.25">
      <c r="G44" s="222" t="s">
        <v>59</v>
      </c>
      <c r="H44" s="198"/>
      <c r="I44" s="223" t="str">
        <f>I12</f>
        <v xml:space="preserve"> 14 Juli 2021</v>
      </c>
    </row>
    <row r="46" spans="1:9" ht="15.75" customHeight="1" x14ac:dyDescent="0.25"/>
    <row r="47" spans="1:9" ht="25.5" customHeight="1" x14ac:dyDescent="0.25"/>
    <row r="48" spans="1:9" ht="25.5" customHeight="1" x14ac:dyDescent="0.25"/>
    <row r="49" spans="7:9" x14ac:dyDescent="0.25">
      <c r="G49" s="290" t="s">
        <v>26</v>
      </c>
      <c r="H49" s="290"/>
      <c r="I49" s="290"/>
    </row>
  </sheetData>
  <mergeCells count="19">
    <mergeCell ref="A9:I9"/>
    <mergeCell ref="G16:H16"/>
    <mergeCell ref="G17:H17"/>
    <mergeCell ref="G18:H18"/>
    <mergeCell ref="G19:H19"/>
    <mergeCell ref="A32:F32"/>
    <mergeCell ref="G49:I49"/>
    <mergeCell ref="A31:H31"/>
    <mergeCell ref="G20:H20"/>
    <mergeCell ref="G30:H3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</mergeCells>
  <printOptions horizontalCentered="1"/>
  <pageMargins left="0.23622047244094491" right="0.19685039370078741" top="0.39370078740157483" bottom="0.59055118110236227" header="0.31496062992125984" footer="0.31496062992125984"/>
  <pageSetup paperSize="9" scale="80" orientation="portrait" horizont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"/>
  <sheetViews>
    <sheetView topLeftCell="A16" workbookViewId="0">
      <selection activeCell="N31" sqref="N31"/>
    </sheetView>
  </sheetViews>
  <sheetFormatPr defaultRowHeight="15" x14ac:dyDescent="0.25"/>
  <sheetData/>
  <pageMargins left="0.7" right="0.7" top="0.75" bottom="0.75" header="0.3" footer="0.3"/>
  <pageSetup paperSize="9" orientation="landscape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10" workbookViewId="0">
      <selection activeCell="M18" sqref="M18"/>
    </sheetView>
  </sheetViews>
  <sheetFormatPr defaultRowHeight="15.75" x14ac:dyDescent="0.25"/>
  <cols>
    <col min="1" max="1" width="6.42578125" style="7" customWidth="1"/>
    <col min="2" max="2" width="11.5703125" style="7" customWidth="1"/>
    <col min="3" max="3" width="9.7109375" style="7" customWidth="1"/>
    <col min="4" max="4" width="28.5703125" style="7" customWidth="1"/>
    <col min="5" max="5" width="13.85546875" style="7" customWidth="1"/>
    <col min="6" max="6" width="7.140625" style="7" customWidth="1"/>
    <col min="7" max="7" width="14.140625" style="8" bestFit="1" customWidth="1"/>
    <col min="8" max="8" width="1.5703125" style="8" customWidth="1"/>
    <col min="9" max="9" width="17.1406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23.25" customHeight="1" thickBot="1" x14ac:dyDescent="0.3">
      <c r="A10" s="282" t="s">
        <v>6</v>
      </c>
      <c r="B10" s="283"/>
      <c r="C10" s="283"/>
      <c r="D10" s="283"/>
      <c r="E10" s="283"/>
      <c r="F10" s="283"/>
      <c r="G10" s="283"/>
      <c r="H10" s="283"/>
      <c r="I10" s="284"/>
    </row>
    <row r="12" spans="1:9" x14ac:dyDescent="0.25">
      <c r="A12" s="7" t="s">
        <v>7</v>
      </c>
      <c r="B12" s="7" t="s">
        <v>88</v>
      </c>
      <c r="G12" s="8" t="s">
        <v>8</v>
      </c>
      <c r="H12" s="12" t="s">
        <v>9</v>
      </c>
      <c r="I12" s="2" t="s">
        <v>91</v>
      </c>
    </row>
    <row r="13" spans="1:9" x14ac:dyDescent="0.25">
      <c r="B13" s="7" t="s">
        <v>89</v>
      </c>
      <c r="G13" s="8" t="s">
        <v>10</v>
      </c>
      <c r="H13" s="12" t="s">
        <v>9</v>
      </c>
      <c r="I13" s="3" t="s">
        <v>92</v>
      </c>
    </row>
    <row r="14" spans="1:9" x14ac:dyDescent="0.25">
      <c r="G14" s="8" t="s">
        <v>27</v>
      </c>
      <c r="H14" s="12" t="s">
        <v>9</v>
      </c>
      <c r="I14" s="7" t="s">
        <v>61</v>
      </c>
    </row>
    <row r="15" spans="1:9" x14ac:dyDescent="0.25">
      <c r="A15" s="7" t="s">
        <v>11</v>
      </c>
      <c r="B15" s="1" t="s">
        <v>90</v>
      </c>
      <c r="C15" s="1"/>
      <c r="H15" s="12"/>
    </row>
    <row r="16" spans="1:9" ht="16.5" thickBot="1" x14ac:dyDescent="0.3"/>
    <row r="17" spans="1:18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72" t="s">
        <v>15</v>
      </c>
      <c r="G17" s="285" t="s">
        <v>16</v>
      </c>
      <c r="H17" s="286"/>
      <c r="I17" s="15" t="s">
        <v>17</v>
      </c>
    </row>
    <row r="18" spans="1:18" ht="49.5" customHeight="1" x14ac:dyDescent="0.25">
      <c r="A18" s="55">
        <v>1</v>
      </c>
      <c r="B18" s="56">
        <v>44382</v>
      </c>
      <c r="C18" s="57" t="s">
        <v>103</v>
      </c>
      <c r="D18" s="5" t="s">
        <v>93</v>
      </c>
      <c r="E18" s="5" t="s">
        <v>94</v>
      </c>
      <c r="F18" s="58">
        <v>4</v>
      </c>
      <c r="G18" s="269">
        <v>8000000</v>
      </c>
      <c r="H18" s="270"/>
      <c r="I18" s="59">
        <f>G18</f>
        <v>8000000</v>
      </c>
    </row>
    <row r="19" spans="1:18" ht="25.5" customHeight="1" thickBot="1" x14ac:dyDescent="0.3">
      <c r="A19" s="287" t="s">
        <v>18</v>
      </c>
      <c r="B19" s="288"/>
      <c r="C19" s="288"/>
      <c r="D19" s="288"/>
      <c r="E19" s="288"/>
      <c r="F19" s="288"/>
      <c r="G19" s="288"/>
      <c r="H19" s="289"/>
      <c r="I19" s="63">
        <f>I18</f>
        <v>8000000</v>
      </c>
      <c r="J19" s="60">
        <f>SUM(J18:J18)</f>
        <v>0</v>
      </c>
    </row>
    <row r="20" spans="1:18" x14ac:dyDescent="0.25">
      <c r="A20" s="275"/>
      <c r="B20" s="275"/>
      <c r="C20" s="71"/>
      <c r="D20" s="71"/>
      <c r="E20" s="71"/>
      <c r="F20" s="71"/>
      <c r="G20" s="19"/>
      <c r="H20" s="19"/>
      <c r="I20" s="20"/>
    </row>
    <row r="21" spans="1:18" x14ac:dyDescent="0.25">
      <c r="D21" s="6"/>
      <c r="E21" s="6"/>
      <c r="F21" s="6"/>
      <c r="G21" s="61" t="s">
        <v>95</v>
      </c>
      <c r="H21" s="61"/>
      <c r="I21" s="74">
        <f>I19*50%</f>
        <v>4000000</v>
      </c>
      <c r="J21" s="28"/>
      <c r="R21" s="7" t="s">
        <v>58</v>
      </c>
    </row>
    <row r="22" spans="1:18" ht="16.5" thickBot="1" x14ac:dyDescent="0.3">
      <c r="D22" s="6"/>
      <c r="E22" s="6"/>
      <c r="F22" s="6"/>
      <c r="G22" s="26" t="s">
        <v>96</v>
      </c>
      <c r="H22" s="26"/>
      <c r="I22" s="75">
        <f>I19-I21</f>
        <v>4000000</v>
      </c>
      <c r="J22" s="28"/>
    </row>
    <row r="23" spans="1:18" x14ac:dyDescent="0.25">
      <c r="D23" s="6"/>
      <c r="E23" s="6"/>
      <c r="F23" s="6"/>
      <c r="G23" s="29" t="s">
        <v>19</v>
      </c>
      <c r="H23" s="29"/>
      <c r="I23" s="30">
        <f>I21</f>
        <v>4000000</v>
      </c>
    </row>
    <row r="24" spans="1:18" x14ac:dyDescent="0.25">
      <c r="A24" s="6" t="s">
        <v>97</v>
      </c>
      <c r="D24" s="6"/>
      <c r="E24" s="6"/>
      <c r="F24" s="6"/>
      <c r="G24" s="29"/>
      <c r="H24" s="29"/>
      <c r="I24" s="30"/>
    </row>
    <row r="25" spans="1:18" x14ac:dyDescent="0.25">
      <c r="A25" s="31"/>
      <c r="D25" s="6"/>
      <c r="E25" s="6"/>
      <c r="F25" s="6"/>
      <c r="G25" s="29"/>
      <c r="H25" s="29"/>
      <c r="I25" s="30"/>
    </row>
    <row r="26" spans="1:18" x14ac:dyDescent="0.25">
      <c r="D26" s="6"/>
      <c r="E26" s="6"/>
      <c r="F26" s="6"/>
      <c r="G26" s="29"/>
      <c r="H26" s="29"/>
      <c r="I26" s="30"/>
    </row>
    <row r="27" spans="1:18" x14ac:dyDescent="0.25">
      <c r="A27" s="32" t="s">
        <v>20</v>
      </c>
    </row>
    <row r="28" spans="1:18" x14ac:dyDescent="0.25">
      <c r="A28" s="33" t="s">
        <v>21</v>
      </c>
      <c r="B28" s="33"/>
      <c r="C28" s="33"/>
      <c r="D28" s="34"/>
      <c r="E28" s="34"/>
      <c r="F28" s="34"/>
    </row>
    <row r="29" spans="1:18" x14ac:dyDescent="0.25">
      <c r="A29" s="33" t="s">
        <v>22</v>
      </c>
      <c r="B29" s="33"/>
      <c r="C29" s="33"/>
      <c r="D29" s="34"/>
      <c r="E29" s="34"/>
      <c r="F29" s="34"/>
    </row>
    <row r="30" spans="1:18" x14ac:dyDescent="0.25">
      <c r="A30" s="35" t="s">
        <v>23</v>
      </c>
      <c r="B30" s="36"/>
      <c r="C30" s="36"/>
      <c r="D30" s="34"/>
      <c r="E30" s="34"/>
      <c r="F30" s="34"/>
    </row>
    <row r="31" spans="1:18" x14ac:dyDescent="0.25">
      <c r="A31" s="37" t="s">
        <v>24</v>
      </c>
      <c r="B31" s="37"/>
      <c r="C31" s="37"/>
      <c r="D31" s="34"/>
      <c r="E31" s="34"/>
      <c r="F31" s="34"/>
    </row>
    <row r="32" spans="1:18" x14ac:dyDescent="0.25">
      <c r="A32" s="38"/>
      <c r="B32" s="38"/>
      <c r="C32" s="38"/>
    </row>
    <row r="33" spans="1:9" x14ac:dyDescent="0.25">
      <c r="A33" s="39"/>
      <c r="B33" s="39"/>
      <c r="C33" s="39"/>
    </row>
    <row r="34" spans="1:9" x14ac:dyDescent="0.25">
      <c r="G34" s="40" t="s">
        <v>59</v>
      </c>
      <c r="H34" s="261" t="str">
        <f>+I13</f>
        <v xml:space="preserve"> 05 Juli 2021</v>
      </c>
      <c r="I34" s="262"/>
    </row>
    <row r="37" spans="1:9" ht="18" customHeight="1" x14ac:dyDescent="0.25"/>
    <row r="38" spans="1:9" ht="17.25" customHeight="1" x14ac:dyDescent="0.25"/>
    <row r="40" spans="1:9" x14ac:dyDescent="0.25">
      <c r="G40" s="263" t="s">
        <v>26</v>
      </c>
      <c r="H40" s="263"/>
      <c r="I40" s="263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13" workbookViewId="0">
      <selection activeCell="K22" sqref="K22"/>
    </sheetView>
  </sheetViews>
  <sheetFormatPr defaultRowHeight="15.75" x14ac:dyDescent="0.25"/>
  <cols>
    <col min="1" max="1" width="6.42578125" style="7" customWidth="1"/>
    <col min="2" max="2" width="11.5703125" style="7" customWidth="1"/>
    <col min="3" max="3" width="9.7109375" style="7" customWidth="1"/>
    <col min="4" max="4" width="28.5703125" style="7" customWidth="1"/>
    <col min="5" max="5" width="13.85546875" style="7" customWidth="1"/>
    <col min="6" max="6" width="7.140625" style="7" customWidth="1"/>
    <col min="7" max="7" width="14.140625" style="8" bestFit="1" customWidth="1"/>
    <col min="8" max="8" width="1.5703125" style="8" customWidth="1"/>
    <col min="9" max="9" width="18.425781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23.25" customHeight="1" thickBot="1" x14ac:dyDescent="0.3">
      <c r="A10" s="282" t="s">
        <v>6</v>
      </c>
      <c r="B10" s="283"/>
      <c r="C10" s="283"/>
      <c r="D10" s="283"/>
      <c r="E10" s="283"/>
      <c r="F10" s="283"/>
      <c r="G10" s="283"/>
      <c r="H10" s="283"/>
      <c r="I10" s="284"/>
    </row>
    <row r="12" spans="1:9" x14ac:dyDescent="0.25">
      <c r="A12" s="7" t="s">
        <v>7</v>
      </c>
      <c r="B12" s="7" t="s">
        <v>88</v>
      </c>
      <c r="G12" s="8" t="s">
        <v>8</v>
      </c>
      <c r="H12" s="12" t="s">
        <v>9</v>
      </c>
      <c r="I12" s="2" t="s">
        <v>309</v>
      </c>
    </row>
    <row r="13" spans="1:9" x14ac:dyDescent="0.25">
      <c r="B13" s="7" t="s">
        <v>89</v>
      </c>
      <c r="G13" s="8" t="s">
        <v>10</v>
      </c>
      <c r="H13" s="12" t="s">
        <v>9</v>
      </c>
      <c r="I13" s="3" t="s">
        <v>310</v>
      </c>
    </row>
    <row r="14" spans="1:9" x14ac:dyDescent="0.25">
      <c r="G14" s="8" t="s">
        <v>27</v>
      </c>
      <c r="H14" s="12" t="s">
        <v>9</v>
      </c>
      <c r="I14" s="7" t="s">
        <v>61</v>
      </c>
    </row>
    <row r="15" spans="1:9" x14ac:dyDescent="0.25">
      <c r="A15" s="7" t="s">
        <v>11</v>
      </c>
      <c r="B15" s="1" t="s">
        <v>312</v>
      </c>
      <c r="C15" s="1"/>
      <c r="H15" s="12"/>
    </row>
    <row r="16" spans="1:9" ht="16.5" thickBot="1" x14ac:dyDescent="0.3"/>
    <row r="17" spans="1:18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93" t="s">
        <v>15</v>
      </c>
      <c r="G17" s="285" t="s">
        <v>16</v>
      </c>
      <c r="H17" s="286"/>
      <c r="I17" s="15" t="s">
        <v>17</v>
      </c>
    </row>
    <row r="18" spans="1:18" ht="49.5" customHeight="1" x14ac:dyDescent="0.25">
      <c r="A18" s="55">
        <v>1</v>
      </c>
      <c r="B18" s="56">
        <v>44382</v>
      </c>
      <c r="C18" s="57" t="s">
        <v>103</v>
      </c>
      <c r="D18" s="5" t="s">
        <v>93</v>
      </c>
      <c r="E18" s="5" t="s">
        <v>94</v>
      </c>
      <c r="F18" s="58">
        <v>4</v>
      </c>
      <c r="G18" s="269">
        <v>8000000</v>
      </c>
      <c r="H18" s="270"/>
      <c r="I18" s="59">
        <f>G18</f>
        <v>8000000</v>
      </c>
    </row>
    <row r="19" spans="1:18" ht="25.5" customHeight="1" thickBot="1" x14ac:dyDescent="0.3">
      <c r="A19" s="287" t="s">
        <v>18</v>
      </c>
      <c r="B19" s="288"/>
      <c r="C19" s="288"/>
      <c r="D19" s="288"/>
      <c r="E19" s="288"/>
      <c r="F19" s="288"/>
      <c r="G19" s="288"/>
      <c r="H19" s="289"/>
      <c r="I19" s="63">
        <f>I18</f>
        <v>8000000</v>
      </c>
      <c r="J19" s="60">
        <f>SUM(J18:J18)</f>
        <v>0</v>
      </c>
    </row>
    <row r="20" spans="1:18" x14ac:dyDescent="0.25">
      <c r="A20" s="275"/>
      <c r="B20" s="275"/>
      <c r="C20" s="192"/>
      <c r="D20" s="192"/>
      <c r="E20" s="192"/>
      <c r="F20" s="192"/>
      <c r="G20" s="19"/>
      <c r="H20" s="19"/>
      <c r="I20" s="20"/>
    </row>
    <row r="21" spans="1:18" x14ac:dyDescent="0.25">
      <c r="D21" s="6"/>
      <c r="E21" s="6"/>
      <c r="F21" s="6"/>
      <c r="G21" s="61" t="s">
        <v>95</v>
      </c>
      <c r="H21" s="61"/>
      <c r="I21" s="62">
        <f>I19*50%</f>
        <v>4000000</v>
      </c>
      <c r="J21" s="28"/>
      <c r="R21" s="7" t="s">
        <v>58</v>
      </c>
    </row>
    <row r="22" spans="1:18" ht="16.5" thickBot="1" x14ac:dyDescent="0.3">
      <c r="D22" s="6"/>
      <c r="E22" s="6"/>
      <c r="F22" s="6"/>
      <c r="G22" s="26" t="s">
        <v>96</v>
      </c>
      <c r="H22" s="26"/>
      <c r="I22" s="27">
        <f>I19-I21</f>
        <v>4000000</v>
      </c>
      <c r="J22" s="28"/>
    </row>
    <row r="23" spans="1:18" x14ac:dyDescent="0.25">
      <c r="D23" s="6"/>
      <c r="E23" s="6"/>
      <c r="F23" s="6"/>
      <c r="G23" s="29" t="s">
        <v>19</v>
      </c>
      <c r="H23" s="29"/>
      <c r="I23" s="30">
        <f>I21</f>
        <v>4000000</v>
      </c>
    </row>
    <row r="24" spans="1:18" x14ac:dyDescent="0.25">
      <c r="A24" s="6" t="s">
        <v>97</v>
      </c>
      <c r="D24" s="6"/>
      <c r="E24" s="6"/>
      <c r="F24" s="6"/>
      <c r="G24" s="29"/>
      <c r="H24" s="29"/>
      <c r="I24" s="30"/>
    </row>
    <row r="25" spans="1:18" x14ac:dyDescent="0.25">
      <c r="A25" s="31"/>
      <c r="D25" s="6"/>
      <c r="E25" s="6"/>
      <c r="F25" s="6"/>
      <c r="G25" s="29"/>
      <c r="H25" s="29"/>
      <c r="I25" s="30"/>
    </row>
    <row r="26" spans="1:18" x14ac:dyDescent="0.25">
      <c r="D26" s="6"/>
      <c r="E26" s="6"/>
      <c r="F26" s="6"/>
      <c r="G26" s="29"/>
      <c r="H26" s="29"/>
      <c r="I26" s="30"/>
    </row>
    <row r="27" spans="1:18" x14ac:dyDescent="0.25">
      <c r="A27" s="32" t="s">
        <v>20</v>
      </c>
    </row>
    <row r="28" spans="1:18" x14ac:dyDescent="0.25">
      <c r="A28" s="33" t="s">
        <v>21</v>
      </c>
      <c r="B28" s="33"/>
      <c r="C28" s="33"/>
      <c r="D28" s="34"/>
      <c r="E28" s="34"/>
      <c r="F28" s="34"/>
    </row>
    <row r="29" spans="1:18" x14ac:dyDescent="0.25">
      <c r="A29" s="33" t="s">
        <v>22</v>
      </c>
      <c r="B29" s="33"/>
      <c r="C29" s="33"/>
      <c r="D29" s="34"/>
      <c r="E29" s="34"/>
      <c r="F29" s="34"/>
    </row>
    <row r="30" spans="1:18" x14ac:dyDescent="0.25">
      <c r="A30" s="35" t="s">
        <v>23</v>
      </c>
      <c r="B30" s="36"/>
      <c r="C30" s="36"/>
      <c r="D30" s="34"/>
      <c r="E30" s="34"/>
      <c r="F30" s="34"/>
    </row>
    <row r="31" spans="1:18" x14ac:dyDescent="0.25">
      <c r="A31" s="37" t="s">
        <v>24</v>
      </c>
      <c r="B31" s="37"/>
      <c r="C31" s="37"/>
      <c r="D31" s="34"/>
      <c r="E31" s="34"/>
      <c r="F31" s="34"/>
    </row>
    <row r="32" spans="1:18" x14ac:dyDescent="0.25">
      <c r="A32" s="38"/>
      <c r="B32" s="38"/>
      <c r="C32" s="38"/>
    </row>
    <row r="33" spans="1:9" x14ac:dyDescent="0.25">
      <c r="A33" s="39"/>
      <c r="B33" s="39"/>
      <c r="C33" s="39"/>
    </row>
    <row r="34" spans="1:9" x14ac:dyDescent="0.25">
      <c r="G34" s="40" t="s">
        <v>59</v>
      </c>
      <c r="H34" s="261" t="str">
        <f>+I13</f>
        <v xml:space="preserve"> 15 Juli 2021</v>
      </c>
      <c r="I34" s="262"/>
    </row>
    <row r="37" spans="1:9" ht="18" customHeight="1" x14ac:dyDescent="0.25"/>
    <row r="38" spans="1:9" ht="17.25" customHeight="1" x14ac:dyDescent="0.25"/>
    <row r="40" spans="1:9" x14ac:dyDescent="0.25">
      <c r="G40" s="263" t="s">
        <v>26</v>
      </c>
      <c r="H40" s="263"/>
      <c r="I40" s="263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16" workbookViewId="0">
      <selection activeCell="K39" sqref="K39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10.42578125" style="7" customWidth="1"/>
    <col min="4" max="4" width="27.7109375" style="7" customWidth="1"/>
    <col min="5" max="5" width="14.42578125" style="7" customWidth="1"/>
    <col min="6" max="6" width="6" style="7" customWidth="1"/>
    <col min="7" max="7" width="13.85546875" style="8" customWidth="1"/>
    <col min="8" max="8" width="1.42578125" style="8" customWidth="1"/>
    <col min="9" max="9" width="17.140625" style="7" customWidth="1"/>
    <col min="10" max="16384" width="9.140625" style="7"/>
  </cols>
  <sheetData>
    <row r="1" spans="1:9" ht="6.75" customHeight="1" x14ac:dyDescent="0.25"/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8" spans="1:9" ht="16.5" thickBot="1" x14ac:dyDescent="0.3"/>
    <row r="9" spans="1:9" ht="21.75" customHeight="1" thickBot="1" x14ac:dyDescent="0.3">
      <c r="A9" s="282" t="s">
        <v>6</v>
      </c>
      <c r="B9" s="283"/>
      <c r="C9" s="283"/>
      <c r="D9" s="283"/>
      <c r="E9" s="283"/>
      <c r="F9" s="283"/>
      <c r="G9" s="283"/>
      <c r="H9" s="283"/>
      <c r="I9" s="284"/>
    </row>
    <row r="10" spans="1:9" ht="9.75" customHeight="1" x14ac:dyDescent="0.25"/>
    <row r="11" spans="1:9" x14ac:dyDescent="0.25">
      <c r="A11" s="7" t="s">
        <v>7</v>
      </c>
      <c r="B11" s="7" t="s">
        <v>98</v>
      </c>
      <c r="G11" s="8" t="s">
        <v>8</v>
      </c>
      <c r="H11" s="12" t="s">
        <v>9</v>
      </c>
      <c r="I11" s="2" t="s">
        <v>102</v>
      </c>
    </row>
    <row r="12" spans="1:9" x14ac:dyDescent="0.25">
      <c r="G12" s="8" t="s">
        <v>10</v>
      </c>
      <c r="H12" s="12" t="s">
        <v>9</v>
      </c>
      <c r="I12" s="3" t="s">
        <v>92</v>
      </c>
    </row>
    <row r="13" spans="1:9" x14ac:dyDescent="0.25">
      <c r="G13" s="8" t="s">
        <v>27</v>
      </c>
      <c r="H13" s="12" t="s">
        <v>9</v>
      </c>
      <c r="I13" s="76"/>
    </row>
    <row r="14" spans="1:9" x14ac:dyDescent="0.25">
      <c r="A14" s="7" t="s">
        <v>11</v>
      </c>
      <c r="B14" s="7" t="s">
        <v>99</v>
      </c>
    </row>
    <row r="15" spans="1:9" ht="9.75" customHeight="1" thickBot="1" x14ac:dyDescent="0.3">
      <c r="F15" s="34"/>
    </row>
    <row r="16" spans="1:9" ht="20.100000000000001" customHeight="1" x14ac:dyDescent="0.25">
      <c r="A16" s="77" t="s">
        <v>12</v>
      </c>
      <c r="B16" s="78" t="s">
        <v>32</v>
      </c>
      <c r="C16" s="78" t="s">
        <v>13</v>
      </c>
      <c r="D16" s="78" t="s">
        <v>33</v>
      </c>
      <c r="E16" s="78" t="s">
        <v>14</v>
      </c>
      <c r="F16" s="79" t="s">
        <v>28</v>
      </c>
      <c r="G16" s="293" t="s">
        <v>16</v>
      </c>
      <c r="H16" s="294"/>
      <c r="I16" s="80" t="s">
        <v>17</v>
      </c>
    </row>
    <row r="17" spans="1:18" ht="27.75" customHeight="1" x14ac:dyDescent="0.25">
      <c r="A17" s="16">
        <v>1</v>
      </c>
      <c r="B17" s="81" t="s">
        <v>114</v>
      </c>
      <c r="C17" s="82" t="s">
        <v>104</v>
      </c>
      <c r="D17" s="83" t="s">
        <v>116</v>
      </c>
      <c r="E17" s="84" t="s">
        <v>126</v>
      </c>
      <c r="F17" s="85">
        <v>68</v>
      </c>
      <c r="G17" s="291">
        <v>64480</v>
      </c>
      <c r="H17" s="292"/>
      <c r="I17" s="65">
        <f>F17*G17</f>
        <v>4384640</v>
      </c>
    </row>
    <row r="18" spans="1:18" ht="27.75" customHeight="1" x14ac:dyDescent="0.25">
      <c r="A18" s="16">
        <v>2</v>
      </c>
      <c r="B18" s="81" t="s">
        <v>114</v>
      </c>
      <c r="C18" s="82" t="s">
        <v>105</v>
      </c>
      <c r="D18" s="83" t="s">
        <v>117</v>
      </c>
      <c r="E18" s="84" t="s">
        <v>127</v>
      </c>
      <c r="F18" s="85">
        <v>48</v>
      </c>
      <c r="G18" s="291">
        <v>39520</v>
      </c>
      <c r="H18" s="292"/>
      <c r="I18" s="65">
        <f t="shared" ref="I18:I25" si="0">F18*G18</f>
        <v>1896960</v>
      </c>
    </row>
    <row r="19" spans="1:18" ht="27.75" customHeight="1" x14ac:dyDescent="0.25">
      <c r="A19" s="16">
        <v>3</v>
      </c>
      <c r="B19" s="81" t="s">
        <v>114</v>
      </c>
      <c r="C19" s="82" t="s">
        <v>106</v>
      </c>
      <c r="D19" s="83" t="s">
        <v>118</v>
      </c>
      <c r="E19" s="84" t="s">
        <v>128</v>
      </c>
      <c r="F19" s="85">
        <v>21</v>
      </c>
      <c r="G19" s="291">
        <v>66560</v>
      </c>
      <c r="H19" s="292"/>
      <c r="I19" s="65">
        <f t="shared" si="0"/>
        <v>1397760</v>
      </c>
    </row>
    <row r="20" spans="1:18" ht="27.75" customHeight="1" x14ac:dyDescent="0.25">
      <c r="A20" s="16">
        <v>4</v>
      </c>
      <c r="B20" s="81" t="s">
        <v>114</v>
      </c>
      <c r="C20" s="82" t="s">
        <v>107</v>
      </c>
      <c r="D20" s="83" t="s">
        <v>119</v>
      </c>
      <c r="E20" s="84" t="s">
        <v>129</v>
      </c>
      <c r="F20" s="85">
        <v>92</v>
      </c>
      <c r="G20" s="291">
        <v>63886</v>
      </c>
      <c r="H20" s="292"/>
      <c r="I20" s="65">
        <f t="shared" si="0"/>
        <v>5877512</v>
      </c>
    </row>
    <row r="21" spans="1:18" ht="27.75" customHeight="1" x14ac:dyDescent="0.25">
      <c r="A21" s="16">
        <v>5</v>
      </c>
      <c r="B21" s="81" t="s">
        <v>114</v>
      </c>
      <c r="C21" s="82" t="s">
        <v>108</v>
      </c>
      <c r="D21" s="83" t="s">
        <v>120</v>
      </c>
      <c r="E21" s="84" t="s">
        <v>130</v>
      </c>
      <c r="F21" s="85">
        <v>43</v>
      </c>
      <c r="G21" s="291">
        <v>35360</v>
      </c>
      <c r="H21" s="292"/>
      <c r="I21" s="65">
        <f t="shared" si="0"/>
        <v>1520480</v>
      </c>
    </row>
    <row r="22" spans="1:18" ht="27.75" customHeight="1" x14ac:dyDescent="0.25">
      <c r="A22" s="16">
        <v>6</v>
      </c>
      <c r="B22" s="81" t="s">
        <v>115</v>
      </c>
      <c r="C22" s="82" t="s">
        <v>109</v>
      </c>
      <c r="D22" s="83" t="s">
        <v>121</v>
      </c>
      <c r="E22" s="84" t="s">
        <v>131</v>
      </c>
      <c r="F22" s="85">
        <v>56</v>
      </c>
      <c r="G22" s="291">
        <v>3000</v>
      </c>
      <c r="H22" s="292"/>
      <c r="I22" s="65">
        <f t="shared" si="0"/>
        <v>168000</v>
      </c>
    </row>
    <row r="23" spans="1:18" ht="27.75" customHeight="1" x14ac:dyDescent="0.25">
      <c r="A23" s="16">
        <v>7</v>
      </c>
      <c r="B23" s="81" t="s">
        <v>115</v>
      </c>
      <c r="C23" s="82" t="s">
        <v>110</v>
      </c>
      <c r="D23" s="83" t="s">
        <v>122</v>
      </c>
      <c r="E23" s="84" t="s">
        <v>131</v>
      </c>
      <c r="F23" s="85">
        <v>50</v>
      </c>
      <c r="G23" s="291">
        <v>3000</v>
      </c>
      <c r="H23" s="292"/>
      <c r="I23" s="65">
        <f t="shared" si="0"/>
        <v>150000</v>
      </c>
    </row>
    <row r="24" spans="1:18" ht="27.75" customHeight="1" x14ac:dyDescent="0.25">
      <c r="A24" s="16">
        <v>8</v>
      </c>
      <c r="B24" s="81" t="s">
        <v>115</v>
      </c>
      <c r="C24" s="82" t="s">
        <v>111</v>
      </c>
      <c r="D24" s="83" t="s">
        <v>123</v>
      </c>
      <c r="E24" s="84" t="s">
        <v>132</v>
      </c>
      <c r="F24" s="85">
        <v>50</v>
      </c>
      <c r="G24" s="291">
        <v>7000</v>
      </c>
      <c r="H24" s="292"/>
      <c r="I24" s="65">
        <f t="shared" si="0"/>
        <v>350000</v>
      </c>
    </row>
    <row r="25" spans="1:18" ht="27.75" customHeight="1" x14ac:dyDescent="0.25">
      <c r="A25" s="16">
        <v>9</v>
      </c>
      <c r="B25" s="81" t="s">
        <v>115</v>
      </c>
      <c r="C25" s="82" t="s">
        <v>112</v>
      </c>
      <c r="D25" s="83" t="s">
        <v>124</v>
      </c>
      <c r="E25" s="84" t="s">
        <v>133</v>
      </c>
      <c r="F25" s="85">
        <v>50</v>
      </c>
      <c r="G25" s="291">
        <v>5000</v>
      </c>
      <c r="H25" s="292"/>
      <c r="I25" s="65">
        <f t="shared" si="0"/>
        <v>250000</v>
      </c>
    </row>
    <row r="26" spans="1:18" ht="27.75" customHeight="1" x14ac:dyDescent="0.25">
      <c r="A26" s="16">
        <v>10</v>
      </c>
      <c r="B26" s="81" t="s">
        <v>115</v>
      </c>
      <c r="C26" s="82" t="s">
        <v>113</v>
      </c>
      <c r="D26" s="83" t="s">
        <v>125</v>
      </c>
      <c r="E26" s="84" t="s">
        <v>131</v>
      </c>
      <c r="F26" s="85">
        <v>65</v>
      </c>
      <c r="G26" s="291">
        <v>3000</v>
      </c>
      <c r="H26" s="292"/>
      <c r="I26" s="65">
        <f>F26*G26</f>
        <v>195000</v>
      </c>
    </row>
    <row r="27" spans="1:18" ht="22.5" customHeight="1" thickBot="1" x14ac:dyDescent="0.3">
      <c r="A27" s="287" t="s">
        <v>18</v>
      </c>
      <c r="B27" s="288"/>
      <c r="C27" s="288"/>
      <c r="D27" s="288"/>
      <c r="E27" s="288"/>
      <c r="F27" s="288"/>
      <c r="G27" s="288"/>
      <c r="H27" s="289"/>
      <c r="I27" s="86">
        <f>SUM(I17:I26)</f>
        <v>16190352</v>
      </c>
    </row>
    <row r="28" spans="1:18" x14ac:dyDescent="0.25">
      <c r="A28" s="275"/>
      <c r="B28" s="275"/>
      <c r="C28" s="275"/>
      <c r="D28" s="275"/>
      <c r="E28" s="71"/>
      <c r="F28" s="71"/>
      <c r="G28" s="19"/>
      <c r="H28" s="19"/>
      <c r="I28" s="20"/>
    </row>
    <row r="29" spans="1:18" x14ac:dyDescent="0.25">
      <c r="E29" s="6"/>
      <c r="F29" s="6"/>
      <c r="G29" s="61" t="s">
        <v>101</v>
      </c>
      <c r="H29" s="61"/>
      <c r="I29" s="62">
        <v>0</v>
      </c>
      <c r="J29" s="28"/>
      <c r="R29" s="7" t="s">
        <v>58</v>
      </c>
    </row>
    <row r="30" spans="1:18" ht="16.5" thickBot="1" x14ac:dyDescent="0.3">
      <c r="E30" s="6"/>
      <c r="F30" s="6"/>
      <c r="G30" s="26" t="s">
        <v>36</v>
      </c>
      <c r="H30" s="26"/>
      <c r="I30" s="75">
        <v>0</v>
      </c>
      <c r="J30" s="28"/>
    </row>
    <row r="31" spans="1:18" ht="16.5" customHeight="1" x14ac:dyDescent="0.25">
      <c r="E31" s="6"/>
      <c r="F31" s="6"/>
      <c r="G31" s="29" t="s">
        <v>19</v>
      </c>
      <c r="H31" s="29"/>
      <c r="I31" s="30">
        <f>I27</f>
        <v>16190352</v>
      </c>
    </row>
    <row r="32" spans="1:18" ht="6.75" customHeight="1" x14ac:dyDescent="0.25">
      <c r="E32" s="6"/>
      <c r="F32" s="6"/>
      <c r="G32" s="29"/>
      <c r="H32" s="29"/>
      <c r="I32" s="30"/>
    </row>
    <row r="33" spans="1:9" x14ac:dyDescent="0.25">
      <c r="A33" s="6" t="s">
        <v>148</v>
      </c>
      <c r="E33" s="6"/>
      <c r="F33" s="6"/>
      <c r="G33" s="29"/>
      <c r="H33" s="29"/>
      <c r="I33" s="30"/>
    </row>
    <row r="34" spans="1:9" ht="9.75" customHeight="1" x14ac:dyDescent="0.25">
      <c r="A34" s="31"/>
      <c r="E34" s="6"/>
      <c r="F34" s="6"/>
      <c r="G34" s="29"/>
      <c r="H34" s="29"/>
      <c r="I34" s="30"/>
    </row>
    <row r="35" spans="1:9" x14ac:dyDescent="0.25">
      <c r="A35" s="32" t="s">
        <v>20</v>
      </c>
    </row>
    <row r="36" spans="1:9" x14ac:dyDescent="0.25">
      <c r="A36" s="33" t="s">
        <v>21</v>
      </c>
      <c r="B36" s="33"/>
      <c r="C36" s="33"/>
      <c r="D36" s="33"/>
      <c r="E36" s="34"/>
    </row>
    <row r="37" spans="1:9" x14ac:dyDescent="0.25">
      <c r="A37" s="33" t="s">
        <v>22</v>
      </c>
      <c r="B37" s="33"/>
      <c r="C37" s="33"/>
      <c r="D37" s="34"/>
      <c r="E37" s="34"/>
    </row>
    <row r="38" spans="1:9" x14ac:dyDescent="0.25">
      <c r="A38" s="35" t="s">
        <v>23</v>
      </c>
      <c r="B38" s="36"/>
      <c r="C38" s="36"/>
      <c r="D38" s="35"/>
      <c r="E38" s="34"/>
    </row>
    <row r="39" spans="1:9" x14ac:dyDescent="0.25">
      <c r="A39" s="37" t="s">
        <v>24</v>
      </c>
      <c r="B39" s="37"/>
      <c r="C39" s="37"/>
      <c r="D39" s="36"/>
      <c r="E39" s="34"/>
    </row>
    <row r="40" spans="1:9" ht="13.5" customHeight="1" x14ac:dyDescent="0.25">
      <c r="A40" s="39"/>
      <c r="B40" s="39"/>
      <c r="C40" s="39"/>
      <c r="D40" s="87"/>
    </row>
    <row r="41" spans="1:9" x14ac:dyDescent="0.25">
      <c r="G41" s="40" t="s">
        <v>25</v>
      </c>
      <c r="H41" s="261" t="str">
        <f>+I12</f>
        <v xml:space="preserve"> 05 Juli 2021</v>
      </c>
      <c r="I41" s="262"/>
    </row>
    <row r="45" spans="1:9" x14ac:dyDescent="0.25">
      <c r="H45" s="8" t="s">
        <v>58</v>
      </c>
    </row>
    <row r="47" spans="1:9" x14ac:dyDescent="0.25">
      <c r="G47" s="290" t="s">
        <v>26</v>
      </c>
      <c r="H47" s="290"/>
      <c r="I47" s="290"/>
    </row>
  </sheetData>
  <mergeCells count="16">
    <mergeCell ref="A9:I9"/>
    <mergeCell ref="G16:H16"/>
    <mergeCell ref="G26:H26"/>
    <mergeCell ref="A27:H27"/>
    <mergeCell ref="A28:D28"/>
    <mergeCell ref="G47:I47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H41:I4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40" workbookViewId="0">
      <selection activeCell="E23" sqref="E23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10.42578125" style="7" customWidth="1"/>
    <col min="4" max="4" width="27.7109375" style="7" customWidth="1"/>
    <col min="5" max="5" width="14.42578125" style="7" customWidth="1"/>
    <col min="6" max="6" width="6" style="7" customWidth="1"/>
    <col min="7" max="7" width="13.85546875" style="8" customWidth="1"/>
    <col min="8" max="8" width="1.42578125" style="8" customWidth="1"/>
    <col min="9" max="9" width="17.140625" style="7" customWidth="1"/>
    <col min="10" max="16384" width="9.140625" style="7"/>
  </cols>
  <sheetData>
    <row r="1" spans="1:9" ht="6.75" customHeight="1" x14ac:dyDescent="0.25"/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8" spans="1:9" ht="16.5" thickBot="1" x14ac:dyDescent="0.3"/>
    <row r="9" spans="1:9" ht="21.75" customHeight="1" thickBot="1" x14ac:dyDescent="0.3">
      <c r="A9" s="282" t="s">
        <v>6</v>
      </c>
      <c r="B9" s="283"/>
      <c r="C9" s="283"/>
      <c r="D9" s="283"/>
      <c r="E9" s="283"/>
      <c r="F9" s="283"/>
      <c r="G9" s="283"/>
      <c r="H9" s="283"/>
      <c r="I9" s="284"/>
    </row>
    <row r="10" spans="1:9" ht="9.75" customHeight="1" x14ac:dyDescent="0.25"/>
    <row r="11" spans="1:9" x14ac:dyDescent="0.25">
      <c r="A11" s="7" t="s">
        <v>7</v>
      </c>
      <c r="B11" s="7" t="s">
        <v>98</v>
      </c>
      <c r="G11" s="8" t="s">
        <v>8</v>
      </c>
      <c r="H11" s="12" t="s">
        <v>9</v>
      </c>
      <c r="I11" s="2" t="s">
        <v>134</v>
      </c>
    </row>
    <row r="12" spans="1:9" x14ac:dyDescent="0.25">
      <c r="G12" s="8" t="s">
        <v>10</v>
      </c>
      <c r="H12" s="12" t="s">
        <v>9</v>
      </c>
      <c r="I12" s="3" t="s">
        <v>92</v>
      </c>
    </row>
    <row r="13" spans="1:9" x14ac:dyDescent="0.25">
      <c r="G13" s="8" t="s">
        <v>27</v>
      </c>
      <c r="H13" s="12" t="s">
        <v>9</v>
      </c>
      <c r="I13" s="76"/>
    </row>
    <row r="14" spans="1:9" x14ac:dyDescent="0.25">
      <c r="A14" s="7" t="s">
        <v>11</v>
      </c>
      <c r="B14" s="7" t="s">
        <v>99</v>
      </c>
    </row>
    <row r="15" spans="1:9" ht="17.25" customHeight="1" thickBot="1" x14ac:dyDescent="0.3">
      <c r="F15" s="34"/>
    </row>
    <row r="16" spans="1:9" ht="20.100000000000001" customHeight="1" x14ac:dyDescent="0.25">
      <c r="A16" s="77" t="s">
        <v>12</v>
      </c>
      <c r="B16" s="78" t="s">
        <v>32</v>
      </c>
      <c r="C16" s="78" t="s">
        <v>13</v>
      </c>
      <c r="D16" s="78" t="s">
        <v>33</v>
      </c>
      <c r="E16" s="78" t="s">
        <v>14</v>
      </c>
      <c r="F16" s="79" t="s">
        <v>28</v>
      </c>
      <c r="G16" s="293" t="s">
        <v>16</v>
      </c>
      <c r="H16" s="294"/>
      <c r="I16" s="80" t="s">
        <v>17</v>
      </c>
    </row>
    <row r="17" spans="1:18" ht="33.75" customHeight="1" x14ac:dyDescent="0.25">
      <c r="A17" s="16">
        <v>1</v>
      </c>
      <c r="B17" s="81">
        <v>44368</v>
      </c>
      <c r="C17" s="82" t="s">
        <v>135</v>
      </c>
      <c r="D17" s="83" t="s">
        <v>140</v>
      </c>
      <c r="E17" s="84" t="s">
        <v>144</v>
      </c>
      <c r="F17" s="85">
        <v>50</v>
      </c>
      <c r="G17" s="291">
        <v>3000</v>
      </c>
      <c r="H17" s="292"/>
      <c r="I17" s="65">
        <f>F17*G17</f>
        <v>150000</v>
      </c>
    </row>
    <row r="18" spans="1:18" ht="33.75" customHeight="1" x14ac:dyDescent="0.25">
      <c r="A18" s="16">
        <v>2</v>
      </c>
      <c r="B18" s="81">
        <v>44368</v>
      </c>
      <c r="C18" s="82" t="s">
        <v>136</v>
      </c>
      <c r="D18" s="83" t="s">
        <v>141</v>
      </c>
      <c r="E18" s="84" t="s">
        <v>145</v>
      </c>
      <c r="F18" s="85">
        <v>50</v>
      </c>
      <c r="G18" s="291">
        <v>6000</v>
      </c>
      <c r="H18" s="292"/>
      <c r="I18" s="65">
        <f t="shared" ref="I18:I20" si="0">F18*G18</f>
        <v>300000</v>
      </c>
    </row>
    <row r="19" spans="1:18" ht="33.75" customHeight="1" x14ac:dyDescent="0.25">
      <c r="A19" s="16">
        <v>3</v>
      </c>
      <c r="B19" s="81">
        <v>44368</v>
      </c>
      <c r="C19" s="82" t="s">
        <v>137</v>
      </c>
      <c r="D19" s="83" t="s">
        <v>142</v>
      </c>
      <c r="E19" s="84" t="s">
        <v>146</v>
      </c>
      <c r="F19" s="85">
        <v>50</v>
      </c>
      <c r="G19" s="291">
        <v>3000</v>
      </c>
      <c r="H19" s="292"/>
      <c r="I19" s="65">
        <f t="shared" si="0"/>
        <v>150000</v>
      </c>
    </row>
    <row r="20" spans="1:18" ht="33.75" customHeight="1" x14ac:dyDescent="0.25">
      <c r="A20" s="16">
        <v>4</v>
      </c>
      <c r="B20" s="81" t="s">
        <v>139</v>
      </c>
      <c r="C20" s="82" t="s">
        <v>138</v>
      </c>
      <c r="D20" s="83" t="s">
        <v>143</v>
      </c>
      <c r="E20" s="84" t="s">
        <v>147</v>
      </c>
      <c r="F20" s="85">
        <v>50</v>
      </c>
      <c r="G20" s="291">
        <v>5000</v>
      </c>
      <c r="H20" s="292"/>
      <c r="I20" s="65">
        <f t="shared" si="0"/>
        <v>250000</v>
      </c>
    </row>
    <row r="21" spans="1:18" ht="22.5" customHeight="1" thickBot="1" x14ac:dyDescent="0.3">
      <c r="A21" s="287" t="s">
        <v>18</v>
      </c>
      <c r="B21" s="288"/>
      <c r="C21" s="288"/>
      <c r="D21" s="288"/>
      <c r="E21" s="288"/>
      <c r="F21" s="288"/>
      <c r="G21" s="288"/>
      <c r="H21" s="289"/>
      <c r="I21" s="86">
        <f>SUM(I17:I20)</f>
        <v>850000</v>
      </c>
    </row>
    <row r="22" spans="1:18" x14ac:dyDescent="0.25">
      <c r="A22" s="275"/>
      <c r="B22" s="275"/>
      <c r="C22" s="275"/>
      <c r="D22" s="275"/>
      <c r="E22" s="71"/>
      <c r="F22" s="71"/>
      <c r="G22" s="19"/>
      <c r="H22" s="19"/>
      <c r="I22" s="20"/>
    </row>
    <row r="23" spans="1:18" x14ac:dyDescent="0.25">
      <c r="E23" s="6"/>
      <c r="F23" s="6"/>
      <c r="G23" s="61" t="s">
        <v>101</v>
      </c>
      <c r="H23" s="61"/>
      <c r="I23" s="62">
        <v>0</v>
      </c>
      <c r="J23" s="28"/>
      <c r="R23" s="7" t="s">
        <v>58</v>
      </c>
    </row>
    <row r="24" spans="1:18" ht="16.5" thickBot="1" x14ac:dyDescent="0.3">
      <c r="E24" s="6"/>
      <c r="F24" s="6"/>
      <c r="G24" s="26" t="s">
        <v>36</v>
      </c>
      <c r="H24" s="26"/>
      <c r="I24" s="75">
        <v>0</v>
      </c>
      <c r="J24" s="28"/>
    </row>
    <row r="25" spans="1:18" ht="16.5" customHeight="1" x14ac:dyDescent="0.25">
      <c r="E25" s="6"/>
      <c r="F25" s="6"/>
      <c r="G25" s="29" t="s">
        <v>19</v>
      </c>
      <c r="H25" s="29"/>
      <c r="I25" s="30">
        <f>I21</f>
        <v>850000</v>
      </c>
    </row>
    <row r="26" spans="1:18" ht="16.5" customHeight="1" x14ac:dyDescent="0.25">
      <c r="E26" s="6"/>
      <c r="F26" s="6"/>
      <c r="G26" s="29"/>
      <c r="H26" s="29"/>
      <c r="I26" s="30"/>
    </row>
    <row r="27" spans="1:18" x14ac:dyDescent="0.25">
      <c r="A27" s="6" t="s">
        <v>149</v>
      </c>
      <c r="E27" s="6"/>
      <c r="F27" s="6"/>
      <c r="G27" s="29"/>
      <c r="H27" s="29"/>
      <c r="I27" s="30"/>
    </row>
    <row r="28" spans="1:18" ht="9.75" customHeight="1" x14ac:dyDescent="0.25">
      <c r="A28" s="31"/>
      <c r="E28" s="6"/>
      <c r="F28" s="6"/>
      <c r="G28" s="29"/>
      <c r="H28" s="29"/>
      <c r="I28" s="30"/>
    </row>
    <row r="29" spans="1:18" x14ac:dyDescent="0.25">
      <c r="A29" s="32" t="s">
        <v>20</v>
      </c>
    </row>
    <row r="30" spans="1:18" x14ac:dyDescent="0.25">
      <c r="A30" s="33" t="s">
        <v>21</v>
      </c>
      <c r="B30" s="33"/>
      <c r="C30" s="33"/>
      <c r="D30" s="33"/>
      <c r="E30" s="34"/>
    </row>
    <row r="31" spans="1:18" x14ac:dyDescent="0.25">
      <c r="A31" s="33" t="s">
        <v>22</v>
      </c>
      <c r="B31" s="33"/>
      <c r="C31" s="33"/>
      <c r="D31" s="34"/>
      <c r="E31" s="34"/>
    </row>
    <row r="32" spans="1:18" x14ac:dyDescent="0.25">
      <c r="A32" s="35" t="s">
        <v>23</v>
      </c>
      <c r="B32" s="36"/>
      <c r="C32" s="36"/>
      <c r="D32" s="35"/>
      <c r="E32" s="34"/>
    </row>
    <row r="33" spans="1:9" x14ac:dyDescent="0.25">
      <c r="A33" s="37" t="s">
        <v>24</v>
      </c>
      <c r="B33" s="37"/>
      <c r="C33" s="37"/>
      <c r="D33" s="36"/>
      <c r="E33" s="34"/>
    </row>
    <row r="34" spans="1:9" ht="13.5" customHeight="1" x14ac:dyDescent="0.25">
      <c r="A34" s="39"/>
      <c r="B34" s="39"/>
      <c r="C34" s="39"/>
      <c r="D34" s="87"/>
    </row>
    <row r="35" spans="1:9" x14ac:dyDescent="0.25">
      <c r="G35" s="40" t="s">
        <v>25</v>
      </c>
      <c r="H35" s="261" t="str">
        <f>+I12</f>
        <v xml:space="preserve"> 05 Juli 2021</v>
      </c>
      <c r="I35" s="262"/>
    </row>
    <row r="40" spans="1:9" x14ac:dyDescent="0.25">
      <c r="H40" s="8" t="s">
        <v>58</v>
      </c>
    </row>
    <row r="42" spans="1:9" x14ac:dyDescent="0.25">
      <c r="G42" s="290" t="s">
        <v>26</v>
      </c>
      <c r="H42" s="290"/>
      <c r="I42" s="290"/>
    </row>
  </sheetData>
  <mergeCells count="10">
    <mergeCell ref="A21:H21"/>
    <mergeCell ref="A22:D22"/>
    <mergeCell ref="H35:I35"/>
    <mergeCell ref="G42:I42"/>
    <mergeCell ref="A9:I9"/>
    <mergeCell ref="G16:H16"/>
    <mergeCell ref="G17:H17"/>
    <mergeCell ref="G18:H18"/>
    <mergeCell ref="G19:H19"/>
    <mergeCell ref="G20:H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7" workbookViewId="0">
      <selection activeCell="I12" sqref="I12:I13"/>
    </sheetView>
  </sheetViews>
  <sheetFormatPr defaultRowHeight="15.75" x14ac:dyDescent="0.25"/>
  <cols>
    <col min="1" max="1" width="6.42578125" style="7" customWidth="1"/>
    <col min="2" max="2" width="11.5703125" style="7" customWidth="1"/>
    <col min="3" max="3" width="9.7109375" style="7" customWidth="1"/>
    <col min="4" max="4" width="28.5703125" style="7" customWidth="1"/>
    <col min="5" max="5" width="13.85546875" style="7" customWidth="1"/>
    <col min="6" max="6" width="7.140625" style="7" customWidth="1"/>
    <col min="7" max="7" width="14.140625" style="8" bestFit="1" customWidth="1"/>
    <col min="8" max="8" width="1.5703125" style="8" customWidth="1"/>
    <col min="9" max="9" width="17.1406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23.25" customHeight="1" thickBot="1" x14ac:dyDescent="0.3">
      <c r="A10" s="282" t="s">
        <v>6</v>
      </c>
      <c r="B10" s="283"/>
      <c r="C10" s="283"/>
      <c r="D10" s="283"/>
      <c r="E10" s="283"/>
      <c r="F10" s="283"/>
      <c r="G10" s="283"/>
      <c r="H10" s="283"/>
      <c r="I10" s="284"/>
    </row>
    <row r="12" spans="1:9" x14ac:dyDescent="0.25">
      <c r="A12" s="7" t="s">
        <v>7</v>
      </c>
      <c r="B12" s="7" t="s">
        <v>151</v>
      </c>
      <c r="G12" s="8" t="s">
        <v>8</v>
      </c>
      <c r="H12" s="12" t="s">
        <v>9</v>
      </c>
      <c r="I12" s="2" t="s">
        <v>150</v>
      </c>
    </row>
    <row r="13" spans="1:9" x14ac:dyDescent="0.25">
      <c r="G13" s="8" t="s">
        <v>10</v>
      </c>
      <c r="H13" s="12" t="s">
        <v>9</v>
      </c>
      <c r="I13" s="3" t="s">
        <v>92</v>
      </c>
    </row>
    <row r="14" spans="1:9" x14ac:dyDescent="0.25">
      <c r="G14" s="8" t="s">
        <v>27</v>
      </c>
      <c r="H14" s="12" t="s">
        <v>9</v>
      </c>
      <c r="I14" s="7" t="s">
        <v>61</v>
      </c>
    </row>
    <row r="15" spans="1:9" x14ac:dyDescent="0.25">
      <c r="A15" s="7" t="s">
        <v>11</v>
      </c>
      <c r="B15" s="7" t="s">
        <v>151</v>
      </c>
      <c r="C15" s="1"/>
      <c r="H15" s="12"/>
    </row>
    <row r="16" spans="1:9" ht="16.5" thickBot="1" x14ac:dyDescent="0.3"/>
    <row r="17" spans="1:18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72" t="s">
        <v>15</v>
      </c>
      <c r="G17" s="285" t="s">
        <v>16</v>
      </c>
      <c r="H17" s="286"/>
      <c r="I17" s="15" t="s">
        <v>17</v>
      </c>
    </row>
    <row r="18" spans="1:18" ht="49.5" customHeight="1" x14ac:dyDescent="0.25">
      <c r="A18" s="55">
        <v>1</v>
      </c>
      <c r="B18" s="56">
        <v>44382</v>
      </c>
      <c r="C18" s="57" t="s">
        <v>152</v>
      </c>
      <c r="D18" s="5" t="s">
        <v>153</v>
      </c>
      <c r="E18" s="5" t="s">
        <v>130</v>
      </c>
      <c r="F18" s="58">
        <v>1</v>
      </c>
      <c r="G18" s="269">
        <v>300000</v>
      </c>
      <c r="H18" s="270"/>
      <c r="I18" s="59">
        <f>F18*G18</f>
        <v>300000</v>
      </c>
    </row>
    <row r="19" spans="1:18" ht="25.5" customHeight="1" thickBot="1" x14ac:dyDescent="0.3">
      <c r="A19" s="287" t="s">
        <v>18</v>
      </c>
      <c r="B19" s="288"/>
      <c r="C19" s="288"/>
      <c r="D19" s="288"/>
      <c r="E19" s="288"/>
      <c r="F19" s="288"/>
      <c r="G19" s="288"/>
      <c r="H19" s="289"/>
      <c r="I19" s="63">
        <f>I18</f>
        <v>300000</v>
      </c>
      <c r="J19" s="60">
        <f>SUM(J18:J18)</f>
        <v>0</v>
      </c>
    </row>
    <row r="20" spans="1:18" x14ac:dyDescent="0.25">
      <c r="A20" s="275"/>
      <c r="B20" s="275"/>
      <c r="C20" s="71"/>
      <c r="D20" s="71"/>
      <c r="E20" s="71"/>
      <c r="F20" s="71"/>
      <c r="G20" s="19"/>
      <c r="H20" s="19"/>
      <c r="I20" s="20"/>
    </row>
    <row r="21" spans="1:18" x14ac:dyDescent="0.25">
      <c r="D21" s="6"/>
      <c r="E21" s="6"/>
      <c r="F21" s="6"/>
      <c r="G21" s="61" t="s">
        <v>62</v>
      </c>
      <c r="H21" s="61"/>
      <c r="I21" s="62">
        <v>0</v>
      </c>
      <c r="J21" s="28"/>
      <c r="R21" s="7" t="s">
        <v>58</v>
      </c>
    </row>
    <row r="22" spans="1:18" ht="16.5" thickBot="1" x14ac:dyDescent="0.3">
      <c r="D22" s="6"/>
      <c r="E22" s="6"/>
      <c r="F22" s="6"/>
      <c r="G22" s="26" t="s">
        <v>36</v>
      </c>
      <c r="H22" s="26"/>
      <c r="I22" s="27">
        <v>0</v>
      </c>
      <c r="J22" s="28"/>
    </row>
    <row r="23" spans="1:18" x14ac:dyDescent="0.25">
      <c r="D23" s="6"/>
      <c r="E23" s="6"/>
      <c r="F23" s="6"/>
      <c r="G23" s="29" t="s">
        <v>19</v>
      </c>
      <c r="H23" s="29"/>
      <c r="I23" s="30">
        <f>I19</f>
        <v>300000</v>
      </c>
    </row>
    <row r="24" spans="1:18" x14ac:dyDescent="0.25">
      <c r="A24" s="6" t="s">
        <v>154</v>
      </c>
      <c r="D24" s="6"/>
      <c r="E24" s="6"/>
      <c r="F24" s="6"/>
      <c r="G24" s="29"/>
      <c r="H24" s="29"/>
      <c r="I24" s="30"/>
    </row>
    <row r="25" spans="1:18" x14ac:dyDescent="0.25">
      <c r="A25" s="31"/>
      <c r="D25" s="6"/>
      <c r="E25" s="6"/>
      <c r="F25" s="6"/>
      <c r="G25" s="29"/>
      <c r="H25" s="29"/>
      <c r="I25" s="30"/>
    </row>
    <row r="26" spans="1:18" x14ac:dyDescent="0.25">
      <c r="D26" s="6"/>
      <c r="E26" s="6"/>
      <c r="F26" s="6"/>
      <c r="G26" s="29"/>
      <c r="H26" s="29"/>
      <c r="I26" s="30"/>
    </row>
    <row r="27" spans="1:18" x14ac:dyDescent="0.25">
      <c r="A27" s="32" t="s">
        <v>20</v>
      </c>
    </row>
    <row r="28" spans="1:18" x14ac:dyDescent="0.25">
      <c r="A28" s="33" t="s">
        <v>21</v>
      </c>
      <c r="B28" s="33"/>
      <c r="C28" s="33"/>
      <c r="D28" s="34"/>
      <c r="E28" s="34"/>
      <c r="F28" s="34"/>
    </row>
    <row r="29" spans="1:18" x14ac:dyDescent="0.25">
      <c r="A29" s="33" t="s">
        <v>22</v>
      </c>
      <c r="B29" s="33"/>
      <c r="C29" s="33"/>
      <c r="D29" s="34"/>
      <c r="E29" s="34"/>
      <c r="F29" s="34"/>
    </row>
    <row r="30" spans="1:18" x14ac:dyDescent="0.25">
      <c r="A30" s="35" t="s">
        <v>23</v>
      </c>
      <c r="B30" s="36"/>
      <c r="C30" s="36"/>
      <c r="D30" s="34"/>
      <c r="E30" s="34"/>
      <c r="F30" s="34"/>
    </row>
    <row r="31" spans="1:18" x14ac:dyDescent="0.25">
      <c r="A31" s="37" t="s">
        <v>24</v>
      </c>
      <c r="B31" s="37"/>
      <c r="C31" s="37"/>
      <c r="D31" s="34"/>
      <c r="E31" s="34"/>
      <c r="F31" s="34"/>
    </row>
    <row r="32" spans="1:18" x14ac:dyDescent="0.25">
      <c r="A32" s="38"/>
      <c r="B32" s="38"/>
      <c r="C32" s="38"/>
    </row>
    <row r="33" spans="1:9" x14ac:dyDescent="0.25">
      <c r="A33" s="39"/>
      <c r="B33" s="39"/>
      <c r="C33" s="39"/>
    </row>
    <row r="34" spans="1:9" x14ac:dyDescent="0.25">
      <c r="G34" s="40" t="s">
        <v>59</v>
      </c>
      <c r="H34" s="261" t="str">
        <f>+I13</f>
        <v xml:space="preserve"> 05 Juli 2021</v>
      </c>
      <c r="I34" s="262"/>
    </row>
    <row r="37" spans="1:9" ht="18" customHeight="1" x14ac:dyDescent="0.25"/>
    <row r="38" spans="1:9" ht="17.25" customHeight="1" x14ac:dyDescent="0.25"/>
    <row r="40" spans="1:9" x14ac:dyDescent="0.25">
      <c r="G40" s="263" t="s">
        <v>26</v>
      </c>
      <c r="H40" s="263"/>
      <c r="I40" s="263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41</vt:i4>
      </vt:variant>
    </vt:vector>
  </HeadingPairs>
  <TitlesOfParts>
    <vt:vector size="90" baseType="lpstr">
      <vt:lpstr>255_Bpk. Daniel_Palangkaraya</vt:lpstr>
      <vt:lpstr>256_UJP_Jambi</vt:lpstr>
      <vt:lpstr>257_Albert_Tanjung Enim</vt:lpstr>
      <vt:lpstr>258_Bpk. Cristian</vt:lpstr>
      <vt:lpstr>259_Infratek_Duri</vt:lpstr>
      <vt:lpstr>259_Infratek_Duri_Pelunasan</vt:lpstr>
      <vt:lpstr>260_Grantika_Mix</vt:lpstr>
      <vt:lpstr>261_Grantika_Mix</vt:lpstr>
      <vt:lpstr>262_Ibu Mulia_Medan</vt:lpstr>
      <vt:lpstr>263_Lunar_Lampung</vt:lpstr>
      <vt:lpstr>264_Sentral_biaya packing</vt:lpstr>
      <vt:lpstr>265_AGM_Lampung</vt:lpstr>
      <vt:lpstr>266_Ibu Catherin_Medan</vt:lpstr>
      <vt:lpstr>267_W6_Lampung</vt:lpstr>
      <vt:lpstr>268_Bpk. Cristian_Patra</vt:lpstr>
      <vt:lpstr>269_Sandro_Kupang</vt:lpstr>
      <vt:lpstr>270_Grantika_Mix </vt:lpstr>
      <vt:lpstr>271_AGM_Lampung</vt:lpstr>
      <vt:lpstr>272_Menara_Tangerang</vt:lpstr>
      <vt:lpstr>273_Menara_Mix</vt:lpstr>
      <vt:lpstr>274_W6_Palembang</vt:lpstr>
      <vt:lpstr>275_W6_Sidoarjo</vt:lpstr>
      <vt:lpstr>276_Gapura_Slawi</vt:lpstr>
      <vt:lpstr>276A_Gapura_Slawi Pelunasan</vt:lpstr>
      <vt:lpstr>277_Bona_Lampung</vt:lpstr>
      <vt:lpstr>277A_Bona_Lampung</vt:lpstr>
      <vt:lpstr>278_Gratia_palembang</vt:lpstr>
      <vt:lpstr>279_Fastindo_Marunda</vt:lpstr>
      <vt:lpstr>280_Fastindo_Bandung</vt:lpstr>
      <vt:lpstr>281_Fastindo_Ancol</vt:lpstr>
      <vt:lpstr>282_PCS_Mix</vt:lpstr>
      <vt:lpstr>283_PCS_Claim</vt:lpstr>
      <vt:lpstr>284_Ibu Tamy_Batam</vt:lpstr>
      <vt:lpstr>285_Bpk. Reza_Jambi</vt:lpstr>
      <vt:lpstr>286_PCS_Makassar</vt:lpstr>
      <vt:lpstr>287_Taufik_Medan</vt:lpstr>
      <vt:lpstr>288_Padi Logistik_Bali</vt:lpstr>
      <vt:lpstr>289_Adipurnomo_Kebumen</vt:lpstr>
      <vt:lpstr>290_Grantika_Mix </vt:lpstr>
      <vt:lpstr>291_W6_Serpong</vt:lpstr>
      <vt:lpstr>292_W6_Bekasi</vt:lpstr>
      <vt:lpstr>293_W6_Bogor</vt:lpstr>
      <vt:lpstr>294_W6_Tanggerang</vt:lpstr>
      <vt:lpstr>295_Grantika_Mix </vt:lpstr>
      <vt:lpstr>296_Grantika_Mix</vt:lpstr>
      <vt:lpstr>297_Fastindo_Mix</vt:lpstr>
      <vt:lpstr>298_Bpk. johan</vt:lpstr>
      <vt:lpstr>045_Jasa Anda_Mix</vt:lpstr>
      <vt:lpstr>Sheet1</vt:lpstr>
      <vt:lpstr>'255_Bpk. Daniel_Palangkaraya'!Print_Area</vt:lpstr>
      <vt:lpstr>'256_UJP_Jambi'!Print_Area</vt:lpstr>
      <vt:lpstr>'260_Grantika_Mix'!Print_Area</vt:lpstr>
      <vt:lpstr>'261_Grantika_Mix'!Print_Area</vt:lpstr>
      <vt:lpstr>'263_Lunar_Lampung'!Print_Area</vt:lpstr>
      <vt:lpstr>'264_Sentral_biaya packing'!Print_Area</vt:lpstr>
      <vt:lpstr>'265_AGM_Lampung'!Print_Area</vt:lpstr>
      <vt:lpstr>'266_Ibu Catherin_Medan'!Print_Area</vt:lpstr>
      <vt:lpstr>'270_Grantika_Mix '!Print_Area</vt:lpstr>
      <vt:lpstr>'271_AGM_Lampung'!Print_Area</vt:lpstr>
      <vt:lpstr>'276_Gapura_Slawi'!Print_Area</vt:lpstr>
      <vt:lpstr>'276A_Gapura_Slawi Pelunasan'!Print_Area</vt:lpstr>
      <vt:lpstr>'277_Bona_Lampung'!Print_Area</vt:lpstr>
      <vt:lpstr>'277A_Bona_Lampung'!Print_Area</vt:lpstr>
      <vt:lpstr>'279_Fastindo_Marunda'!Print_Area</vt:lpstr>
      <vt:lpstr>'280_Fastindo_Bandung'!Print_Area</vt:lpstr>
      <vt:lpstr>'281_Fastindo_Ancol'!Print_Area</vt:lpstr>
      <vt:lpstr>'282_PCS_Mix'!Print_Area</vt:lpstr>
      <vt:lpstr>'283_PCS_Claim'!Print_Area</vt:lpstr>
      <vt:lpstr>'284_Ibu Tamy_Batam'!Print_Area</vt:lpstr>
      <vt:lpstr>'285_Bpk. Reza_Jambi'!Print_Area</vt:lpstr>
      <vt:lpstr>'286_PCS_Makassar'!Print_Area</vt:lpstr>
      <vt:lpstr>'287_Taufik_Medan'!Print_Area</vt:lpstr>
      <vt:lpstr>'288_Padi Logistik_Bali'!Print_Area</vt:lpstr>
      <vt:lpstr>'289_Adipurnomo_Kebumen'!Print_Area</vt:lpstr>
      <vt:lpstr>'290_Grantika_Mix '!Print_Area</vt:lpstr>
      <vt:lpstr>'295_Grantika_Mix '!Print_Area</vt:lpstr>
      <vt:lpstr>'296_Grantika_Mix'!Print_Area</vt:lpstr>
      <vt:lpstr>'297_Fastindo_Mix'!Print_Area</vt:lpstr>
      <vt:lpstr>'298_Bpk. johan'!Print_Area</vt:lpstr>
      <vt:lpstr>'045_Jasa Anda_Mix'!Print_Titles</vt:lpstr>
      <vt:lpstr>'267_W6_Lampung'!Print_Titles</vt:lpstr>
      <vt:lpstr>'270_Grantika_Mix '!Print_Titles</vt:lpstr>
      <vt:lpstr>'272_Menara_Tangerang'!Print_Titles</vt:lpstr>
      <vt:lpstr>'273_Menara_Mix'!Print_Titles</vt:lpstr>
      <vt:lpstr>'274_W6_Palembang'!Print_Titles</vt:lpstr>
      <vt:lpstr>'275_W6_Sidoarjo'!Print_Titles</vt:lpstr>
      <vt:lpstr>'291_W6_Serpong'!Print_Titles</vt:lpstr>
      <vt:lpstr>'292_W6_Bekasi'!Print_Titles</vt:lpstr>
      <vt:lpstr>'293_W6_Bogor'!Print_Titles</vt:lpstr>
      <vt:lpstr>'294_W6_Tanggerang'!Print_Titles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2021-12-17T10:32:10Z</dcterms:modified>
</cp:coreProperties>
</file>