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firstSheet="42" activeTab="45"/>
  </bookViews>
  <sheets>
    <sheet name="374_DN_SMK Kertak Hanya" sheetId="2" r:id="rId1"/>
    <sheet name="375_Fastindo_KRG, TGR" sheetId="5" r:id="rId2"/>
    <sheet name="376_Bpk. Bhakti_Mix" sheetId="7" r:id="rId3"/>
    <sheet name="377_Ibu Eva_Banten" sheetId="8" r:id="rId4"/>
    <sheet name="378_BBI_DP_Pontianak" sheetId="9" r:id="rId5"/>
    <sheet name="378a_BBI_Pelunasan_Pontianak" sheetId="60" r:id="rId6"/>
    <sheet name="379_CMT_Medan" sheetId="10" r:id="rId7"/>
    <sheet name="380_Infratek_Rokan Hilir" sheetId="11" r:id="rId8"/>
    <sheet name="381_DN_SMK An Noor" sheetId="12" r:id="rId9"/>
    <sheet name="382_Karya Indo_Batam" sheetId="13" r:id="rId10"/>
    <sheet name="383_Bpk. Aris_Makassar" sheetId="14" r:id="rId11"/>
    <sheet name="384_Segoro_Singapore" sheetId="15" r:id="rId12"/>
    <sheet name="385_Ibu Reisa_Pontianak" sheetId="16" r:id="rId13"/>
    <sheet name="386_Mandaka_Sulawesi" sheetId="17" r:id="rId14"/>
    <sheet name="387_Venindo_Batam" sheetId="18" r:id="rId15"/>
    <sheet name="388_Bpk.Peter_Ambon" sheetId="19" r:id="rId16"/>
    <sheet name="389_Ibu Eni_tanah grogot" sheetId="20" r:id="rId17"/>
    <sheet name="390_W6_Sukabumi" sheetId="21" r:id="rId18"/>
    <sheet name="391_Fastindo_Jakarta" sheetId="22" r:id="rId19"/>
    <sheet name="392_Ibu Eni_Pasuruan" sheetId="23" r:id="rId20"/>
    <sheet name="393_Oentoeng_Palangkaraya" sheetId="24" r:id="rId21"/>
    <sheet name="394_Bpk. Aruan_Makassar" sheetId="25" r:id="rId22"/>
    <sheet name="395_Nafastindo_Halim" sheetId="26" r:id="rId23"/>
    <sheet name="396_Ibu Eni_Tanah Grogot" sheetId="27" r:id="rId24"/>
    <sheet name="397_Ibu Eni_Pasuruan" sheetId="28" r:id="rId25"/>
    <sheet name="398_Tensindo_Karawang" sheetId="29" r:id="rId26"/>
    <sheet name="399_Ibu Feriyanti(PCP_Palembang" sheetId="30" r:id="rId27"/>
    <sheet name="400_DN_Jabar &amp; Jatim" sheetId="31" r:id="rId28"/>
    <sheet name="401_DN_Palembang" sheetId="32" r:id="rId29"/>
    <sheet name="402_DN_Ngawi" sheetId="33" r:id="rId30"/>
    <sheet name="403_DN_Pacitan" sheetId="34" r:id="rId31"/>
    <sheet name="404_Ibu caca_Jakarta" sheetId="35" r:id="rId32"/>
    <sheet name="400A_DN_Kediri" sheetId="36" r:id="rId33"/>
    <sheet name="400B_DN_Kediri" sheetId="49" r:id="rId34"/>
    <sheet name="400C_DN_Sukabumi" sheetId="37" r:id="rId35"/>
    <sheet name="400D_DN_Sukabumi" sheetId="50" r:id="rId36"/>
    <sheet name="400E_DN_Batang" sheetId="51" r:id="rId37"/>
    <sheet name="400F_DN_Batang" sheetId="52" r:id="rId38"/>
    <sheet name="400G_DN_Jepara" sheetId="53" r:id="rId39"/>
    <sheet name="400H_DN_Ciamis" sheetId="57" r:id="rId40"/>
    <sheet name="400I_DN_Surabaya" sheetId="61" r:id="rId41"/>
    <sheet name="401A_DN_Palembang" sheetId="54" r:id="rId42"/>
    <sheet name="401B_DN_Palembang " sheetId="55" r:id="rId43"/>
    <sheet name="402A_DN_Ngawi" sheetId="56" r:id="rId44"/>
    <sheet name="403A_DN_Pacitan" sheetId="58" r:id="rId45"/>
    <sheet name="403B_DN_Pacitan " sheetId="59" r:id="rId46"/>
  </sheets>
  <externalReferences>
    <externalReference r:id="rId47"/>
    <externalReference r:id="rId48"/>
  </externalReferences>
  <definedNames>
    <definedName name="_xlnm._FilterDatabase" localSheetId="14" hidden="1">'387_Venindo_Batam'!$A$16:$J$18</definedName>
    <definedName name="_xlnm._FilterDatabase" localSheetId="15" hidden="1">'388_Bpk.Peter_Ambon'!$A$16:$I$19</definedName>
    <definedName name="_xlnm._FilterDatabase" localSheetId="17" hidden="1">'390_W6_Sukabumi'!$A$16:$I$18</definedName>
    <definedName name="idxRatusan" localSheetId="1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5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 localSheetId="18">{"";"seratus";"dua ratus";"tiga ratus";"empat ratus";"lima ratus";"enam ratus";"tujuh ratus";"delapan ratus";"sembilan ratus"}</definedName>
    <definedName name="idxRatusan" localSheetId="19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1">" "&amp;INDEX('375_Fastindo_KRG, TGR'!idxRatusan,--LEFT(TEXT(RIGHT(nilai,9),REPT("0",9)),1)+1)&amp;" "&amp;IF((--MID(TEXT(RIGHT(nilai,9),REPT("0",9)),2,2)+1)&lt;=20,IF(--LEFT(TEXT(RIGHT(nilai,9),REPT("0",9)),3)=1," satu juta",INDEX('375_Fastindo_KRG, TGR'!idxSatuSampaiDuaPuluh,--LEFT(TEXT(RIGHT(nilai,8),REPT("0",8)),2)+1)),INDEX('375_Fastindo_KRG, TGR'!idxSatuSampaiDuaPuluh,--LEFT(RIGHT(nilai,8),1)+1)&amp;" puluh "&amp;INDEX('375_Fastindo_KRG, TGR'!idxSatuSampaiDuaPuluh,--LEFT(RIGHT(nilai,7),1)+1))&amp;IF(OR(LEN(nilai)&lt;=6,--LEFT(TEXT(RIGHT(nilai,9),REPT("0",9)),3)={0;1}),""," juta")</definedName>
    <definedName name="juta" localSheetId="2">" "&amp;INDEX('376_Bpk. Bhakti_Mix'!idxRatusan,--LEFT(TEXT(RIGHT(nilai,9),REPT("0",9)),1)+1)&amp;" "&amp;IF((--MID(TEXT(RIGHT(nilai,9),REPT("0",9)),2,2)+1)&lt;=20,IF(--LEFT(TEXT(RIGHT(nilai,9),REPT("0",9)),3)=1," satu juta",INDEX('376_Bpk. Bhakti_Mix'!idxSatuSampaiDuaPuluh,--LEFT(TEXT(RIGHT(nilai,8),REPT("0",8)),2)+1)),INDEX('376_Bpk. Bhakti_Mix'!idxSatuSampaiDuaPuluh,--LEFT(RIGHT(nilai,8),1)+1)&amp;" puluh "&amp;INDEX('376_Bpk. Bhakti_Mix'!idxSatuSampaiDuaPuluh,--LEFT(RIGHT(nilai,7),1)+1))&amp;IF(OR(LEN(nilai)&lt;=6,--LEFT(TEXT(RIGHT(nilai,9),REPT("0",9)),3)={0;1}),""," juta")</definedName>
    <definedName name="juta" localSheetId="3">" "&amp;INDEX('377_Ibu Eva_Banten'!idxRatusan,--LEFT(TEXT(RIGHT([0]!nilai,9),REPT("0",9)),1)+1)&amp;" "&amp;IF((--MID(TEXT(RIGHT([0]!nilai,9),REPT("0",9)),2,2)+1)&lt;=20,IF(--LEFT(TEXT(RIGHT([0]!nilai,9),REPT("0",9)),3)=1," satu juta",INDEX('377_Ibu Eva_Banten'!idxSatuSampaiDuaPuluh,--LEFT(TEXT(RIGHT([0]!nilai,8),REPT("0",8)),2)+1)),INDEX('377_Ibu Eva_Banten'!idxSatuSampaiDuaPuluh,--LEFT(RIGHT([0]!nilai,8),1)+1)&amp;" puluh "&amp;INDEX('377_Ibu Eva_Banten'!idxSatuSampaiDuaPuluh,--LEFT(RIGHT([0]!nilai,7),1)+1))&amp;IF(OR(LEN([0]!nilai)&lt;=6,--LEFT(TEXT(RIGHT([0]!nilai,9),REPT("0",9)),3)={0;1}),""," juta")</definedName>
    <definedName name="juta" localSheetId="4">" "&amp;INDEX('378_BBI_DP_Pontianak'!idxRatusan,--LEFT(TEXT(RIGHT(nilai,9),REPT("0",9)),1)+1)&amp;" "&amp;IF((--MID(TEXT(RIGHT(nilai,9),REPT("0",9)),2,2)+1)&lt;=20,IF(--LEFT(TEXT(RIGHT(nilai,9),REPT("0",9)),3)=1," satu juta",INDEX('378_BBI_DP_Pontianak'!idxSatuSampaiDuaPuluh,--LEFT(TEXT(RIGHT(nilai,8),REPT("0",8)),2)+1)),INDEX('378_BBI_DP_Pontianak'!idxSatuSampaiDuaPuluh,--LEFT(RIGHT(nilai,8),1)+1)&amp;" puluh "&amp;INDEX('378_BBI_DP_Pontianak'!idxSatuSampaiDuaPuluh,--LEFT(RIGHT(nilai,7),1)+1))&amp;IF(OR(LEN(nilai)&lt;=6,--LEFT(TEXT(RIGHT(nilai,9),REPT("0",9)),3)={0;1}),""," juta")</definedName>
    <definedName name="juta" localSheetId="5">" "&amp;INDEX('378a_BBI_Pelunasan_Pontianak'!idxRatusan,--LEFT(TEXT(RIGHT([0]!nilai,9),REPT("0",9)),1)+1)&amp;" "&amp;IF((--MID(TEXT(RIGHT([0]!nilai,9),REPT("0",9)),2,2)+1)&lt;=20,IF(--LEFT(TEXT(RIGHT([0]!nilai,9),REPT("0",9)),3)=1," satu juta",INDEX('378a_BBI_Pelunasan_Pontianak'!idxSatuSampaiDuaPuluh,--LEFT(TEXT(RIGHT([0]!nilai,8),REPT("0",8)),2)+1)),INDEX('378a_BBI_Pelunasan_Pontianak'!idxSatuSampaiDuaPuluh,--LEFT(RIGHT([0]!nilai,8),1)+1)&amp;" puluh "&amp;INDEX('378a_BBI_Pelunasan_Pontianak'!idxSatuSampaiDuaPuluh,--LEFT(RIGHT([0]!nilai,7),1)+1))&amp;IF(OR(LEN([0]!nilai)&lt;=6,--LEFT(TEXT(RIGHT([0]!nilai,9),REPT("0",9)),3)={0;1}),""," juta")</definedName>
    <definedName name="juta" localSheetId="6">" "&amp;INDEX('379_CMT_Medan'!idxRatusan,--LEFT(TEXT(RIGHT(nilai,9),REPT("0",9)),1)+1)&amp;" "&amp;IF((--MID(TEXT(RIGHT(nilai,9),REPT("0",9)),2,2)+1)&lt;=20,IF(--LEFT(TEXT(RIGHT(nilai,9),REPT("0",9)),3)=1," satu juta",INDEX('379_CMT_Medan'!idxSatuSampaiDuaPuluh,--LEFT(TEXT(RIGHT(nilai,8),REPT("0",8)),2)+1)),INDEX('379_CMT_Medan'!idxSatuSampaiDuaPuluh,--LEFT(RIGHT(nilai,8),1)+1)&amp;" puluh "&amp;INDEX('379_CMT_Medan'!idxSatuSampaiDuaPuluh,--LEFT(RIGHT(nilai,7),1)+1))&amp;IF(OR(LEN(nilai)&lt;=6,--LEFT(TEXT(RIGHT(nilai,9),REPT("0",9)),3)={0;1}),""," juta")</definedName>
    <definedName name="juta" localSheetId="18">" "&amp;INDEX('391_Fastindo_Jakarta'!idxRatusan,--LEFT(TEXT(RIGHT(nilai,9),REPT("0",9)),1)+1)&amp;" "&amp;IF((--MID(TEXT(RIGHT(nilai,9),REPT("0",9)),2,2)+1)&lt;=20,IF(--LEFT(TEXT(RIGHT(nilai,9),REPT("0",9)),3)=1," satu juta",INDEX('391_Fastindo_Jakarta'!idxSatuSampaiDuaPuluh,--LEFT(TEXT(RIGHT(nilai,8),REPT("0",8)),2)+1)),INDEX('391_Fastindo_Jakarta'!idxSatuSampaiDuaPuluh,--LEFT(RIGHT(nilai,8),1)+1)&amp;" puluh "&amp;INDEX('391_Fastindo_Jakarta'!idxSatuSampaiDuaPuluh,--LEFT(RIGHT(nilai,7),1)+1))&amp;IF(OR(LEN(nilai)&lt;=6,--LEFT(TEXT(RIGHT(nilai,9),REPT("0",9)),3)={0;1}),""," juta")</definedName>
    <definedName name="juta" localSheetId="19">" "&amp;INDEX('392_Ibu Eni_Pasuruan'!idxRatusan,--LEFT(TEXT(RIGHT(nilai,9),REPT("0",9)),1)+1)&amp;" "&amp;IF((--MID(TEXT(RIGHT(nilai,9),REPT("0",9)),2,2)+1)&lt;=20,IF(--LEFT(TEXT(RIGHT(nilai,9),REPT("0",9)),3)=1," satu juta",INDEX('392_Ibu Eni_Pasuruan'!idxSatuSampaiDuaPuluh,--LEFT(TEXT(RIGHT(nilai,8),REPT("0",8)),2)+1)),INDEX('392_Ibu Eni_Pasuruan'!idxSatuSampaiDuaPuluh,--LEFT(RIGHT(nilai,8),1)+1)&amp;" puluh "&amp;INDEX('392_Ibu Eni_Pasuruan'!idxSatuSampaiDuaPuluh,--LEFT(RIGHT(nilai,7),1)+1))&amp;IF(OR(LEN(nilai)&lt;=6,--LEFT(TEXT(RIGHT(nilai,9),REPT("0",9)),3)={0;1}),""," juta")</definedName>
    <definedName name="juta" localSheetId="20">" "&amp;INDEX('393_Oentoeng_Palangkaraya'!idxRatusan,--LEFT(TEXT(RIGHT([0]!nilai,9),REPT("0",9)),1)+1)&amp;" "&amp;IF((--MID(TEXT(RIGHT([0]!nilai,9),REPT("0",9)),2,2)+1)&lt;=20,IF(--LEFT(TEXT(RIGHT([0]!nilai,9),REPT("0",9)),3)=1," satu juta",INDEX('393_Oentoeng_Palangkaraya'!idxSatuSampaiDuaPuluh,--LEFT(TEXT(RIGHT([0]!nilai,8),REPT("0",8)),2)+1)),INDEX('393_Oentoeng_Palangkaraya'!idxSatuSampaiDuaPuluh,--LEFT(RIGHT([0]!nilai,8),1)+1)&amp;" puluh "&amp;INDEX('393_Oentoeng_Palangkaraya'!idxSatuSampaiDuaPuluh,--LEFT(RIGHT([0]!nilai,7),1)+1))&amp;IF(OR(LEN([0]!nilai)&lt;=6,--LEFT(TEXT(RIGHT([0]!nilai,9),REPT("0",9)),3)={0;1}),""," juta")</definedName>
    <definedName name="juta" localSheetId="21">" "&amp;INDEX('394_Bpk. Aruan_Makassar'!idxRatusan,--LEFT(TEXT(RIGHT([0]!nilai,9),REPT("0",9)),1)+1)&amp;" "&amp;IF((--MID(TEXT(RIGHT([0]!nilai,9),REPT("0",9)),2,2)+1)&lt;=20,IF(--LEFT(TEXT(RIGHT([0]!nilai,9),REPT("0",9)),3)=1," satu juta",INDEX('394_Bpk. Aruan_Makassar'!idxSatuSampaiDuaPuluh,--LEFT(TEXT(RIGHT([0]!nilai,8),REPT("0",8)),2)+1)),INDEX('394_Bpk. Aruan_Makassar'!idxSatuSampaiDuaPuluh,--LEFT(RIGHT([0]!nilai,8),1)+1)&amp;" puluh "&amp;INDEX('394_Bpk. Aruan_Makassar'!idxSatuSampaiDuaPuluh,--LEFT(RIGHT([0]!nilai,7),1)+1))&amp;IF(OR(LEN([0]!nilai)&lt;=6,--LEFT(TEXT(RIGHT([0]!nilai,9),REPT("0",9)),3)={0;1}),""," juta")</definedName>
    <definedName name="juta" localSheetId="22">" "&amp;INDEX('395_Nafastindo_Halim'!idxRatusan,--LEFT(TEXT(RIGHT([0]!nilai,9),REPT("0",9)),1)+1)&amp;" "&amp;IF((--MID(TEXT(RIGHT([0]!nilai,9),REPT("0",9)),2,2)+1)&lt;=20,IF(--LEFT(TEXT(RIGHT([0]!nilai,9),REPT("0",9)),3)=1," satu juta",INDEX('395_Nafastindo_Halim'!idxSatuSampaiDuaPuluh,--LEFT(TEXT(RIGHT([0]!nilai,8),REPT("0",8)),2)+1)),INDEX('395_Nafastindo_Halim'!idxSatuSampaiDuaPuluh,--LEFT(RIGHT([0]!nilai,8),1)+1)&amp;" puluh "&amp;INDEX('395_Nafastindo_Halim'!idxSatuSampaiDuaPuluh,--LEFT(RIGHT([0]!nilai,7),1)+1))&amp;IF(OR(LEN([0]!nilai)&lt;=6,--LEFT(TEXT(RIGHT([0]!nilai,9),REPT("0",9)),3)={0;1}),""," juta")</definedName>
    <definedName name="juta" localSheetId="23">" "&amp;INDEX('396_Ibu Eni_Tanah Grogot'!idxRatusan,--LEFT(TEXT(RIGHT([0]!nilai,9),REPT("0",9)),1)+1)&amp;" "&amp;IF((--MID(TEXT(RIGHT([0]!nilai,9),REPT("0",9)),2,2)+1)&lt;=20,IF(--LEFT(TEXT(RIGHT([0]!nilai,9),REPT("0",9)),3)=1," satu juta",INDEX('396_Ibu Eni_Tanah Grogot'!idxSatuSampaiDuaPuluh,--LEFT(TEXT(RIGHT([0]!nilai,8),REPT("0",8)),2)+1)),INDEX('396_Ibu Eni_Tanah Grogot'!idxSatuSampaiDuaPuluh,--LEFT(RIGHT([0]!nilai,8),1)+1)&amp;" puluh "&amp;INDEX('396_Ibu Eni_Tanah Grogot'!idxSatuSampaiDuaPuluh,--LEFT(RIGHT([0]!nilai,7),1)+1))&amp;IF(OR(LEN([0]!nilai)&lt;=6,--LEFT(TEXT(RIGHT([0]!nilai,9),REPT("0",9)),3)={0;1}),""," juta")</definedName>
    <definedName name="juta" localSheetId="24">" "&amp;INDEX('397_Ibu Eni_Pasuruan'!idxRatusan,--LEFT(TEXT(RIGHT([0]!nilai,9),REPT("0",9)),1)+1)&amp;" "&amp;IF((--MID(TEXT(RIGHT([0]!nilai,9),REPT("0",9)),2,2)+1)&lt;=20,IF(--LEFT(TEXT(RIGHT([0]!nilai,9),REPT("0",9)),3)=1," satu juta",INDEX('397_Ibu Eni_Pasuruan'!idxSatuSampaiDuaPuluh,--LEFT(TEXT(RIGHT([0]!nilai,8),REPT("0",8)),2)+1)),INDEX('397_Ibu Eni_Pasuruan'!idxSatuSampaiDuaPuluh,--LEFT(RIGHT([0]!nilai,8),1)+1)&amp;" puluh "&amp;INDEX('397_Ibu Eni_Pasuruan'!idxSatuSampaiDuaPuluh,--LEFT(RIGHT([0]!nilai,7),1)+1))&amp;IF(OR(LEN([0]!nilai)&lt;=6,--LEFT(TEXT(RIGHT([0]!nilai,9),REPT("0",9)),3)={0;1}),""," juta")</definedName>
    <definedName name="juta" localSheetId="25">" "&amp;INDEX('398_Tensindo_Karawang'!idxRatusan,--LEFT(TEXT(RIGHT(nilai,9),REPT("0",9)),1)+1)&amp;" "&amp;IF((--MID(TEXT(RIGHT(nilai,9),REPT("0",9)),2,2)+1)&lt;=20,IF(--LEFT(TEXT(RIGHT(nilai,9),REPT("0",9)),3)=1," satu juta",INDEX('398_Tensindo_Karawang'!idxSatuSampaiDuaPuluh,--LEFT(TEXT(RIGHT(nilai,8),REPT("0",8)),2)+1)),INDEX('398_Tensindo_Karawang'!idxSatuSampaiDuaPuluh,--LEFT(RIGHT(nilai,8),1)+1)&amp;" puluh "&amp;INDEX('398_Tensindo_Karawang'!idxSatuSampaiDuaPuluh,--LEFT(RIGHT(nilai,7),1)+1))&amp;IF(OR(LEN(nilai)&lt;=6,--LEFT(TEXT(RIGHT(nilai,9),REPT("0",9)),3)={0;1}),""," juta")</definedName>
    <definedName name="juta" localSheetId="31">" "&amp;INDEX('404_Ibu caca_Jakarta'!idxRatusan,--LEFT(TEXT(RIGHT(nilai,9),REPT("0",9)),1)+1)&amp;" "&amp;IF((--MID(TEXT(RIGHT(nilai,9),REPT("0",9)),2,2)+1)&lt;=20,IF(--LEFT(TEXT(RIGHT(nilai,9),REPT("0",9)),3)=1," satu juta",INDEX('404_Ibu caca_Jakarta'!idxSatuSampaiDuaPuluh,--LEFT(TEXT(RIGHT(nilai,8),REPT("0",8)),2)+1)),INDEX('404_Ibu caca_Jakarta'!idxSatuSampaiDuaPuluh,--LEFT(RIGHT(nilai,8),1)+1)&amp;" puluh "&amp;INDEX('404_Ibu caca_Jakarta'!idxSatuSampaiDuaPuluh,--LEFT(RIGHT(nilai,7),1)+1))&amp;IF(OR(LEN(nilai)&lt;=6,--LEFT(TEXT(RIGHT(nilai,9),REPT("0",9)),3)={0;1}),"","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1">" "&amp;INDEX('375_Fastindo_KRG, TGR'!idxRatusan,--LEFT(TEXT(RIGHT(nilai,9),REPT("0",9)),1)+1)&amp;" "&amp;IF((--MID(TEXT(RIGHT(nilai,9),REPT("0",9)),2,2)+1)&lt;=20,IF(--LEFT(TEXT(RIGHT(nilai,9),REPT("0",9)),3)=1," satu juta / ",INDEX('375_Fastindo_KRG, TGR'!idxSatuSampaiDuaPuluh,--LEFT(TEXT(RIGHT(nilai,8),REPT("0",8)),2)+1)),INDEX('375_Fastindo_KRG, TGR'!idxSatuSampaiDuaPuluh,--LEFT(RIGHT(nilai,8),1)+1)&amp;" puluh "&amp;INDEX('375_Fastindo_KRG, TGR'!idxSatuSampaiDuaPuluh,--LEFT(RIGHT(nilai,7),1)+1))&amp;IF(OR(LEN(nilai)&lt;=6,--LEFT(TEXT(RIGHT(nilai,9),REPT("0",9)),3)={0;1}),""," juta / ")</definedName>
    <definedName name="juta2" localSheetId="2">" "&amp;INDEX('376_Bpk. Bhakti_Mix'!idxRatusan,--LEFT(TEXT(RIGHT(nilai,9),REPT("0",9)),1)+1)&amp;" "&amp;IF((--MID(TEXT(RIGHT(nilai,9),REPT("0",9)),2,2)+1)&lt;=20,IF(--LEFT(TEXT(RIGHT(nilai,9),REPT("0",9)),3)=1," satu juta / ",INDEX('376_Bpk. Bhakti_Mix'!idxSatuSampaiDuaPuluh,--LEFT(TEXT(RIGHT(nilai,8),REPT("0",8)),2)+1)),INDEX('376_Bpk. Bhakti_Mix'!idxSatuSampaiDuaPuluh,--LEFT(RIGHT(nilai,8),1)+1)&amp;" puluh "&amp;INDEX('376_Bpk. Bhakti_Mix'!idxSatuSampaiDuaPuluh,--LEFT(RIGHT(nilai,7),1)+1))&amp;IF(OR(LEN(nilai)&lt;=6,--LEFT(TEXT(RIGHT(nilai,9),REPT("0",9)),3)={0;1}),""," juta / ")</definedName>
    <definedName name="juta2" localSheetId="3">" "&amp;INDEX('377_Ibu Eva_Banten'!idxRatusan,--LEFT(TEXT(RIGHT([0]!nilai,9),REPT("0",9)),1)+1)&amp;" "&amp;IF((--MID(TEXT(RIGHT([0]!nilai,9),REPT("0",9)),2,2)+1)&lt;=20,IF(--LEFT(TEXT(RIGHT([0]!nilai,9),REPT("0",9)),3)=1," satu juta / ",INDEX('377_Ibu Eva_Banten'!idxSatuSampaiDuaPuluh,--LEFT(TEXT(RIGHT([0]!nilai,8),REPT("0",8)),2)+1)),INDEX('377_Ibu Eva_Banten'!idxSatuSampaiDuaPuluh,--LEFT(RIGHT([0]!nilai,8),1)+1)&amp;" puluh "&amp;INDEX('377_Ibu Eva_Banten'!idxSatuSampaiDuaPuluh,--LEFT(RIGHT([0]!nilai,7),1)+1))&amp;IF(OR(LEN([0]!nilai)&lt;=6,--LEFT(TEXT(RIGHT([0]!nilai,9),REPT("0",9)),3)={0;1}),""," juta / ")</definedName>
    <definedName name="juta2" localSheetId="4">" "&amp;INDEX('378_BBI_DP_Pontianak'!idxRatusan,--LEFT(TEXT(RIGHT(nilai,9),REPT("0",9)),1)+1)&amp;" "&amp;IF((--MID(TEXT(RIGHT(nilai,9),REPT("0",9)),2,2)+1)&lt;=20,IF(--LEFT(TEXT(RIGHT(nilai,9),REPT("0",9)),3)=1," satu juta / ",INDEX('378_BBI_DP_Pontianak'!idxSatuSampaiDuaPuluh,--LEFT(TEXT(RIGHT(nilai,8),REPT("0",8)),2)+1)),INDEX('378_BBI_DP_Pontianak'!idxSatuSampaiDuaPuluh,--LEFT(RIGHT(nilai,8),1)+1)&amp;" puluh "&amp;INDEX('378_BBI_DP_Pontianak'!idxSatuSampaiDuaPuluh,--LEFT(RIGHT(nilai,7),1)+1))&amp;IF(OR(LEN(nilai)&lt;=6,--LEFT(TEXT(RIGHT(nilai,9),REPT("0",9)),3)={0;1}),""," juta / ")</definedName>
    <definedName name="juta2" localSheetId="5">" "&amp;INDEX('378a_BBI_Pelunasan_Pontianak'!idxRatusan,--LEFT(TEXT(RIGHT([0]!nilai,9),REPT("0",9)),1)+1)&amp;" "&amp;IF((--MID(TEXT(RIGHT([0]!nilai,9),REPT("0",9)),2,2)+1)&lt;=20,IF(--LEFT(TEXT(RIGHT([0]!nilai,9),REPT("0",9)),3)=1," satu juta / ",INDEX('378a_BBI_Pelunasan_Pontianak'!idxSatuSampaiDuaPuluh,--LEFT(TEXT(RIGHT([0]!nilai,8),REPT("0",8)),2)+1)),INDEX('378a_BBI_Pelunasan_Pontianak'!idxSatuSampaiDuaPuluh,--LEFT(RIGHT([0]!nilai,8),1)+1)&amp;" puluh "&amp;INDEX('378a_BBI_Pelunasan_Pontianak'!idxSatuSampaiDuaPuluh,--LEFT(RIGHT([0]!nilai,7),1)+1))&amp;IF(OR(LEN([0]!nilai)&lt;=6,--LEFT(TEXT(RIGHT([0]!nilai,9),REPT("0",9)),3)={0;1}),""," juta / ")</definedName>
    <definedName name="juta2" localSheetId="6">" "&amp;INDEX('379_CMT_Medan'!idxRatusan,--LEFT(TEXT(RIGHT(nilai,9),REPT("0",9)),1)+1)&amp;" "&amp;IF((--MID(TEXT(RIGHT(nilai,9),REPT("0",9)),2,2)+1)&lt;=20,IF(--LEFT(TEXT(RIGHT(nilai,9),REPT("0",9)),3)=1," satu juta / ",INDEX('379_CMT_Medan'!idxSatuSampaiDuaPuluh,--LEFT(TEXT(RIGHT(nilai,8),REPT("0",8)),2)+1)),INDEX('379_CMT_Medan'!idxSatuSampaiDuaPuluh,--LEFT(RIGHT(nilai,8),1)+1)&amp;" puluh "&amp;INDEX('379_CMT_Medan'!idxSatuSampaiDuaPuluh,--LEFT(RIGHT(nilai,7),1)+1))&amp;IF(OR(LEN(nilai)&lt;=6,--LEFT(TEXT(RIGHT(nilai,9),REPT("0",9)),3)={0;1}),""," juta / ")</definedName>
    <definedName name="juta2" localSheetId="18">" "&amp;INDEX('391_Fastindo_Jakarta'!idxRatusan,--LEFT(TEXT(RIGHT(nilai,9),REPT("0",9)),1)+1)&amp;" "&amp;IF((--MID(TEXT(RIGHT(nilai,9),REPT("0",9)),2,2)+1)&lt;=20,IF(--LEFT(TEXT(RIGHT(nilai,9),REPT("0",9)),3)=1," satu juta / ",INDEX('391_Fastindo_Jakarta'!idxSatuSampaiDuaPuluh,--LEFT(TEXT(RIGHT(nilai,8),REPT("0",8)),2)+1)),INDEX('391_Fastindo_Jakarta'!idxSatuSampaiDuaPuluh,--LEFT(RIGHT(nilai,8),1)+1)&amp;" puluh "&amp;INDEX('391_Fastindo_Jakarta'!idxSatuSampaiDuaPuluh,--LEFT(RIGHT(nilai,7),1)+1))&amp;IF(OR(LEN(nilai)&lt;=6,--LEFT(TEXT(RIGHT(nilai,9),REPT("0",9)),3)={0;1}),""," juta / ")</definedName>
    <definedName name="juta2" localSheetId="19">" "&amp;INDEX('392_Ibu Eni_Pasuruan'!idxRatusan,--LEFT(TEXT(RIGHT(nilai,9),REPT("0",9)),1)+1)&amp;" "&amp;IF((--MID(TEXT(RIGHT(nilai,9),REPT("0",9)),2,2)+1)&lt;=20,IF(--LEFT(TEXT(RIGHT(nilai,9),REPT("0",9)),3)=1," satu juta / ",INDEX('392_Ibu Eni_Pasuruan'!idxSatuSampaiDuaPuluh,--LEFT(TEXT(RIGHT(nilai,8),REPT("0",8)),2)+1)),INDEX('392_Ibu Eni_Pasuruan'!idxSatuSampaiDuaPuluh,--LEFT(RIGHT(nilai,8),1)+1)&amp;" puluh "&amp;INDEX('392_Ibu Eni_Pasuruan'!idxSatuSampaiDuaPuluh,--LEFT(RIGHT(nilai,7),1)+1))&amp;IF(OR(LEN(nilai)&lt;=6,--LEFT(TEXT(RIGHT(nilai,9),REPT("0",9)),3)={0;1}),""," juta / ")</definedName>
    <definedName name="juta2" localSheetId="20">" "&amp;INDEX('393_Oentoeng_Palangkaraya'!idxRatusan,--LEFT(TEXT(RIGHT([0]!nilai,9),REPT("0",9)),1)+1)&amp;" "&amp;IF((--MID(TEXT(RIGHT([0]!nilai,9),REPT("0",9)),2,2)+1)&lt;=20,IF(--LEFT(TEXT(RIGHT([0]!nilai,9),REPT("0",9)),3)=1," satu juta / ",INDEX('393_Oentoeng_Palangkaraya'!idxSatuSampaiDuaPuluh,--LEFT(TEXT(RIGHT([0]!nilai,8),REPT("0",8)),2)+1)),INDEX('393_Oentoeng_Palangkaraya'!idxSatuSampaiDuaPuluh,--LEFT(RIGHT([0]!nilai,8),1)+1)&amp;" puluh "&amp;INDEX('393_Oentoeng_Palangkaraya'!idxSatuSampaiDuaPuluh,--LEFT(RIGHT([0]!nilai,7),1)+1))&amp;IF(OR(LEN([0]!nilai)&lt;=6,--LEFT(TEXT(RIGHT([0]!nilai,9),REPT("0",9)),3)={0;1}),""," juta / ")</definedName>
    <definedName name="juta2" localSheetId="21">" "&amp;INDEX('394_Bpk. Aruan_Makassar'!idxRatusan,--LEFT(TEXT(RIGHT([0]!nilai,9),REPT("0",9)),1)+1)&amp;" "&amp;IF((--MID(TEXT(RIGHT([0]!nilai,9),REPT("0",9)),2,2)+1)&lt;=20,IF(--LEFT(TEXT(RIGHT([0]!nilai,9),REPT("0",9)),3)=1," satu juta / ",INDEX('394_Bpk. Aruan_Makassar'!idxSatuSampaiDuaPuluh,--LEFT(TEXT(RIGHT([0]!nilai,8),REPT("0",8)),2)+1)),INDEX('394_Bpk. Aruan_Makassar'!idxSatuSampaiDuaPuluh,--LEFT(RIGHT([0]!nilai,8),1)+1)&amp;" puluh "&amp;INDEX('394_Bpk. Aruan_Makassar'!idxSatuSampaiDuaPuluh,--LEFT(RIGHT([0]!nilai,7),1)+1))&amp;IF(OR(LEN([0]!nilai)&lt;=6,--LEFT(TEXT(RIGHT([0]!nilai,9),REPT("0",9)),3)={0;1}),""," juta / ")</definedName>
    <definedName name="juta2" localSheetId="22">" "&amp;INDEX('395_Nafastindo_Halim'!idxRatusan,--LEFT(TEXT(RIGHT([0]!nilai,9),REPT("0",9)),1)+1)&amp;" "&amp;IF((--MID(TEXT(RIGHT([0]!nilai,9),REPT("0",9)),2,2)+1)&lt;=20,IF(--LEFT(TEXT(RIGHT([0]!nilai,9),REPT("0",9)),3)=1," satu juta / ",INDEX('395_Nafastindo_Halim'!idxSatuSampaiDuaPuluh,--LEFT(TEXT(RIGHT([0]!nilai,8),REPT("0",8)),2)+1)),INDEX('395_Nafastindo_Halim'!idxSatuSampaiDuaPuluh,--LEFT(RIGHT([0]!nilai,8),1)+1)&amp;" puluh "&amp;INDEX('395_Nafastindo_Halim'!idxSatuSampaiDuaPuluh,--LEFT(RIGHT([0]!nilai,7),1)+1))&amp;IF(OR(LEN([0]!nilai)&lt;=6,--LEFT(TEXT(RIGHT([0]!nilai,9),REPT("0",9)),3)={0;1}),""," juta / ")</definedName>
    <definedName name="juta2" localSheetId="23">" "&amp;INDEX('396_Ibu Eni_Tanah Grogot'!idxRatusan,--LEFT(TEXT(RIGHT([0]!nilai,9),REPT("0",9)),1)+1)&amp;" "&amp;IF((--MID(TEXT(RIGHT([0]!nilai,9),REPT("0",9)),2,2)+1)&lt;=20,IF(--LEFT(TEXT(RIGHT([0]!nilai,9),REPT("0",9)),3)=1," satu juta / ",INDEX('396_Ibu Eni_Tanah Grogot'!idxSatuSampaiDuaPuluh,--LEFT(TEXT(RIGHT([0]!nilai,8),REPT("0",8)),2)+1)),INDEX('396_Ibu Eni_Tanah Grogot'!idxSatuSampaiDuaPuluh,--LEFT(RIGHT([0]!nilai,8),1)+1)&amp;" puluh "&amp;INDEX('396_Ibu Eni_Tanah Grogot'!idxSatuSampaiDuaPuluh,--LEFT(RIGHT([0]!nilai,7),1)+1))&amp;IF(OR(LEN([0]!nilai)&lt;=6,--LEFT(TEXT(RIGHT([0]!nilai,9),REPT("0",9)),3)={0;1}),""," juta / ")</definedName>
    <definedName name="juta2" localSheetId="24">" "&amp;INDEX('397_Ibu Eni_Pasuruan'!idxRatusan,--LEFT(TEXT(RIGHT([0]!nilai,9),REPT("0",9)),1)+1)&amp;" "&amp;IF((--MID(TEXT(RIGHT([0]!nilai,9),REPT("0",9)),2,2)+1)&lt;=20,IF(--LEFT(TEXT(RIGHT([0]!nilai,9),REPT("0",9)),3)=1," satu juta / ",INDEX('397_Ibu Eni_Pasuruan'!idxSatuSampaiDuaPuluh,--LEFT(TEXT(RIGHT([0]!nilai,8),REPT("0",8)),2)+1)),INDEX('397_Ibu Eni_Pasuruan'!idxSatuSampaiDuaPuluh,--LEFT(RIGHT([0]!nilai,8),1)+1)&amp;" puluh "&amp;INDEX('397_Ibu Eni_Pasuruan'!idxSatuSampaiDuaPuluh,--LEFT(RIGHT([0]!nilai,7),1)+1))&amp;IF(OR(LEN([0]!nilai)&lt;=6,--LEFT(TEXT(RIGHT([0]!nilai,9),REPT("0",9)),3)={0;1}),""," juta / ")</definedName>
    <definedName name="juta2" localSheetId="25">" "&amp;INDEX('398_Tensindo_Karawang'!idxRatusan,--LEFT(TEXT(RIGHT(nilai,9),REPT("0",9)),1)+1)&amp;" "&amp;IF((--MID(TEXT(RIGHT(nilai,9),REPT("0",9)),2,2)+1)&lt;=20,IF(--LEFT(TEXT(RIGHT(nilai,9),REPT("0",9)),3)=1," satu juta / ",INDEX('398_Tensindo_Karawang'!idxSatuSampaiDuaPuluh,--LEFT(TEXT(RIGHT(nilai,8),REPT("0",8)),2)+1)),INDEX('398_Tensindo_Karawang'!idxSatuSampaiDuaPuluh,--LEFT(RIGHT(nilai,8),1)+1)&amp;" puluh "&amp;INDEX('398_Tensindo_Karawang'!idxSatuSampaiDuaPuluh,--LEFT(RIGHT(nilai,7),1)+1))&amp;IF(OR(LEN(nilai)&lt;=6,--LEFT(TEXT(RIGHT(nilai,9),REPT("0",9)),3)={0;1}),""," juta / ")</definedName>
    <definedName name="juta2" localSheetId="31">" "&amp;INDEX('404_Ibu caca_Jakarta'!idxRatusan,--LEFT(TEXT(RIGHT(nilai,9),REPT("0",9)),1)+1)&amp;" "&amp;IF((--MID(TEXT(RIGHT(nilai,9),REPT("0",9)),2,2)+1)&lt;=20,IF(--LEFT(TEXT(RIGHT(nilai,9),REPT("0",9)),3)=1," satu juta / ",INDEX('404_Ibu caca_Jakarta'!idxSatuSampaiDuaPuluh,--LEFT(TEXT(RIGHT(nilai,8),REPT("0",8)),2)+1)),INDEX('404_Ibu caca_Jakarta'!idxSatuSampaiDuaPuluh,--LEFT(RIGHT(nilai,8),1)+1)&amp;" puluh "&amp;INDEX('404_Ibu caca_Jakarta'!idxSatuSampaiDuaPuluh,--LEFT(RIGHT(nilai,7),1)+1))&amp;IF(OR(LEN(nilai)&lt;=6,--LEFT(TEXT(RIGHT(nilai,9),REPT("0",9)),3)={0;1}),"","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1">" "&amp;INDEX('375_Fastindo_KRG, TGR'!idxRatusan,--LEFT(TEXT(RIGHT('[2]Pos Log Serang 260721'!XFD1,9),REPT("0",9)),1)+1)&amp;" "&amp;IF((--MID(TEXT(RIGHT('[2]Pos Log Serang 260721'!XFD1,9),REPT("0",9)),2,2)+1)&lt;=20,IF(--LEFT(TEXT(RIGHT('[2]Pos Log Serang 260721'!XFD1,9),REPT("0",9)),3)=1," satu juta",INDEX('375_Fastindo_KRG, TGR'!idxSatuSampaiDuaPuluh,--LEFT(TEXT(RIGHT('[2]Pos Log Serang 260721'!XFD1,8),REPT("0",8)),2)+1)),INDEX('375_Fastindo_KRG, TGR'!idxSatuSampaiDuaPuluh,--LEFT(RIGHT('[2]Pos Log Serang 260721'!XFD1,8),1)+1)&amp;" puluh "&amp;INDEX('375_Fastindo_KRG, TGR'!idxSatuSampaiDuaPuluh,--LEFT(RIGHT('[2]Pos Log Serang 260721'!XFD1,7),1)+1))&amp;IF(OR(LEN('[2]Pos Log Serang 260721'!XFD1)&lt;=6,--LEFT(TEXT(RIGHT('[2]Pos Log Serang 260721'!XFD1,9),REPT("0",9)),3)={0;1}),""," juta")</definedName>
    <definedName name="juta3" localSheetId="2">" "&amp;INDEX('376_Bpk. Bhakti_Mix'!idxRatusan,--LEFT(TEXT(RIGHT('[2]Pos Log Serang 260721'!XFD1,9),REPT("0",9)),1)+1)&amp;" "&amp;IF((--MID(TEXT(RIGHT('[2]Pos Log Serang 260721'!XFD1,9),REPT("0",9)),2,2)+1)&lt;=20,IF(--LEFT(TEXT(RIGHT('[2]Pos Log Serang 260721'!XFD1,9),REPT("0",9)),3)=1," satu juta",INDEX('376_Bpk. Bhakti_Mix'!idxSatuSampaiDuaPuluh,--LEFT(TEXT(RIGHT('[2]Pos Log Serang 260721'!XFD1,8),REPT("0",8)),2)+1)),INDEX('376_Bpk. Bhakti_Mix'!idxSatuSampaiDuaPuluh,--LEFT(RIGHT('[2]Pos Log Serang 260721'!XFD1,8),1)+1)&amp;" puluh "&amp;INDEX('376_Bpk. Bhakti_Mix'!idxSatuSampaiDuaPuluh,--LEFT(RIGHT('[2]Pos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3">" "&amp;INDEX('377_Ibu Eva_Banten'!idxRatusan,--LEFT(TEXT(RIGHT('[2]Pos Log Serang 260721'!XFD1,9),REPT("0",9)),1)+1)&amp;" "&amp;IF((--MID(TEXT(RIGHT('[2]Pos Log Serang 260721'!XFD1,9),REPT("0",9)),2,2)+1)&lt;=20,IF(--LEFT(TEXT(RIGHT('[2]Pos Log Serang 260721'!XFD1,9),REPT("0",9)),3)=1," satu juta",INDEX('377_Ibu Eva_Banten'!idxSatuSampaiDuaPuluh,--LEFT(TEXT(RIGHT('[2]Pos Log Serang 260721'!XFD1,8),REPT("0",8)),2)+1)),INDEX('377_Ibu Eva_Banten'!idxSatuSampaiDuaPuluh,--LEFT(RIGHT('[2]Pos Log Serang 260721'!XFD1,8),1)+1)&amp;" puluh "&amp;INDEX('377_Ibu Eva_Banten'!idxSatuSampaiDuaPuluh,--LEFT(RIGHT('[2]Pos Log Serang 260721'!XFD1,7),1)+1))&amp;IF(OR(LEN('[2]Pos Log Serang 260721'!XFD1)&lt;=6,--LEFT(TEXT(RIGHT('[2]Pos Log Serang 260721'!XFD1,9),REPT("0",9)),3)={0;1}),""," juta")</definedName>
    <definedName name="juta3" localSheetId="4">" "&amp;INDEX('378_BBI_DP_Pontianak'!idxRatusan,--LEFT(TEXT(RIGHT('[2]Pos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juta",INDEX('378_BBI_DP_Pontianak'!idxSatuSampaiDuaPuluh,--LEFT(TEXT(RIGHT('[2]Pos Log Serang 260721'!XFD1,8),REPT("0",8)),2)+1)),INDEX('378_BBI_DP_Pontianak'!idxSatuSampaiDuaPuluh,--LEFT(RIGHT('[2]Pos Log Serang 260721'!XFD1,8),1)+1)&amp;" puluh "&amp;INDEX('378_BBI_DP_Pontianak'!idxSatuSampaiDuaPuluh,--LEFT(RIGHT('[2]Pos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5">" "&amp;INDEX('378a_BBI_Pelunasan_Pontianak'!idxRatusan,--LEFT(TEXT(RIGHT('[2]Pos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juta",INDEX('378a_BBI_Pelunasan_Pontianak'!idxSatuSampaiDuaPuluh,--LEFT(TEXT(RIGHT('[2]Pos Log Serang 260721'!XFD1,8),REPT("0",8)),2)+1)),INDEX('378a_BBI_Pelunasan_Pontianak'!idxSatuSampaiDuaPuluh,--LEFT(RIGHT('[2]Pos Log Serang 260721'!XFD1,8),1)+1)&amp;" puluh "&amp;INDEX('378a_BBI_Pelunasan_Pontianak'!idxSatuSampaiDuaPuluh,--LEFT(RIGHT('[2]Pos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6">" "&amp;INDEX('379_CMT_Medan'!idxRatusan,--LEFT(TEXT(RIGHT('[2]Pos Log Serang 260721'!XFD1,9),REPT("0",9)),1)+1)&amp;" "&amp;IF((--MID(TEXT(RIGHT('[2]Pos Log Serang 260721'!XFD1,9),REPT("0",9)),2,2)+1)&lt;=20,IF(--LEFT(TEXT(RIGHT('[2]Pos Log Serang 260721'!XFD1,9),REPT("0",9)),3)=1," satu juta",INDEX('379_CMT_Medan'!idxSatuSampaiDuaPuluh,--LEFT(TEXT(RIGHT('[2]Pos Log Serang 260721'!XFD1,8),REPT("0",8)),2)+1)),INDEX('379_CMT_Medan'!idxSatuSampaiDuaPuluh,--LEFT(RIGHT('[2]Pos Log Serang 260721'!XFD1,8),1)+1)&amp;" puluh "&amp;INDEX('379_CMT_Medan'!idxSatuSampaiDuaPuluh,--LEFT(RIGHT('[2]Pos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18">" "&amp;INDEX('391_Fastindo_Jakarta'!idxRatusan,--LEFT(TEXT(RIGHT('[2]Pos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juta",INDEX('391_Fastindo_Jakarta'!idxSatuSampaiDuaPuluh,--LEFT(TEXT(RIGHT('[2]Pos Log Serang 260721'!XFD1,8),REPT("0",8)),2)+1)),INDEX('391_Fastindo_Jakarta'!idxSatuSampaiDuaPuluh,--LEFT(RIGHT('[2]Pos Log Serang 260721'!XFD1,8),1)+1)&amp;" puluh "&amp;INDEX('391_Fastindo_Jakarta'!idxSatuSampaiDuaPuluh,--LEFT(RIGHT('[2]Pos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19">" "&amp;INDEX('392_Ibu Eni_Pasuruan'!idxRatusan,--LEFT(TEXT(RIGHT('[2]Pos Log Serang 260721'!XFD1,9),REPT("0",9)),1)+1)&amp;" "&amp;IF((--MID(TEXT(RIGHT('[2]Pos Log Serang 260721'!XFD1,9),REPT("0",9)),2,2)+1)&lt;=20,IF(--LEFT(TEXT(RIGHT('[2]Pos Log Serang 260721'!XFD1,9),REPT("0",9)),3)=1," satu juta",INDEX('392_Ibu Eni_Pasuruan'!idxSatuSampaiDuaPuluh,--LEFT(TEXT(RIGHT('[2]Pos Log Serang 260721'!XFD1,8),REPT("0",8)),2)+1)),INDEX('392_Ibu Eni_Pasuruan'!idxSatuSampaiDuaPuluh,--LEFT(RIGHT('[2]Pos Log Serang 260721'!XFD1,8),1)+1)&amp;" puluh "&amp;INDEX('392_Ibu Eni_Pasuruan'!idxSatuSampaiDuaPuluh,--LEFT(RIGHT('[2]Pos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20">" "&amp;INDEX('393_Oentoeng_Palangkaraya'!idxRatusan,--LEFT(TEXT(RIGHT('[2]Pos Log Serang 260721'!XFD1,9),REPT("0",9)),1)+1)&amp;" "&amp;IF((--MID(TEXT(RIGHT('[2]Pos Log Serang 260721'!XFD1,9),REPT("0",9)),2,2)+1)&lt;=20,IF(--LEFT(TEXT(RIGHT('[2]Pos Log Serang 260721'!XFD1,9),REPT("0",9)),3)=1," satu juta",INDEX('393_Oentoeng_Palangkaraya'!idxSatuSampaiDuaPuluh,--LEFT(TEXT(RIGHT('[2]Pos Log Serang 260721'!XFD1,8),REPT("0",8)),2)+1)),INDEX('393_Oentoeng_Palangkaraya'!idxSatuSampaiDuaPuluh,--LEFT(RIGHT('[2]Pos Log Serang 260721'!XFD1,8),1)+1)&amp;" puluh "&amp;INDEX('393_Oentoeng_Palangkaraya'!idxSatuSampaiDuaPuluh,--LEFT(RIGHT('[2]Pos Log Serang 260721'!XFD1,7),1)+1))&amp;IF(OR(LEN('[2]Pos Log Serang 260721'!XFD1)&lt;=6,--LEFT(TEXT(RIGHT('[2]Pos Log Serang 260721'!XFD1,9),REPT("0",9)),3)={0;1}),""," juta")</definedName>
    <definedName name="juta3" localSheetId="21">" "&amp;INDEX('394_Bpk. Aruan_Makassar'!idxRatusan,--LEFT(TEXT(RIGHT('[2]Pos Log Serang 260721'!XFD1,9),REPT("0",9)),1)+1)&amp;" "&amp;IF((--MID(TEXT(RIGHT('[2]Pos Log Serang 260721'!XFD1,9),REPT("0",9)),2,2)+1)&lt;=20,IF(--LEFT(TEXT(RIGHT('[2]Pos Log Serang 260721'!XFD1,9),REPT("0",9)),3)=1," satu juta",INDEX('394_Bpk. Aruan_Makassar'!idxSatuSampaiDuaPuluh,--LEFT(TEXT(RIGHT('[2]Pos Log Serang 260721'!XFD1,8),REPT("0",8)),2)+1)),INDEX('394_Bpk. Aruan_Makassar'!idxSatuSampaiDuaPuluh,--LEFT(RIGHT('[2]Pos Log Serang 260721'!XFD1,8),1)+1)&amp;" puluh "&amp;INDEX('394_Bpk. Aruan_Makassar'!idxSatuSampaiDuaPuluh,--LEFT(RIGHT('[2]Pos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22">" "&amp;INDEX('395_Nafastindo_Halim'!idxRatusan,--LEFT(TEXT(RIGHT('[2]Pos Log Serang 260721'!XFD1,9),REPT("0",9)),1)+1)&amp;" "&amp;IF((--MID(TEXT(RIGHT('[2]Pos Log Serang 260721'!XFD1,9),REPT("0",9)),2,2)+1)&lt;=20,IF(--LEFT(TEXT(RIGHT('[2]Pos Log Serang 260721'!XFD1,9),REPT("0",9)),3)=1," satu juta",INDEX('395_Nafastindo_Halim'!idxSatuSampaiDuaPuluh,--LEFT(TEXT(RIGHT('[2]Pos Log Serang 260721'!XFD1,8),REPT("0",8)),2)+1)),INDEX('395_Nafastindo_Halim'!idxSatuSampaiDuaPuluh,--LEFT(RIGHT('[2]Pos Log Serang 260721'!XFD1,8),1)+1)&amp;" puluh "&amp;INDEX('395_Nafastindo_Halim'!idxSatuSampaiDuaPuluh,--LEFT(RIGHT('[2]Pos Log Serang 260721'!XFD1,7),1)+1))&amp;IF(OR(LEN('[2]Pos Log Serang 260721'!XFD1)&lt;=6,--LEFT(TEXT(RIGHT('[2]Pos Log Serang 260721'!XFD1,9),REPT("0",9)),3)={0;1}),""," juta")</definedName>
    <definedName name="juta3" localSheetId="23">" "&amp;INDEX('396_Ibu Eni_Tanah Grogot'!idxRatusan,--LEFT(TEXT(RIGHT('[2]Pos Log Serang 260721'!XFD1,9),REPT("0",9)),1)+1)&amp;" "&amp;IF((--MID(TEXT(RIGHT('[2]Pos Log Serang 260721'!XFD1,9),REPT("0",9)),2,2)+1)&lt;=20,IF(--LEFT(TEXT(RIGHT('[2]Pos Log Serang 260721'!XFD1,9),REPT("0",9)),3)=1," satu juta",INDEX('396_Ibu Eni_Tanah Grogot'!idxSatuSampaiDuaPuluh,--LEFT(TEXT(RIGHT('[2]Pos Log Serang 260721'!XFD1,8),REPT("0",8)),2)+1)),INDEX('396_Ibu Eni_Tanah Grogot'!idxSatuSampaiDuaPuluh,--LEFT(RIGHT('[2]Pos Log Serang 260721'!XFD1,8),1)+1)&amp;" puluh "&amp;INDEX('396_Ibu Eni_Tanah Grogot'!idxSatuSampaiDuaPuluh,--LEFT(RIGHT('[2]Pos Log Serang 260721'!XFD1,7),1)+1))&amp;IF(OR(LEN('[2]Pos Log Serang 260721'!XFD1)&lt;=6,--LEFT(TEXT(RIGHT('[2]Pos Log Serang 260721'!XFD1,9),REPT("0",9)),3)={0;1}),""," juta")</definedName>
    <definedName name="juta3" localSheetId="24">" "&amp;INDEX('397_Ibu Eni_Pasuruan'!idxRatusan,--LEFT(TEXT(RIGHT('[2]Pos Log Serang 260721'!XFD1,9),REPT("0",9)),1)+1)&amp;" "&amp;IF((--MID(TEXT(RIGHT('[2]Pos Log Serang 260721'!XFD1,9),REPT("0",9)),2,2)+1)&lt;=20,IF(--LEFT(TEXT(RIGHT('[2]Pos Log Serang 260721'!XFD1,9),REPT("0",9)),3)=1," satu juta",INDEX('397_Ibu Eni_Pasuruan'!idxSatuSampaiDuaPuluh,--LEFT(TEXT(RIGHT('[2]Pos Log Serang 260721'!XFD1,8),REPT("0",8)),2)+1)),INDEX('397_Ibu Eni_Pasuruan'!idxSatuSampaiDuaPuluh,--LEFT(RIGHT('[2]Pos Log Serang 260721'!XFD1,8),1)+1)&amp;" puluh "&amp;INDEX('397_Ibu Eni_Pasuruan'!idxSatuSampaiDuaPuluh,--LEFT(RIGHT('[2]Pos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25">" "&amp;INDEX('398_Tensindo_Karawang'!idxRatusan,--LEFT(TEXT(RIGHT('[2]Pos Log Serang 260721'!XFD1,9),REPT("0",9)),1)+1)&amp;" "&amp;IF((--MID(TEXT(RIGHT('[2]Pos Log Serang 260721'!XFD1,9),REPT("0",9)),2,2)+1)&lt;=20,IF(--LEFT(TEXT(RIGHT('[2]Pos Log Serang 260721'!XFD1,9),REPT("0",9)),3)=1," satu juta",INDEX('398_Tensindo_Karawang'!idxSatuSampaiDuaPuluh,--LEFT(TEXT(RIGHT('[2]Pos Log Serang 260721'!XFD1,8),REPT("0",8)),2)+1)),INDEX('398_Tensindo_Karawang'!idxSatuSampaiDuaPuluh,--LEFT(RIGHT('[2]Pos Log Serang 260721'!XFD1,8),1)+1)&amp;" puluh "&amp;INDEX('398_Tensindo_Karawang'!idxSatuSampaiDuaPuluh,--LEFT(RIGHT('[2]Pos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1">" "&amp;INDEX('404_Ibu caca_Jakarta'!idxRatusan,--LEFT(TEXT(RIGHT('[2]Pos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juta",INDEX('404_Ibu caca_Jakarta'!idxSatuSampaiDuaPuluh,--LEFT(TEXT(RIGHT('[2]Pos Log Serang 260721'!XFD1,8),REPT("0",8)),2)+1)),INDEX('404_Ibu caca_Jakarta'!idxSatuSampaiDuaPuluh,--LEFT(RIGHT('[2]Pos Log Serang 260721'!XFD1,8),1)+1)&amp;" puluh "&amp;INDEX('404_Ibu caca_Jakarta'!idxSatuSampaiDuaPuluh,--LEFT(RIGHT('[2]Pos Log Serang 260721'!XFD1,7),1)+1))&amp;IF(OR(LEN('[2]Pos Log Serang 260721'!XFD1)&lt;=6,--LEFT(TEXT(RIGHT('[2]Pos Log Serang 260721'!XFD1,9),REPT("0",9)),3)={0;1}),""," juta")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 localSheetId="1">" "&amp;INDEX('375_Fastindo_KRG, TGR'!idxRatusan,--LEFT(TEXT(RIGHT('[2]Pos Log Serang 260721'!XFD1,9),REPT("0",9)),1)+1)&amp;" "&amp;IF((--MID(TEXT(RIGHT('[2]Pos Log Serang 260721'!XFD1,9),REPT("0",9)),2,2)+1)&lt;=20,IF(--LEFT(TEXT(RIGHT('[2]Pos Log Serang 260721'!XFD1,9),REPT("0",9)),3)=1," satu juta / ",INDEX('375_Fastindo_KRG, TGR'!idxSatuSampaiDuaPuluh,--LEFT(TEXT(RIGHT('[2]Pos Log Serang 260721'!XFD1,8),REPT("0",8)),2)+1)),INDEX('375_Fastindo_KRG, TGR'!idxSatuSampaiDuaPuluh,--LEFT(RIGHT('[2]Pos Log Serang 260721'!XFD1,8),1)+1)&amp;" puluh "&amp;INDEX('375_Fastindo_KRG, TGR'!idxSatuSampaiDuaPuluh,--LEFT(RIGHT('[2]Pos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">" "&amp;INDEX('376_Bpk. Bhakti_Mix'!idxRatusan,--LEFT(TEXT(RIGHT('[2]Pos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",INDEX('376_Bpk. Bhakti_Mix'!idxSatuSampaiDuaPuluh,--LEFT(TEXT(RIGHT('[2]Pos Log Serang 260721'!XFD1,8),REPT("0",8)),2)+1)),INDEX('376_Bpk. Bhakti_Mix'!idxSatuSampaiDuaPuluh,--LEFT(RIGHT('[2]Pos Log Serang 260721'!XFD1,8),1)+1)&amp;" puluh "&amp;INDEX('376_Bpk. Bhakti_Mix'!idxSatuSampaiDuaPuluh,--LEFT(RIGHT('[2]Pos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">" "&amp;INDEX('377_Ibu Eva_Banten'!idxRatusan,--LEFT(TEXT(RIGHT('[2]Pos Log Serang 260721'!XFD1,9),REPT("0",9)),1)+1)&amp;" "&amp;IF((--MID(TEXT(RIGHT('[2]Pos Log Serang 260721'!XFD1,9),REPT("0",9)),2,2)+1)&lt;=20,IF(--LEFT(TEXT(RIGHT('[2]Pos Log Serang 260721'!XFD1,9),REPT("0",9)),3)=1," satu juta / ",INDEX('377_Ibu Eva_Banten'!idxSatuSampaiDuaPuluh,--LEFT(TEXT(RIGHT('[2]Pos Log Serang 260721'!XFD1,8),REPT("0",8)),2)+1)),INDEX('377_Ibu Eva_Banten'!idxSatuSampaiDuaPuluh,--LEFT(RIGHT('[2]Pos Log Serang 260721'!XFD1,8),1)+1)&amp;" puluh "&amp;INDEX('377_Ibu Eva_Banten'!idxSatuSampaiDuaPuluh,--LEFT(RIGHT('[2]Pos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">" "&amp;INDEX('378_BBI_DP_Pontianak'!idxRatusan,--LEFT(TEXT(RIGHT('[2]Pos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",INDEX('378_BBI_DP_Pontianak'!idxSatuSampaiDuaPuluh,--LEFT(TEXT(RIGHT('[2]Pos Log Serang 260721'!XFD1,8),REPT("0",8)),2)+1)),INDEX('378_BBI_DP_Pontianak'!idxSatuSampaiDuaPuluh,--LEFT(RIGHT('[2]Pos Log Serang 260721'!XFD1,8),1)+1)&amp;" puluh "&amp;INDEX('378_BBI_DP_Pontianak'!idxSatuSampaiDuaPuluh,--LEFT(RIGHT('[2]Pos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">" "&amp;INDEX('378a_BBI_Pelunasan_Pontianak'!idxRatusan,--LEFT(TEXT(RIGHT('[2]Pos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",INDEX('378a_BBI_Pelunasan_Pontianak'!idxSatuSampaiDuaPuluh,--LEFT(TEXT(RIGHT('[2]Pos Log Serang 260721'!XFD1,8),REPT("0",8)),2)+1)),INDEX('378a_BBI_Pelunasan_Pontianak'!idxSatuSampaiDuaPuluh,--LEFT(RIGHT('[2]Pos Log Serang 260721'!XFD1,8),1)+1)&amp;" puluh "&amp;INDEX('378a_BBI_Pelunasan_Pontianak'!idxSatuSampaiDuaPuluh,--LEFT(RIGHT('[2]Pos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">" "&amp;INDEX('379_CMT_Medan'!idxRatusan,--LEFT(TEXT(RIGHT('[2]Pos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",INDEX('379_CMT_Medan'!idxSatuSampaiDuaPuluh,--LEFT(TEXT(RIGHT('[2]Pos Log Serang 260721'!XFD1,8),REPT("0",8)),2)+1)),INDEX('379_CMT_Medan'!idxSatuSampaiDuaPuluh,--LEFT(RIGHT('[2]Pos Log Serang 260721'!XFD1,8),1)+1)&amp;" puluh "&amp;INDEX('379_CMT_Medan'!idxSatuSampaiDuaPuluh,--LEFT(RIGHT('[2]Pos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8">" "&amp;INDEX('391_Fastindo_Jakarta'!idxRatusan,--LEFT(TEXT(RIGHT('[2]Pos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",INDEX('391_Fastindo_Jakarta'!idxSatuSampaiDuaPuluh,--LEFT(TEXT(RIGHT('[2]Pos Log Serang 260721'!XFD1,8),REPT("0",8)),2)+1)),INDEX('391_Fastindo_Jakarta'!idxSatuSampaiDuaPuluh,--LEFT(RIGHT('[2]Pos Log Serang 260721'!XFD1,8),1)+1)&amp;" puluh "&amp;INDEX('391_Fastindo_Jakarta'!idxSatuSampaiDuaPuluh,--LEFT(RIGHT('[2]Pos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9">" "&amp;INDEX('392_Ibu Eni_Pasuruan'!idxRatusan,--LEFT(TEXT(RIGHT('[2]Pos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",INDEX('392_Ibu Eni_Pasuruan'!idxSatuSampaiDuaPuluh,--LEFT(TEXT(RIGHT('[2]Pos Log Serang 260721'!XFD1,8),REPT("0",8)),2)+1)),INDEX('392_Ibu Eni_Pasuruan'!idxSatuSampaiDuaPuluh,--LEFT(RIGHT('[2]Pos Log Serang 260721'!XFD1,8),1)+1)&amp;" puluh "&amp;INDEX('392_Ibu Eni_Pasuruan'!idxSatuSampaiDuaPuluh,--LEFT(RIGHT('[2]Pos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0">" "&amp;INDEX('393_Oentoeng_Palangkaraya'!idxRatusan,--LEFT(TEXT(RIGHT('[2]Pos Log Serang 260721'!XFD1,9),REPT("0",9)),1)+1)&amp;" "&amp;IF((--MID(TEXT(RIGHT('[2]Pos Log Serang 260721'!XFD1,9),REPT("0",9)),2,2)+1)&lt;=20,IF(--LEFT(TEXT(RIGHT('[2]Pos Log Serang 260721'!XFD1,9),REPT("0",9)),3)=1," satu juta / ",INDEX('393_Oentoeng_Palangkaraya'!idxSatuSampaiDuaPuluh,--LEFT(TEXT(RIGHT('[2]Pos Log Serang 260721'!XFD1,8),REPT("0",8)),2)+1)),INDEX('393_Oentoeng_Palangkaraya'!idxSatuSampaiDuaPuluh,--LEFT(RIGHT('[2]Pos Log Serang 260721'!XFD1,8),1)+1)&amp;" puluh "&amp;INDEX('393_Oentoeng_Palangkaraya'!idxSatuSampaiDuaPuluh,--LEFT(RIGHT('[2]Pos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1">" "&amp;INDEX('394_Bpk. Aruan_Makassar'!idxRatusan,--LEFT(TEXT(RIGHT('[2]Pos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",INDEX('394_Bpk. Aruan_Makassar'!idxSatuSampaiDuaPuluh,--LEFT(TEXT(RIGHT('[2]Pos Log Serang 260721'!XFD1,8),REPT("0",8)),2)+1)),INDEX('394_Bpk. Aruan_Makassar'!idxSatuSampaiDuaPuluh,--LEFT(RIGHT('[2]Pos Log Serang 260721'!XFD1,8),1)+1)&amp;" puluh "&amp;INDEX('394_Bpk. Aruan_Makassar'!idxSatuSampaiDuaPuluh,--LEFT(RIGHT('[2]Pos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2">" "&amp;INDEX('395_Nafastindo_Halim'!idxRatusan,--LEFT(TEXT(RIGHT('[2]Pos Log Serang 260721'!XFD1,9),REPT("0",9)),1)+1)&amp;" "&amp;IF((--MID(TEXT(RIGHT('[2]Pos Log Serang 260721'!XFD1,9),REPT("0",9)),2,2)+1)&lt;=20,IF(--LEFT(TEXT(RIGHT('[2]Pos Log Serang 260721'!XFD1,9),REPT("0",9)),3)=1," satu juta / ",INDEX('395_Nafastindo_Halim'!idxSatuSampaiDuaPuluh,--LEFT(TEXT(RIGHT('[2]Pos Log Serang 260721'!XFD1,8),REPT("0",8)),2)+1)),INDEX('395_Nafastindo_Halim'!idxSatuSampaiDuaPuluh,--LEFT(RIGHT('[2]Pos Log Serang 260721'!XFD1,8),1)+1)&amp;" puluh "&amp;INDEX('395_Nafastindo_Halim'!idxSatuSampaiDuaPuluh,--LEFT(RIGHT('[2]Pos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3">" "&amp;INDEX('396_Ibu Eni_Tanah Grogot'!idxRatusan,--LEFT(TEXT(RIGHT('[2]Pos Log Serang 260721'!XFD1,9),REPT("0",9)),1)+1)&amp;" "&amp;IF((--MID(TEXT(RIGHT('[2]Pos Log Serang 260721'!XFD1,9),REPT("0",9)),2,2)+1)&lt;=20,IF(--LEFT(TEXT(RIGHT('[2]Pos Log Serang 260721'!XFD1,9),REPT("0",9)),3)=1," satu juta / ",INDEX('396_Ibu Eni_Tanah Grogot'!idxSatuSampaiDuaPuluh,--LEFT(TEXT(RIGHT('[2]Pos Log Serang 260721'!XFD1,8),REPT("0",8)),2)+1)),INDEX('396_Ibu Eni_Tanah Grogot'!idxSatuSampaiDuaPuluh,--LEFT(RIGHT('[2]Pos Log Serang 260721'!XFD1,8),1)+1)&amp;" puluh "&amp;INDEX('396_Ibu Eni_Tanah Grogot'!idxSatuSampaiDuaPuluh,--LEFT(RIGHT('[2]Pos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4">" "&amp;INDEX('397_Ibu Eni_Pasuruan'!idxRatusan,--LEFT(TEXT(RIGHT('[2]Pos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",INDEX('397_Ibu Eni_Pasuruan'!idxSatuSampaiDuaPuluh,--LEFT(TEXT(RIGHT('[2]Pos Log Serang 260721'!XFD1,8),REPT("0",8)),2)+1)),INDEX('397_Ibu Eni_Pasuruan'!idxSatuSampaiDuaPuluh,--LEFT(RIGHT('[2]Pos Log Serang 260721'!XFD1,8),1)+1)&amp;" puluh "&amp;INDEX('397_Ibu Eni_Pasuruan'!idxSatuSampaiDuaPuluh,--LEFT(RIGHT('[2]Pos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5">" "&amp;INDEX('398_Tensindo_Karawang'!idxRatusan,--LEFT(TEXT(RIGHT('[2]Pos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",INDEX('398_Tensindo_Karawang'!idxSatuSampaiDuaPuluh,--LEFT(TEXT(RIGHT('[2]Pos Log Serang 260721'!XFD1,8),REPT("0",8)),2)+1)),INDEX('398_Tensindo_Karawang'!idxSatuSampaiDuaPuluh,--LEFT(RIGHT('[2]Pos Log Serang 260721'!XFD1,8),1)+1)&amp;" puluh "&amp;INDEX('398_Tensindo_Karawang'!idxSatuSampaiDuaPuluh,--LEFT(RIGHT('[2]Pos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1">" "&amp;INDEX('404_Ibu caca_Jakarta'!idxRatusan,--LEFT(TEXT(RIGHT('[2]Pos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",INDEX('404_Ibu caca_Jakarta'!idxSatuSampaiDuaPuluh,--LEFT(TEXT(RIGHT('[2]Pos Log Serang 260721'!XFD1,8),REPT("0",8)),2)+1)),INDEX('404_Ibu caca_Jakarta'!idxSatuSampaiDuaPuluh,--LEFT(RIGHT('[2]Pos Log Serang 260721'!XFD1,8),1)+1)&amp;" puluh "&amp;INDEX('404_Ibu caca_Jakarta'!idxSatuSampaiDuaPuluh,--LEFT(RIGHT('[2]Pos Log Serang 260721'!XFD1,7),1)+1))&amp;IF(OR(LEN('[2]Pos Log Serang 260721'!XFD1)&lt;=6,--LEFT(TEXT(RIGHT('[2]Pos Log Serang 260721'!XFD1,9),REPT("0",9)),3)={0;1}),""," juta / 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 localSheetId="1">" "&amp;INDEX('375_Fastindo_KRG, TGR'!idxRatusan,--LEFT(TEXT(RIGHT(nilai,12),REPT("0",12)),1)+1)&amp;" "&amp;IF((--MID(TEXT(RIGHT(nilai,12),REPT("0",12)),2,2)+1)&lt;=20,IF(--LEFT(TEXT(RIGHT(nilai,12),REPT("0",12)),3)=1," satu milyar",INDEX('375_Fastindo_KRG, TGR'!idxSatuSampaiDuaPuluh,--LEFT(TEXT(RIGHT(nilai,11),REPT("0",11)),2)+1)),INDEX('375_Fastindo_KRG, TGR'!idxSatuSampaiDuaPuluh,--LEFT(RIGHT(nilai,11),1)+1)&amp;" puluh "&amp;INDEX('375_Fastindo_KRG, TGR'!idxSatuSampaiDuaPuluh,--LEFT(RIGHT(nilai,10),1)+1))&amp;IF(OR(LEN(nilai)&lt;=9,--LEFT(TEXT(RIGHT(nilai,12),REPT("0",12)),3)={0;1}),""," milyar")</definedName>
    <definedName name="milyar" localSheetId="2">" "&amp;INDEX('376_Bpk. Bhakti_Mix'!idxRatusan,--LEFT(TEXT(RIGHT(nilai,12),REPT("0",12)),1)+1)&amp;" "&amp;IF((--MID(TEXT(RIGHT(nilai,12),REPT("0",12)),2,2)+1)&lt;=20,IF(--LEFT(TEXT(RIGHT(nilai,12),REPT("0",12)),3)=1," satu milyar",INDEX('376_Bpk. Bhakti_Mix'!idxSatuSampaiDuaPuluh,--LEFT(TEXT(RIGHT(nilai,11),REPT("0",11)),2)+1)),INDEX('376_Bpk. Bhakti_Mix'!idxSatuSampaiDuaPuluh,--LEFT(RIGHT(nilai,11),1)+1)&amp;" puluh "&amp;INDEX('376_Bpk. Bhakti_Mix'!idxSatuSampaiDuaPuluh,--LEFT(RIGHT(nilai,10),1)+1))&amp;IF(OR(LEN(nilai)&lt;=9,--LEFT(TEXT(RIGHT(nilai,12),REPT("0",12)),3)={0;1}),""," milyar")</definedName>
    <definedName name="milyar" localSheetId="3">" "&amp;INDEX('377_Ibu Eva_Banten'!idxRatusan,--LEFT(TEXT(RIGHT([0]!nilai,12),REPT("0",12)),1)+1)&amp;" "&amp;IF((--MID(TEXT(RIGHT([0]!nilai,12),REPT("0",12)),2,2)+1)&lt;=20,IF(--LEFT(TEXT(RIGHT([0]!nilai,12),REPT("0",12)),3)=1," satu milyar",INDEX('377_Ibu Eva_Banten'!idxSatuSampaiDuaPuluh,--LEFT(TEXT(RIGHT([0]!nilai,11),REPT("0",11)),2)+1)),INDEX('377_Ibu Eva_Banten'!idxSatuSampaiDuaPuluh,--LEFT(RIGHT([0]!nilai,11),1)+1)&amp;" puluh "&amp;INDEX('377_Ibu Eva_Banten'!idxSatuSampaiDuaPuluh,--LEFT(RIGHT([0]!nilai,10),1)+1))&amp;IF(OR(LEN([0]!nilai)&lt;=9,--LEFT(TEXT(RIGHT([0]!nilai,12),REPT("0",12)),3)={0;1}),""," milyar")</definedName>
    <definedName name="milyar" localSheetId="4">" "&amp;INDEX('378_BBI_DP_Pontianak'!idxRatusan,--LEFT(TEXT(RIGHT(nilai,12),REPT("0",12)),1)+1)&amp;" "&amp;IF((--MID(TEXT(RIGHT(nilai,12),REPT("0",12)),2,2)+1)&lt;=20,IF(--LEFT(TEXT(RIGHT(nilai,12),REPT("0",12)),3)=1," satu milyar",INDEX('378_BBI_DP_Pontianak'!idxSatuSampaiDuaPuluh,--LEFT(TEXT(RIGHT(nilai,11),REPT("0",11)),2)+1)),INDEX('378_BBI_DP_Pontianak'!idxSatuSampaiDuaPuluh,--LEFT(RIGHT(nilai,11),1)+1)&amp;" puluh "&amp;INDEX('378_BBI_DP_Pontianak'!idxSatuSampaiDuaPuluh,--LEFT(RIGHT(nilai,10),1)+1))&amp;IF(OR(LEN(nilai)&lt;=9,--LEFT(TEXT(RIGHT(nilai,12),REPT("0",12)),3)={0;1}),""," milyar")</definedName>
    <definedName name="milyar" localSheetId="5">" "&amp;INDEX('378a_BBI_Pelunasan_Pontianak'!idxRatusan,--LEFT(TEXT(RIGHT([0]!nilai,12),REPT("0",12)),1)+1)&amp;" "&amp;IF((--MID(TEXT(RIGHT([0]!nilai,12),REPT("0",12)),2,2)+1)&lt;=20,IF(--LEFT(TEXT(RIGHT([0]!nilai,12),REPT("0",12)),3)=1," satu milyar",INDEX('378a_BBI_Pelunasan_Pontianak'!idxSatuSampaiDuaPuluh,--LEFT(TEXT(RIGHT([0]!nilai,11),REPT("0",11)),2)+1)),INDEX('378a_BBI_Pelunasan_Pontianak'!idxSatuSampaiDuaPuluh,--LEFT(RIGHT([0]!nilai,11),1)+1)&amp;" puluh "&amp;INDEX('378a_BBI_Pelunasan_Pontianak'!idxSatuSampaiDuaPuluh,--LEFT(RIGHT([0]!nilai,10),1)+1))&amp;IF(OR(LEN([0]!nilai)&lt;=9,--LEFT(TEXT(RIGHT([0]!nilai,12),REPT("0",12)),3)={0;1}),""," milyar")</definedName>
    <definedName name="milyar" localSheetId="6">" "&amp;INDEX('379_CMT_Medan'!idxRatusan,--LEFT(TEXT(RIGHT(nilai,12),REPT("0",12)),1)+1)&amp;" "&amp;IF((--MID(TEXT(RIGHT(nilai,12),REPT("0",12)),2,2)+1)&lt;=20,IF(--LEFT(TEXT(RIGHT(nilai,12),REPT("0",12)),3)=1," satu milyar",INDEX('379_CMT_Medan'!idxSatuSampaiDuaPuluh,--LEFT(TEXT(RIGHT(nilai,11),REPT("0",11)),2)+1)),INDEX('379_CMT_Medan'!idxSatuSampaiDuaPuluh,--LEFT(RIGHT(nilai,11),1)+1)&amp;" puluh "&amp;INDEX('379_CMT_Medan'!idxSatuSampaiDuaPuluh,--LEFT(RIGHT(nilai,10),1)+1))&amp;IF(OR(LEN(nilai)&lt;=9,--LEFT(TEXT(RIGHT(nilai,12),REPT("0",12)),3)={0;1}),""," milyar")</definedName>
    <definedName name="milyar" localSheetId="18">" "&amp;INDEX('391_Fastindo_Jakarta'!idxRatusan,--LEFT(TEXT(RIGHT(nilai,12),REPT("0",12)),1)+1)&amp;" "&amp;IF((--MID(TEXT(RIGHT(nilai,12),REPT("0",12)),2,2)+1)&lt;=20,IF(--LEFT(TEXT(RIGHT(nilai,12),REPT("0",12)),3)=1," satu milyar",INDEX('391_Fastindo_Jakarta'!idxSatuSampaiDuaPuluh,--LEFT(TEXT(RIGHT(nilai,11),REPT("0",11)),2)+1)),INDEX('391_Fastindo_Jakarta'!idxSatuSampaiDuaPuluh,--LEFT(RIGHT(nilai,11),1)+1)&amp;" puluh "&amp;INDEX('391_Fastindo_Jakarta'!idxSatuSampaiDuaPuluh,--LEFT(RIGHT(nilai,10),1)+1))&amp;IF(OR(LEN(nilai)&lt;=9,--LEFT(TEXT(RIGHT(nilai,12),REPT("0",12)),3)={0;1}),""," milyar")</definedName>
    <definedName name="milyar" localSheetId="19">" "&amp;INDEX('392_Ibu Eni_Pasuruan'!idxRatusan,--LEFT(TEXT(RIGHT(nilai,12),REPT("0",12)),1)+1)&amp;" "&amp;IF((--MID(TEXT(RIGHT(nilai,12),REPT("0",12)),2,2)+1)&lt;=20,IF(--LEFT(TEXT(RIGHT(nilai,12),REPT("0",12)),3)=1," satu milyar",INDEX('392_Ibu Eni_Pasuruan'!idxSatuSampaiDuaPuluh,--LEFT(TEXT(RIGHT(nilai,11),REPT("0",11)),2)+1)),INDEX('392_Ibu Eni_Pasuruan'!idxSatuSampaiDuaPuluh,--LEFT(RIGHT(nilai,11),1)+1)&amp;" puluh "&amp;INDEX('392_Ibu Eni_Pasuruan'!idxSatuSampaiDuaPuluh,--LEFT(RIGHT(nilai,10),1)+1))&amp;IF(OR(LEN(nilai)&lt;=9,--LEFT(TEXT(RIGHT(nilai,12),REPT("0",12)),3)={0;1}),""," milyar")</definedName>
    <definedName name="milyar" localSheetId="20">" "&amp;INDEX('393_Oentoeng_Palangkaraya'!idxRatusan,--LEFT(TEXT(RIGHT([0]!nilai,12),REPT("0",12)),1)+1)&amp;" "&amp;IF((--MID(TEXT(RIGHT([0]!nilai,12),REPT("0",12)),2,2)+1)&lt;=20,IF(--LEFT(TEXT(RIGHT([0]!nilai,12),REPT("0",12)),3)=1," satu milyar",INDEX('393_Oentoeng_Palangkaraya'!idxSatuSampaiDuaPuluh,--LEFT(TEXT(RIGHT([0]!nilai,11),REPT("0",11)),2)+1)),INDEX('393_Oentoeng_Palangkaraya'!idxSatuSampaiDuaPuluh,--LEFT(RIGHT([0]!nilai,11),1)+1)&amp;" puluh "&amp;INDEX('393_Oentoeng_Palangkaraya'!idxSatuSampaiDuaPuluh,--LEFT(RIGHT([0]!nilai,10),1)+1))&amp;IF(OR(LEN([0]!nilai)&lt;=9,--LEFT(TEXT(RIGHT([0]!nilai,12),REPT("0",12)),3)={0;1}),""," milyar")</definedName>
    <definedName name="milyar" localSheetId="21">" "&amp;INDEX('394_Bpk. Aruan_Makassar'!idxRatusan,--LEFT(TEXT(RIGHT([0]!nilai,12),REPT("0",12)),1)+1)&amp;" "&amp;IF((--MID(TEXT(RIGHT([0]!nilai,12),REPT("0",12)),2,2)+1)&lt;=20,IF(--LEFT(TEXT(RIGHT([0]!nilai,12),REPT("0",12)),3)=1," satu milyar",INDEX('394_Bpk. Aruan_Makassar'!idxSatuSampaiDuaPuluh,--LEFT(TEXT(RIGHT([0]!nilai,11),REPT("0",11)),2)+1)),INDEX('394_Bpk. Aruan_Makassar'!idxSatuSampaiDuaPuluh,--LEFT(RIGHT([0]!nilai,11),1)+1)&amp;" puluh "&amp;INDEX('394_Bpk. Aruan_Makassar'!idxSatuSampaiDuaPuluh,--LEFT(RIGHT([0]!nilai,10),1)+1))&amp;IF(OR(LEN([0]!nilai)&lt;=9,--LEFT(TEXT(RIGHT([0]!nilai,12),REPT("0",12)),3)={0;1}),""," milyar")</definedName>
    <definedName name="milyar" localSheetId="22">" "&amp;INDEX('395_Nafastindo_Halim'!idxRatusan,--LEFT(TEXT(RIGHT([0]!nilai,12),REPT("0",12)),1)+1)&amp;" "&amp;IF((--MID(TEXT(RIGHT([0]!nilai,12),REPT("0",12)),2,2)+1)&lt;=20,IF(--LEFT(TEXT(RIGHT([0]!nilai,12),REPT("0",12)),3)=1," satu milyar",INDEX('395_Nafastindo_Halim'!idxSatuSampaiDuaPuluh,--LEFT(TEXT(RIGHT([0]!nilai,11),REPT("0",11)),2)+1)),INDEX('395_Nafastindo_Halim'!idxSatuSampaiDuaPuluh,--LEFT(RIGHT([0]!nilai,11),1)+1)&amp;" puluh "&amp;INDEX('395_Nafastindo_Halim'!idxSatuSampaiDuaPuluh,--LEFT(RIGHT([0]!nilai,10),1)+1))&amp;IF(OR(LEN([0]!nilai)&lt;=9,--LEFT(TEXT(RIGHT([0]!nilai,12),REPT("0",12)),3)={0;1}),""," milyar")</definedName>
    <definedName name="milyar" localSheetId="23">" "&amp;INDEX('396_Ibu Eni_Tanah Grogot'!idxRatusan,--LEFT(TEXT(RIGHT([0]!nilai,12),REPT("0",12)),1)+1)&amp;" "&amp;IF((--MID(TEXT(RIGHT([0]!nilai,12),REPT("0",12)),2,2)+1)&lt;=20,IF(--LEFT(TEXT(RIGHT([0]!nilai,12),REPT("0",12)),3)=1," satu milyar",INDEX('396_Ibu Eni_Tanah Grogot'!idxSatuSampaiDuaPuluh,--LEFT(TEXT(RIGHT([0]!nilai,11),REPT("0",11)),2)+1)),INDEX('396_Ibu Eni_Tanah Grogot'!idxSatuSampaiDuaPuluh,--LEFT(RIGHT([0]!nilai,11),1)+1)&amp;" puluh "&amp;INDEX('396_Ibu Eni_Tanah Grogot'!idxSatuSampaiDuaPuluh,--LEFT(RIGHT([0]!nilai,10),1)+1))&amp;IF(OR(LEN([0]!nilai)&lt;=9,--LEFT(TEXT(RIGHT([0]!nilai,12),REPT("0",12)),3)={0;1}),""," milyar")</definedName>
    <definedName name="milyar" localSheetId="24">" "&amp;INDEX('397_Ibu Eni_Pasuruan'!idxRatusan,--LEFT(TEXT(RIGHT([0]!nilai,12),REPT("0",12)),1)+1)&amp;" "&amp;IF((--MID(TEXT(RIGHT([0]!nilai,12),REPT("0",12)),2,2)+1)&lt;=20,IF(--LEFT(TEXT(RIGHT([0]!nilai,12),REPT("0",12)),3)=1," satu milyar",INDEX('397_Ibu Eni_Pasuruan'!idxSatuSampaiDuaPuluh,--LEFT(TEXT(RIGHT([0]!nilai,11),REPT("0",11)),2)+1)),INDEX('397_Ibu Eni_Pasuruan'!idxSatuSampaiDuaPuluh,--LEFT(RIGHT([0]!nilai,11),1)+1)&amp;" puluh "&amp;INDEX('397_Ibu Eni_Pasuruan'!idxSatuSampaiDuaPuluh,--LEFT(RIGHT([0]!nilai,10),1)+1))&amp;IF(OR(LEN([0]!nilai)&lt;=9,--LEFT(TEXT(RIGHT([0]!nilai,12),REPT("0",12)),3)={0;1}),""," milyar")</definedName>
    <definedName name="milyar" localSheetId="25">" "&amp;INDEX('398_Tensindo_Karawang'!idxRatusan,--LEFT(TEXT(RIGHT(nilai,12),REPT("0",12)),1)+1)&amp;" "&amp;IF((--MID(TEXT(RIGHT(nilai,12),REPT("0",12)),2,2)+1)&lt;=20,IF(--LEFT(TEXT(RIGHT(nilai,12),REPT("0",12)),3)=1," satu milyar",INDEX('398_Tensindo_Karawang'!idxSatuSampaiDuaPuluh,--LEFT(TEXT(RIGHT(nilai,11),REPT("0",11)),2)+1)),INDEX('398_Tensindo_Karawang'!idxSatuSampaiDuaPuluh,--LEFT(RIGHT(nilai,11),1)+1)&amp;" puluh "&amp;INDEX('398_Tensindo_Karawang'!idxSatuSampaiDuaPuluh,--LEFT(RIGHT(nilai,10),1)+1))&amp;IF(OR(LEN(nilai)&lt;=9,--LEFT(TEXT(RIGHT(nilai,12),REPT("0",12)),3)={0;1}),""," milyar")</definedName>
    <definedName name="milyar" localSheetId="31">" "&amp;INDEX('404_Ibu caca_Jakarta'!idxRatusan,--LEFT(TEXT(RIGHT(nilai,12),REPT("0",12)),1)+1)&amp;" "&amp;IF((--MID(TEXT(RIGHT(nilai,12),REPT("0",12)),2,2)+1)&lt;=20,IF(--LEFT(TEXT(RIGHT(nilai,12),REPT("0",12)),3)=1," satu milyar",INDEX('404_Ibu caca_Jakarta'!idxSatuSampaiDuaPuluh,--LEFT(TEXT(RIGHT(nilai,11),REPT("0",11)),2)+1)),INDEX('404_Ibu caca_Jakarta'!idxSatuSampaiDuaPuluh,--LEFT(RIGHT(nilai,11),1)+1)&amp;" puluh "&amp;INDEX('404_Ibu caca_Jakarta'!idxSatuSampaiDuaPuluh,--LEFT(RIGHT(nilai,10),1)+1))&amp;IF(OR(LEN(nilai)&lt;=9,--LEFT(TEXT(RIGHT(nilai,12),REPT("0",12)),3)={0;1}),"","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1">" "&amp;INDEX('375_Fastindo_KRG, TGR'!idxRatusan,--LEFT(TEXT(RIGHT(nilai,12),REPT("0",12)),1)+1)&amp;" "&amp;IF((--MID(TEXT(RIGHT(nilai,12),REPT("0",12)),2,2)+1)&lt;=20,IF(--LEFT(TEXT(RIGHT(nilai,12),REPT("0",12)),3)=1," satu milyar / ",INDEX('375_Fastindo_KRG, TGR'!idxSatuSampaiDuaPuluh,--LEFT(TEXT(RIGHT(nilai,11),REPT("0",11)),2)+1)),INDEX('375_Fastindo_KRG, TGR'!idxSatuSampaiDuaPuluh,--LEFT(RIGHT(nilai,11),1)+1)&amp;" puluh "&amp;INDEX('375_Fastindo_KRG, TGR'!idxSatuSampaiDuaPuluh,--LEFT(RIGHT(nilai,10),1)+1))&amp;IF(OR(LEN(nilai)&lt;=9,--LEFT(TEXT(RIGHT(nilai,12),REPT("0",12)),3)={0;1}),""," milyar / ")</definedName>
    <definedName name="milyar2" localSheetId="2">" "&amp;INDEX('376_Bpk. Bhakti_Mix'!idxRatusan,--LEFT(TEXT(RIGHT(nilai,12),REPT("0",12)),1)+1)&amp;" "&amp;IF((--MID(TEXT(RIGHT(nilai,12),REPT("0",12)),2,2)+1)&lt;=20,IF(--LEFT(TEXT(RIGHT(nilai,12),REPT("0",12)),3)=1," satu milyar / ",INDEX('376_Bpk. Bhakti_Mix'!idxSatuSampaiDuaPuluh,--LEFT(TEXT(RIGHT(nilai,11),REPT("0",11)),2)+1)),INDEX('376_Bpk. Bhakti_Mix'!idxSatuSampaiDuaPuluh,--LEFT(RIGHT(nilai,11),1)+1)&amp;" puluh "&amp;INDEX('376_Bpk. Bhakti_Mix'!idxSatuSampaiDuaPuluh,--LEFT(RIGHT(nilai,10),1)+1))&amp;IF(OR(LEN(nilai)&lt;=9,--LEFT(TEXT(RIGHT(nilai,12),REPT("0",12)),3)={0;1}),""," milyar / ")</definedName>
    <definedName name="milyar2" localSheetId="3">" "&amp;INDEX('377_Ibu Eva_Banten'!idxRatusan,--LEFT(TEXT(RIGHT([0]!nilai,12),REPT("0",12)),1)+1)&amp;" "&amp;IF((--MID(TEXT(RIGHT([0]!nilai,12),REPT("0",12)),2,2)+1)&lt;=20,IF(--LEFT(TEXT(RIGHT([0]!nilai,12),REPT("0",12)),3)=1," satu milyar / ",INDEX('377_Ibu Eva_Banten'!idxSatuSampaiDuaPuluh,--LEFT(TEXT(RIGHT([0]!nilai,11),REPT("0",11)),2)+1)),INDEX('377_Ibu Eva_Banten'!idxSatuSampaiDuaPuluh,--LEFT(RIGHT([0]!nilai,11),1)+1)&amp;" puluh "&amp;INDEX('377_Ibu Eva_Banten'!idxSatuSampaiDuaPuluh,--LEFT(RIGHT([0]!nilai,10),1)+1))&amp;IF(OR(LEN([0]!nilai)&lt;=9,--LEFT(TEXT(RIGHT([0]!nilai,12),REPT("0",12)),3)={0;1}),""," milyar / ")</definedName>
    <definedName name="milyar2" localSheetId="4">" "&amp;INDEX('378_BBI_DP_Pontianak'!idxRatusan,--LEFT(TEXT(RIGHT(nilai,12),REPT("0",12)),1)+1)&amp;" "&amp;IF((--MID(TEXT(RIGHT(nilai,12),REPT("0",12)),2,2)+1)&lt;=20,IF(--LEFT(TEXT(RIGHT(nilai,12),REPT("0",12)),3)=1," satu milyar / ",INDEX('378_BBI_DP_Pontianak'!idxSatuSampaiDuaPuluh,--LEFT(TEXT(RIGHT(nilai,11),REPT("0",11)),2)+1)),INDEX('378_BBI_DP_Pontianak'!idxSatuSampaiDuaPuluh,--LEFT(RIGHT(nilai,11),1)+1)&amp;" puluh "&amp;INDEX('378_BBI_DP_Pontianak'!idxSatuSampaiDuaPuluh,--LEFT(RIGHT(nilai,10),1)+1))&amp;IF(OR(LEN(nilai)&lt;=9,--LEFT(TEXT(RIGHT(nilai,12),REPT("0",12)),3)={0;1}),""," milyar / ")</definedName>
    <definedName name="milyar2" localSheetId="5">" "&amp;INDEX('378a_BBI_Pelunasan_Pontianak'!idxRatusan,--LEFT(TEXT(RIGHT([0]!nilai,12),REPT("0",12)),1)+1)&amp;" "&amp;IF((--MID(TEXT(RIGHT([0]!nilai,12),REPT("0",12)),2,2)+1)&lt;=20,IF(--LEFT(TEXT(RIGHT([0]!nilai,12),REPT("0",12)),3)=1," satu milyar / ",INDEX('378a_BBI_Pelunasan_Pontianak'!idxSatuSampaiDuaPuluh,--LEFT(TEXT(RIGHT([0]!nilai,11),REPT("0",11)),2)+1)),INDEX('378a_BBI_Pelunasan_Pontianak'!idxSatuSampaiDuaPuluh,--LEFT(RIGHT([0]!nilai,11),1)+1)&amp;" puluh "&amp;INDEX('378a_BBI_Pelunasan_Pontianak'!idxSatuSampaiDuaPuluh,--LEFT(RIGHT([0]!nilai,10),1)+1))&amp;IF(OR(LEN([0]!nilai)&lt;=9,--LEFT(TEXT(RIGHT([0]!nilai,12),REPT("0",12)),3)={0;1}),""," milyar / ")</definedName>
    <definedName name="milyar2" localSheetId="6">" "&amp;INDEX('379_CMT_Medan'!idxRatusan,--LEFT(TEXT(RIGHT(nilai,12),REPT("0",12)),1)+1)&amp;" "&amp;IF((--MID(TEXT(RIGHT(nilai,12),REPT("0",12)),2,2)+1)&lt;=20,IF(--LEFT(TEXT(RIGHT(nilai,12),REPT("0",12)),3)=1," satu milyar / ",INDEX('379_CMT_Medan'!idxSatuSampaiDuaPuluh,--LEFT(TEXT(RIGHT(nilai,11),REPT("0",11)),2)+1)),INDEX('379_CMT_Medan'!idxSatuSampaiDuaPuluh,--LEFT(RIGHT(nilai,11),1)+1)&amp;" puluh "&amp;INDEX('379_CMT_Medan'!idxSatuSampaiDuaPuluh,--LEFT(RIGHT(nilai,10),1)+1))&amp;IF(OR(LEN(nilai)&lt;=9,--LEFT(TEXT(RIGHT(nilai,12),REPT("0",12)),3)={0;1}),""," milyar / ")</definedName>
    <definedName name="milyar2" localSheetId="18">" "&amp;INDEX('391_Fastindo_Jakarta'!idxRatusan,--LEFT(TEXT(RIGHT(nilai,12),REPT("0",12)),1)+1)&amp;" "&amp;IF((--MID(TEXT(RIGHT(nilai,12),REPT("0",12)),2,2)+1)&lt;=20,IF(--LEFT(TEXT(RIGHT(nilai,12),REPT("0",12)),3)=1," satu milyar / ",INDEX('391_Fastindo_Jakarta'!idxSatuSampaiDuaPuluh,--LEFT(TEXT(RIGHT(nilai,11),REPT("0",11)),2)+1)),INDEX('391_Fastindo_Jakarta'!idxSatuSampaiDuaPuluh,--LEFT(RIGHT(nilai,11),1)+1)&amp;" puluh "&amp;INDEX('391_Fastindo_Jakarta'!idxSatuSampaiDuaPuluh,--LEFT(RIGHT(nilai,10),1)+1))&amp;IF(OR(LEN(nilai)&lt;=9,--LEFT(TEXT(RIGHT(nilai,12),REPT("0",12)),3)={0;1}),""," milyar / ")</definedName>
    <definedName name="milyar2" localSheetId="19">" "&amp;INDEX('392_Ibu Eni_Pasuruan'!idxRatusan,--LEFT(TEXT(RIGHT(nilai,12),REPT("0",12)),1)+1)&amp;" "&amp;IF((--MID(TEXT(RIGHT(nilai,12),REPT("0",12)),2,2)+1)&lt;=20,IF(--LEFT(TEXT(RIGHT(nilai,12),REPT("0",12)),3)=1," satu milyar / ",INDEX('392_Ibu Eni_Pasuruan'!idxSatuSampaiDuaPuluh,--LEFT(TEXT(RIGHT(nilai,11),REPT("0",11)),2)+1)),INDEX('392_Ibu Eni_Pasuruan'!idxSatuSampaiDuaPuluh,--LEFT(RIGHT(nilai,11),1)+1)&amp;" puluh "&amp;INDEX('392_Ibu Eni_Pasuruan'!idxSatuSampaiDuaPuluh,--LEFT(RIGHT(nilai,10),1)+1))&amp;IF(OR(LEN(nilai)&lt;=9,--LEFT(TEXT(RIGHT(nilai,12),REPT("0",12)),3)={0;1}),""," milyar / ")</definedName>
    <definedName name="milyar2" localSheetId="20">" "&amp;INDEX('393_Oentoeng_Palangkaraya'!idxRatusan,--LEFT(TEXT(RIGHT([0]!nilai,12),REPT("0",12)),1)+1)&amp;" "&amp;IF((--MID(TEXT(RIGHT([0]!nilai,12),REPT("0",12)),2,2)+1)&lt;=20,IF(--LEFT(TEXT(RIGHT([0]!nilai,12),REPT("0",12)),3)=1," satu milyar / ",INDEX('393_Oentoeng_Palangkaraya'!idxSatuSampaiDuaPuluh,--LEFT(TEXT(RIGHT([0]!nilai,11),REPT("0",11)),2)+1)),INDEX('393_Oentoeng_Palangkaraya'!idxSatuSampaiDuaPuluh,--LEFT(RIGHT([0]!nilai,11),1)+1)&amp;" puluh "&amp;INDEX('393_Oentoeng_Palangkaraya'!idxSatuSampaiDuaPuluh,--LEFT(RIGHT([0]!nilai,10),1)+1))&amp;IF(OR(LEN([0]!nilai)&lt;=9,--LEFT(TEXT(RIGHT([0]!nilai,12),REPT("0",12)),3)={0;1}),""," milyar / ")</definedName>
    <definedName name="milyar2" localSheetId="21">" "&amp;INDEX('394_Bpk. Aruan_Makassar'!idxRatusan,--LEFT(TEXT(RIGHT([0]!nilai,12),REPT("0",12)),1)+1)&amp;" "&amp;IF((--MID(TEXT(RIGHT([0]!nilai,12),REPT("0",12)),2,2)+1)&lt;=20,IF(--LEFT(TEXT(RIGHT([0]!nilai,12),REPT("0",12)),3)=1," satu milyar / ",INDEX('394_Bpk. Aruan_Makassar'!idxSatuSampaiDuaPuluh,--LEFT(TEXT(RIGHT([0]!nilai,11),REPT("0",11)),2)+1)),INDEX('394_Bpk. Aruan_Makassar'!idxSatuSampaiDuaPuluh,--LEFT(RIGHT([0]!nilai,11),1)+1)&amp;" puluh "&amp;INDEX('394_Bpk. Aruan_Makassar'!idxSatuSampaiDuaPuluh,--LEFT(RIGHT([0]!nilai,10),1)+1))&amp;IF(OR(LEN([0]!nilai)&lt;=9,--LEFT(TEXT(RIGHT([0]!nilai,12),REPT("0",12)),3)={0;1}),""," milyar / ")</definedName>
    <definedName name="milyar2" localSheetId="22">" "&amp;INDEX('395_Nafastindo_Halim'!idxRatusan,--LEFT(TEXT(RIGHT([0]!nilai,12),REPT("0",12)),1)+1)&amp;" "&amp;IF((--MID(TEXT(RIGHT([0]!nilai,12),REPT("0",12)),2,2)+1)&lt;=20,IF(--LEFT(TEXT(RIGHT([0]!nilai,12),REPT("0",12)),3)=1," satu milyar / ",INDEX('395_Nafastindo_Halim'!idxSatuSampaiDuaPuluh,--LEFT(TEXT(RIGHT([0]!nilai,11),REPT("0",11)),2)+1)),INDEX('395_Nafastindo_Halim'!idxSatuSampaiDuaPuluh,--LEFT(RIGHT([0]!nilai,11),1)+1)&amp;" puluh "&amp;INDEX('395_Nafastindo_Halim'!idxSatuSampaiDuaPuluh,--LEFT(RIGHT([0]!nilai,10),1)+1))&amp;IF(OR(LEN([0]!nilai)&lt;=9,--LEFT(TEXT(RIGHT([0]!nilai,12),REPT("0",12)),3)={0;1}),""," milyar / ")</definedName>
    <definedName name="milyar2" localSheetId="23">" "&amp;INDEX('396_Ibu Eni_Tanah Grogot'!idxRatusan,--LEFT(TEXT(RIGHT([0]!nilai,12),REPT("0",12)),1)+1)&amp;" "&amp;IF((--MID(TEXT(RIGHT([0]!nilai,12),REPT("0",12)),2,2)+1)&lt;=20,IF(--LEFT(TEXT(RIGHT([0]!nilai,12),REPT("0",12)),3)=1," satu milyar / ",INDEX('396_Ibu Eni_Tanah Grogot'!idxSatuSampaiDuaPuluh,--LEFT(TEXT(RIGHT([0]!nilai,11),REPT("0",11)),2)+1)),INDEX('396_Ibu Eni_Tanah Grogot'!idxSatuSampaiDuaPuluh,--LEFT(RIGHT([0]!nilai,11),1)+1)&amp;" puluh "&amp;INDEX('396_Ibu Eni_Tanah Grogot'!idxSatuSampaiDuaPuluh,--LEFT(RIGHT([0]!nilai,10),1)+1))&amp;IF(OR(LEN([0]!nilai)&lt;=9,--LEFT(TEXT(RIGHT([0]!nilai,12),REPT("0",12)),3)={0;1}),""," milyar / ")</definedName>
    <definedName name="milyar2" localSheetId="24">" "&amp;INDEX('397_Ibu Eni_Pasuruan'!idxRatusan,--LEFT(TEXT(RIGHT([0]!nilai,12),REPT("0",12)),1)+1)&amp;" "&amp;IF((--MID(TEXT(RIGHT([0]!nilai,12),REPT("0",12)),2,2)+1)&lt;=20,IF(--LEFT(TEXT(RIGHT([0]!nilai,12),REPT("0",12)),3)=1," satu milyar / ",INDEX('397_Ibu Eni_Pasuruan'!idxSatuSampaiDuaPuluh,--LEFT(TEXT(RIGHT([0]!nilai,11),REPT("0",11)),2)+1)),INDEX('397_Ibu Eni_Pasuruan'!idxSatuSampaiDuaPuluh,--LEFT(RIGHT([0]!nilai,11),1)+1)&amp;" puluh "&amp;INDEX('397_Ibu Eni_Pasuruan'!idxSatuSampaiDuaPuluh,--LEFT(RIGHT([0]!nilai,10),1)+1))&amp;IF(OR(LEN([0]!nilai)&lt;=9,--LEFT(TEXT(RIGHT([0]!nilai,12),REPT("0",12)),3)={0;1}),""," milyar / ")</definedName>
    <definedName name="milyar2" localSheetId="25">" "&amp;INDEX('398_Tensindo_Karawang'!idxRatusan,--LEFT(TEXT(RIGHT(nilai,12),REPT("0",12)),1)+1)&amp;" "&amp;IF((--MID(TEXT(RIGHT(nilai,12),REPT("0",12)),2,2)+1)&lt;=20,IF(--LEFT(TEXT(RIGHT(nilai,12),REPT("0",12)),3)=1," satu milyar / ",INDEX('398_Tensindo_Karawang'!idxSatuSampaiDuaPuluh,--LEFT(TEXT(RIGHT(nilai,11),REPT("0",11)),2)+1)),INDEX('398_Tensindo_Karawang'!idxSatuSampaiDuaPuluh,--LEFT(RIGHT(nilai,11),1)+1)&amp;" puluh "&amp;INDEX('398_Tensindo_Karawang'!idxSatuSampaiDuaPuluh,--LEFT(RIGHT(nilai,10),1)+1))&amp;IF(OR(LEN(nilai)&lt;=9,--LEFT(TEXT(RIGHT(nilai,12),REPT("0",12)),3)={0;1}),""," milyar / ")</definedName>
    <definedName name="milyar2" localSheetId="31">" "&amp;INDEX('404_Ibu caca_Jakarta'!idxRatusan,--LEFT(TEXT(RIGHT(nilai,12),REPT("0",12)),1)+1)&amp;" "&amp;IF((--MID(TEXT(RIGHT(nilai,12),REPT("0",12)),2,2)+1)&lt;=20,IF(--LEFT(TEXT(RIGHT(nilai,12),REPT("0",12)),3)=1," satu milyar / ",INDEX('404_Ibu caca_Jakarta'!idxSatuSampaiDuaPuluh,--LEFT(TEXT(RIGHT(nilai,11),REPT("0",11)),2)+1)),INDEX('404_Ibu caca_Jakarta'!idxSatuSampaiDuaPuluh,--LEFT(RIGHT(nilai,11),1)+1)&amp;" puluh "&amp;INDEX('404_Ibu caca_Jakarta'!idxSatuSampaiDuaPuluh,--LEFT(RIGHT(nilai,10),1)+1))&amp;IF(OR(LEN(nilai)&lt;=9,--LEFT(TEXT(RIGHT(nilai,12),REPT("0",12)),3)={0;1}),"","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1">" "&amp;INDEX('375_Fastindo_KRG, TGR'!idxRatusan,--LEFT(TEXT(RIGHT('[2]Pos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milyar",INDEX('375_Fastindo_KRG, TGR'!idxSatuSampaiDuaPuluh,--LEFT(TEXT(RIGHT('[2]Pos Log Serang 260721'!XFD1,11),REPT("0",11)),2)+1)),INDEX('375_Fastindo_KRG, TGR'!idxSatuSampaiDuaPuluh,--LEFT(RIGHT('[2]Pos Log Serang 260721'!XFD1,11),1)+1)&amp;" puluh "&amp;INDEX('375_Fastindo_KRG, TGR'!idxSatuSampaiDuaPuluh,--LEFT(RIGHT('[2]Pos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">" "&amp;INDEX('376_Bpk. Bhakti_Mix'!idxRatusan,--LEFT(TEXT(RIGHT('[2]Pos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milyar",INDEX('376_Bpk. Bhakti_Mix'!idxSatuSampaiDuaPuluh,--LEFT(TEXT(RIGHT('[2]Pos Log Serang 260721'!XFD1,11),REPT("0",11)),2)+1)),INDEX('376_Bpk. Bhakti_Mix'!idxSatuSampaiDuaPuluh,--LEFT(RIGHT('[2]Pos Log Serang 260721'!XFD1,11),1)+1)&amp;" puluh "&amp;INDEX('376_Bpk. Bhakti_Mix'!idxSatuSampaiDuaPuluh,--LEFT(RIGHT('[2]Pos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">" "&amp;INDEX('377_Ibu Eva_Banten'!idxRatusan,--LEFT(TEXT(RIGHT('[2]Pos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milyar",INDEX('377_Ibu Eva_Banten'!idxSatuSampaiDuaPuluh,--LEFT(TEXT(RIGHT('[2]Pos Log Serang 260721'!XFD1,11),REPT("0",11)),2)+1)),INDEX('377_Ibu Eva_Banten'!idxSatuSampaiDuaPuluh,--LEFT(RIGHT('[2]Pos Log Serang 260721'!XFD1,11),1)+1)&amp;" puluh "&amp;INDEX('377_Ibu Eva_Banten'!idxSatuSampaiDuaPuluh,--LEFT(RIGHT('[2]Pos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">" "&amp;INDEX('378_BBI_DP_Pontianak'!idxRatusan,--LEFT(TEXT(RIGHT('[2]Pos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milyar",INDEX('378_BBI_DP_Pontianak'!idxSatuSampaiDuaPuluh,--LEFT(TEXT(RIGHT('[2]Pos Log Serang 260721'!XFD1,11),REPT("0",11)),2)+1)),INDEX('378_BBI_DP_Pontianak'!idxSatuSampaiDuaPuluh,--LEFT(RIGHT('[2]Pos Log Serang 260721'!XFD1,11),1)+1)&amp;" puluh "&amp;INDEX('378_BBI_DP_Pontianak'!idxSatuSampaiDuaPuluh,--LEFT(RIGHT('[2]Pos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">" "&amp;INDEX('378a_BBI_Pelunasan_Pontianak'!idxRatusan,--LEFT(TEXT(RIGHT('[2]Pos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milyar",INDEX('378a_BBI_Pelunasan_Pontianak'!idxSatuSampaiDuaPuluh,--LEFT(TEXT(RIGHT('[2]Pos Log Serang 260721'!XFD1,11),REPT("0",11)),2)+1)),INDEX('378a_BBI_Pelunasan_Pontianak'!idxSatuSampaiDuaPuluh,--LEFT(RIGHT('[2]Pos Log Serang 260721'!XFD1,11),1)+1)&amp;" puluh "&amp;INDEX('378a_BBI_Pelunasan_Pontianak'!idxSatuSampaiDuaPuluh,--LEFT(RIGHT('[2]Pos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">" "&amp;INDEX('379_CMT_Medan'!idxRatusan,--LEFT(TEXT(RIGHT('[2]Pos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milyar",INDEX('379_CMT_Medan'!idxSatuSampaiDuaPuluh,--LEFT(TEXT(RIGHT('[2]Pos Log Serang 260721'!XFD1,11),REPT("0",11)),2)+1)),INDEX('379_CMT_Medan'!idxSatuSampaiDuaPuluh,--LEFT(RIGHT('[2]Pos Log Serang 260721'!XFD1,11),1)+1)&amp;" puluh "&amp;INDEX('379_CMT_Medan'!idxSatuSampaiDuaPuluh,--LEFT(RIGHT('[2]Pos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8">" "&amp;INDEX('391_Fastindo_Jakarta'!idxRatusan,--LEFT(TEXT(RIGHT('[2]Pos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milyar",INDEX('391_Fastindo_Jakarta'!idxSatuSampaiDuaPuluh,--LEFT(TEXT(RIGHT('[2]Pos Log Serang 260721'!XFD1,11),REPT("0",11)),2)+1)),INDEX('391_Fastindo_Jakarta'!idxSatuSampaiDuaPuluh,--LEFT(RIGHT('[2]Pos Log Serang 260721'!XFD1,11),1)+1)&amp;" puluh "&amp;INDEX('391_Fastindo_Jakarta'!idxSatuSampaiDuaPuluh,--LEFT(RIGHT('[2]Pos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9">" "&amp;INDEX('392_Ibu Eni_Pasuruan'!idxRatusan,--LEFT(TEXT(RIGHT('[2]Pos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milyar",INDEX('392_Ibu Eni_Pasuruan'!idxSatuSampaiDuaPuluh,--LEFT(TEXT(RIGHT('[2]Pos Log Serang 260721'!XFD1,11),REPT("0",11)),2)+1)),INDEX('392_Ibu Eni_Pasuruan'!idxSatuSampaiDuaPuluh,--LEFT(RIGHT('[2]Pos Log Serang 260721'!XFD1,11),1)+1)&amp;" puluh "&amp;INDEX('392_Ibu Eni_Pasuruan'!idxSatuSampaiDuaPuluh,--LEFT(RIGHT('[2]Pos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0">" "&amp;INDEX('393_Oentoeng_Palangkaraya'!idxRatusan,--LEFT(TEXT(RIGHT('[2]Pos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milyar",INDEX('393_Oentoeng_Palangkaraya'!idxSatuSampaiDuaPuluh,--LEFT(TEXT(RIGHT('[2]Pos Log Serang 260721'!XFD1,11),REPT("0",11)),2)+1)),INDEX('393_Oentoeng_Palangkaraya'!idxSatuSampaiDuaPuluh,--LEFT(RIGHT('[2]Pos Log Serang 260721'!XFD1,11),1)+1)&amp;" puluh "&amp;INDEX('393_Oentoeng_Palangkaraya'!idxSatuSampaiDuaPuluh,--LEFT(RIGHT('[2]Pos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1">" "&amp;INDEX('394_Bpk. Aruan_Makassar'!idxRatusan,--LEFT(TEXT(RIGHT('[2]Pos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milyar",INDEX('394_Bpk. Aruan_Makassar'!idxSatuSampaiDuaPuluh,--LEFT(TEXT(RIGHT('[2]Pos Log Serang 260721'!XFD1,11),REPT("0",11)),2)+1)),INDEX('394_Bpk. Aruan_Makassar'!idxSatuSampaiDuaPuluh,--LEFT(RIGHT('[2]Pos Log Serang 260721'!XFD1,11),1)+1)&amp;" puluh "&amp;INDEX('394_Bpk. Aruan_Makassar'!idxSatuSampaiDuaPuluh,--LEFT(RIGHT('[2]Pos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2">" "&amp;INDEX('395_Nafastindo_Halim'!idxRatusan,--LEFT(TEXT(RIGHT('[2]Pos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milyar",INDEX('395_Nafastindo_Halim'!idxSatuSampaiDuaPuluh,--LEFT(TEXT(RIGHT('[2]Pos Log Serang 260721'!XFD1,11),REPT("0",11)),2)+1)),INDEX('395_Nafastindo_Halim'!idxSatuSampaiDuaPuluh,--LEFT(RIGHT('[2]Pos Log Serang 260721'!XFD1,11),1)+1)&amp;" puluh "&amp;INDEX('395_Nafastindo_Halim'!idxSatuSampaiDuaPuluh,--LEFT(RIGHT('[2]Pos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3">" "&amp;INDEX('396_Ibu Eni_Tanah Grogot'!idxRatusan,--LEFT(TEXT(RIGHT('[2]Pos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milyar",INDEX('396_Ibu Eni_Tanah Grogot'!idxSatuSampaiDuaPuluh,--LEFT(TEXT(RIGHT('[2]Pos Log Serang 260721'!XFD1,11),REPT("0",11)),2)+1)),INDEX('396_Ibu Eni_Tanah Grogot'!idxSatuSampaiDuaPuluh,--LEFT(RIGHT('[2]Pos Log Serang 260721'!XFD1,11),1)+1)&amp;" puluh "&amp;INDEX('396_Ibu Eni_Tanah Grogot'!idxSatuSampaiDuaPuluh,--LEFT(RIGHT('[2]Pos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4">" "&amp;INDEX('397_Ibu Eni_Pasuruan'!idxRatusan,--LEFT(TEXT(RIGHT('[2]Pos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milyar",INDEX('397_Ibu Eni_Pasuruan'!idxSatuSampaiDuaPuluh,--LEFT(TEXT(RIGHT('[2]Pos Log Serang 260721'!XFD1,11),REPT("0",11)),2)+1)),INDEX('397_Ibu Eni_Pasuruan'!idxSatuSampaiDuaPuluh,--LEFT(RIGHT('[2]Pos Log Serang 260721'!XFD1,11),1)+1)&amp;" puluh "&amp;INDEX('397_Ibu Eni_Pasuruan'!idxSatuSampaiDuaPuluh,--LEFT(RIGHT('[2]Pos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5">" "&amp;INDEX('398_Tensindo_Karawang'!idxRatusan,--LEFT(TEXT(RIGHT('[2]Pos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milyar",INDEX('398_Tensindo_Karawang'!idxSatuSampaiDuaPuluh,--LEFT(TEXT(RIGHT('[2]Pos Log Serang 260721'!XFD1,11),REPT("0",11)),2)+1)),INDEX('398_Tensindo_Karawang'!idxSatuSampaiDuaPuluh,--LEFT(RIGHT('[2]Pos Log Serang 260721'!XFD1,11),1)+1)&amp;" puluh "&amp;INDEX('398_Tensindo_Karawang'!idxSatuSampaiDuaPuluh,--LEFT(RIGHT('[2]Pos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1">" "&amp;INDEX('404_Ibu caca_Jakarta'!idxRatusan,--LEFT(TEXT(RIGHT('[2]Pos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milyar",INDEX('404_Ibu caca_Jakarta'!idxSatuSampaiDuaPuluh,--LEFT(TEXT(RIGHT('[2]Pos Log Serang 260721'!XFD1,11),REPT("0",11)),2)+1)),INDEX('404_Ibu caca_Jakarta'!idxSatuSampaiDuaPuluh,--LEFT(RIGHT('[2]Pos Log Serang 260721'!XFD1,11),1)+1)&amp;" puluh "&amp;INDEX('404_Ibu caca_Jakarta'!idxSatuSampaiDuaPuluh,--LEFT(RIGHT('[2]Pos Log Serang 260721'!XFD1,10),1)+1))&amp;IF(OR(LEN('[2]Pos Log Serang 260721'!XFD1)&lt;=9,--LEFT(TEXT(RIGHT('[2]Pos Log Serang 260721'!XFD1,12),REPT("0",12)),3)={0;1}),""," milyar")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 localSheetId="1">" "&amp;INDEX('375_Fastindo_KRG, TGR'!idxRatusan,--LEFT(TEXT(RIGHT('[2]Pos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",INDEX('375_Fastindo_KRG, TGR'!idxSatuSampaiDuaPuluh,--LEFT(TEXT(RIGHT('[2]Pos Log Serang 260721'!XFD1,11),REPT("0",11)),2)+1)),INDEX('375_Fastindo_KRG, TGR'!idxSatuSampaiDuaPuluh,--LEFT(RIGHT('[2]Pos Log Serang 260721'!XFD1,11),1)+1)&amp;" puluh "&amp;INDEX('375_Fastindo_KRG, TGR'!idxSatuSampaiDuaPuluh,--LEFT(RIGHT('[2]Pos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">" "&amp;INDEX('376_Bpk. Bhakti_Mix'!idxRatusan,--LEFT(TEXT(RIGHT('[2]Pos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",INDEX('376_Bpk. Bhakti_Mix'!idxSatuSampaiDuaPuluh,--LEFT(TEXT(RIGHT('[2]Pos Log Serang 260721'!XFD1,11),REPT("0",11)),2)+1)),INDEX('376_Bpk. Bhakti_Mix'!idxSatuSampaiDuaPuluh,--LEFT(RIGHT('[2]Pos Log Serang 260721'!XFD1,11),1)+1)&amp;" puluh "&amp;INDEX('376_Bpk. Bhakti_Mix'!idxSatuSampaiDuaPuluh,--LEFT(RIGHT('[2]Pos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">" "&amp;INDEX('377_Ibu Eva_Banten'!idxRatusan,--LEFT(TEXT(RIGHT('[2]Pos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",INDEX('377_Ibu Eva_Banten'!idxSatuSampaiDuaPuluh,--LEFT(TEXT(RIGHT('[2]Pos Log Serang 260721'!XFD1,11),REPT("0",11)),2)+1)),INDEX('377_Ibu Eva_Banten'!idxSatuSampaiDuaPuluh,--LEFT(RIGHT('[2]Pos Log Serang 260721'!XFD1,11),1)+1)&amp;" puluh "&amp;INDEX('377_Ibu Eva_Banten'!idxSatuSampaiDuaPuluh,--LEFT(RIGHT('[2]Pos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">" "&amp;INDEX('378_BBI_DP_Pontianak'!idxRatusan,--LEFT(TEXT(RIGHT('[2]Pos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",INDEX('378_BBI_DP_Pontianak'!idxSatuSampaiDuaPuluh,--LEFT(TEXT(RIGHT('[2]Pos Log Serang 260721'!XFD1,11),REPT("0",11)),2)+1)),INDEX('378_BBI_DP_Pontianak'!idxSatuSampaiDuaPuluh,--LEFT(RIGHT('[2]Pos Log Serang 260721'!XFD1,11),1)+1)&amp;" puluh "&amp;INDEX('378_BBI_DP_Pontianak'!idxSatuSampaiDuaPuluh,--LEFT(RIGHT('[2]Pos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">" "&amp;INDEX('378a_BBI_Pelunasan_Pontianak'!idxRatusan,--LEFT(TEXT(RIGHT('[2]Pos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",INDEX('378a_BBI_Pelunasan_Pontianak'!idxSatuSampaiDuaPuluh,--LEFT(TEXT(RIGHT('[2]Pos Log Serang 260721'!XFD1,11),REPT("0",11)),2)+1)),INDEX('378a_BBI_Pelunasan_Pontianak'!idxSatuSampaiDuaPuluh,--LEFT(RIGHT('[2]Pos Log Serang 260721'!XFD1,11),1)+1)&amp;" puluh "&amp;INDEX('378a_BBI_Pelunasan_Pontianak'!idxSatuSampaiDuaPuluh,--LEFT(RIGHT('[2]Pos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">" "&amp;INDEX('379_CMT_Medan'!idxRatusan,--LEFT(TEXT(RIGHT('[2]Pos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",INDEX('379_CMT_Medan'!idxSatuSampaiDuaPuluh,--LEFT(TEXT(RIGHT('[2]Pos Log Serang 260721'!XFD1,11),REPT("0",11)),2)+1)),INDEX('379_CMT_Medan'!idxSatuSampaiDuaPuluh,--LEFT(RIGHT('[2]Pos Log Serang 260721'!XFD1,11),1)+1)&amp;" puluh "&amp;INDEX('379_CMT_Medan'!idxSatuSampaiDuaPuluh,--LEFT(RIGHT('[2]Pos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8">" "&amp;INDEX('391_Fastindo_Jakarta'!idxRatusan,--LEFT(TEXT(RIGHT('[2]Pos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",INDEX('391_Fastindo_Jakarta'!idxSatuSampaiDuaPuluh,--LEFT(TEXT(RIGHT('[2]Pos Log Serang 260721'!XFD1,11),REPT("0",11)),2)+1)),INDEX('391_Fastindo_Jakarta'!idxSatuSampaiDuaPuluh,--LEFT(RIGHT('[2]Pos Log Serang 260721'!XFD1,11),1)+1)&amp;" puluh "&amp;INDEX('391_Fastindo_Jakarta'!idxSatuSampaiDuaPuluh,--LEFT(RIGHT('[2]Pos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9">" "&amp;INDEX('392_Ibu Eni_Pasuruan'!idxRatusan,--LEFT(TEXT(RIGHT('[2]Pos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",INDEX('392_Ibu Eni_Pasuruan'!idxSatuSampaiDuaPuluh,--LEFT(TEXT(RIGHT('[2]Pos Log Serang 260721'!XFD1,11),REPT("0",11)),2)+1)),INDEX('392_Ibu Eni_Pasuruan'!idxSatuSampaiDuaPuluh,--LEFT(RIGHT('[2]Pos Log Serang 260721'!XFD1,11),1)+1)&amp;" puluh "&amp;INDEX('392_Ibu Eni_Pasuruan'!idxSatuSampaiDuaPuluh,--LEFT(RIGHT('[2]Pos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0">" "&amp;INDEX('393_Oentoeng_Palangkaraya'!idxRatusan,--LEFT(TEXT(RIGHT('[2]Pos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",INDEX('393_Oentoeng_Palangkaraya'!idxSatuSampaiDuaPuluh,--LEFT(TEXT(RIGHT('[2]Pos Log Serang 260721'!XFD1,11),REPT("0",11)),2)+1)),INDEX('393_Oentoeng_Palangkaraya'!idxSatuSampaiDuaPuluh,--LEFT(RIGHT('[2]Pos Log Serang 260721'!XFD1,11),1)+1)&amp;" puluh "&amp;INDEX('393_Oentoeng_Palangkaraya'!idxSatuSampaiDuaPuluh,--LEFT(RIGHT('[2]Pos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1">" "&amp;INDEX('394_Bpk. Aruan_Makassar'!idxRatusan,--LEFT(TEXT(RIGHT('[2]Pos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",INDEX('394_Bpk. Aruan_Makassar'!idxSatuSampaiDuaPuluh,--LEFT(TEXT(RIGHT('[2]Pos Log Serang 260721'!XFD1,11),REPT("0",11)),2)+1)),INDEX('394_Bpk. Aruan_Makassar'!idxSatuSampaiDuaPuluh,--LEFT(RIGHT('[2]Pos Log Serang 260721'!XFD1,11),1)+1)&amp;" puluh "&amp;INDEX('394_Bpk. Aruan_Makassar'!idxSatuSampaiDuaPuluh,--LEFT(RIGHT('[2]Pos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2">" "&amp;INDEX('395_Nafastindo_Halim'!idxRatusan,--LEFT(TEXT(RIGHT('[2]Pos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",INDEX('395_Nafastindo_Halim'!idxSatuSampaiDuaPuluh,--LEFT(TEXT(RIGHT('[2]Pos Log Serang 260721'!XFD1,11),REPT("0",11)),2)+1)),INDEX('395_Nafastindo_Halim'!idxSatuSampaiDuaPuluh,--LEFT(RIGHT('[2]Pos Log Serang 260721'!XFD1,11),1)+1)&amp;" puluh "&amp;INDEX('395_Nafastindo_Halim'!idxSatuSampaiDuaPuluh,--LEFT(RIGHT('[2]Pos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3">" "&amp;INDEX('396_Ibu Eni_Tanah Grogot'!idxRatusan,--LEFT(TEXT(RIGHT('[2]Pos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",INDEX('396_Ibu Eni_Tanah Grogot'!idxSatuSampaiDuaPuluh,--LEFT(TEXT(RIGHT('[2]Pos Log Serang 260721'!XFD1,11),REPT("0",11)),2)+1)),INDEX('396_Ibu Eni_Tanah Grogot'!idxSatuSampaiDuaPuluh,--LEFT(RIGHT('[2]Pos Log Serang 260721'!XFD1,11),1)+1)&amp;" puluh "&amp;INDEX('396_Ibu Eni_Tanah Grogot'!idxSatuSampaiDuaPuluh,--LEFT(RIGHT('[2]Pos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4">" "&amp;INDEX('397_Ibu Eni_Pasuruan'!idxRatusan,--LEFT(TEXT(RIGHT('[2]Pos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",INDEX('397_Ibu Eni_Pasuruan'!idxSatuSampaiDuaPuluh,--LEFT(TEXT(RIGHT('[2]Pos Log Serang 260721'!XFD1,11),REPT("0",11)),2)+1)),INDEX('397_Ibu Eni_Pasuruan'!idxSatuSampaiDuaPuluh,--LEFT(RIGHT('[2]Pos Log Serang 260721'!XFD1,11),1)+1)&amp;" puluh "&amp;INDEX('397_Ibu Eni_Pasuruan'!idxSatuSampaiDuaPuluh,--LEFT(RIGHT('[2]Pos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5">" "&amp;INDEX('398_Tensindo_Karawang'!idxRatusan,--LEFT(TEXT(RIGHT('[2]Pos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",INDEX('398_Tensindo_Karawang'!idxSatuSampaiDuaPuluh,--LEFT(TEXT(RIGHT('[2]Pos Log Serang 260721'!XFD1,11),REPT("0",11)),2)+1)),INDEX('398_Tensindo_Karawang'!idxSatuSampaiDuaPuluh,--LEFT(RIGHT('[2]Pos Log Serang 260721'!XFD1,11),1)+1)&amp;" puluh "&amp;INDEX('398_Tensindo_Karawang'!idxSatuSampaiDuaPuluh,--LEFT(RIGHT('[2]Pos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1">" "&amp;INDEX('404_Ibu caca_Jakarta'!idxRatusan,--LEFT(TEXT(RIGHT('[2]Pos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",INDEX('404_Ibu caca_Jakarta'!idxSatuSampaiDuaPuluh,--LEFT(TEXT(RIGHT('[2]Pos Log Serang 260721'!XFD1,11),REPT("0",11)),2)+1)),INDEX('404_Ibu caca_Jakarta'!idxSatuSampaiDuaPuluh,--LEFT(RIGHT('[2]Pos Log Serang 260721'!XFD1,11),1)+1)&amp;" puluh "&amp;INDEX('404_Ibu caca_Jakarta'!idxSatuSampaiDuaPuluh,--LEFT(RIGHT('[2]Pos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>'[2]Pos Log Serang 260721'!$G$22</definedName>
    <definedName name="_xlnm.Print_Area" localSheetId="0">'374_DN_SMK Kertak Hanya'!$A$2:$I$42</definedName>
    <definedName name="_xlnm.Print_Area" localSheetId="1">'375_Fastindo_KRG, TGR'!$A$1:$I$41</definedName>
    <definedName name="_xlnm.Print_Area" localSheetId="2">'376_Bpk. Bhakti_Mix'!$A$2:$J$45</definedName>
    <definedName name="_xlnm.Print_Area" localSheetId="3">'377_Ibu Eva_Banten'!$A$2:$J$41</definedName>
    <definedName name="_xlnm.Print_Area" localSheetId="4">'378_BBI_DP_Pontianak'!$A$2:$I$43</definedName>
    <definedName name="_xlnm.Print_Area" localSheetId="5">'378a_BBI_Pelunasan_Pontianak'!$A$2:$I$43</definedName>
    <definedName name="_xlnm.Print_Area" localSheetId="6">'379_CMT_Medan'!$A$2:$J$42</definedName>
    <definedName name="_xlnm.Print_Area" localSheetId="8">'381_DN_SMK An Noor'!$A$2:$I$42</definedName>
    <definedName name="_xlnm.Print_Area" localSheetId="9">'382_Karya Indo_Batam'!$A$2:$I$42</definedName>
    <definedName name="_xlnm.Print_Area" localSheetId="10">'383_Bpk. Aris_Makassar'!$A$2:$J$42</definedName>
    <definedName name="_xlnm.Print_Area" localSheetId="11">'384_Segoro_Singapore'!$A$2:$J$43</definedName>
    <definedName name="_xlnm.Print_Area" localSheetId="12">'385_Ibu Reisa_Pontianak'!$A$2:$J$42</definedName>
    <definedName name="_xlnm.Print_Area" localSheetId="13">'386_Mandaka_Sulawesi'!$A$2:$J$42</definedName>
    <definedName name="_xlnm.Print_Area" localSheetId="16">'389_Ibu Eni_tanah grogot'!$A$2:$I$46</definedName>
    <definedName name="_xlnm.Print_Area" localSheetId="18">'391_Fastindo_Jakarta'!$A$1:$I$42</definedName>
    <definedName name="_xlnm.Print_Area" localSheetId="19">'392_Ibu Eni_Pasuruan'!$A$2:$J$43</definedName>
    <definedName name="_xlnm.Print_Area" localSheetId="20">'393_Oentoeng_Palangkaraya'!$A$1:$I$41</definedName>
    <definedName name="_xlnm.Print_Area" localSheetId="21">'394_Bpk. Aruan_Makassar'!$A$1:$J$41</definedName>
    <definedName name="_xlnm.Print_Area" localSheetId="22">'395_Nafastindo_Halim'!$A$1:$J$41</definedName>
    <definedName name="_xlnm.Print_Area" localSheetId="23">'396_Ibu Eni_Tanah Grogot'!$A$2:$J$42</definedName>
    <definedName name="_xlnm.Print_Area" localSheetId="24">'397_Ibu Eni_Pasuruan'!$A$2:$J$43</definedName>
    <definedName name="_xlnm.Print_Area" localSheetId="26">'399_Ibu Feriyanti(PCP_Palembang'!$A$2:$J$41</definedName>
    <definedName name="_xlnm.Print_Area" localSheetId="32">'400A_DN_Kediri'!$A$2:$I$42</definedName>
    <definedName name="_xlnm.Print_Area" localSheetId="33">'400B_DN_Kediri'!$A$2:$I$42</definedName>
    <definedName name="_xlnm.Print_Area" localSheetId="34">'400C_DN_Sukabumi'!$A$2:$I$42</definedName>
    <definedName name="_xlnm.Print_Area" localSheetId="35">'400D_DN_Sukabumi'!$A$2:$I$42</definedName>
    <definedName name="_xlnm.Print_Area" localSheetId="36">'400E_DN_Batang'!$A$2:$I$42</definedName>
    <definedName name="_xlnm.Print_Area" localSheetId="37">'400F_DN_Batang'!$A$2:$I$42</definedName>
    <definedName name="_xlnm.Print_Area" localSheetId="38">'400G_DN_Jepara'!$A$2:$I$42</definedName>
    <definedName name="_xlnm.Print_Area" localSheetId="39">'400H_DN_Ciamis'!$A$2:$I$42</definedName>
    <definedName name="_xlnm.Print_Area" localSheetId="40">'400I_DN_Surabaya'!$A$2:$I$42</definedName>
    <definedName name="_xlnm.Print_Area" localSheetId="28">'401_DN_Palembang'!$A$2:$I$42</definedName>
    <definedName name="_xlnm.Print_Area" localSheetId="41">'401A_DN_Palembang'!$A$2:$I$42</definedName>
    <definedName name="_xlnm.Print_Area" localSheetId="42">'401B_DN_Palembang '!$A$2:$I$42</definedName>
    <definedName name="_xlnm.Print_Area" localSheetId="29">'402_DN_Ngawi'!$L$1:$T$36</definedName>
    <definedName name="_xlnm.Print_Area" localSheetId="43">'402A_DN_Ngawi'!$A$2:$I$42</definedName>
    <definedName name="_xlnm.Print_Area" localSheetId="30">'403_DN_Pacitan'!$A$2:$I$42</definedName>
    <definedName name="_xlnm.Print_Area" localSheetId="44">'403A_DN_Pacitan'!$A$2:$I$42</definedName>
    <definedName name="_xlnm.Print_Area" localSheetId="45">'403B_DN_Pacitan '!$A$2:$I$42</definedName>
    <definedName name="_xlnm.Print_Area" localSheetId="31">'404_Ibu caca_Jakarta'!$A$1:$J$42</definedName>
    <definedName name="_xlnm.Print_Titles" localSheetId="14">'387_Venindo_Batam'!$1:$16</definedName>
    <definedName name="_xlnm.Print_Titles" localSheetId="15">'388_Bpk.Peter_Ambon'!$1:$16</definedName>
    <definedName name="_xlnm.Print_Titles" localSheetId="17">'390_W6_Sukabumi'!$1:$16</definedName>
    <definedName name="ratus" localSheetId="1">" "&amp;INDEX('375_Fastindo_KRG, TGR'!idxRatusan,--LEFT(TEXT(RIGHT(nilai,3),"000"),1)+1)&amp;" "&amp;IF(--RIGHT(nilai,2)&lt;=20,INDEX('375_Fastindo_KRG, TGR'!idxSatuSampaiDuaPuluh,--LEFT(RIGHT(nilai,2),2)+1),INDEX('375_Fastindo_KRG, TGR'!idxSatuSampaiDuaPuluh,--LEFT(RIGHT(nilai,2),1)+1)&amp;" puluh "&amp;INDEX('375_Fastindo_KRG, TGR'!idxSatuSampaiDuaPuluh,--RIGHT(nilai,1)+1))</definedName>
    <definedName name="ratus" localSheetId="2">" "&amp;INDEX('376_Bpk. Bhakti_Mix'!idxRatusan,--LEFT(TEXT(RIGHT(nilai,3),"000"),1)+1)&amp;" "&amp;IF(--RIGHT(nilai,2)&lt;=20,INDEX('376_Bpk. Bhakti_Mix'!idxSatuSampaiDuaPuluh,--LEFT(RIGHT(nilai,2),2)+1),INDEX('376_Bpk. Bhakti_Mix'!idxSatuSampaiDuaPuluh,--LEFT(RIGHT(nilai,2),1)+1)&amp;" puluh "&amp;INDEX('376_Bpk. Bhakti_Mix'!idxSatuSampaiDuaPuluh,--RIGHT(nilai,1)+1))</definedName>
    <definedName name="ratus" localSheetId="3">" "&amp;INDEX('377_Ibu Eva_Banten'!idxRatusan,--LEFT(TEXT(RIGHT([0]!nilai,3),"000"),1)+1)&amp;" "&amp;IF(--RIGHT([0]!nilai,2)&lt;=20,INDEX('377_Ibu Eva_Banten'!idxSatuSampaiDuaPuluh,--LEFT(RIGHT([0]!nilai,2),2)+1),INDEX('377_Ibu Eva_Banten'!idxSatuSampaiDuaPuluh,--LEFT(RIGHT([0]!nilai,2),1)+1)&amp;" puluh "&amp;INDEX('377_Ibu Eva_Banten'!idxSatuSampaiDuaPuluh,--RIGHT([0]!nilai,1)+1))</definedName>
    <definedName name="ratus" localSheetId="4">" "&amp;INDEX('378_BBI_DP_Pontianak'!idxRatusan,--LEFT(TEXT(RIGHT(nilai,3),"000"),1)+1)&amp;" "&amp;IF(--RIGHT(nilai,2)&lt;=20,INDEX('378_BBI_DP_Pontianak'!idxSatuSampaiDuaPuluh,--LEFT(RIGHT(nilai,2),2)+1),INDEX('378_BBI_DP_Pontianak'!idxSatuSampaiDuaPuluh,--LEFT(RIGHT(nilai,2),1)+1)&amp;" puluh "&amp;INDEX('378_BBI_DP_Pontianak'!idxSatuSampaiDuaPuluh,--RIGHT(nilai,1)+1))</definedName>
    <definedName name="ratus" localSheetId="5">" "&amp;INDEX('378a_BBI_Pelunasan_Pontianak'!idxRatusan,--LEFT(TEXT(RIGHT([0]!nilai,3),"000"),1)+1)&amp;" "&amp;IF(--RIGHT([0]!nilai,2)&lt;=20,INDEX('378a_BBI_Pelunasan_Pontianak'!idxSatuSampaiDuaPuluh,--LEFT(RIGHT([0]!nilai,2),2)+1),INDEX('378a_BBI_Pelunasan_Pontianak'!idxSatuSampaiDuaPuluh,--LEFT(RIGHT([0]!nilai,2),1)+1)&amp;" puluh "&amp;INDEX('378a_BBI_Pelunasan_Pontianak'!idxSatuSampaiDuaPuluh,--RIGHT([0]!nilai,1)+1))</definedName>
    <definedName name="ratus" localSheetId="6">" "&amp;INDEX('379_CMT_Medan'!idxRatusan,--LEFT(TEXT(RIGHT(nilai,3),"000"),1)+1)&amp;" "&amp;IF(--RIGHT(nilai,2)&lt;=20,INDEX('379_CMT_Medan'!idxSatuSampaiDuaPuluh,--LEFT(RIGHT(nilai,2),2)+1),INDEX('379_CMT_Medan'!idxSatuSampaiDuaPuluh,--LEFT(RIGHT(nilai,2),1)+1)&amp;" puluh "&amp;INDEX('379_CMT_Medan'!idxSatuSampaiDuaPuluh,--RIGHT(nilai,1)+1))</definedName>
    <definedName name="ratus" localSheetId="18">" "&amp;INDEX('391_Fastindo_Jakarta'!idxRatusan,--LEFT(TEXT(RIGHT(nilai,3),"000"),1)+1)&amp;" "&amp;IF(--RIGHT(nilai,2)&lt;=20,INDEX('391_Fastindo_Jakarta'!idxSatuSampaiDuaPuluh,--LEFT(RIGHT(nilai,2),2)+1),INDEX('391_Fastindo_Jakarta'!idxSatuSampaiDuaPuluh,--LEFT(RIGHT(nilai,2),1)+1)&amp;" puluh "&amp;INDEX('391_Fastindo_Jakarta'!idxSatuSampaiDuaPuluh,--RIGHT(nilai,1)+1))</definedName>
    <definedName name="ratus" localSheetId="19">" "&amp;INDEX('392_Ibu Eni_Pasuruan'!idxRatusan,--LEFT(TEXT(RIGHT(nilai,3),"000"),1)+1)&amp;" "&amp;IF(--RIGHT(nilai,2)&lt;=20,INDEX('392_Ibu Eni_Pasuruan'!idxSatuSampaiDuaPuluh,--LEFT(RIGHT(nilai,2),2)+1),INDEX('392_Ibu Eni_Pasuruan'!idxSatuSampaiDuaPuluh,--LEFT(RIGHT(nilai,2),1)+1)&amp;" puluh "&amp;INDEX('392_Ibu Eni_Pasuruan'!idxSatuSampaiDuaPuluh,--RIGHT(nilai,1)+1))</definedName>
    <definedName name="ratus" localSheetId="20">" "&amp;INDEX('393_Oentoeng_Palangkaraya'!idxRatusan,--LEFT(TEXT(RIGHT([0]!nilai,3),"000"),1)+1)&amp;" "&amp;IF(--RIGHT([0]!nilai,2)&lt;=20,INDEX('393_Oentoeng_Palangkaraya'!idxSatuSampaiDuaPuluh,--LEFT(RIGHT([0]!nilai,2),2)+1),INDEX('393_Oentoeng_Palangkaraya'!idxSatuSampaiDuaPuluh,--LEFT(RIGHT([0]!nilai,2),1)+1)&amp;" puluh "&amp;INDEX('393_Oentoeng_Palangkaraya'!idxSatuSampaiDuaPuluh,--RIGHT([0]!nilai,1)+1))</definedName>
    <definedName name="ratus" localSheetId="21">" "&amp;INDEX('394_Bpk. Aruan_Makassar'!idxRatusan,--LEFT(TEXT(RIGHT([0]!nilai,3),"000"),1)+1)&amp;" "&amp;IF(--RIGHT([0]!nilai,2)&lt;=20,INDEX('394_Bpk. Aruan_Makassar'!idxSatuSampaiDuaPuluh,--LEFT(RIGHT([0]!nilai,2),2)+1),INDEX('394_Bpk. Aruan_Makassar'!idxSatuSampaiDuaPuluh,--LEFT(RIGHT([0]!nilai,2),1)+1)&amp;" puluh "&amp;INDEX('394_Bpk. Aruan_Makassar'!idxSatuSampaiDuaPuluh,--RIGHT([0]!nilai,1)+1))</definedName>
    <definedName name="ratus" localSheetId="22">" "&amp;INDEX('395_Nafastindo_Halim'!idxRatusan,--LEFT(TEXT(RIGHT([0]!nilai,3),"000"),1)+1)&amp;" "&amp;IF(--RIGHT([0]!nilai,2)&lt;=20,INDEX('395_Nafastindo_Halim'!idxSatuSampaiDuaPuluh,--LEFT(RIGHT([0]!nilai,2),2)+1),INDEX('395_Nafastindo_Halim'!idxSatuSampaiDuaPuluh,--LEFT(RIGHT([0]!nilai,2),1)+1)&amp;" puluh "&amp;INDEX('395_Nafastindo_Halim'!idxSatuSampaiDuaPuluh,--RIGHT([0]!nilai,1)+1))</definedName>
    <definedName name="ratus" localSheetId="23">" "&amp;INDEX('396_Ibu Eni_Tanah Grogot'!idxRatusan,--LEFT(TEXT(RIGHT([0]!nilai,3),"000"),1)+1)&amp;" "&amp;IF(--RIGHT([0]!nilai,2)&lt;=20,INDEX('396_Ibu Eni_Tanah Grogot'!idxSatuSampaiDuaPuluh,--LEFT(RIGHT([0]!nilai,2),2)+1),INDEX('396_Ibu Eni_Tanah Grogot'!idxSatuSampaiDuaPuluh,--LEFT(RIGHT([0]!nilai,2),1)+1)&amp;" puluh "&amp;INDEX('396_Ibu Eni_Tanah Grogot'!idxSatuSampaiDuaPuluh,--RIGHT([0]!nilai,1)+1))</definedName>
    <definedName name="ratus" localSheetId="24">" "&amp;INDEX('397_Ibu Eni_Pasuruan'!idxRatusan,--LEFT(TEXT(RIGHT([0]!nilai,3),"000"),1)+1)&amp;" "&amp;IF(--RIGHT([0]!nilai,2)&lt;=20,INDEX('397_Ibu Eni_Pasuruan'!idxSatuSampaiDuaPuluh,--LEFT(RIGHT([0]!nilai,2),2)+1),INDEX('397_Ibu Eni_Pasuruan'!idxSatuSampaiDuaPuluh,--LEFT(RIGHT([0]!nilai,2),1)+1)&amp;" puluh "&amp;INDEX('397_Ibu Eni_Pasuruan'!idxSatuSampaiDuaPuluh,--RIGHT([0]!nilai,1)+1))</definedName>
    <definedName name="ratus" localSheetId="25">" "&amp;INDEX('398_Tensindo_Karawang'!idxRatusan,--LEFT(TEXT(RIGHT(nilai,3),"000"),1)+1)&amp;" "&amp;IF(--RIGHT(nilai,2)&lt;=20,INDEX('398_Tensindo_Karawang'!idxSatuSampaiDuaPuluh,--LEFT(RIGHT(nilai,2),2)+1),INDEX('398_Tensindo_Karawang'!idxSatuSampaiDuaPuluh,--LEFT(RIGHT(nilai,2),1)+1)&amp;" puluh "&amp;INDEX('398_Tensindo_Karawang'!idxSatuSampaiDuaPuluh,--RIGHT(nilai,1)+1))</definedName>
    <definedName name="ratus" localSheetId="31">" "&amp;INDEX('404_Ibu caca_Jakarta'!idxRatusan,--LEFT(TEXT(RIGHT(nilai,3),"000"),1)+1)&amp;" "&amp;IF(--RIGHT(nilai,2)&lt;=20,INDEX('404_Ibu caca_Jakarta'!idxSatuSampaiDuaPuluh,--LEFT(RIGHT(nilai,2),2)+1),INDEX('404_Ibu caca_Jakarta'!idxSatuSampaiDuaPuluh,--LEFT(RIGHT(nilai,2),1)+1)&amp;" puluh "&amp;INDEX('404_Ibu caca_Jakarta'!idxSatuSampaiDuaPuluh,--RIGHT(nilai,1)+1))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1">" "&amp;INDEX('375_Fastindo_KRG, TGR'!idxRatusan,--LEFT(TEXT(RIGHT(nilai,3),"000"),1)+1)&amp;" "&amp;IF(--RIGHT(nilai,2)&lt;=20,INDEX('375_Fastindo_KRG, TGR'!idxSatuSampaiDuaPuluh,--LEFT(RIGHT(nilai,2),2)+1),INDEX('375_Fastindo_KRG, TGR'!idxSatuSampaiDuaPuluh,--LEFT(RIGHT(nilai,2),1)+1)&amp;" puluh "&amp;INDEX('375_Fastindo_KRG, TGR'!idxSatuSampaiDuaPuluh,--RIGHT(nilai,1)+1))</definedName>
    <definedName name="ratus2" localSheetId="2">" "&amp;INDEX('376_Bpk. Bhakti_Mix'!idxRatusan,--LEFT(TEXT(RIGHT(nilai,3),"000"),1)+1)&amp;" "&amp;IF(--RIGHT(nilai,2)&lt;=20,INDEX('376_Bpk. Bhakti_Mix'!idxSatuSampaiDuaPuluh,--LEFT(RIGHT(nilai,2),2)+1),INDEX('376_Bpk. Bhakti_Mix'!idxSatuSampaiDuaPuluh,--LEFT(RIGHT(nilai,2),1)+1)&amp;" puluh "&amp;INDEX('376_Bpk. Bhakti_Mix'!idxSatuSampaiDuaPuluh,--RIGHT(nilai,1)+1))</definedName>
    <definedName name="ratus2" localSheetId="3">" "&amp;INDEX('377_Ibu Eva_Banten'!idxRatusan,--LEFT(TEXT(RIGHT([0]!nilai,3),"000"),1)+1)&amp;" "&amp;IF(--RIGHT([0]!nilai,2)&lt;=20,INDEX('377_Ibu Eva_Banten'!idxSatuSampaiDuaPuluh,--LEFT(RIGHT([0]!nilai,2),2)+1),INDEX('377_Ibu Eva_Banten'!idxSatuSampaiDuaPuluh,--LEFT(RIGHT([0]!nilai,2),1)+1)&amp;" puluh "&amp;INDEX('377_Ibu Eva_Banten'!idxSatuSampaiDuaPuluh,--RIGHT([0]!nilai,1)+1))</definedName>
    <definedName name="ratus2" localSheetId="4">" "&amp;INDEX('378_BBI_DP_Pontianak'!idxRatusan,--LEFT(TEXT(RIGHT(nilai,3),"000"),1)+1)&amp;" "&amp;IF(--RIGHT(nilai,2)&lt;=20,INDEX('378_BBI_DP_Pontianak'!idxSatuSampaiDuaPuluh,--LEFT(RIGHT(nilai,2),2)+1),INDEX('378_BBI_DP_Pontianak'!idxSatuSampaiDuaPuluh,--LEFT(RIGHT(nilai,2),1)+1)&amp;" puluh "&amp;INDEX('378_BBI_DP_Pontianak'!idxSatuSampaiDuaPuluh,--RIGHT(nilai,1)+1))</definedName>
    <definedName name="ratus2" localSheetId="5">" "&amp;INDEX('378a_BBI_Pelunasan_Pontianak'!idxRatusan,--LEFT(TEXT(RIGHT([0]!nilai,3),"000"),1)+1)&amp;" "&amp;IF(--RIGHT([0]!nilai,2)&lt;=20,INDEX('378a_BBI_Pelunasan_Pontianak'!idxSatuSampaiDuaPuluh,--LEFT(RIGHT([0]!nilai,2),2)+1),INDEX('378a_BBI_Pelunasan_Pontianak'!idxSatuSampaiDuaPuluh,--LEFT(RIGHT([0]!nilai,2),1)+1)&amp;" puluh "&amp;INDEX('378a_BBI_Pelunasan_Pontianak'!idxSatuSampaiDuaPuluh,--RIGHT([0]!nilai,1)+1))</definedName>
    <definedName name="ratus2" localSheetId="6">" "&amp;INDEX('379_CMT_Medan'!idxRatusan,--LEFT(TEXT(RIGHT(nilai,3),"000"),1)+1)&amp;" "&amp;IF(--RIGHT(nilai,2)&lt;=20,INDEX('379_CMT_Medan'!idxSatuSampaiDuaPuluh,--LEFT(RIGHT(nilai,2),2)+1),INDEX('379_CMT_Medan'!idxSatuSampaiDuaPuluh,--LEFT(RIGHT(nilai,2),1)+1)&amp;" puluh "&amp;INDEX('379_CMT_Medan'!idxSatuSampaiDuaPuluh,--RIGHT(nilai,1)+1))</definedName>
    <definedName name="ratus2" localSheetId="18">" "&amp;INDEX('391_Fastindo_Jakarta'!idxRatusan,--LEFT(TEXT(RIGHT(nilai,3),"000"),1)+1)&amp;" "&amp;IF(--RIGHT(nilai,2)&lt;=20,INDEX('391_Fastindo_Jakarta'!idxSatuSampaiDuaPuluh,--LEFT(RIGHT(nilai,2),2)+1),INDEX('391_Fastindo_Jakarta'!idxSatuSampaiDuaPuluh,--LEFT(RIGHT(nilai,2),1)+1)&amp;" puluh "&amp;INDEX('391_Fastindo_Jakarta'!idxSatuSampaiDuaPuluh,--RIGHT(nilai,1)+1))</definedName>
    <definedName name="ratus2" localSheetId="19">" "&amp;INDEX('392_Ibu Eni_Pasuruan'!idxRatusan,--LEFT(TEXT(RIGHT(nilai,3),"000"),1)+1)&amp;" "&amp;IF(--RIGHT(nilai,2)&lt;=20,INDEX('392_Ibu Eni_Pasuruan'!idxSatuSampaiDuaPuluh,--LEFT(RIGHT(nilai,2),2)+1),INDEX('392_Ibu Eni_Pasuruan'!idxSatuSampaiDuaPuluh,--LEFT(RIGHT(nilai,2),1)+1)&amp;" puluh "&amp;INDEX('392_Ibu Eni_Pasuruan'!idxSatuSampaiDuaPuluh,--RIGHT(nilai,1)+1))</definedName>
    <definedName name="ratus2" localSheetId="20">" "&amp;INDEX('393_Oentoeng_Palangkaraya'!idxRatusan,--LEFT(TEXT(RIGHT([0]!nilai,3),"000"),1)+1)&amp;" "&amp;IF(--RIGHT([0]!nilai,2)&lt;=20,INDEX('393_Oentoeng_Palangkaraya'!idxSatuSampaiDuaPuluh,--LEFT(RIGHT([0]!nilai,2),2)+1),INDEX('393_Oentoeng_Palangkaraya'!idxSatuSampaiDuaPuluh,--LEFT(RIGHT([0]!nilai,2),1)+1)&amp;" puluh "&amp;INDEX('393_Oentoeng_Palangkaraya'!idxSatuSampaiDuaPuluh,--RIGHT([0]!nilai,1)+1))</definedName>
    <definedName name="ratus2" localSheetId="21">" "&amp;INDEX('394_Bpk. Aruan_Makassar'!idxRatusan,--LEFT(TEXT(RIGHT([0]!nilai,3),"000"),1)+1)&amp;" "&amp;IF(--RIGHT([0]!nilai,2)&lt;=20,INDEX('394_Bpk. Aruan_Makassar'!idxSatuSampaiDuaPuluh,--LEFT(RIGHT([0]!nilai,2),2)+1),INDEX('394_Bpk. Aruan_Makassar'!idxSatuSampaiDuaPuluh,--LEFT(RIGHT([0]!nilai,2),1)+1)&amp;" puluh "&amp;INDEX('394_Bpk. Aruan_Makassar'!idxSatuSampaiDuaPuluh,--RIGHT([0]!nilai,1)+1))</definedName>
    <definedName name="ratus2" localSheetId="22">" "&amp;INDEX('395_Nafastindo_Halim'!idxRatusan,--LEFT(TEXT(RIGHT([0]!nilai,3),"000"),1)+1)&amp;" "&amp;IF(--RIGHT([0]!nilai,2)&lt;=20,INDEX('395_Nafastindo_Halim'!idxSatuSampaiDuaPuluh,--LEFT(RIGHT([0]!nilai,2),2)+1),INDEX('395_Nafastindo_Halim'!idxSatuSampaiDuaPuluh,--LEFT(RIGHT([0]!nilai,2),1)+1)&amp;" puluh "&amp;INDEX('395_Nafastindo_Halim'!idxSatuSampaiDuaPuluh,--RIGHT([0]!nilai,1)+1))</definedName>
    <definedName name="ratus2" localSheetId="23">" "&amp;INDEX('396_Ibu Eni_Tanah Grogot'!idxRatusan,--LEFT(TEXT(RIGHT([0]!nilai,3),"000"),1)+1)&amp;" "&amp;IF(--RIGHT([0]!nilai,2)&lt;=20,INDEX('396_Ibu Eni_Tanah Grogot'!idxSatuSampaiDuaPuluh,--LEFT(RIGHT([0]!nilai,2),2)+1),INDEX('396_Ibu Eni_Tanah Grogot'!idxSatuSampaiDuaPuluh,--LEFT(RIGHT([0]!nilai,2),1)+1)&amp;" puluh "&amp;INDEX('396_Ibu Eni_Tanah Grogot'!idxSatuSampaiDuaPuluh,--RIGHT([0]!nilai,1)+1))</definedName>
    <definedName name="ratus2" localSheetId="24">" "&amp;INDEX('397_Ibu Eni_Pasuruan'!idxRatusan,--LEFT(TEXT(RIGHT([0]!nilai,3),"000"),1)+1)&amp;" "&amp;IF(--RIGHT([0]!nilai,2)&lt;=20,INDEX('397_Ibu Eni_Pasuruan'!idxSatuSampaiDuaPuluh,--LEFT(RIGHT([0]!nilai,2),2)+1),INDEX('397_Ibu Eni_Pasuruan'!idxSatuSampaiDuaPuluh,--LEFT(RIGHT([0]!nilai,2),1)+1)&amp;" puluh "&amp;INDEX('397_Ibu Eni_Pasuruan'!idxSatuSampaiDuaPuluh,--RIGHT([0]!nilai,1)+1))</definedName>
    <definedName name="ratus2" localSheetId="25">" "&amp;INDEX('398_Tensindo_Karawang'!idxRatusan,--LEFT(TEXT(RIGHT(nilai,3),"000"),1)+1)&amp;" "&amp;IF(--RIGHT(nilai,2)&lt;=20,INDEX('398_Tensindo_Karawang'!idxSatuSampaiDuaPuluh,--LEFT(RIGHT(nilai,2),2)+1),INDEX('398_Tensindo_Karawang'!idxSatuSampaiDuaPuluh,--LEFT(RIGHT(nilai,2),1)+1)&amp;" puluh "&amp;INDEX('398_Tensindo_Karawang'!idxSatuSampaiDuaPuluh,--RIGHT(nilai,1)+1))</definedName>
    <definedName name="ratus2" localSheetId="31">" "&amp;INDEX('404_Ibu caca_Jakarta'!idxRatusan,--LEFT(TEXT(RIGHT(nilai,3),"000"),1)+1)&amp;" "&amp;IF(--RIGHT(nilai,2)&lt;=20,INDEX('404_Ibu caca_Jakarta'!idxSatuSampaiDuaPuluh,--LEFT(RIGHT(nilai,2),2)+1),INDEX('404_Ibu caca_Jakarta'!idxSatuSampaiDuaPuluh,--LEFT(RIGHT(nilai,2),1)+1)&amp;" puluh "&amp;INDEX('404_Ibu caca_Jakarta'!idxSatuSampaiDuaPuluh,--RIGHT(nilai,1)+1))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1">" "&amp;INDEX('375_Fastindo_KRG, TGR'!idxRatusan,--LEFT(TEXT(RIGHT('[2]Pos Log Serang 260721'!XFD1,3),"000"),1)+1)&amp;" "&amp;IF(--RIGHT('[2]Pos Log Serang 260721'!XFD1,2)&lt;=20,INDEX('375_Fastindo_KRG, TGR'!idxSatuSampaiDuaPuluh,--LEFT(RIGHT('[2]Pos Log Serang 260721'!XFD1,2),2)+1),INDEX('375_Fastindo_KRG, TGR'!idxSatuSampaiDuaPuluh,--LEFT(RIGHT('[2]Pos Log Serang 260721'!XFD1,2),1)+1)&amp;" puluh "&amp;INDEX('375_Fastindo_KRG, TGR'!idxSatuSampaiDuaPuluh,--RIGHT('[2]Pos Log Serang 260721'!XFD1,1)+1))</definedName>
    <definedName name="ratus3" localSheetId="2">" "&amp;INDEX('376_Bpk. Bhakti_Mix'!idxRatusan,--LEFT(TEXT(RIGHT('[2]Pos Log Serang 260721'!XFD1,3),"000"),1)+1)&amp;" "&amp;IF(--RIGHT('[2]Pos Log Serang 260721'!XFD1,2)&lt;=20,INDEX('376_Bpk. Bhakti_Mix'!idxSatuSampaiDuaPuluh,--LEFT(RIGHT('[2]Pos Log Serang 260721'!XFD1,2),2)+1),INDEX('376_Bpk. Bhakti_Mix'!idxSatuSampaiDuaPuluh,--LEFT(RIGHT('[2]Pos Log Serang 260721'!XFD1,2),1)+1)&amp;" puluh "&amp;INDEX('376_Bpk. Bhakti_Mix'!idxSatuSampaiDuaPuluh,--RIGHT('[2]Pos Log Serang 260721'!XFD1,1)+1))</definedName>
    <definedName name="ratus3" localSheetId="3">" "&amp;INDEX('377_Ibu Eva_Banten'!idxRatusan,--LEFT(TEXT(RIGHT('[2]Pos Log Serang 260721'!XFD1,3),"000"),1)+1)&amp;" "&amp;IF(--RIGHT('[2]Pos Log Serang 260721'!XFD1,2)&lt;=20,INDEX('377_Ibu Eva_Banten'!idxSatuSampaiDuaPuluh,--LEFT(RIGHT('[2]Pos Log Serang 260721'!XFD1,2),2)+1),INDEX('377_Ibu Eva_Banten'!idxSatuSampaiDuaPuluh,--LEFT(RIGHT('[2]Pos Log Serang 260721'!XFD1,2),1)+1)&amp;" puluh "&amp;INDEX('377_Ibu Eva_Banten'!idxSatuSampaiDuaPuluh,--RIGHT('[2]Pos Log Serang 260721'!XFD1,1)+1))</definedName>
    <definedName name="ratus3" localSheetId="4">" "&amp;INDEX('378_BBI_DP_Pontianak'!idxRatusan,--LEFT(TEXT(RIGHT('[2]Pos Log Serang 260721'!XFD1,3),"000"),1)+1)&amp;" "&amp;IF(--RIGHT('[2]Pos Log Serang 260721'!XFD1,2)&lt;=20,INDEX('378_BBI_DP_Pontianak'!idxSatuSampaiDuaPuluh,--LEFT(RIGHT('[2]Pos Log Serang 260721'!XFD1,2),2)+1),INDEX('378_BBI_DP_Pontianak'!idxSatuSampaiDuaPuluh,--LEFT(RIGHT('[2]Pos Log Serang 260721'!XFD1,2),1)+1)&amp;" puluh "&amp;INDEX('378_BBI_DP_Pontianak'!idxSatuSampaiDuaPuluh,--RIGHT('[2]Pos Log Serang 260721'!XFD1,1)+1))</definedName>
    <definedName name="ratus3" localSheetId="5">" "&amp;INDEX('378a_BBI_Pelunasan_Pontianak'!idxRatusan,--LEFT(TEXT(RIGHT('[2]Pos Log Serang 260721'!XFD1,3),"000"),1)+1)&amp;" "&amp;IF(--RIGHT('[2]Pos Log Serang 260721'!XFD1,2)&lt;=20,INDEX('378a_BBI_Pelunasan_Pontianak'!idxSatuSampaiDuaPuluh,--LEFT(RIGHT('[2]Pos Log Serang 260721'!XFD1,2),2)+1),INDEX('378a_BBI_Pelunasan_Pontianak'!idxSatuSampaiDuaPuluh,--LEFT(RIGHT('[2]Pos Log Serang 260721'!XFD1,2),1)+1)&amp;" puluh "&amp;INDEX('378a_BBI_Pelunasan_Pontianak'!idxSatuSampaiDuaPuluh,--RIGHT('[2]Pos Log Serang 260721'!XFD1,1)+1))</definedName>
    <definedName name="ratus3" localSheetId="6">" "&amp;INDEX('379_CMT_Medan'!idxRatusan,--LEFT(TEXT(RIGHT('[2]Pos Log Serang 260721'!XFD1,3),"000"),1)+1)&amp;" "&amp;IF(--RIGHT('[2]Pos Log Serang 260721'!XFD1,2)&lt;=20,INDEX('379_CMT_Medan'!idxSatuSampaiDuaPuluh,--LEFT(RIGHT('[2]Pos Log Serang 260721'!XFD1,2),2)+1),INDEX('379_CMT_Medan'!idxSatuSampaiDuaPuluh,--LEFT(RIGHT('[2]Pos Log Serang 260721'!XFD1,2),1)+1)&amp;" puluh "&amp;INDEX('379_CMT_Medan'!idxSatuSampaiDuaPuluh,--RIGHT('[2]Pos Log Serang 260721'!XFD1,1)+1))</definedName>
    <definedName name="ratus3" localSheetId="18">" "&amp;INDEX('391_Fastindo_Jakarta'!idxRatusan,--LEFT(TEXT(RIGHT('[2]Pos Log Serang 260721'!XFD1,3),"000"),1)+1)&amp;" "&amp;IF(--RIGHT('[2]Pos Log Serang 260721'!XFD1,2)&lt;=20,INDEX('391_Fastindo_Jakarta'!idxSatuSampaiDuaPuluh,--LEFT(RIGHT('[2]Pos Log Serang 260721'!XFD1,2),2)+1),INDEX('391_Fastindo_Jakarta'!idxSatuSampaiDuaPuluh,--LEFT(RIGHT('[2]Pos Log Serang 260721'!XFD1,2),1)+1)&amp;" puluh "&amp;INDEX('391_Fastindo_Jakarta'!idxSatuSampaiDuaPuluh,--RIGHT('[2]Pos Log Serang 260721'!XFD1,1)+1))</definedName>
    <definedName name="ratus3" localSheetId="19">" "&amp;INDEX('392_Ibu Eni_Pasuruan'!idxRatusan,--LEFT(TEXT(RIGHT('[2]Pos Log Serang 260721'!XFD1,3),"000"),1)+1)&amp;" "&amp;IF(--RIGHT('[2]Pos Log Serang 260721'!XFD1,2)&lt;=20,INDEX('392_Ibu Eni_Pasuruan'!idxSatuSampaiDuaPuluh,--LEFT(RIGHT('[2]Pos Log Serang 260721'!XFD1,2),2)+1),INDEX('392_Ibu Eni_Pasuruan'!idxSatuSampaiDuaPuluh,--LEFT(RIGHT('[2]Pos Log Serang 260721'!XFD1,2),1)+1)&amp;" puluh "&amp;INDEX('392_Ibu Eni_Pasuruan'!idxSatuSampaiDuaPuluh,--RIGHT('[2]Pos Log Serang 260721'!XFD1,1)+1))</definedName>
    <definedName name="ratus3" localSheetId="20">" "&amp;INDEX('393_Oentoeng_Palangkaraya'!idxRatusan,--LEFT(TEXT(RIGHT('[2]Pos Log Serang 260721'!XFD1,3),"000"),1)+1)&amp;" "&amp;IF(--RIGHT('[2]Pos Log Serang 260721'!XFD1,2)&lt;=20,INDEX('393_Oentoeng_Palangkaraya'!idxSatuSampaiDuaPuluh,--LEFT(RIGHT('[2]Pos Log Serang 260721'!XFD1,2),2)+1),INDEX('393_Oentoeng_Palangkaraya'!idxSatuSampaiDuaPuluh,--LEFT(RIGHT('[2]Pos Log Serang 260721'!XFD1,2),1)+1)&amp;" puluh "&amp;INDEX('393_Oentoeng_Palangkaraya'!idxSatuSampaiDuaPuluh,--RIGHT('[2]Pos Log Serang 260721'!XFD1,1)+1))</definedName>
    <definedName name="ratus3" localSheetId="21">" "&amp;INDEX('394_Bpk. Aruan_Makassar'!idxRatusan,--LEFT(TEXT(RIGHT('[2]Pos Log Serang 260721'!XFD1,3),"000"),1)+1)&amp;" "&amp;IF(--RIGHT('[2]Pos Log Serang 260721'!XFD1,2)&lt;=20,INDEX('394_Bpk. Aruan_Makassar'!idxSatuSampaiDuaPuluh,--LEFT(RIGHT('[2]Pos Log Serang 260721'!XFD1,2),2)+1),INDEX('394_Bpk. Aruan_Makassar'!idxSatuSampaiDuaPuluh,--LEFT(RIGHT('[2]Pos Log Serang 260721'!XFD1,2),1)+1)&amp;" puluh "&amp;INDEX('394_Bpk. Aruan_Makassar'!idxSatuSampaiDuaPuluh,--RIGHT('[2]Pos Log Serang 260721'!XFD1,1)+1))</definedName>
    <definedName name="ratus3" localSheetId="22">" "&amp;INDEX('395_Nafastindo_Halim'!idxRatusan,--LEFT(TEXT(RIGHT('[2]Pos Log Serang 260721'!XFD1,3),"000"),1)+1)&amp;" "&amp;IF(--RIGHT('[2]Pos Log Serang 260721'!XFD1,2)&lt;=20,INDEX('395_Nafastindo_Halim'!idxSatuSampaiDuaPuluh,--LEFT(RIGHT('[2]Pos Log Serang 260721'!XFD1,2),2)+1),INDEX('395_Nafastindo_Halim'!idxSatuSampaiDuaPuluh,--LEFT(RIGHT('[2]Pos Log Serang 260721'!XFD1,2),1)+1)&amp;" puluh "&amp;INDEX('395_Nafastindo_Halim'!idxSatuSampaiDuaPuluh,--RIGHT('[2]Pos Log Serang 260721'!XFD1,1)+1))</definedName>
    <definedName name="ratus3" localSheetId="23">" "&amp;INDEX('396_Ibu Eni_Tanah Grogot'!idxRatusan,--LEFT(TEXT(RIGHT('[2]Pos Log Serang 260721'!XFD1,3),"000"),1)+1)&amp;" "&amp;IF(--RIGHT('[2]Pos Log Serang 260721'!XFD1,2)&lt;=20,INDEX('396_Ibu Eni_Tanah Grogot'!idxSatuSampaiDuaPuluh,--LEFT(RIGHT('[2]Pos Log Serang 260721'!XFD1,2),2)+1),INDEX('396_Ibu Eni_Tanah Grogot'!idxSatuSampaiDuaPuluh,--LEFT(RIGHT('[2]Pos Log Serang 260721'!XFD1,2),1)+1)&amp;" puluh "&amp;INDEX('396_Ibu Eni_Tanah Grogot'!idxSatuSampaiDuaPuluh,--RIGHT('[2]Pos Log Serang 260721'!XFD1,1)+1))</definedName>
    <definedName name="ratus3" localSheetId="24">" "&amp;INDEX('397_Ibu Eni_Pasuruan'!idxRatusan,--LEFT(TEXT(RIGHT('[2]Pos Log Serang 260721'!XFD1,3),"000"),1)+1)&amp;" "&amp;IF(--RIGHT('[2]Pos Log Serang 260721'!XFD1,2)&lt;=20,INDEX('397_Ibu Eni_Pasuruan'!idxSatuSampaiDuaPuluh,--LEFT(RIGHT('[2]Pos Log Serang 260721'!XFD1,2),2)+1),INDEX('397_Ibu Eni_Pasuruan'!idxSatuSampaiDuaPuluh,--LEFT(RIGHT('[2]Pos Log Serang 260721'!XFD1,2),1)+1)&amp;" puluh "&amp;INDEX('397_Ibu Eni_Pasuruan'!idxSatuSampaiDuaPuluh,--RIGHT('[2]Pos Log Serang 260721'!XFD1,1)+1))</definedName>
    <definedName name="ratus3" localSheetId="25">" "&amp;INDEX('398_Tensindo_Karawang'!idxRatusan,--LEFT(TEXT(RIGHT('[2]Pos Log Serang 260721'!XFD1,3),"000"),1)+1)&amp;" "&amp;IF(--RIGHT('[2]Pos Log Serang 260721'!XFD1,2)&lt;=20,INDEX('398_Tensindo_Karawang'!idxSatuSampaiDuaPuluh,--LEFT(RIGHT('[2]Pos Log Serang 260721'!XFD1,2),2)+1),INDEX('398_Tensindo_Karawang'!idxSatuSampaiDuaPuluh,--LEFT(RIGHT('[2]Pos Log Serang 260721'!XFD1,2),1)+1)&amp;" puluh "&amp;INDEX('398_Tensindo_Karawang'!idxSatuSampaiDuaPuluh,--RIGHT('[2]Pos Log Serang 260721'!XFD1,1)+1))</definedName>
    <definedName name="ratus3" localSheetId="31">" "&amp;INDEX('404_Ibu caca_Jakarta'!idxRatusan,--LEFT(TEXT(RIGHT('[2]Pos Log Serang 260721'!XFD1,3),"000"),1)+1)&amp;" "&amp;IF(--RIGHT('[2]Pos Log Serang 260721'!XFD1,2)&lt;=20,INDEX('404_Ibu caca_Jakarta'!idxSatuSampaiDuaPuluh,--LEFT(RIGHT('[2]Pos Log Serang 260721'!XFD1,2),2)+1),INDEX('404_Ibu caca_Jakarta'!idxSatuSampaiDuaPuluh,--LEFT(RIGHT('[2]Pos Log Serang 260721'!XFD1,2),1)+1)&amp;" puluh "&amp;INDEX('404_Ibu caca_Jakarta'!idxSatuSampaiDuaPuluh,--RIGHT('[2]Pos Log Serang 260721'!XFD1,1)+1))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 localSheetId="1">" "&amp;INDEX('375_Fastindo_KRG, TGR'!idxRatusan,--LEFT(TEXT(RIGHT('[2]Pos Log Serang 260721'!XFD1,3),"000"),1)+1)&amp;" "&amp;IF(--RIGHT('[2]Pos Log Serang 260721'!XFD1,2)&lt;=20,INDEX('375_Fastindo_KRG, TGR'!idxSatuSampaiDuaPuluh,--LEFT(RIGHT('[2]Pos Log Serang 260721'!XFD1,2),2)+1),INDEX('375_Fastindo_KRG, TGR'!idxSatuSampaiDuaPuluh,--LEFT(RIGHT('[2]Pos Log Serang 260721'!XFD1,2),1)+1)&amp;" puluh "&amp;INDEX('375_Fastindo_KRG, TGR'!idxSatuSampaiDuaPuluh,--RIGHT('[2]Pos Log Serang 260721'!XFD1,1)+1))</definedName>
    <definedName name="ratus4" localSheetId="2">" "&amp;INDEX('376_Bpk. Bhakti_Mix'!idxRatusan,--LEFT(TEXT(RIGHT('[2]Pos Log Serang 260721'!XFD1,3),"000"),1)+1)&amp;" "&amp;IF(--RIGHT('[2]Pos Log Serang 260721'!XFD1,2)&lt;=20,INDEX('376_Bpk. Bhakti_Mix'!idxSatuSampaiDuaPuluh,--LEFT(RIGHT('[2]Pos Log Serang 260721'!XFD1,2),2)+1),INDEX('376_Bpk. Bhakti_Mix'!idxSatuSampaiDuaPuluh,--LEFT(RIGHT('[2]Pos Log Serang 260721'!XFD1,2),1)+1)&amp;" puluh "&amp;INDEX('376_Bpk. Bhakti_Mix'!idxSatuSampaiDuaPuluh,--RIGHT('[2]Pos Log Serang 260721'!XFD1,1)+1))</definedName>
    <definedName name="ratus4" localSheetId="3">" "&amp;INDEX('377_Ibu Eva_Banten'!idxRatusan,--LEFT(TEXT(RIGHT('[2]Pos Log Serang 260721'!XFD1,3),"000"),1)+1)&amp;" "&amp;IF(--RIGHT('[2]Pos Log Serang 260721'!XFD1,2)&lt;=20,INDEX('377_Ibu Eva_Banten'!idxSatuSampaiDuaPuluh,--LEFT(RIGHT('[2]Pos Log Serang 260721'!XFD1,2),2)+1),INDEX('377_Ibu Eva_Banten'!idxSatuSampaiDuaPuluh,--LEFT(RIGHT('[2]Pos Log Serang 260721'!XFD1,2),1)+1)&amp;" puluh "&amp;INDEX('377_Ibu Eva_Banten'!idxSatuSampaiDuaPuluh,--RIGHT('[2]Pos Log Serang 260721'!XFD1,1)+1))</definedName>
    <definedName name="ratus4" localSheetId="4">" "&amp;INDEX('378_BBI_DP_Pontianak'!idxRatusan,--LEFT(TEXT(RIGHT('[2]Pos Log Serang 260721'!XFD1,3),"000"),1)+1)&amp;" "&amp;IF(--RIGHT('[2]Pos Log Serang 260721'!XFD1,2)&lt;=20,INDEX('378_BBI_DP_Pontianak'!idxSatuSampaiDuaPuluh,--LEFT(RIGHT('[2]Pos Log Serang 260721'!XFD1,2),2)+1),INDEX('378_BBI_DP_Pontianak'!idxSatuSampaiDuaPuluh,--LEFT(RIGHT('[2]Pos Log Serang 260721'!XFD1,2),1)+1)&amp;" puluh "&amp;INDEX('378_BBI_DP_Pontianak'!idxSatuSampaiDuaPuluh,--RIGHT('[2]Pos Log Serang 260721'!XFD1,1)+1))</definedName>
    <definedName name="ratus4" localSheetId="5">" "&amp;INDEX('378a_BBI_Pelunasan_Pontianak'!idxRatusan,--LEFT(TEXT(RIGHT('[2]Pos Log Serang 260721'!XFD1,3),"000"),1)+1)&amp;" "&amp;IF(--RIGHT('[2]Pos Log Serang 260721'!XFD1,2)&lt;=20,INDEX('378a_BBI_Pelunasan_Pontianak'!idxSatuSampaiDuaPuluh,--LEFT(RIGHT('[2]Pos Log Serang 260721'!XFD1,2),2)+1),INDEX('378a_BBI_Pelunasan_Pontianak'!idxSatuSampaiDuaPuluh,--LEFT(RIGHT('[2]Pos Log Serang 260721'!XFD1,2),1)+1)&amp;" puluh "&amp;INDEX('378a_BBI_Pelunasan_Pontianak'!idxSatuSampaiDuaPuluh,--RIGHT('[2]Pos Log Serang 260721'!XFD1,1)+1))</definedName>
    <definedName name="ratus4" localSheetId="6">" "&amp;INDEX('379_CMT_Medan'!idxRatusan,--LEFT(TEXT(RIGHT('[2]Pos Log Serang 260721'!XFD1,3),"000"),1)+1)&amp;" "&amp;IF(--RIGHT('[2]Pos Log Serang 260721'!XFD1,2)&lt;=20,INDEX('379_CMT_Medan'!idxSatuSampaiDuaPuluh,--LEFT(RIGHT('[2]Pos Log Serang 260721'!XFD1,2),2)+1),INDEX('379_CMT_Medan'!idxSatuSampaiDuaPuluh,--LEFT(RIGHT('[2]Pos Log Serang 260721'!XFD1,2),1)+1)&amp;" puluh "&amp;INDEX('379_CMT_Medan'!idxSatuSampaiDuaPuluh,--RIGHT('[2]Pos Log Serang 260721'!XFD1,1)+1))</definedName>
    <definedName name="ratus4" localSheetId="18">" "&amp;INDEX('391_Fastindo_Jakarta'!idxRatusan,--LEFT(TEXT(RIGHT('[2]Pos Log Serang 260721'!XFD1,3),"000"),1)+1)&amp;" "&amp;IF(--RIGHT('[2]Pos Log Serang 260721'!XFD1,2)&lt;=20,INDEX('391_Fastindo_Jakarta'!idxSatuSampaiDuaPuluh,--LEFT(RIGHT('[2]Pos Log Serang 260721'!XFD1,2),2)+1),INDEX('391_Fastindo_Jakarta'!idxSatuSampaiDuaPuluh,--LEFT(RIGHT('[2]Pos Log Serang 260721'!XFD1,2),1)+1)&amp;" puluh "&amp;INDEX('391_Fastindo_Jakarta'!idxSatuSampaiDuaPuluh,--RIGHT('[2]Pos Log Serang 260721'!XFD1,1)+1))</definedName>
    <definedName name="ratus4" localSheetId="19">" "&amp;INDEX('392_Ibu Eni_Pasuruan'!idxRatusan,--LEFT(TEXT(RIGHT('[2]Pos Log Serang 260721'!XFD1,3),"000"),1)+1)&amp;" "&amp;IF(--RIGHT('[2]Pos Log Serang 260721'!XFD1,2)&lt;=20,INDEX('392_Ibu Eni_Pasuruan'!idxSatuSampaiDuaPuluh,--LEFT(RIGHT('[2]Pos Log Serang 260721'!XFD1,2),2)+1),INDEX('392_Ibu Eni_Pasuruan'!idxSatuSampaiDuaPuluh,--LEFT(RIGHT('[2]Pos Log Serang 260721'!XFD1,2),1)+1)&amp;" puluh "&amp;INDEX('392_Ibu Eni_Pasuruan'!idxSatuSampaiDuaPuluh,--RIGHT('[2]Pos Log Serang 260721'!XFD1,1)+1))</definedName>
    <definedName name="ratus4" localSheetId="20">" "&amp;INDEX('393_Oentoeng_Palangkaraya'!idxRatusan,--LEFT(TEXT(RIGHT('[2]Pos Log Serang 260721'!XFD1,3),"000"),1)+1)&amp;" "&amp;IF(--RIGHT('[2]Pos Log Serang 260721'!XFD1,2)&lt;=20,INDEX('393_Oentoeng_Palangkaraya'!idxSatuSampaiDuaPuluh,--LEFT(RIGHT('[2]Pos Log Serang 260721'!XFD1,2),2)+1),INDEX('393_Oentoeng_Palangkaraya'!idxSatuSampaiDuaPuluh,--LEFT(RIGHT('[2]Pos Log Serang 260721'!XFD1,2),1)+1)&amp;" puluh "&amp;INDEX('393_Oentoeng_Palangkaraya'!idxSatuSampaiDuaPuluh,--RIGHT('[2]Pos Log Serang 260721'!XFD1,1)+1))</definedName>
    <definedName name="ratus4" localSheetId="21">" "&amp;INDEX('394_Bpk. Aruan_Makassar'!idxRatusan,--LEFT(TEXT(RIGHT('[2]Pos Log Serang 260721'!XFD1,3),"000"),1)+1)&amp;" "&amp;IF(--RIGHT('[2]Pos Log Serang 260721'!XFD1,2)&lt;=20,INDEX('394_Bpk. Aruan_Makassar'!idxSatuSampaiDuaPuluh,--LEFT(RIGHT('[2]Pos Log Serang 260721'!XFD1,2),2)+1),INDEX('394_Bpk. Aruan_Makassar'!idxSatuSampaiDuaPuluh,--LEFT(RIGHT('[2]Pos Log Serang 260721'!XFD1,2),1)+1)&amp;" puluh "&amp;INDEX('394_Bpk. Aruan_Makassar'!idxSatuSampaiDuaPuluh,--RIGHT('[2]Pos Log Serang 260721'!XFD1,1)+1))</definedName>
    <definedName name="ratus4" localSheetId="22">" "&amp;INDEX('395_Nafastindo_Halim'!idxRatusan,--LEFT(TEXT(RIGHT('[2]Pos Log Serang 260721'!XFD1,3),"000"),1)+1)&amp;" "&amp;IF(--RIGHT('[2]Pos Log Serang 260721'!XFD1,2)&lt;=20,INDEX('395_Nafastindo_Halim'!idxSatuSampaiDuaPuluh,--LEFT(RIGHT('[2]Pos Log Serang 260721'!XFD1,2),2)+1),INDEX('395_Nafastindo_Halim'!idxSatuSampaiDuaPuluh,--LEFT(RIGHT('[2]Pos Log Serang 260721'!XFD1,2),1)+1)&amp;" puluh "&amp;INDEX('395_Nafastindo_Halim'!idxSatuSampaiDuaPuluh,--RIGHT('[2]Pos Log Serang 260721'!XFD1,1)+1))</definedName>
    <definedName name="ratus4" localSheetId="23">" "&amp;INDEX('396_Ibu Eni_Tanah Grogot'!idxRatusan,--LEFT(TEXT(RIGHT('[2]Pos Log Serang 260721'!XFD1,3),"000"),1)+1)&amp;" "&amp;IF(--RIGHT('[2]Pos Log Serang 260721'!XFD1,2)&lt;=20,INDEX('396_Ibu Eni_Tanah Grogot'!idxSatuSampaiDuaPuluh,--LEFT(RIGHT('[2]Pos Log Serang 260721'!XFD1,2),2)+1),INDEX('396_Ibu Eni_Tanah Grogot'!idxSatuSampaiDuaPuluh,--LEFT(RIGHT('[2]Pos Log Serang 260721'!XFD1,2),1)+1)&amp;" puluh "&amp;INDEX('396_Ibu Eni_Tanah Grogot'!idxSatuSampaiDuaPuluh,--RIGHT('[2]Pos Log Serang 260721'!XFD1,1)+1))</definedName>
    <definedName name="ratus4" localSheetId="24">" "&amp;INDEX('397_Ibu Eni_Pasuruan'!idxRatusan,--LEFT(TEXT(RIGHT('[2]Pos Log Serang 260721'!XFD1,3),"000"),1)+1)&amp;" "&amp;IF(--RIGHT('[2]Pos Log Serang 260721'!XFD1,2)&lt;=20,INDEX('397_Ibu Eni_Pasuruan'!idxSatuSampaiDuaPuluh,--LEFT(RIGHT('[2]Pos Log Serang 260721'!XFD1,2),2)+1),INDEX('397_Ibu Eni_Pasuruan'!idxSatuSampaiDuaPuluh,--LEFT(RIGHT('[2]Pos Log Serang 260721'!XFD1,2),1)+1)&amp;" puluh "&amp;INDEX('397_Ibu Eni_Pasuruan'!idxSatuSampaiDuaPuluh,--RIGHT('[2]Pos Log Serang 260721'!XFD1,1)+1))</definedName>
    <definedName name="ratus4" localSheetId="25">" "&amp;INDEX('398_Tensindo_Karawang'!idxRatusan,--LEFT(TEXT(RIGHT('[2]Pos Log Serang 260721'!XFD1,3),"000"),1)+1)&amp;" "&amp;IF(--RIGHT('[2]Pos Log Serang 260721'!XFD1,2)&lt;=20,INDEX('398_Tensindo_Karawang'!idxSatuSampaiDuaPuluh,--LEFT(RIGHT('[2]Pos Log Serang 260721'!XFD1,2),2)+1),INDEX('398_Tensindo_Karawang'!idxSatuSampaiDuaPuluh,--LEFT(RIGHT('[2]Pos Log Serang 260721'!XFD1,2),1)+1)&amp;" puluh "&amp;INDEX('398_Tensindo_Karawang'!idxSatuSampaiDuaPuluh,--RIGHT('[2]Pos Log Serang 260721'!XFD1,1)+1))</definedName>
    <definedName name="ratus4" localSheetId="31">" "&amp;INDEX('404_Ibu caca_Jakarta'!idxRatusan,--LEFT(TEXT(RIGHT('[2]Pos Log Serang 260721'!XFD1,3),"000"),1)+1)&amp;" "&amp;IF(--RIGHT('[2]Pos Log Serang 260721'!XFD1,2)&lt;=20,INDEX('404_Ibu caca_Jakarta'!idxSatuSampaiDuaPuluh,--LEFT(RIGHT('[2]Pos Log Serang 260721'!XFD1,2),2)+1),INDEX('404_Ibu caca_Jakarta'!idxSatuSampaiDuaPuluh,--LEFT(RIGHT('[2]Pos Log Serang 260721'!XFD1,2),1)+1)&amp;" puluh "&amp;INDEX('404_Ibu caca_Jakarta'!idxSatuSampaiDuaPuluh,--RIGHT('[2]Pos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 localSheetId="1">" "&amp;INDEX('375_Fastindo_KRG, TGR'!idxRatusan,--LEFT(TEXT(RIGHT(nilai,6),REPT("0",6)),1)+1)&amp;" "&amp;IF((--MID(TEXT(RIGHT(nilai,6),REPT("0",6)),2,2)+1)&lt;=20,IF(--LEFT(TEXT(RIGHT(nilai,6),REPT("0",6)),3)=1," seribu",INDEX('375_Fastindo_KRG, TGR'!idxSatuSampaiDuaPuluh,--LEFT(TEXT(RIGHT(nilai,5),REPT("0",5)),2)+1)),INDEX('375_Fastindo_KRG, TGR'!idxSatuSampaiDuaPuluh,--LEFT(RIGHT(nilai,5),1)+1)&amp;" puluh "&amp;INDEX('375_Fastindo_KRG, TGR'!idxSatuSampaiDuaPuluh,--LEFT(RIGHT(nilai,4),1)+1))&amp;IF(OR(LEN(nilai)&lt;=3,--LEFT(TEXT(RIGHT(nilai,6),REPT("0",6)),3)={0;1}),""," ribu")</definedName>
    <definedName name="ribu" localSheetId="2">" "&amp;INDEX('376_Bpk. Bhakti_Mix'!idxRatusan,--LEFT(TEXT(RIGHT(nilai,6),REPT("0",6)),1)+1)&amp;" "&amp;IF((--MID(TEXT(RIGHT(nilai,6),REPT("0",6)),2,2)+1)&lt;=20,IF(--LEFT(TEXT(RIGHT(nilai,6),REPT("0",6)),3)=1," seribu",INDEX('376_Bpk. Bhakti_Mix'!idxSatuSampaiDuaPuluh,--LEFT(TEXT(RIGHT(nilai,5),REPT("0",5)),2)+1)),INDEX('376_Bpk. Bhakti_Mix'!idxSatuSampaiDuaPuluh,--LEFT(RIGHT(nilai,5),1)+1)&amp;" puluh "&amp;INDEX('376_Bpk. Bhakti_Mix'!idxSatuSampaiDuaPuluh,--LEFT(RIGHT(nilai,4),1)+1))&amp;IF(OR(LEN(nilai)&lt;=3,--LEFT(TEXT(RIGHT(nilai,6),REPT("0",6)),3)={0;1}),""," ribu")</definedName>
    <definedName name="ribu" localSheetId="3">" "&amp;INDEX('377_Ibu Eva_Banten'!idxRatusan,--LEFT(TEXT(RIGHT([0]!nilai,6),REPT("0",6)),1)+1)&amp;" "&amp;IF((--MID(TEXT(RIGHT([0]!nilai,6),REPT("0",6)),2,2)+1)&lt;=20,IF(--LEFT(TEXT(RIGHT([0]!nilai,6),REPT("0",6)),3)=1," seribu",INDEX('377_Ibu Eva_Banten'!idxSatuSampaiDuaPuluh,--LEFT(TEXT(RIGHT([0]!nilai,5),REPT("0",5)),2)+1)),INDEX('377_Ibu Eva_Banten'!idxSatuSampaiDuaPuluh,--LEFT(RIGHT([0]!nilai,5),1)+1)&amp;" puluh "&amp;INDEX('377_Ibu Eva_Banten'!idxSatuSampaiDuaPuluh,--LEFT(RIGHT([0]!nilai,4),1)+1))&amp;IF(OR(LEN([0]!nilai)&lt;=3,--LEFT(TEXT(RIGHT([0]!nilai,6),REPT("0",6)),3)={0;1}),""," ribu")</definedName>
    <definedName name="ribu" localSheetId="4">" "&amp;INDEX('378_BBI_DP_Pontianak'!idxRatusan,--LEFT(TEXT(RIGHT(nilai,6),REPT("0",6)),1)+1)&amp;" "&amp;IF((--MID(TEXT(RIGHT(nilai,6),REPT("0",6)),2,2)+1)&lt;=20,IF(--LEFT(TEXT(RIGHT(nilai,6),REPT("0",6)),3)=1," seribu",INDEX('378_BBI_DP_Pontianak'!idxSatuSampaiDuaPuluh,--LEFT(TEXT(RIGHT(nilai,5),REPT("0",5)),2)+1)),INDEX('378_BBI_DP_Pontianak'!idxSatuSampaiDuaPuluh,--LEFT(RIGHT(nilai,5),1)+1)&amp;" puluh "&amp;INDEX('378_BBI_DP_Pontianak'!idxSatuSampaiDuaPuluh,--LEFT(RIGHT(nilai,4),1)+1))&amp;IF(OR(LEN(nilai)&lt;=3,--LEFT(TEXT(RIGHT(nilai,6),REPT("0",6)),3)={0;1}),""," ribu")</definedName>
    <definedName name="ribu" localSheetId="5">" "&amp;INDEX('378a_BBI_Pelunasan_Pontianak'!idxRatusan,--LEFT(TEXT(RIGHT([0]!nilai,6),REPT("0",6)),1)+1)&amp;" "&amp;IF((--MID(TEXT(RIGHT([0]!nilai,6),REPT("0",6)),2,2)+1)&lt;=20,IF(--LEFT(TEXT(RIGHT([0]!nilai,6),REPT("0",6)),3)=1," seribu",INDEX('378a_BBI_Pelunasan_Pontianak'!idxSatuSampaiDuaPuluh,--LEFT(TEXT(RIGHT([0]!nilai,5),REPT("0",5)),2)+1)),INDEX('378a_BBI_Pelunasan_Pontianak'!idxSatuSampaiDuaPuluh,--LEFT(RIGHT([0]!nilai,5),1)+1)&amp;" puluh "&amp;INDEX('378a_BBI_Pelunasan_Pontianak'!idxSatuSampaiDuaPuluh,--LEFT(RIGHT([0]!nilai,4),1)+1))&amp;IF(OR(LEN([0]!nilai)&lt;=3,--LEFT(TEXT(RIGHT([0]!nilai,6),REPT("0",6)),3)={0;1}),""," ribu")</definedName>
    <definedName name="ribu" localSheetId="6">" "&amp;INDEX('379_CMT_Medan'!idxRatusan,--LEFT(TEXT(RIGHT(nilai,6),REPT("0",6)),1)+1)&amp;" "&amp;IF((--MID(TEXT(RIGHT(nilai,6),REPT("0",6)),2,2)+1)&lt;=20,IF(--LEFT(TEXT(RIGHT(nilai,6),REPT("0",6)),3)=1," seribu",INDEX('379_CMT_Medan'!idxSatuSampaiDuaPuluh,--LEFT(TEXT(RIGHT(nilai,5),REPT("0",5)),2)+1)),INDEX('379_CMT_Medan'!idxSatuSampaiDuaPuluh,--LEFT(RIGHT(nilai,5),1)+1)&amp;" puluh "&amp;INDEX('379_CMT_Medan'!idxSatuSampaiDuaPuluh,--LEFT(RIGHT(nilai,4),1)+1))&amp;IF(OR(LEN(nilai)&lt;=3,--LEFT(TEXT(RIGHT(nilai,6),REPT("0",6)),3)={0;1}),""," ribu")</definedName>
    <definedName name="ribu" localSheetId="18">" "&amp;INDEX('391_Fastindo_Jakarta'!idxRatusan,--LEFT(TEXT(RIGHT(nilai,6),REPT("0",6)),1)+1)&amp;" "&amp;IF((--MID(TEXT(RIGHT(nilai,6),REPT("0",6)),2,2)+1)&lt;=20,IF(--LEFT(TEXT(RIGHT(nilai,6),REPT("0",6)),3)=1," seribu",INDEX('391_Fastindo_Jakarta'!idxSatuSampaiDuaPuluh,--LEFT(TEXT(RIGHT(nilai,5),REPT("0",5)),2)+1)),INDEX('391_Fastindo_Jakarta'!idxSatuSampaiDuaPuluh,--LEFT(RIGHT(nilai,5),1)+1)&amp;" puluh "&amp;INDEX('391_Fastindo_Jakarta'!idxSatuSampaiDuaPuluh,--LEFT(RIGHT(nilai,4),1)+1))&amp;IF(OR(LEN(nilai)&lt;=3,--LEFT(TEXT(RIGHT(nilai,6),REPT("0",6)),3)={0;1}),""," ribu")</definedName>
    <definedName name="ribu" localSheetId="19">" "&amp;INDEX('392_Ibu Eni_Pasuruan'!idxRatusan,--LEFT(TEXT(RIGHT(nilai,6),REPT("0",6)),1)+1)&amp;" "&amp;IF((--MID(TEXT(RIGHT(nilai,6),REPT("0",6)),2,2)+1)&lt;=20,IF(--LEFT(TEXT(RIGHT(nilai,6),REPT("0",6)),3)=1," seribu",INDEX('392_Ibu Eni_Pasuruan'!idxSatuSampaiDuaPuluh,--LEFT(TEXT(RIGHT(nilai,5),REPT("0",5)),2)+1)),INDEX('392_Ibu Eni_Pasuruan'!idxSatuSampaiDuaPuluh,--LEFT(RIGHT(nilai,5),1)+1)&amp;" puluh "&amp;INDEX('392_Ibu Eni_Pasuruan'!idxSatuSampaiDuaPuluh,--LEFT(RIGHT(nilai,4),1)+1))&amp;IF(OR(LEN(nilai)&lt;=3,--LEFT(TEXT(RIGHT(nilai,6),REPT("0",6)),3)={0;1}),""," ribu")</definedName>
    <definedName name="ribu" localSheetId="20">" "&amp;INDEX('393_Oentoeng_Palangkaraya'!idxRatusan,--LEFT(TEXT(RIGHT([0]!nilai,6),REPT("0",6)),1)+1)&amp;" "&amp;IF((--MID(TEXT(RIGHT([0]!nilai,6),REPT("0",6)),2,2)+1)&lt;=20,IF(--LEFT(TEXT(RIGHT([0]!nilai,6),REPT("0",6)),3)=1," seribu",INDEX('393_Oentoeng_Palangkaraya'!idxSatuSampaiDuaPuluh,--LEFT(TEXT(RIGHT([0]!nilai,5),REPT("0",5)),2)+1)),INDEX('393_Oentoeng_Palangkaraya'!idxSatuSampaiDuaPuluh,--LEFT(RIGHT([0]!nilai,5),1)+1)&amp;" puluh "&amp;INDEX('393_Oentoeng_Palangkaraya'!idxSatuSampaiDuaPuluh,--LEFT(RIGHT([0]!nilai,4),1)+1))&amp;IF(OR(LEN([0]!nilai)&lt;=3,--LEFT(TEXT(RIGHT([0]!nilai,6),REPT("0",6)),3)={0;1}),""," ribu")</definedName>
    <definedName name="ribu" localSheetId="21">" "&amp;INDEX('394_Bpk. Aruan_Makassar'!idxRatusan,--LEFT(TEXT(RIGHT([0]!nilai,6),REPT("0",6)),1)+1)&amp;" "&amp;IF((--MID(TEXT(RIGHT([0]!nilai,6),REPT("0",6)),2,2)+1)&lt;=20,IF(--LEFT(TEXT(RIGHT([0]!nilai,6),REPT("0",6)),3)=1," seribu",INDEX('394_Bpk. Aruan_Makassar'!idxSatuSampaiDuaPuluh,--LEFT(TEXT(RIGHT([0]!nilai,5),REPT("0",5)),2)+1)),INDEX('394_Bpk. Aruan_Makassar'!idxSatuSampaiDuaPuluh,--LEFT(RIGHT([0]!nilai,5),1)+1)&amp;" puluh "&amp;INDEX('394_Bpk. Aruan_Makassar'!idxSatuSampaiDuaPuluh,--LEFT(RIGHT([0]!nilai,4),1)+1))&amp;IF(OR(LEN([0]!nilai)&lt;=3,--LEFT(TEXT(RIGHT([0]!nilai,6),REPT("0",6)),3)={0;1}),""," ribu")</definedName>
    <definedName name="ribu" localSheetId="22">" "&amp;INDEX('395_Nafastindo_Halim'!idxRatusan,--LEFT(TEXT(RIGHT([0]!nilai,6),REPT("0",6)),1)+1)&amp;" "&amp;IF((--MID(TEXT(RIGHT([0]!nilai,6),REPT("0",6)),2,2)+1)&lt;=20,IF(--LEFT(TEXT(RIGHT([0]!nilai,6),REPT("0",6)),3)=1," seribu",INDEX('395_Nafastindo_Halim'!idxSatuSampaiDuaPuluh,--LEFT(TEXT(RIGHT([0]!nilai,5),REPT("0",5)),2)+1)),INDEX('395_Nafastindo_Halim'!idxSatuSampaiDuaPuluh,--LEFT(RIGHT([0]!nilai,5),1)+1)&amp;" puluh "&amp;INDEX('395_Nafastindo_Halim'!idxSatuSampaiDuaPuluh,--LEFT(RIGHT([0]!nilai,4),1)+1))&amp;IF(OR(LEN([0]!nilai)&lt;=3,--LEFT(TEXT(RIGHT([0]!nilai,6),REPT("0",6)),3)={0;1}),""," ribu")</definedName>
    <definedName name="ribu" localSheetId="23">" "&amp;INDEX('396_Ibu Eni_Tanah Grogot'!idxRatusan,--LEFT(TEXT(RIGHT([0]!nilai,6),REPT("0",6)),1)+1)&amp;" "&amp;IF((--MID(TEXT(RIGHT([0]!nilai,6),REPT("0",6)),2,2)+1)&lt;=20,IF(--LEFT(TEXT(RIGHT([0]!nilai,6),REPT("0",6)),3)=1," seribu",INDEX('396_Ibu Eni_Tanah Grogot'!idxSatuSampaiDuaPuluh,--LEFT(TEXT(RIGHT([0]!nilai,5),REPT("0",5)),2)+1)),INDEX('396_Ibu Eni_Tanah Grogot'!idxSatuSampaiDuaPuluh,--LEFT(RIGHT([0]!nilai,5),1)+1)&amp;" puluh "&amp;INDEX('396_Ibu Eni_Tanah Grogot'!idxSatuSampaiDuaPuluh,--LEFT(RIGHT([0]!nilai,4),1)+1))&amp;IF(OR(LEN([0]!nilai)&lt;=3,--LEFT(TEXT(RIGHT([0]!nilai,6),REPT("0",6)),3)={0;1}),""," ribu")</definedName>
    <definedName name="ribu" localSheetId="24">" "&amp;INDEX('397_Ibu Eni_Pasuruan'!idxRatusan,--LEFT(TEXT(RIGHT([0]!nilai,6),REPT("0",6)),1)+1)&amp;" "&amp;IF((--MID(TEXT(RIGHT([0]!nilai,6),REPT("0",6)),2,2)+1)&lt;=20,IF(--LEFT(TEXT(RIGHT([0]!nilai,6),REPT("0",6)),3)=1," seribu",INDEX('397_Ibu Eni_Pasuruan'!idxSatuSampaiDuaPuluh,--LEFT(TEXT(RIGHT([0]!nilai,5),REPT("0",5)),2)+1)),INDEX('397_Ibu Eni_Pasuruan'!idxSatuSampaiDuaPuluh,--LEFT(RIGHT([0]!nilai,5),1)+1)&amp;" puluh "&amp;INDEX('397_Ibu Eni_Pasuruan'!idxSatuSampaiDuaPuluh,--LEFT(RIGHT([0]!nilai,4),1)+1))&amp;IF(OR(LEN([0]!nilai)&lt;=3,--LEFT(TEXT(RIGHT([0]!nilai,6),REPT("0",6)),3)={0;1}),""," ribu")</definedName>
    <definedName name="ribu" localSheetId="25">" "&amp;INDEX('398_Tensindo_Karawang'!idxRatusan,--LEFT(TEXT(RIGHT(nilai,6),REPT("0",6)),1)+1)&amp;" "&amp;IF((--MID(TEXT(RIGHT(nilai,6),REPT("0",6)),2,2)+1)&lt;=20,IF(--LEFT(TEXT(RIGHT(nilai,6),REPT("0",6)),3)=1," seribu",INDEX('398_Tensindo_Karawang'!idxSatuSampaiDuaPuluh,--LEFT(TEXT(RIGHT(nilai,5),REPT("0",5)),2)+1)),INDEX('398_Tensindo_Karawang'!idxSatuSampaiDuaPuluh,--LEFT(RIGHT(nilai,5),1)+1)&amp;" puluh "&amp;INDEX('398_Tensindo_Karawang'!idxSatuSampaiDuaPuluh,--LEFT(RIGHT(nilai,4),1)+1))&amp;IF(OR(LEN(nilai)&lt;=3,--LEFT(TEXT(RIGHT(nilai,6),REPT("0",6)),3)={0;1}),""," ribu")</definedName>
    <definedName name="ribu" localSheetId="31">" "&amp;INDEX('404_Ibu caca_Jakarta'!idxRatusan,--LEFT(TEXT(RIGHT(nilai,6),REPT("0",6)),1)+1)&amp;" "&amp;IF((--MID(TEXT(RIGHT(nilai,6),REPT("0",6)),2,2)+1)&lt;=20,IF(--LEFT(TEXT(RIGHT(nilai,6),REPT("0",6)),3)=1," seribu",INDEX('404_Ibu caca_Jakarta'!idxSatuSampaiDuaPuluh,--LEFT(TEXT(RIGHT(nilai,5),REPT("0",5)),2)+1)),INDEX('404_Ibu caca_Jakarta'!idxSatuSampaiDuaPuluh,--LEFT(RIGHT(nilai,5),1)+1)&amp;" puluh "&amp;INDEX('404_Ibu caca_Jakarta'!idxSatuSampaiDuaPuluh,--LEFT(RIGHT(nilai,4),1)+1))&amp;IF(OR(LEN(nilai)&lt;=3,--LEFT(TEXT(RIGHT(nilai,6),REPT("0",6)),3)={0;1}),"","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1">" "&amp;INDEX('375_Fastindo_KRG, TGR'!idxRatusan,--LEFT(TEXT(RIGHT(nilai,6),REPT("0",6)),1)+1)&amp;" "&amp;IF((--MID(TEXT(RIGHT(nilai,6),REPT("0",6)),2,2)+1)&lt;=20,IF(--LEFT(TEXT(RIGHT(nilai,6),REPT("0",6)),3)=1," seribu / ",INDEX('375_Fastindo_KRG, TGR'!idxSatuSampaiDuaPuluh,--LEFT(TEXT(RIGHT(nilai,5),REPT("0",5)),2)+1)),INDEX('375_Fastindo_KRG, TGR'!idxSatuSampaiDuaPuluh,--LEFT(RIGHT(nilai,5),1)+1)&amp;" puluh "&amp;INDEX('375_Fastindo_KRG, TGR'!idxSatuSampaiDuaPuluh,--LEFT(RIGHT(nilai,4),1)+1))&amp;IF(OR(LEN(nilai)&lt;=3,--LEFT(TEXT(RIGHT(nilai,6),REPT("0",6)),3)={0;1}),""," ribu / ")</definedName>
    <definedName name="ribu2" localSheetId="2">" "&amp;INDEX('376_Bpk. Bhakti_Mix'!idxRatusan,--LEFT(TEXT(RIGHT(nilai,6),REPT("0",6)),1)+1)&amp;" "&amp;IF((--MID(TEXT(RIGHT(nilai,6),REPT("0",6)),2,2)+1)&lt;=20,IF(--LEFT(TEXT(RIGHT(nilai,6),REPT("0",6)),3)=1," seribu / ",INDEX('376_Bpk. Bhakti_Mix'!idxSatuSampaiDuaPuluh,--LEFT(TEXT(RIGHT(nilai,5),REPT("0",5)),2)+1)),INDEX('376_Bpk. Bhakti_Mix'!idxSatuSampaiDuaPuluh,--LEFT(RIGHT(nilai,5),1)+1)&amp;" puluh "&amp;INDEX('376_Bpk. Bhakti_Mix'!idxSatuSampaiDuaPuluh,--LEFT(RIGHT(nilai,4),1)+1))&amp;IF(OR(LEN(nilai)&lt;=3,--LEFT(TEXT(RIGHT(nilai,6),REPT("0",6)),3)={0;1}),""," ribu / ")</definedName>
    <definedName name="ribu2" localSheetId="3">" "&amp;INDEX('377_Ibu Eva_Banten'!idxRatusan,--LEFT(TEXT(RIGHT([0]!nilai,6),REPT("0",6)),1)+1)&amp;" "&amp;IF((--MID(TEXT(RIGHT([0]!nilai,6),REPT("0",6)),2,2)+1)&lt;=20,IF(--LEFT(TEXT(RIGHT([0]!nilai,6),REPT("0",6)),3)=1," seribu / ",INDEX('377_Ibu Eva_Banten'!idxSatuSampaiDuaPuluh,--LEFT(TEXT(RIGHT([0]!nilai,5),REPT("0",5)),2)+1)),INDEX('377_Ibu Eva_Banten'!idxSatuSampaiDuaPuluh,--LEFT(RIGHT([0]!nilai,5),1)+1)&amp;" puluh "&amp;INDEX('377_Ibu Eva_Banten'!idxSatuSampaiDuaPuluh,--LEFT(RIGHT([0]!nilai,4),1)+1))&amp;IF(OR(LEN([0]!nilai)&lt;=3,--LEFT(TEXT(RIGHT([0]!nilai,6),REPT("0",6)),3)={0;1}),""," ribu / ")</definedName>
    <definedName name="ribu2" localSheetId="4">" "&amp;INDEX('378_BBI_DP_Pontianak'!idxRatusan,--LEFT(TEXT(RIGHT(nilai,6),REPT("0",6)),1)+1)&amp;" "&amp;IF((--MID(TEXT(RIGHT(nilai,6),REPT("0",6)),2,2)+1)&lt;=20,IF(--LEFT(TEXT(RIGHT(nilai,6),REPT("0",6)),3)=1," seribu / ",INDEX('378_BBI_DP_Pontianak'!idxSatuSampaiDuaPuluh,--LEFT(TEXT(RIGHT(nilai,5),REPT("0",5)),2)+1)),INDEX('378_BBI_DP_Pontianak'!idxSatuSampaiDuaPuluh,--LEFT(RIGHT(nilai,5),1)+1)&amp;" puluh "&amp;INDEX('378_BBI_DP_Pontianak'!idxSatuSampaiDuaPuluh,--LEFT(RIGHT(nilai,4),1)+1))&amp;IF(OR(LEN(nilai)&lt;=3,--LEFT(TEXT(RIGHT(nilai,6),REPT("0",6)),3)={0;1}),""," ribu / ")</definedName>
    <definedName name="ribu2" localSheetId="5">" "&amp;INDEX('378a_BBI_Pelunasan_Pontianak'!idxRatusan,--LEFT(TEXT(RIGHT([0]!nilai,6),REPT("0",6)),1)+1)&amp;" "&amp;IF((--MID(TEXT(RIGHT([0]!nilai,6),REPT("0",6)),2,2)+1)&lt;=20,IF(--LEFT(TEXT(RIGHT([0]!nilai,6),REPT("0",6)),3)=1," seribu / ",INDEX('378a_BBI_Pelunasan_Pontianak'!idxSatuSampaiDuaPuluh,--LEFT(TEXT(RIGHT([0]!nilai,5),REPT("0",5)),2)+1)),INDEX('378a_BBI_Pelunasan_Pontianak'!idxSatuSampaiDuaPuluh,--LEFT(RIGHT([0]!nilai,5),1)+1)&amp;" puluh "&amp;INDEX('378a_BBI_Pelunasan_Pontianak'!idxSatuSampaiDuaPuluh,--LEFT(RIGHT([0]!nilai,4),1)+1))&amp;IF(OR(LEN([0]!nilai)&lt;=3,--LEFT(TEXT(RIGHT([0]!nilai,6),REPT("0",6)),3)={0;1}),""," ribu / ")</definedName>
    <definedName name="ribu2" localSheetId="6">" "&amp;INDEX('379_CMT_Medan'!idxRatusan,--LEFT(TEXT(RIGHT(nilai,6),REPT("0",6)),1)+1)&amp;" "&amp;IF((--MID(TEXT(RIGHT(nilai,6),REPT("0",6)),2,2)+1)&lt;=20,IF(--LEFT(TEXT(RIGHT(nilai,6),REPT("0",6)),3)=1," seribu / ",INDEX('379_CMT_Medan'!idxSatuSampaiDuaPuluh,--LEFT(TEXT(RIGHT(nilai,5),REPT("0",5)),2)+1)),INDEX('379_CMT_Medan'!idxSatuSampaiDuaPuluh,--LEFT(RIGHT(nilai,5),1)+1)&amp;" puluh "&amp;INDEX('379_CMT_Medan'!idxSatuSampaiDuaPuluh,--LEFT(RIGHT(nilai,4),1)+1))&amp;IF(OR(LEN(nilai)&lt;=3,--LEFT(TEXT(RIGHT(nilai,6),REPT("0",6)),3)={0;1}),""," ribu / ")</definedName>
    <definedName name="ribu2" localSheetId="18">" "&amp;INDEX('391_Fastindo_Jakarta'!idxRatusan,--LEFT(TEXT(RIGHT(nilai,6),REPT("0",6)),1)+1)&amp;" "&amp;IF((--MID(TEXT(RIGHT(nilai,6),REPT("0",6)),2,2)+1)&lt;=20,IF(--LEFT(TEXT(RIGHT(nilai,6),REPT("0",6)),3)=1," seribu / ",INDEX('391_Fastindo_Jakarta'!idxSatuSampaiDuaPuluh,--LEFT(TEXT(RIGHT(nilai,5),REPT("0",5)),2)+1)),INDEX('391_Fastindo_Jakarta'!idxSatuSampaiDuaPuluh,--LEFT(RIGHT(nilai,5),1)+1)&amp;" puluh "&amp;INDEX('391_Fastindo_Jakarta'!idxSatuSampaiDuaPuluh,--LEFT(RIGHT(nilai,4),1)+1))&amp;IF(OR(LEN(nilai)&lt;=3,--LEFT(TEXT(RIGHT(nilai,6),REPT("0",6)),3)={0;1}),""," ribu / ")</definedName>
    <definedName name="ribu2" localSheetId="19">" "&amp;INDEX('392_Ibu Eni_Pasuruan'!idxRatusan,--LEFT(TEXT(RIGHT(nilai,6),REPT("0",6)),1)+1)&amp;" "&amp;IF((--MID(TEXT(RIGHT(nilai,6),REPT("0",6)),2,2)+1)&lt;=20,IF(--LEFT(TEXT(RIGHT(nilai,6),REPT("0",6)),3)=1," seribu / ",INDEX('392_Ibu Eni_Pasuruan'!idxSatuSampaiDuaPuluh,--LEFT(TEXT(RIGHT(nilai,5),REPT("0",5)),2)+1)),INDEX('392_Ibu Eni_Pasuruan'!idxSatuSampaiDuaPuluh,--LEFT(RIGHT(nilai,5),1)+1)&amp;" puluh "&amp;INDEX('392_Ibu Eni_Pasuruan'!idxSatuSampaiDuaPuluh,--LEFT(RIGHT(nilai,4),1)+1))&amp;IF(OR(LEN(nilai)&lt;=3,--LEFT(TEXT(RIGHT(nilai,6),REPT("0",6)),3)={0;1}),""," ribu / ")</definedName>
    <definedName name="ribu2" localSheetId="20">" "&amp;INDEX('393_Oentoeng_Palangkaraya'!idxRatusan,--LEFT(TEXT(RIGHT([0]!nilai,6),REPT("0",6)),1)+1)&amp;" "&amp;IF((--MID(TEXT(RIGHT([0]!nilai,6),REPT("0",6)),2,2)+1)&lt;=20,IF(--LEFT(TEXT(RIGHT([0]!nilai,6),REPT("0",6)),3)=1," seribu / ",INDEX('393_Oentoeng_Palangkaraya'!idxSatuSampaiDuaPuluh,--LEFT(TEXT(RIGHT([0]!nilai,5),REPT("0",5)),2)+1)),INDEX('393_Oentoeng_Palangkaraya'!idxSatuSampaiDuaPuluh,--LEFT(RIGHT([0]!nilai,5),1)+1)&amp;" puluh "&amp;INDEX('393_Oentoeng_Palangkaraya'!idxSatuSampaiDuaPuluh,--LEFT(RIGHT([0]!nilai,4),1)+1))&amp;IF(OR(LEN([0]!nilai)&lt;=3,--LEFT(TEXT(RIGHT([0]!nilai,6),REPT("0",6)),3)={0;1}),""," ribu / ")</definedName>
    <definedName name="ribu2" localSheetId="21">" "&amp;INDEX('394_Bpk. Aruan_Makassar'!idxRatusan,--LEFT(TEXT(RIGHT([0]!nilai,6),REPT("0",6)),1)+1)&amp;" "&amp;IF((--MID(TEXT(RIGHT([0]!nilai,6),REPT("0",6)),2,2)+1)&lt;=20,IF(--LEFT(TEXT(RIGHT([0]!nilai,6),REPT("0",6)),3)=1," seribu / ",INDEX('394_Bpk. Aruan_Makassar'!idxSatuSampaiDuaPuluh,--LEFT(TEXT(RIGHT([0]!nilai,5),REPT("0",5)),2)+1)),INDEX('394_Bpk. Aruan_Makassar'!idxSatuSampaiDuaPuluh,--LEFT(RIGHT([0]!nilai,5),1)+1)&amp;" puluh "&amp;INDEX('394_Bpk. Aruan_Makassar'!idxSatuSampaiDuaPuluh,--LEFT(RIGHT([0]!nilai,4),1)+1))&amp;IF(OR(LEN([0]!nilai)&lt;=3,--LEFT(TEXT(RIGHT([0]!nilai,6),REPT("0",6)),3)={0;1}),""," ribu / ")</definedName>
    <definedName name="ribu2" localSheetId="22">" "&amp;INDEX('395_Nafastindo_Halim'!idxRatusan,--LEFT(TEXT(RIGHT([0]!nilai,6),REPT("0",6)),1)+1)&amp;" "&amp;IF((--MID(TEXT(RIGHT([0]!nilai,6),REPT("0",6)),2,2)+1)&lt;=20,IF(--LEFT(TEXT(RIGHT([0]!nilai,6),REPT("0",6)),3)=1," seribu / ",INDEX('395_Nafastindo_Halim'!idxSatuSampaiDuaPuluh,--LEFT(TEXT(RIGHT([0]!nilai,5),REPT("0",5)),2)+1)),INDEX('395_Nafastindo_Halim'!idxSatuSampaiDuaPuluh,--LEFT(RIGHT([0]!nilai,5),1)+1)&amp;" puluh "&amp;INDEX('395_Nafastindo_Halim'!idxSatuSampaiDuaPuluh,--LEFT(RIGHT([0]!nilai,4),1)+1))&amp;IF(OR(LEN([0]!nilai)&lt;=3,--LEFT(TEXT(RIGHT([0]!nilai,6),REPT("0",6)),3)={0;1}),""," ribu / ")</definedName>
    <definedName name="ribu2" localSheetId="23">" "&amp;INDEX('396_Ibu Eni_Tanah Grogot'!idxRatusan,--LEFT(TEXT(RIGHT([0]!nilai,6),REPT("0",6)),1)+1)&amp;" "&amp;IF((--MID(TEXT(RIGHT([0]!nilai,6),REPT("0",6)),2,2)+1)&lt;=20,IF(--LEFT(TEXT(RIGHT([0]!nilai,6),REPT("0",6)),3)=1," seribu / ",INDEX('396_Ibu Eni_Tanah Grogot'!idxSatuSampaiDuaPuluh,--LEFT(TEXT(RIGHT([0]!nilai,5),REPT("0",5)),2)+1)),INDEX('396_Ibu Eni_Tanah Grogot'!idxSatuSampaiDuaPuluh,--LEFT(RIGHT([0]!nilai,5),1)+1)&amp;" puluh "&amp;INDEX('396_Ibu Eni_Tanah Grogot'!idxSatuSampaiDuaPuluh,--LEFT(RIGHT([0]!nilai,4),1)+1))&amp;IF(OR(LEN([0]!nilai)&lt;=3,--LEFT(TEXT(RIGHT([0]!nilai,6),REPT("0",6)),3)={0;1}),""," ribu / ")</definedName>
    <definedName name="ribu2" localSheetId="24">" "&amp;INDEX('397_Ibu Eni_Pasuruan'!idxRatusan,--LEFT(TEXT(RIGHT([0]!nilai,6),REPT("0",6)),1)+1)&amp;" "&amp;IF((--MID(TEXT(RIGHT([0]!nilai,6),REPT("0",6)),2,2)+1)&lt;=20,IF(--LEFT(TEXT(RIGHT([0]!nilai,6),REPT("0",6)),3)=1," seribu / ",INDEX('397_Ibu Eni_Pasuruan'!idxSatuSampaiDuaPuluh,--LEFT(TEXT(RIGHT([0]!nilai,5),REPT("0",5)),2)+1)),INDEX('397_Ibu Eni_Pasuruan'!idxSatuSampaiDuaPuluh,--LEFT(RIGHT([0]!nilai,5),1)+1)&amp;" puluh "&amp;INDEX('397_Ibu Eni_Pasuruan'!idxSatuSampaiDuaPuluh,--LEFT(RIGHT([0]!nilai,4),1)+1))&amp;IF(OR(LEN([0]!nilai)&lt;=3,--LEFT(TEXT(RIGHT([0]!nilai,6),REPT("0",6)),3)={0;1}),""," ribu / ")</definedName>
    <definedName name="ribu2" localSheetId="25">" "&amp;INDEX('398_Tensindo_Karawang'!idxRatusan,--LEFT(TEXT(RIGHT(nilai,6),REPT("0",6)),1)+1)&amp;" "&amp;IF((--MID(TEXT(RIGHT(nilai,6),REPT("0",6)),2,2)+1)&lt;=20,IF(--LEFT(TEXT(RIGHT(nilai,6),REPT("0",6)),3)=1," seribu / ",INDEX('398_Tensindo_Karawang'!idxSatuSampaiDuaPuluh,--LEFT(TEXT(RIGHT(nilai,5),REPT("0",5)),2)+1)),INDEX('398_Tensindo_Karawang'!idxSatuSampaiDuaPuluh,--LEFT(RIGHT(nilai,5),1)+1)&amp;" puluh "&amp;INDEX('398_Tensindo_Karawang'!idxSatuSampaiDuaPuluh,--LEFT(RIGHT(nilai,4),1)+1))&amp;IF(OR(LEN(nilai)&lt;=3,--LEFT(TEXT(RIGHT(nilai,6),REPT("0",6)),3)={0;1}),""," ribu / ")</definedName>
    <definedName name="ribu2" localSheetId="31">" "&amp;INDEX('404_Ibu caca_Jakarta'!idxRatusan,--LEFT(TEXT(RIGHT(nilai,6),REPT("0",6)),1)+1)&amp;" "&amp;IF((--MID(TEXT(RIGHT(nilai,6),REPT("0",6)),2,2)+1)&lt;=20,IF(--LEFT(TEXT(RIGHT(nilai,6),REPT("0",6)),3)=1," seribu / ",INDEX('404_Ibu caca_Jakarta'!idxSatuSampaiDuaPuluh,--LEFT(TEXT(RIGHT(nilai,5),REPT("0",5)),2)+1)),INDEX('404_Ibu caca_Jakarta'!idxSatuSampaiDuaPuluh,--LEFT(RIGHT(nilai,5),1)+1)&amp;" puluh "&amp;INDEX('404_Ibu caca_Jakarta'!idxSatuSampaiDuaPuluh,--LEFT(RIGHT(nilai,4),1)+1))&amp;IF(OR(LEN(nilai)&lt;=3,--LEFT(TEXT(RIGHT(nilai,6),REPT("0",6)),3)={0;1}),"","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1">" "&amp;INDEX('375_Fastindo_KRG, TGR'!idxRatusan,--LEFT(TEXT(RIGHT('[2]Pos Log Serang 260721'!XFD1,6),REPT("0",6)),1)+1)&amp;" "&amp;IF((--MID(TEXT(RIGHT('[2]Pos Log Serang 260721'!XFD1,6),REPT("0",6)),2,2)+1)&lt;=20,IF(--LEFT(TEXT(RIGHT('[2]Pos Log Serang 260721'!XFD1,6),REPT("0",6)),3)=1," seribu",INDEX('375_Fastindo_KRG, TGR'!idxSatuSampaiDuaPuluh,--LEFT(TEXT(RIGHT('[2]Pos Log Serang 260721'!XFD1,5),REPT("0",5)),2)+1)),INDEX('375_Fastindo_KRG, TGR'!idxSatuSampaiDuaPuluh,--LEFT(RIGHT('[2]Pos Log Serang 260721'!XFD1,5),1)+1)&amp;" puluh "&amp;INDEX('375_Fastindo_KRG, TGR'!idxSatuSampaiDuaPuluh,--LEFT(RIGHT('[2]Pos Log Serang 260721'!XFD1,4),1)+1))&amp;IF(OR(LEN('[2]Pos Log Serang 260721'!XFD1)&lt;=3,--LEFT(TEXT(RIGHT('[2]Pos Log Serang 260721'!XFD1,6),REPT("0",6)),3)={0;1}),""," ribu")</definedName>
    <definedName name="ribu3" localSheetId="2">" "&amp;INDEX('376_Bpk. Bhakti_Mix'!idxRatusan,--LEFT(TEXT(RIGHT('[2]Pos Log Serang 260721'!XFD1,6),REPT("0",6)),1)+1)&amp;" "&amp;IF((--MID(TEXT(RIGHT('[2]Pos Log Serang 260721'!XFD1,6),REPT("0",6)),2,2)+1)&lt;=20,IF(--LEFT(TEXT(RIGHT('[2]Pos Log Serang 260721'!XFD1,6),REPT("0",6)),3)=1," seribu",INDEX('376_Bpk. Bhakti_Mix'!idxSatuSampaiDuaPuluh,--LEFT(TEXT(RIGHT('[2]Pos Log Serang 260721'!XFD1,5),REPT("0",5)),2)+1)),INDEX('376_Bpk. Bhakti_Mix'!idxSatuSampaiDuaPuluh,--LEFT(RIGHT('[2]Pos Log Serang 260721'!XFD1,5),1)+1)&amp;" puluh "&amp;INDEX('376_Bpk. Bhakti_Mix'!idxSatuSampaiDuaPuluh,--LEFT(RIGHT('[2]Pos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3">" "&amp;INDEX('377_Ibu Eva_Banten'!idxRatusan,--LEFT(TEXT(RIGHT('[2]Pos Log Serang 260721'!XFD1,6),REPT("0",6)),1)+1)&amp;" "&amp;IF((--MID(TEXT(RIGHT('[2]Pos Log Serang 260721'!XFD1,6),REPT("0",6)),2,2)+1)&lt;=20,IF(--LEFT(TEXT(RIGHT('[2]Pos Log Serang 260721'!XFD1,6),REPT("0",6)),3)=1," seribu",INDEX('377_Ibu Eva_Banten'!idxSatuSampaiDuaPuluh,--LEFT(TEXT(RIGHT('[2]Pos Log Serang 260721'!XFD1,5),REPT("0",5)),2)+1)),INDEX('377_Ibu Eva_Banten'!idxSatuSampaiDuaPuluh,--LEFT(RIGHT('[2]Pos Log Serang 260721'!XFD1,5),1)+1)&amp;" puluh "&amp;INDEX('377_Ibu Eva_Banten'!idxSatuSampaiDuaPuluh,--LEFT(RIGHT('[2]Pos Log Serang 260721'!XFD1,4),1)+1))&amp;IF(OR(LEN('[2]Pos Log Serang 260721'!XFD1)&lt;=3,--LEFT(TEXT(RIGHT('[2]Pos Log Serang 260721'!XFD1,6),REPT("0",6)),3)={0;1}),""," ribu")</definedName>
    <definedName name="ribu3" localSheetId="4">" "&amp;INDEX('378_BBI_DP_Pontianak'!idxRatusan,--LEFT(TEXT(RIGHT('[2]Pos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seribu",INDEX('378_BBI_DP_Pontianak'!idxSatuSampaiDuaPuluh,--LEFT(TEXT(RIGHT('[2]Pos Log Serang 260721'!XFD1,5),REPT("0",5)),2)+1)),INDEX('378_BBI_DP_Pontianak'!idxSatuSampaiDuaPuluh,--LEFT(RIGHT('[2]Pos Log Serang 260721'!XFD1,5),1)+1)&amp;" puluh "&amp;INDEX('378_BBI_DP_Pontianak'!idxSatuSampaiDuaPuluh,--LEFT(RIGHT('[2]Pos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5">" "&amp;INDEX('378a_BBI_Pelunasan_Pontianak'!idxRatusan,--LEFT(TEXT(RIGHT('[2]Pos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seribu",INDEX('378a_BBI_Pelunasan_Pontianak'!idxSatuSampaiDuaPuluh,--LEFT(TEXT(RIGHT('[2]Pos Log Serang 260721'!XFD1,5),REPT("0",5)),2)+1)),INDEX('378a_BBI_Pelunasan_Pontianak'!idxSatuSampaiDuaPuluh,--LEFT(RIGHT('[2]Pos Log Serang 260721'!XFD1,5),1)+1)&amp;" puluh "&amp;INDEX('378a_BBI_Pelunasan_Pontianak'!idxSatuSampaiDuaPuluh,--LEFT(RIGHT('[2]Pos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6">" "&amp;INDEX('379_CMT_Medan'!idxRatusan,--LEFT(TEXT(RIGHT('[2]Pos Log Serang 260721'!XFD1,6),REPT("0",6)),1)+1)&amp;" "&amp;IF((--MID(TEXT(RIGHT('[2]Pos Log Serang 260721'!XFD1,6),REPT("0",6)),2,2)+1)&lt;=20,IF(--LEFT(TEXT(RIGHT('[2]Pos Log Serang 260721'!XFD1,6),REPT("0",6)),3)=1," seribu",INDEX('379_CMT_Medan'!idxSatuSampaiDuaPuluh,--LEFT(TEXT(RIGHT('[2]Pos Log Serang 260721'!XFD1,5),REPT("0",5)),2)+1)),INDEX('379_CMT_Medan'!idxSatuSampaiDuaPuluh,--LEFT(RIGHT('[2]Pos Log Serang 260721'!XFD1,5),1)+1)&amp;" puluh "&amp;INDEX('379_CMT_Medan'!idxSatuSampaiDuaPuluh,--LEFT(RIGHT('[2]Pos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18">" "&amp;INDEX('391_Fastindo_Jakarta'!idxRatusan,--LEFT(TEXT(RIGHT('[2]Pos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seribu",INDEX('391_Fastindo_Jakarta'!idxSatuSampaiDuaPuluh,--LEFT(TEXT(RIGHT('[2]Pos Log Serang 260721'!XFD1,5),REPT("0",5)),2)+1)),INDEX('391_Fastindo_Jakarta'!idxSatuSampaiDuaPuluh,--LEFT(RIGHT('[2]Pos Log Serang 260721'!XFD1,5),1)+1)&amp;" puluh "&amp;INDEX('391_Fastindo_Jakarta'!idxSatuSampaiDuaPuluh,--LEFT(RIGHT('[2]Pos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19">" "&amp;INDEX('392_Ibu Eni_Pasuruan'!idxRatusan,--LEFT(TEXT(RIGHT('[2]Pos Log Serang 260721'!XFD1,6),REPT("0",6)),1)+1)&amp;" "&amp;IF((--MID(TEXT(RIGHT('[2]Pos Log Serang 260721'!XFD1,6),REPT("0",6)),2,2)+1)&lt;=20,IF(--LEFT(TEXT(RIGHT('[2]Pos Log Serang 260721'!XFD1,6),REPT("0",6)),3)=1," seribu",INDEX('392_Ibu Eni_Pasuruan'!idxSatuSampaiDuaPuluh,--LEFT(TEXT(RIGHT('[2]Pos Log Serang 260721'!XFD1,5),REPT("0",5)),2)+1)),INDEX('392_Ibu Eni_Pasuruan'!idxSatuSampaiDuaPuluh,--LEFT(RIGHT('[2]Pos Log Serang 260721'!XFD1,5),1)+1)&amp;" puluh "&amp;INDEX('392_Ibu Eni_Pasuruan'!idxSatuSampaiDuaPuluh,--LEFT(RIGHT('[2]Pos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20">" "&amp;INDEX('393_Oentoeng_Palangkaraya'!idxRatusan,--LEFT(TEXT(RIGHT('[2]Pos Log Serang 260721'!XFD1,6),REPT("0",6)),1)+1)&amp;" "&amp;IF((--MID(TEXT(RIGHT('[2]Pos Log Serang 260721'!XFD1,6),REPT("0",6)),2,2)+1)&lt;=20,IF(--LEFT(TEXT(RIGHT('[2]Pos Log Serang 260721'!XFD1,6),REPT("0",6)),3)=1," seribu",INDEX('393_Oentoeng_Palangkaraya'!idxSatuSampaiDuaPuluh,--LEFT(TEXT(RIGHT('[2]Pos Log Serang 260721'!XFD1,5),REPT("0",5)),2)+1)),INDEX('393_Oentoeng_Palangkaraya'!idxSatuSampaiDuaPuluh,--LEFT(RIGHT('[2]Pos Log Serang 260721'!XFD1,5),1)+1)&amp;" puluh "&amp;INDEX('393_Oentoeng_Palangkaraya'!idxSatuSampaiDuaPuluh,--LEFT(RIGHT('[2]Pos Log Serang 260721'!XFD1,4),1)+1))&amp;IF(OR(LEN('[2]Pos Log Serang 260721'!XFD1)&lt;=3,--LEFT(TEXT(RIGHT('[2]Pos Log Serang 260721'!XFD1,6),REPT("0",6)),3)={0;1}),""," ribu")</definedName>
    <definedName name="ribu3" localSheetId="21">" "&amp;INDEX('394_Bpk. Aruan_Makassar'!idxRatusan,--LEFT(TEXT(RIGHT('[2]Pos Log Serang 260721'!XFD1,6),REPT("0",6)),1)+1)&amp;" "&amp;IF((--MID(TEXT(RIGHT('[2]Pos Log Serang 260721'!XFD1,6),REPT("0",6)),2,2)+1)&lt;=20,IF(--LEFT(TEXT(RIGHT('[2]Pos Log Serang 260721'!XFD1,6),REPT("0",6)),3)=1," seribu",INDEX('394_Bpk. Aruan_Makassar'!idxSatuSampaiDuaPuluh,--LEFT(TEXT(RIGHT('[2]Pos Log Serang 260721'!XFD1,5),REPT("0",5)),2)+1)),INDEX('394_Bpk. Aruan_Makassar'!idxSatuSampaiDuaPuluh,--LEFT(RIGHT('[2]Pos Log Serang 260721'!XFD1,5),1)+1)&amp;" puluh "&amp;INDEX('394_Bpk. Aruan_Makassar'!idxSatuSampaiDuaPuluh,--LEFT(RIGHT('[2]Pos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22">" "&amp;INDEX('395_Nafastindo_Halim'!idxRatusan,--LEFT(TEXT(RIGHT('[2]Pos Log Serang 260721'!XFD1,6),REPT("0",6)),1)+1)&amp;" "&amp;IF((--MID(TEXT(RIGHT('[2]Pos Log Serang 260721'!XFD1,6),REPT("0",6)),2,2)+1)&lt;=20,IF(--LEFT(TEXT(RIGHT('[2]Pos Log Serang 260721'!XFD1,6),REPT("0",6)),3)=1," seribu",INDEX('395_Nafastindo_Halim'!idxSatuSampaiDuaPuluh,--LEFT(TEXT(RIGHT('[2]Pos Log Serang 260721'!XFD1,5),REPT("0",5)),2)+1)),INDEX('395_Nafastindo_Halim'!idxSatuSampaiDuaPuluh,--LEFT(RIGHT('[2]Pos Log Serang 260721'!XFD1,5),1)+1)&amp;" puluh "&amp;INDEX('395_Nafastindo_Halim'!idxSatuSampaiDuaPuluh,--LEFT(RIGHT('[2]Pos Log Serang 260721'!XFD1,4),1)+1))&amp;IF(OR(LEN('[2]Pos Log Serang 260721'!XFD1)&lt;=3,--LEFT(TEXT(RIGHT('[2]Pos Log Serang 260721'!XFD1,6),REPT("0",6)),3)={0;1}),""," ribu")</definedName>
    <definedName name="ribu3" localSheetId="23">" "&amp;INDEX('396_Ibu Eni_Tanah Grogot'!idxRatusan,--LEFT(TEXT(RIGHT('[2]Pos Log Serang 260721'!XFD1,6),REPT("0",6)),1)+1)&amp;" "&amp;IF((--MID(TEXT(RIGHT('[2]Pos Log Serang 260721'!XFD1,6),REPT("0",6)),2,2)+1)&lt;=20,IF(--LEFT(TEXT(RIGHT('[2]Pos Log Serang 260721'!XFD1,6),REPT("0",6)),3)=1," seribu",INDEX('396_Ibu Eni_Tanah Grogot'!idxSatuSampaiDuaPuluh,--LEFT(TEXT(RIGHT('[2]Pos Log Serang 260721'!XFD1,5),REPT("0",5)),2)+1)),INDEX('396_Ibu Eni_Tanah Grogot'!idxSatuSampaiDuaPuluh,--LEFT(RIGHT('[2]Pos Log Serang 260721'!XFD1,5),1)+1)&amp;" puluh "&amp;INDEX('396_Ibu Eni_Tanah Grogot'!idxSatuSampaiDuaPuluh,--LEFT(RIGHT('[2]Pos Log Serang 260721'!XFD1,4),1)+1))&amp;IF(OR(LEN('[2]Pos Log Serang 260721'!XFD1)&lt;=3,--LEFT(TEXT(RIGHT('[2]Pos Log Serang 260721'!XFD1,6),REPT("0",6)),3)={0;1}),""," ribu")</definedName>
    <definedName name="ribu3" localSheetId="24">" "&amp;INDEX('397_Ibu Eni_Pasuruan'!idxRatusan,--LEFT(TEXT(RIGHT('[2]Pos Log Serang 260721'!XFD1,6),REPT("0",6)),1)+1)&amp;" "&amp;IF((--MID(TEXT(RIGHT('[2]Pos Log Serang 260721'!XFD1,6),REPT("0",6)),2,2)+1)&lt;=20,IF(--LEFT(TEXT(RIGHT('[2]Pos Log Serang 260721'!XFD1,6),REPT("0",6)),3)=1," seribu",INDEX('397_Ibu Eni_Pasuruan'!idxSatuSampaiDuaPuluh,--LEFT(TEXT(RIGHT('[2]Pos Log Serang 260721'!XFD1,5),REPT("0",5)),2)+1)),INDEX('397_Ibu Eni_Pasuruan'!idxSatuSampaiDuaPuluh,--LEFT(RIGHT('[2]Pos Log Serang 260721'!XFD1,5),1)+1)&amp;" puluh "&amp;INDEX('397_Ibu Eni_Pasuruan'!idxSatuSampaiDuaPuluh,--LEFT(RIGHT('[2]Pos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25">" "&amp;INDEX('398_Tensindo_Karawang'!idxRatusan,--LEFT(TEXT(RIGHT('[2]Pos Log Serang 260721'!XFD1,6),REPT("0",6)),1)+1)&amp;" "&amp;IF((--MID(TEXT(RIGHT('[2]Pos Log Serang 260721'!XFD1,6),REPT("0",6)),2,2)+1)&lt;=20,IF(--LEFT(TEXT(RIGHT('[2]Pos Log Serang 260721'!XFD1,6),REPT("0",6)),3)=1," seribu",INDEX('398_Tensindo_Karawang'!idxSatuSampaiDuaPuluh,--LEFT(TEXT(RIGHT('[2]Pos Log Serang 260721'!XFD1,5),REPT("0",5)),2)+1)),INDEX('398_Tensindo_Karawang'!idxSatuSampaiDuaPuluh,--LEFT(RIGHT('[2]Pos Log Serang 260721'!XFD1,5),1)+1)&amp;" puluh "&amp;INDEX('398_Tensindo_Karawang'!idxSatuSampaiDuaPuluh,--LEFT(RIGHT('[2]Pos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1">" "&amp;INDEX('404_Ibu caca_Jakarta'!idxRatusan,--LEFT(TEXT(RIGHT('[2]Pos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seribu",INDEX('404_Ibu caca_Jakarta'!idxSatuSampaiDuaPuluh,--LEFT(TEXT(RIGHT('[2]Pos Log Serang 260721'!XFD1,5),REPT("0",5)),2)+1)),INDEX('404_Ibu caca_Jakarta'!idxSatuSampaiDuaPuluh,--LEFT(RIGHT('[2]Pos Log Serang 260721'!XFD1,5),1)+1)&amp;" puluh "&amp;INDEX('404_Ibu caca_Jakarta'!idxSatuSampaiDuaPuluh,--LEFT(RIGHT('[2]Pos Log Serang 260721'!XFD1,4),1)+1))&amp;IF(OR(LEN('[2]Pos Log Serang 260721'!XFD1)&lt;=3,--LEFT(TEXT(RIGHT('[2]Pos Log Serang 260721'!XFD1,6),REPT("0",6)),3)={0;1}),""," ribu")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 localSheetId="1">" "&amp;INDEX('375_Fastindo_KRG, TGR'!idxRatusan,--LEFT(TEXT(RIGHT('[2]Pos Log Serang 260721'!XFD1,6),REPT("0",6)),1)+1)&amp;" "&amp;IF((--MID(TEXT(RIGHT('[2]Pos Log Serang 260721'!XFD1,6),REPT("0",6)),2,2)+1)&lt;=20,IF(--LEFT(TEXT(RIGHT('[2]Pos Log Serang 260721'!XFD1,6),REPT("0",6)),3)=1," seribu / ",INDEX('375_Fastindo_KRG, TGR'!idxSatuSampaiDuaPuluh,--LEFT(TEXT(RIGHT('[2]Pos Log Serang 260721'!XFD1,5),REPT("0",5)),2)+1)),INDEX('375_Fastindo_KRG, TGR'!idxSatuSampaiDuaPuluh,--LEFT(RIGHT('[2]Pos Log Serang 260721'!XFD1,5),1)+1)&amp;" puluh "&amp;INDEX('375_Fastindo_KRG, TGR'!idxSatuSampaiDuaPuluh,--LEFT(RIGHT('[2]Pos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">" "&amp;INDEX('376_Bpk. Bhakti_Mix'!idxRatusan,--LEFT(TEXT(RIGHT('[2]Pos Log Serang 260721'!XFD1,6),REPT("0",6)),1)+1)&amp;" "&amp;IF((--MID(TEXT(RIGHT('[2]Pos Log Serang 260721'!XFD1,6),REPT("0",6)),2,2)+1)&lt;=20,IF(--LEFT(TEXT(RIGHT('[2]Pos Log Serang 260721'!XFD1,6),REPT("0",6)),3)=1," seribu / ",INDEX('376_Bpk. Bhakti_Mix'!idxSatuSampaiDuaPuluh,--LEFT(TEXT(RIGHT('[2]Pos Log Serang 260721'!XFD1,5),REPT("0",5)),2)+1)),INDEX('376_Bpk. Bhakti_Mix'!idxSatuSampaiDuaPuluh,--LEFT(RIGHT('[2]Pos Log Serang 260721'!XFD1,5),1)+1)&amp;" puluh "&amp;INDEX('376_Bpk. Bhakti_Mix'!idxSatuSampaiDuaPuluh,--LEFT(RIGHT('[2]Pos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">" "&amp;INDEX('377_Ibu Eva_Banten'!idxRatusan,--LEFT(TEXT(RIGHT('[2]Pos Log Serang 260721'!XFD1,6),REPT("0",6)),1)+1)&amp;" "&amp;IF((--MID(TEXT(RIGHT('[2]Pos Log Serang 260721'!XFD1,6),REPT("0",6)),2,2)+1)&lt;=20,IF(--LEFT(TEXT(RIGHT('[2]Pos Log Serang 260721'!XFD1,6),REPT("0",6)),3)=1," seribu / ",INDEX('377_Ibu Eva_Banten'!idxSatuSampaiDuaPuluh,--LEFT(TEXT(RIGHT('[2]Pos Log Serang 260721'!XFD1,5),REPT("0",5)),2)+1)),INDEX('377_Ibu Eva_Banten'!idxSatuSampaiDuaPuluh,--LEFT(RIGHT('[2]Pos Log Serang 260721'!XFD1,5),1)+1)&amp;" puluh "&amp;INDEX('377_Ibu Eva_Banten'!idxSatuSampaiDuaPuluh,--LEFT(RIGHT('[2]Pos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">" "&amp;INDEX('378_BBI_DP_Pontianak'!idxRatusan,--LEFT(TEXT(RIGHT('[2]Pos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",INDEX('378_BBI_DP_Pontianak'!idxSatuSampaiDuaPuluh,--LEFT(TEXT(RIGHT('[2]Pos Log Serang 260721'!XFD1,5),REPT("0",5)),2)+1)),INDEX('378_BBI_DP_Pontianak'!idxSatuSampaiDuaPuluh,--LEFT(RIGHT('[2]Pos Log Serang 260721'!XFD1,5),1)+1)&amp;" puluh "&amp;INDEX('378_BBI_DP_Pontianak'!idxSatuSampaiDuaPuluh,--LEFT(RIGHT('[2]Pos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">" "&amp;INDEX('378a_BBI_Pelunasan_Pontianak'!idxRatusan,--LEFT(TEXT(RIGHT('[2]Pos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",INDEX('378a_BBI_Pelunasan_Pontianak'!idxSatuSampaiDuaPuluh,--LEFT(TEXT(RIGHT('[2]Pos Log Serang 260721'!XFD1,5),REPT("0",5)),2)+1)),INDEX('378a_BBI_Pelunasan_Pontianak'!idxSatuSampaiDuaPuluh,--LEFT(RIGHT('[2]Pos Log Serang 260721'!XFD1,5),1)+1)&amp;" puluh "&amp;INDEX('378a_BBI_Pelunasan_Pontianak'!idxSatuSampaiDuaPuluh,--LEFT(RIGHT('[2]Pos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">" "&amp;INDEX('379_CMT_Medan'!idxRatusan,--LEFT(TEXT(RIGHT('[2]Pos Log Serang 260721'!XFD1,6),REPT("0",6)),1)+1)&amp;" "&amp;IF((--MID(TEXT(RIGHT('[2]Pos Log Serang 260721'!XFD1,6),REPT("0",6)),2,2)+1)&lt;=20,IF(--LEFT(TEXT(RIGHT('[2]Pos Log Serang 260721'!XFD1,6),REPT("0",6)),3)=1," seribu / ",INDEX('379_CMT_Medan'!idxSatuSampaiDuaPuluh,--LEFT(TEXT(RIGHT('[2]Pos Log Serang 260721'!XFD1,5),REPT("0",5)),2)+1)),INDEX('379_CMT_Medan'!idxSatuSampaiDuaPuluh,--LEFT(RIGHT('[2]Pos Log Serang 260721'!XFD1,5),1)+1)&amp;" puluh "&amp;INDEX('379_CMT_Medan'!idxSatuSampaiDuaPuluh,--LEFT(RIGHT('[2]Pos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8">" "&amp;INDEX('391_Fastindo_Jakarta'!idxRatusan,--LEFT(TEXT(RIGHT('[2]Pos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",INDEX('391_Fastindo_Jakarta'!idxSatuSampaiDuaPuluh,--LEFT(TEXT(RIGHT('[2]Pos Log Serang 260721'!XFD1,5),REPT("0",5)),2)+1)),INDEX('391_Fastindo_Jakarta'!idxSatuSampaiDuaPuluh,--LEFT(RIGHT('[2]Pos Log Serang 260721'!XFD1,5),1)+1)&amp;" puluh "&amp;INDEX('391_Fastindo_Jakarta'!idxSatuSampaiDuaPuluh,--LEFT(RIGHT('[2]Pos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9">" "&amp;INDEX('392_Ibu Eni_Pasuruan'!idxRatusan,--LEFT(TEXT(RIGHT('[2]Pos Log Serang 260721'!XFD1,6),REPT("0",6)),1)+1)&amp;" "&amp;IF((--MID(TEXT(RIGHT('[2]Pos Log Serang 260721'!XFD1,6),REPT("0",6)),2,2)+1)&lt;=20,IF(--LEFT(TEXT(RIGHT('[2]Pos Log Serang 260721'!XFD1,6),REPT("0",6)),3)=1," seribu / ",INDEX('392_Ibu Eni_Pasuruan'!idxSatuSampaiDuaPuluh,--LEFT(TEXT(RIGHT('[2]Pos Log Serang 260721'!XFD1,5),REPT("0",5)),2)+1)),INDEX('392_Ibu Eni_Pasuruan'!idxSatuSampaiDuaPuluh,--LEFT(RIGHT('[2]Pos Log Serang 260721'!XFD1,5),1)+1)&amp;" puluh "&amp;INDEX('392_Ibu Eni_Pasuruan'!idxSatuSampaiDuaPuluh,--LEFT(RIGHT('[2]Pos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0">" "&amp;INDEX('393_Oentoeng_Palangkaraya'!idxRatusan,--LEFT(TEXT(RIGHT('[2]Pos Log Serang 260721'!XFD1,6),REPT("0",6)),1)+1)&amp;" "&amp;IF((--MID(TEXT(RIGHT('[2]Pos Log Serang 260721'!XFD1,6),REPT("0",6)),2,2)+1)&lt;=20,IF(--LEFT(TEXT(RIGHT('[2]Pos Log Serang 260721'!XFD1,6),REPT("0",6)),3)=1," seribu / ",INDEX('393_Oentoeng_Palangkaraya'!idxSatuSampaiDuaPuluh,--LEFT(TEXT(RIGHT('[2]Pos Log Serang 260721'!XFD1,5),REPT("0",5)),2)+1)),INDEX('393_Oentoeng_Palangkaraya'!idxSatuSampaiDuaPuluh,--LEFT(RIGHT('[2]Pos Log Serang 260721'!XFD1,5),1)+1)&amp;" puluh "&amp;INDEX('393_Oentoeng_Palangkaraya'!idxSatuSampaiDuaPuluh,--LEFT(RIGHT('[2]Pos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1">" "&amp;INDEX('394_Bpk. Aruan_Makassar'!idxRatusan,--LEFT(TEXT(RIGHT('[2]Pos Log Serang 260721'!XFD1,6),REPT("0",6)),1)+1)&amp;" "&amp;IF((--MID(TEXT(RIGHT('[2]Pos Log Serang 260721'!XFD1,6),REPT("0",6)),2,2)+1)&lt;=20,IF(--LEFT(TEXT(RIGHT('[2]Pos Log Serang 260721'!XFD1,6),REPT("0",6)),3)=1," seribu / ",INDEX('394_Bpk. Aruan_Makassar'!idxSatuSampaiDuaPuluh,--LEFT(TEXT(RIGHT('[2]Pos Log Serang 260721'!XFD1,5),REPT("0",5)),2)+1)),INDEX('394_Bpk. Aruan_Makassar'!idxSatuSampaiDuaPuluh,--LEFT(RIGHT('[2]Pos Log Serang 260721'!XFD1,5),1)+1)&amp;" puluh "&amp;INDEX('394_Bpk. Aruan_Makassar'!idxSatuSampaiDuaPuluh,--LEFT(RIGHT('[2]Pos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2">" "&amp;INDEX('395_Nafastindo_Halim'!idxRatusan,--LEFT(TEXT(RIGHT('[2]Pos Log Serang 260721'!XFD1,6),REPT("0",6)),1)+1)&amp;" "&amp;IF((--MID(TEXT(RIGHT('[2]Pos Log Serang 260721'!XFD1,6),REPT("0",6)),2,2)+1)&lt;=20,IF(--LEFT(TEXT(RIGHT('[2]Pos Log Serang 260721'!XFD1,6),REPT("0",6)),3)=1," seribu / ",INDEX('395_Nafastindo_Halim'!idxSatuSampaiDuaPuluh,--LEFT(TEXT(RIGHT('[2]Pos Log Serang 260721'!XFD1,5),REPT("0",5)),2)+1)),INDEX('395_Nafastindo_Halim'!idxSatuSampaiDuaPuluh,--LEFT(RIGHT('[2]Pos Log Serang 260721'!XFD1,5),1)+1)&amp;" puluh "&amp;INDEX('395_Nafastindo_Halim'!idxSatuSampaiDuaPuluh,--LEFT(RIGHT('[2]Pos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3">" "&amp;INDEX('396_Ibu Eni_Tanah Grogot'!idxRatusan,--LEFT(TEXT(RIGHT('[2]Pos Log Serang 260721'!XFD1,6),REPT("0",6)),1)+1)&amp;" "&amp;IF((--MID(TEXT(RIGHT('[2]Pos Log Serang 260721'!XFD1,6),REPT("0",6)),2,2)+1)&lt;=20,IF(--LEFT(TEXT(RIGHT('[2]Pos Log Serang 260721'!XFD1,6),REPT("0",6)),3)=1," seribu / ",INDEX('396_Ibu Eni_Tanah Grogot'!idxSatuSampaiDuaPuluh,--LEFT(TEXT(RIGHT('[2]Pos Log Serang 260721'!XFD1,5),REPT("0",5)),2)+1)),INDEX('396_Ibu Eni_Tanah Grogot'!idxSatuSampaiDuaPuluh,--LEFT(RIGHT('[2]Pos Log Serang 260721'!XFD1,5),1)+1)&amp;" puluh "&amp;INDEX('396_Ibu Eni_Tanah Grogot'!idxSatuSampaiDuaPuluh,--LEFT(RIGHT('[2]Pos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4">" "&amp;INDEX('397_Ibu Eni_Pasuruan'!idxRatusan,--LEFT(TEXT(RIGHT('[2]Pos Log Serang 260721'!XFD1,6),REPT("0",6)),1)+1)&amp;" "&amp;IF((--MID(TEXT(RIGHT('[2]Pos Log Serang 260721'!XFD1,6),REPT("0",6)),2,2)+1)&lt;=20,IF(--LEFT(TEXT(RIGHT('[2]Pos Log Serang 260721'!XFD1,6),REPT("0",6)),3)=1," seribu / ",INDEX('397_Ibu Eni_Pasuruan'!idxSatuSampaiDuaPuluh,--LEFT(TEXT(RIGHT('[2]Pos Log Serang 260721'!XFD1,5),REPT("0",5)),2)+1)),INDEX('397_Ibu Eni_Pasuruan'!idxSatuSampaiDuaPuluh,--LEFT(RIGHT('[2]Pos Log Serang 260721'!XFD1,5),1)+1)&amp;" puluh "&amp;INDEX('397_Ibu Eni_Pasuruan'!idxSatuSampaiDuaPuluh,--LEFT(RIGHT('[2]Pos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5">" "&amp;INDEX('398_Tensindo_Karawang'!idxRatusan,--LEFT(TEXT(RIGHT('[2]Pos Log Serang 260721'!XFD1,6),REPT("0",6)),1)+1)&amp;" "&amp;IF((--MID(TEXT(RIGHT('[2]Pos Log Serang 260721'!XFD1,6),REPT("0",6)),2,2)+1)&lt;=20,IF(--LEFT(TEXT(RIGHT('[2]Pos Log Serang 260721'!XFD1,6),REPT("0",6)),3)=1," seribu / ",INDEX('398_Tensindo_Karawang'!idxSatuSampaiDuaPuluh,--LEFT(TEXT(RIGHT('[2]Pos Log Serang 260721'!XFD1,5),REPT("0",5)),2)+1)),INDEX('398_Tensindo_Karawang'!idxSatuSampaiDuaPuluh,--LEFT(RIGHT('[2]Pos Log Serang 260721'!XFD1,5),1)+1)&amp;" puluh "&amp;INDEX('398_Tensindo_Karawang'!idxSatuSampaiDuaPuluh,--LEFT(RIGHT('[2]Pos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1">" "&amp;INDEX('404_Ibu caca_Jakarta'!idxRatusan,--LEFT(TEXT(RIGHT('[2]Pos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",INDEX('404_Ibu caca_Jakarta'!idxSatuSampaiDuaPuluh,--LEFT(TEXT(RIGHT('[2]Pos Log Serang 260721'!XFD1,5),REPT("0",5)),2)+1)),INDEX('404_Ibu caca_Jakarta'!idxSatuSampaiDuaPuluh,--LEFT(RIGHT('[2]Pos Log Serang 260721'!XFD1,5),1)+1)&amp;" puluh "&amp;INDEX('404_Ibu caca_Jakarta'!idxSatuSampaiDuaPuluh,--LEFT(RIGHT('[2]Pos Log Serang 260721'!XFD1,4),1)+1))&amp;IF(OR(LEN('[2]Pos Log Serang 260721'!XFD1)&lt;=3,--LEFT(TEXT(RIGHT('[2]Pos Log Serang 260721'!XFD1,6),REPT("0",6)),3)={0;1}),""," ribu / 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 localSheetId="1">IF(nilai=0,"nol",IF(TYPE(nilai)=1,IF(MOD(nilai,INT(nilai))=0,TRIM('375_Fastindo_KRG, TGR'!milyar&amp;'375_Fastindo_KRG, TGR'!juta&amp;'375_Fastindo_KRG, TGR'!ribu&amp;'375_Fastindo_KRG, TGR'!ratus),"ANGKA HARUS BILANGAN BULAT!"),"DATA TIDAK BOLEH BERTIPE TEKS!"))</definedName>
    <definedName name="terbilang" localSheetId="2">IF(nilai=0,"nol",IF(TYPE(nilai)=1,IF(MOD(nilai,INT(nilai))=0,TRIM('376_Bpk. Bhakti_Mix'!milyar&amp;'376_Bpk. Bhakti_Mix'!juta&amp;'376_Bpk. Bhakti_Mix'!ribu&amp;'376_Bpk. Bhakti_Mix'!ratus),"ANGKA HARUS BILANGAN BULAT!"),"DATA TIDAK BOLEH BERTIPE TEKS!"))</definedName>
    <definedName name="terbilang" localSheetId="3">IF([0]!nilai=0,"nol",IF(TYPE([0]!nilai)=1,IF(MOD([0]!nilai,INT([0]!nilai))=0,TRIM('377_Ibu Eva_Banten'!milyar&amp;'377_Ibu Eva_Banten'!juta&amp;'377_Ibu Eva_Banten'!ribu&amp;'377_Ibu Eva_Banten'!ratus),"ANGKA HARUS BILANGAN BULAT!"),"DATA TIDAK BOLEH BERTIPE TEKS!"))</definedName>
    <definedName name="terbilang" localSheetId="4">IF(nilai=0,"nol",IF(TYPE(nilai)=1,IF(MOD(nilai,INT(nilai))=0,TRIM('378_BBI_DP_Pontianak'!milyar&amp;'378_BBI_DP_Pontianak'!juta&amp;'378_BBI_DP_Pontianak'!ribu&amp;'378_BBI_DP_Pontianak'!ratus),"ANGKA HARUS BILANGAN BULAT!"),"DATA TIDAK BOLEH BERTIPE TEKS!"))</definedName>
    <definedName name="terbilang" localSheetId="5">IF([0]!nilai=0,"nol",IF(TYPE([0]!nilai)=1,IF(MOD([0]!nilai,INT([0]!nilai))=0,TRIM('378a_BBI_Pelunasan_Pontianak'!milyar&amp;'378a_BBI_Pelunasan_Pontianak'!juta&amp;'378a_BBI_Pelunasan_Pontianak'!ribu&amp;'378a_BBI_Pelunasan_Pontianak'!ratus),"ANGKA HARUS BILANGAN BULAT!"),"DATA TIDAK BOLEH BERTIPE TEKS!"))</definedName>
    <definedName name="terbilang" localSheetId="6">IF(nilai=0,"nol",IF(TYPE(nilai)=1,IF(MOD(nilai,INT(nilai))=0,TRIM('379_CMT_Medan'!milyar&amp;'379_CMT_Medan'!juta&amp;'379_CMT_Medan'!ribu&amp;'379_CMT_Medan'!ratus),"ANGKA HARUS BILANGAN BULAT!"),"DATA TIDAK BOLEH BERTIPE TEKS!"))</definedName>
    <definedName name="terbilang" localSheetId="18">IF(nilai=0,"nol",IF(TYPE(nilai)=1,IF(MOD(nilai,INT(nilai))=0,TRIM('391_Fastindo_Jakarta'!milyar&amp;'391_Fastindo_Jakarta'!juta&amp;'391_Fastindo_Jakarta'!ribu&amp;'391_Fastindo_Jakarta'!ratus),"ANGKA HARUS BILANGAN BULAT!"),"DATA TIDAK BOLEH BERTIPE TEKS!"))</definedName>
    <definedName name="terbilang" localSheetId="19">IF(nilai=0,"nol",IF(TYPE(nilai)=1,IF(MOD(nilai,INT(nilai))=0,TRIM('392_Ibu Eni_Pasuruan'!milyar&amp;'392_Ibu Eni_Pasuruan'!juta&amp;'392_Ibu Eni_Pasuruan'!ribu&amp;'392_Ibu Eni_Pasuruan'!ratus),"ANGKA HARUS BILANGAN BULAT!"),"DATA TIDAK BOLEH BERTIPE TEKS!"))</definedName>
    <definedName name="terbilang" localSheetId="20">IF([0]!nilai=0,"nol",IF(TYPE([0]!nilai)=1,IF(MOD([0]!nilai,INT([0]!nilai))=0,TRIM('393_Oentoeng_Palangkaraya'!milyar&amp;'393_Oentoeng_Palangkaraya'!juta&amp;'393_Oentoeng_Palangkaraya'!ribu&amp;'393_Oentoeng_Palangkaraya'!ratus),"ANGKA HARUS BILANGAN BULAT!"),"DATA TIDAK BOLEH BERTIPE TEKS!"))</definedName>
    <definedName name="terbilang" localSheetId="21">IF([0]!nilai=0,"nol",IF(TYPE([0]!nilai)=1,IF(MOD([0]!nilai,INT([0]!nilai))=0,TRIM('394_Bpk. Aruan_Makassar'!milyar&amp;'394_Bpk. Aruan_Makassar'!juta&amp;'394_Bpk. Aruan_Makassar'!ribu&amp;'394_Bpk. Aruan_Makassar'!ratus),"ANGKA HARUS BILANGAN BULAT!"),"DATA TIDAK BOLEH BERTIPE TEKS!"))</definedName>
    <definedName name="terbilang" localSheetId="22">IF([0]!nilai=0,"nol",IF(TYPE([0]!nilai)=1,IF(MOD([0]!nilai,INT([0]!nilai))=0,TRIM('395_Nafastindo_Halim'!milyar&amp;'395_Nafastindo_Halim'!juta&amp;'395_Nafastindo_Halim'!ribu&amp;'395_Nafastindo_Halim'!ratus),"ANGKA HARUS BILANGAN BULAT!"),"DATA TIDAK BOLEH BERTIPE TEKS!"))</definedName>
    <definedName name="terbilang" localSheetId="23">IF([0]!nilai=0,"nol",IF(TYPE([0]!nilai)=1,IF(MOD([0]!nilai,INT([0]!nilai))=0,TRIM('396_Ibu Eni_Tanah Grogot'!milyar&amp;'396_Ibu Eni_Tanah Grogot'!juta&amp;'396_Ibu Eni_Tanah Grogot'!ribu&amp;'396_Ibu Eni_Tanah Grogot'!ratus),"ANGKA HARUS BILANGAN BULAT!"),"DATA TIDAK BOLEH BERTIPE TEKS!"))</definedName>
    <definedName name="terbilang" localSheetId="24">IF([0]!nilai=0,"nol",IF(TYPE([0]!nilai)=1,IF(MOD([0]!nilai,INT([0]!nilai))=0,TRIM('397_Ibu Eni_Pasuruan'!milyar&amp;'397_Ibu Eni_Pasuruan'!juta&amp;'397_Ibu Eni_Pasuruan'!ribu&amp;'397_Ibu Eni_Pasuruan'!ratus),"ANGKA HARUS BILANGAN BULAT!"),"DATA TIDAK BOLEH BERTIPE TEKS!"))</definedName>
    <definedName name="terbilang" localSheetId="25">IF(nilai=0,"nol",IF(TYPE(nilai)=1,IF(MOD(nilai,INT(nilai))=0,TRIM('398_Tensindo_Karawang'!milyar&amp;'398_Tensindo_Karawang'!juta&amp;'398_Tensindo_Karawang'!ribu&amp;'398_Tensindo_Karawang'!ratus),"ANGKA HARUS BILANGAN BULAT!"),"DATA TIDAK BOLEH BERTIPE TEKS!"))</definedName>
    <definedName name="terbilang" localSheetId="31">IF(nilai=0,"nol",IF(TYPE(nilai)=1,IF(MOD(nilai,INT(nilai))=0,TRIM('404_Ibu caca_Jakarta'!milyar&amp;'404_Ibu caca_Jakarta'!juta&amp;'404_Ibu caca_Jakarta'!ribu&amp;'404_Ibu caca_Jakarta'!ratus),"ANGKA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1">TRIM(IF((MID('375_Fastindo_KRG, TGR'!trbl2,LEN('375_Fastindo_KRG, TGR'!trbl2),1))="/",LEFT('375_Fastindo_KRG, TGR'!trbl2,LEN('375_Fastindo_KRG, TGR'!trbl2)-1),'375_Fastindo_KRG, TGR'!trbl2))</definedName>
    <definedName name="terbilang2" localSheetId="2">TRIM(IF((MID('376_Bpk. Bhakti_Mix'!trbl2,LEN('376_Bpk. Bhakti_Mix'!trbl2),1))="/",LEFT('376_Bpk. Bhakti_Mix'!trbl2,LEN('376_Bpk. Bhakti_Mix'!trbl2)-1),'376_Bpk. Bhakti_Mix'!trbl2))</definedName>
    <definedName name="terbilang2" localSheetId="3">TRIM(IF((MID('377_Ibu Eva_Banten'!trbl2,LEN('377_Ibu Eva_Banten'!trbl2),1))="/",LEFT('377_Ibu Eva_Banten'!trbl2,LEN('377_Ibu Eva_Banten'!trbl2)-1),'377_Ibu Eva_Banten'!trbl2))</definedName>
    <definedName name="terbilang2" localSheetId="4">TRIM(IF((MID('378_BBI_DP_Pontianak'!trbl2,LEN('378_BBI_DP_Pontianak'!trbl2),1))="/",LEFT('378_BBI_DP_Pontianak'!trbl2,LEN('378_BBI_DP_Pontianak'!trbl2)-1),'378_BBI_DP_Pontianak'!trbl2))</definedName>
    <definedName name="terbilang2" localSheetId="5">TRIM(IF((MID('378a_BBI_Pelunasan_Pontianak'!trbl2,LEN('378a_BBI_Pelunasan_Pontianak'!trbl2),1))="/",LEFT('378a_BBI_Pelunasan_Pontianak'!trbl2,LEN('378a_BBI_Pelunasan_Pontianak'!trbl2)-1),'378a_BBI_Pelunasan_Pontianak'!trbl2))</definedName>
    <definedName name="terbilang2" localSheetId="6">TRIM(IF((MID('379_CMT_Medan'!trbl2,LEN('379_CMT_Medan'!trbl2),1))="/",LEFT('379_CMT_Medan'!trbl2,LEN('379_CMT_Medan'!trbl2)-1),'379_CMT_Medan'!trbl2))</definedName>
    <definedName name="terbilang2" localSheetId="18">TRIM(IF((MID('391_Fastindo_Jakarta'!trbl2,LEN('391_Fastindo_Jakarta'!trbl2),1))="/",LEFT('391_Fastindo_Jakarta'!trbl2,LEN('391_Fastindo_Jakarta'!trbl2)-1),'391_Fastindo_Jakarta'!trbl2))</definedName>
    <definedName name="terbilang2" localSheetId="19">TRIM(IF((MID('392_Ibu Eni_Pasuruan'!trbl2,LEN('392_Ibu Eni_Pasuruan'!trbl2),1))="/",LEFT('392_Ibu Eni_Pasuruan'!trbl2,LEN('392_Ibu Eni_Pasuruan'!trbl2)-1),'392_Ibu Eni_Pasuruan'!trbl2))</definedName>
    <definedName name="terbilang2" localSheetId="20">TRIM(IF((MID('393_Oentoeng_Palangkaraya'!trbl2,LEN('393_Oentoeng_Palangkaraya'!trbl2),1))="/",LEFT('393_Oentoeng_Palangkaraya'!trbl2,LEN('393_Oentoeng_Palangkaraya'!trbl2)-1),'393_Oentoeng_Palangkaraya'!trbl2))</definedName>
    <definedName name="terbilang2" localSheetId="21">TRIM(IF((MID('394_Bpk. Aruan_Makassar'!trbl2,LEN('394_Bpk. Aruan_Makassar'!trbl2),1))="/",LEFT('394_Bpk. Aruan_Makassar'!trbl2,LEN('394_Bpk. Aruan_Makassar'!trbl2)-1),'394_Bpk. Aruan_Makassar'!trbl2))</definedName>
    <definedName name="terbilang2" localSheetId="22">TRIM(IF((MID('395_Nafastindo_Halim'!trbl2,LEN('395_Nafastindo_Halim'!trbl2),1))="/",LEFT('395_Nafastindo_Halim'!trbl2,LEN('395_Nafastindo_Halim'!trbl2)-1),'395_Nafastindo_Halim'!trbl2))</definedName>
    <definedName name="terbilang2" localSheetId="23">TRIM(IF((MID('396_Ibu Eni_Tanah Grogot'!trbl2,LEN('396_Ibu Eni_Tanah Grogot'!trbl2),1))="/",LEFT('396_Ibu Eni_Tanah Grogot'!trbl2,LEN('396_Ibu Eni_Tanah Grogot'!trbl2)-1),'396_Ibu Eni_Tanah Grogot'!trbl2))</definedName>
    <definedName name="terbilang2" localSheetId="24">TRIM(IF((MID('397_Ibu Eni_Pasuruan'!trbl2,LEN('397_Ibu Eni_Pasuruan'!trbl2),1))="/",LEFT('397_Ibu Eni_Pasuruan'!trbl2,LEN('397_Ibu Eni_Pasuruan'!trbl2)-1),'397_Ibu Eni_Pasuruan'!trbl2))</definedName>
    <definedName name="terbilang2" localSheetId="25">TRIM(IF((MID('398_Tensindo_Karawang'!trbl2,LEN('398_Tensindo_Karawang'!trbl2),1))="/",LEFT('398_Tensindo_Karawang'!trbl2,LEN('398_Tensindo_Karawang'!trbl2)-1),'398_Tensindo_Karawang'!trbl2))</definedName>
    <definedName name="terbilang2" localSheetId="31">TRIM(IF((MID('404_Ibu caca_Jakarta'!trbl2,LEN('404_Ibu caca_Jakarta'!trbl2),1))="/",LEFT('404_Ibu caca_Jakarta'!trbl2,LEN('404_Ibu caca_Jakarta'!trbl2)-1),'404_Ibu caca_Jakarta'!trbl2))</definedName>
    <definedName name="terbilang2">TRIM(IF((MID(trbl2,LEN(trbl2),1))="/",LEFT(trbl2,LEN(trbl2)-1),trbl2))</definedName>
    <definedName name="terbilang3" localSheetId="1">IF('[2]Pos Log Serang 260721'!XFD1=0,"nol",IF(TYPE('[2]Pos Log Serang 260721'!XFD1)=1,IF(MOD('[2]Pos Log Serang 260721'!XFD1,INT('[2]Pos Log Serang 260721'!XFD1))=0,TRIM('375_Fastindo_KRG, TGR'!milyar3&amp;'375_Fastindo_KRG, TGR'!juta3&amp;'375_Fastindo_KRG, TGR'!ribu3&amp;'375_Fastindo_KRG, TGR'!ratus3),"ANGKA HARUS BILANGAN BULAT!"),"DATA TIDAK BOLEH BERTIPE TEKS!"))</definedName>
    <definedName name="terbilang3" localSheetId="2">IF('[2]Pos Log Serang 260721'!XFD1=0,"nol",IF(TYPE('[2]Pos Log Serang 260721'!XFD1)=1,IF(MOD('[2]Pos Log Serang 260721'!XFD1,INT('[2]Pos Log Serang 260721'!XFD1))=0,TRIM('376_Bpk. Bhakti_Mix'!milyar3&amp;'376_Bpk. Bhakti_Mix'!juta3&amp;'376_Bpk. Bhakti_Mix'!ribu3&amp;'376_Bpk. Bhakti_Mix'!ratus3),"ANGKA HARUS BILANGAN BULAT!"),"DATA TIDAK BOLEH BERTIPE TEKS!"))</definedName>
    <definedName name="terbilang3" localSheetId="3">IF('[2]Pos Log Serang 260721'!XFD1=0,"nol",IF(TYPE('[2]Pos Log Serang 260721'!XFD1)=1,IF(MOD('[2]Pos Log Serang 260721'!XFD1,INT('[2]Pos Log Serang 260721'!XFD1))=0,TRIM('377_Ibu Eva_Banten'!milyar3&amp;'377_Ibu Eva_Banten'!juta3&amp;'377_Ibu Eva_Banten'!ribu3&amp;'377_Ibu Eva_Banten'!ratus3),"ANGKA HARUS BILANGAN BULAT!"),"DATA TIDAK BOLEH BERTIPE TEKS!"))</definedName>
    <definedName name="terbilang3" localSheetId="4">IF('[2]Pos Log Serang 260721'!XFD1=0,"nol",IF(TYPE('[2]Pos Log Serang 260721'!XFD1)=1,IF(MOD('[2]Pos Log Serang 260721'!XFD1,INT('[2]Pos Log Serang 260721'!XFD1))=0,TRIM('378_BBI_DP_Pontianak'!milyar3&amp;'378_BBI_DP_Pontianak'!juta3&amp;'378_BBI_DP_Pontianak'!ribu3&amp;'378_BBI_DP_Pontianak'!ratus3),"ANGKA HARUS BILANGAN BULAT!"),"DATA TIDAK BOLEH BERTIPE TEKS!"))</definedName>
    <definedName name="terbilang3" localSheetId="5">IF('[2]Pos Log Serang 260721'!XFD1=0,"nol",IF(TYPE('[2]Pos Log Serang 260721'!XFD1)=1,IF(MOD('[2]Pos Log Serang 260721'!XFD1,INT('[2]Pos Log Serang 260721'!XFD1))=0,TRIM('378a_BBI_Pelunasan_Pontianak'!milyar3&amp;'378a_BBI_Pelunasan_Pontianak'!juta3&amp;'378a_BBI_Pelunasan_Pontianak'!ribu3&amp;'378a_BBI_Pelunasan_Pontianak'!ratus3),"ANGKA HARUS BILANGAN BULAT!"),"DATA TIDAK BOLEH BERTIPE TEKS!"))</definedName>
    <definedName name="terbilang3" localSheetId="6">IF('[2]Pos Log Serang 260721'!XFD1=0,"nol",IF(TYPE('[2]Pos Log Serang 260721'!XFD1)=1,IF(MOD('[2]Pos Log Serang 260721'!XFD1,INT('[2]Pos Log Serang 260721'!XFD1))=0,TRIM('379_CMT_Medan'!milyar3&amp;'379_CMT_Medan'!juta3&amp;'379_CMT_Medan'!ribu3&amp;'379_CMT_Medan'!ratus3),"ANGKA HARUS BILANGAN BULAT!"),"DATA TIDAK BOLEH BERTIPE TEKS!"))</definedName>
    <definedName name="terbilang3" localSheetId="18">IF('[2]Pos Log Serang 260721'!XFD1=0,"nol",IF(TYPE('[2]Pos Log Serang 260721'!XFD1)=1,IF(MOD('[2]Pos Log Serang 260721'!XFD1,INT('[2]Pos Log Serang 260721'!XFD1))=0,TRIM('391_Fastindo_Jakarta'!milyar3&amp;'391_Fastindo_Jakarta'!juta3&amp;'391_Fastindo_Jakarta'!ribu3&amp;'391_Fastindo_Jakarta'!ratus3),"ANGKA HARUS BILANGAN BULAT!"),"DATA TIDAK BOLEH BERTIPE TEKS!"))</definedName>
    <definedName name="terbilang3" localSheetId="19">IF('[2]Pos Log Serang 260721'!XFD1=0,"nol",IF(TYPE('[2]Pos Log Serang 260721'!XFD1)=1,IF(MOD('[2]Pos Log Serang 260721'!XFD1,INT('[2]Pos Log Serang 260721'!XFD1))=0,TRIM('392_Ibu Eni_Pasuruan'!milyar3&amp;'392_Ibu Eni_Pasuruan'!juta3&amp;'392_Ibu Eni_Pasuruan'!ribu3&amp;'392_Ibu Eni_Pasuruan'!ratus3),"ANGKA HARUS BILANGAN BULAT!"),"DATA TIDAK BOLEH BERTIPE TEKS!"))</definedName>
    <definedName name="terbilang3" localSheetId="20">IF('[2]Pos Log Serang 260721'!XFD1=0,"nol",IF(TYPE('[2]Pos Log Serang 260721'!XFD1)=1,IF(MOD('[2]Pos Log Serang 260721'!XFD1,INT('[2]Pos Log Serang 260721'!XFD1))=0,TRIM('393_Oentoeng_Palangkaraya'!milyar3&amp;'393_Oentoeng_Palangkaraya'!juta3&amp;'393_Oentoeng_Palangkaraya'!ribu3&amp;'393_Oentoeng_Palangkaraya'!ratus3),"ANGKA HARUS BILANGAN BULAT!"),"DATA TIDAK BOLEH BERTIPE TEKS!"))</definedName>
    <definedName name="terbilang3" localSheetId="21">IF('[2]Pos Log Serang 260721'!XFD1=0,"nol",IF(TYPE('[2]Pos Log Serang 260721'!XFD1)=1,IF(MOD('[2]Pos Log Serang 260721'!XFD1,INT('[2]Pos Log Serang 260721'!XFD1))=0,TRIM('394_Bpk. Aruan_Makassar'!milyar3&amp;'394_Bpk. Aruan_Makassar'!juta3&amp;'394_Bpk. Aruan_Makassar'!ribu3&amp;'394_Bpk. Aruan_Makassar'!ratus3),"ANGKA HARUS BILANGAN BULAT!"),"DATA TIDAK BOLEH BERTIPE TEKS!"))</definedName>
    <definedName name="terbilang3" localSheetId="22">IF('[2]Pos Log Serang 260721'!XFD1=0,"nol",IF(TYPE('[2]Pos Log Serang 260721'!XFD1)=1,IF(MOD('[2]Pos Log Serang 260721'!XFD1,INT('[2]Pos Log Serang 260721'!XFD1))=0,TRIM('395_Nafastindo_Halim'!milyar3&amp;'395_Nafastindo_Halim'!juta3&amp;'395_Nafastindo_Halim'!ribu3&amp;'395_Nafastindo_Halim'!ratus3),"ANGKA HARUS BILANGAN BULAT!"),"DATA TIDAK BOLEH BERTIPE TEKS!"))</definedName>
    <definedName name="terbilang3" localSheetId="23">IF('[2]Pos Log Serang 260721'!XFD1=0,"nol",IF(TYPE('[2]Pos Log Serang 260721'!XFD1)=1,IF(MOD('[2]Pos Log Serang 260721'!XFD1,INT('[2]Pos Log Serang 260721'!XFD1))=0,TRIM('396_Ibu Eni_Tanah Grogot'!milyar3&amp;'396_Ibu Eni_Tanah Grogot'!juta3&amp;'396_Ibu Eni_Tanah Grogot'!ribu3&amp;'396_Ibu Eni_Tanah Grogot'!ratus3),"ANGKA HARUS BILANGAN BULAT!"),"DATA TIDAK BOLEH BERTIPE TEKS!"))</definedName>
    <definedName name="terbilang3" localSheetId="24">IF('[2]Pos Log Serang 260721'!XFD1=0,"nol",IF(TYPE('[2]Pos Log Serang 260721'!XFD1)=1,IF(MOD('[2]Pos Log Serang 260721'!XFD1,INT('[2]Pos Log Serang 260721'!XFD1))=0,TRIM('397_Ibu Eni_Pasuruan'!milyar3&amp;'397_Ibu Eni_Pasuruan'!juta3&amp;'397_Ibu Eni_Pasuruan'!ribu3&amp;'397_Ibu Eni_Pasuruan'!ratus3),"ANGKA HARUS BILANGAN BULAT!"),"DATA TIDAK BOLEH BERTIPE TEKS!"))</definedName>
    <definedName name="terbilang3" localSheetId="25">IF('[2]Pos Log Serang 260721'!XFD1=0,"nol",IF(TYPE('[2]Pos Log Serang 260721'!XFD1)=1,IF(MOD('[2]Pos Log Serang 260721'!XFD1,INT('[2]Pos Log Serang 260721'!XFD1))=0,TRIM('398_Tensindo_Karawang'!milyar3&amp;'398_Tensindo_Karawang'!juta3&amp;'398_Tensindo_Karawang'!ribu3&amp;'398_Tensindo_Karawang'!ratus3),"ANGKA HARUS BILANGAN BULAT!"),"DATA TIDAK BOLEH BERTIPE TEKS!"))</definedName>
    <definedName name="terbilang3" localSheetId="31">IF('[2]Pos Log Serang 260721'!XFD1=0,"nol",IF(TYPE('[2]Pos Log Serang 260721'!XFD1)=1,IF(MOD('[2]Pos Log Serang 260721'!XFD1,INT('[2]Pos Log Serang 260721'!XFD1))=0,TRIM('404_Ibu caca_Jakarta'!milyar3&amp;'404_Ibu caca_Jakarta'!juta3&amp;'404_Ibu caca_Jakarta'!ribu3&amp;'404_Ibu caca_Jakarta'!ratus3),"ANGKA HARUS BILANGAN BULAT!"),"DATA TIDAK BOLEH BERTIPE TEKS!"))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 localSheetId="1">TRIM(IF((MID('375_Fastindo_KRG, TGR'!trbl4,LEN('375_Fastindo_KRG, TGR'!trbl4),1))="/",LEFT('375_Fastindo_KRG, TGR'!trbl4,LEN('375_Fastindo_KRG, TGR'!trbl4)-1),'375_Fastindo_KRG, TGR'!trbl4))</definedName>
    <definedName name="terbilang4" localSheetId="2">TRIM(IF((MID('376_Bpk. Bhakti_Mix'!trbl4,LEN('376_Bpk. Bhakti_Mix'!trbl4),1))="/",LEFT('376_Bpk. Bhakti_Mix'!trbl4,LEN('376_Bpk. Bhakti_Mix'!trbl4)-1),'376_Bpk. Bhakti_Mix'!trbl4))</definedName>
    <definedName name="terbilang4" localSheetId="3">TRIM(IF((MID('377_Ibu Eva_Banten'!trbl4,LEN('377_Ibu Eva_Banten'!trbl4),1))="/",LEFT('377_Ibu Eva_Banten'!trbl4,LEN('377_Ibu Eva_Banten'!trbl4)-1),'377_Ibu Eva_Banten'!trbl4))</definedName>
    <definedName name="terbilang4" localSheetId="4">TRIM(IF((MID('378_BBI_DP_Pontianak'!trbl4,LEN('378_BBI_DP_Pontianak'!trbl4),1))="/",LEFT('378_BBI_DP_Pontianak'!trbl4,LEN('378_BBI_DP_Pontianak'!trbl4)-1),'378_BBI_DP_Pontianak'!trbl4))</definedName>
    <definedName name="terbilang4" localSheetId="5">TRIM(IF((MID('378a_BBI_Pelunasan_Pontianak'!trbl4,LEN('378a_BBI_Pelunasan_Pontianak'!trbl4),1))="/",LEFT('378a_BBI_Pelunasan_Pontianak'!trbl4,LEN('378a_BBI_Pelunasan_Pontianak'!trbl4)-1),'378a_BBI_Pelunasan_Pontianak'!trbl4))</definedName>
    <definedName name="terbilang4" localSheetId="6">TRIM(IF((MID('379_CMT_Medan'!trbl4,LEN('379_CMT_Medan'!trbl4),1))="/",LEFT('379_CMT_Medan'!trbl4,LEN('379_CMT_Medan'!trbl4)-1),'379_CMT_Medan'!trbl4))</definedName>
    <definedName name="terbilang4" localSheetId="18">TRIM(IF((MID('391_Fastindo_Jakarta'!trbl4,LEN('391_Fastindo_Jakarta'!trbl4),1))="/",LEFT('391_Fastindo_Jakarta'!trbl4,LEN('391_Fastindo_Jakarta'!trbl4)-1),'391_Fastindo_Jakarta'!trbl4))</definedName>
    <definedName name="terbilang4" localSheetId="19">TRIM(IF((MID('392_Ibu Eni_Pasuruan'!trbl4,LEN('392_Ibu Eni_Pasuruan'!trbl4),1))="/",LEFT('392_Ibu Eni_Pasuruan'!trbl4,LEN('392_Ibu Eni_Pasuruan'!trbl4)-1),'392_Ibu Eni_Pasuruan'!trbl4))</definedName>
    <definedName name="terbilang4" localSheetId="20">TRIM(IF((MID('393_Oentoeng_Palangkaraya'!trbl4,LEN('393_Oentoeng_Palangkaraya'!trbl4),1))="/",LEFT('393_Oentoeng_Palangkaraya'!trbl4,LEN('393_Oentoeng_Palangkaraya'!trbl4)-1),'393_Oentoeng_Palangkaraya'!trbl4))</definedName>
    <definedName name="terbilang4" localSheetId="21">TRIM(IF((MID('394_Bpk. Aruan_Makassar'!trbl4,LEN('394_Bpk. Aruan_Makassar'!trbl4),1))="/",LEFT('394_Bpk. Aruan_Makassar'!trbl4,LEN('394_Bpk. Aruan_Makassar'!trbl4)-1),'394_Bpk. Aruan_Makassar'!trbl4))</definedName>
    <definedName name="terbilang4" localSheetId="22">TRIM(IF((MID('395_Nafastindo_Halim'!trbl4,LEN('395_Nafastindo_Halim'!trbl4),1))="/",LEFT('395_Nafastindo_Halim'!trbl4,LEN('395_Nafastindo_Halim'!trbl4)-1),'395_Nafastindo_Halim'!trbl4))</definedName>
    <definedName name="terbilang4" localSheetId="23">TRIM(IF((MID('396_Ibu Eni_Tanah Grogot'!trbl4,LEN('396_Ibu Eni_Tanah Grogot'!trbl4),1))="/",LEFT('396_Ibu Eni_Tanah Grogot'!trbl4,LEN('396_Ibu Eni_Tanah Grogot'!trbl4)-1),'396_Ibu Eni_Tanah Grogot'!trbl4))</definedName>
    <definedName name="terbilang4" localSheetId="24">TRIM(IF((MID('397_Ibu Eni_Pasuruan'!trbl4,LEN('397_Ibu Eni_Pasuruan'!trbl4),1))="/",LEFT('397_Ibu Eni_Pasuruan'!trbl4,LEN('397_Ibu Eni_Pasuruan'!trbl4)-1),'397_Ibu Eni_Pasuruan'!trbl4))</definedName>
    <definedName name="terbilang4" localSheetId="25">TRIM(IF((MID('398_Tensindo_Karawang'!trbl4,LEN('398_Tensindo_Karawang'!trbl4),1))="/",LEFT('398_Tensindo_Karawang'!trbl4,LEN('398_Tensindo_Karawang'!trbl4)-1),'398_Tensindo_Karawang'!trbl4))</definedName>
    <definedName name="terbilang4" localSheetId="31">TRIM(IF((MID('404_Ibu caca_Jakarta'!trbl4,LEN('404_Ibu caca_Jakarta'!trbl4),1))="/",LEFT('404_Ibu caca_Jakarta'!trbl4,LEN('404_Ibu caca_Jakarta'!trbl4)-1),'404_Ibu caca_Jakarta'!trbl4))</definedName>
    <definedName name="terbilang4">TRIM(IF((MID(trbl4,LEN(trbl4),1))="/",LEFT(trbl4,LEN(trbl4)-1),trbl4))</definedName>
    <definedName name="trbl2" localSheetId="1">IF(nilai=0,"nol",IF(TYPE(nilai)=1,IF(MOD(nilai,INT(nilai))=0,TRIM('375_Fastindo_KRG, TGR'!milyar2&amp;'375_Fastindo_KRG, TGR'!juta2&amp;'375_Fastindo_KRG, TGR'!ribu2&amp;'375_Fastindo_KRG, TGR'!ratus2),"ANGKA HARUS BILANGAN BULAT!"),"DATA TIDAK BOLEH BERTIPE TEKS!"))</definedName>
    <definedName name="trbl2" localSheetId="2">IF(nilai=0,"nol",IF(TYPE(nilai)=1,IF(MOD(nilai,INT(nilai))=0,TRIM('376_Bpk. Bhakti_Mix'!milyar2&amp;'376_Bpk. Bhakti_Mix'!juta2&amp;'376_Bpk. Bhakti_Mix'!ribu2&amp;'376_Bpk. Bhakti_Mix'!ratus2),"ANGKA HARUS BILANGAN BULAT!"),"DATA TIDAK BOLEH BERTIPE TEKS!"))</definedName>
    <definedName name="trbl2" localSheetId="3">IF([0]!nilai=0,"nol",IF(TYPE([0]!nilai)=1,IF(MOD([0]!nilai,INT([0]!nilai))=0,TRIM('377_Ibu Eva_Banten'!milyar2&amp;'377_Ibu Eva_Banten'!juta2&amp;'377_Ibu Eva_Banten'!ribu2&amp;'377_Ibu Eva_Banten'!ratus2),"ANGKA HARUS BILANGAN BULAT!"),"DATA TIDAK BOLEH BERTIPE TEKS!"))</definedName>
    <definedName name="trbl2" localSheetId="4">IF(nilai=0,"nol",IF(TYPE(nilai)=1,IF(MOD(nilai,INT(nilai))=0,TRIM('378_BBI_DP_Pontianak'!milyar2&amp;'378_BBI_DP_Pontianak'!juta2&amp;'378_BBI_DP_Pontianak'!ribu2&amp;'378_BBI_DP_Pontianak'!ratus2),"ANGKA HARUS BILANGAN BULAT!"),"DATA TIDAK BOLEH BERTIPE TEKS!"))</definedName>
    <definedName name="trbl2" localSheetId="5">IF([0]!nilai=0,"nol",IF(TYPE([0]!nilai)=1,IF(MOD([0]!nilai,INT([0]!nilai))=0,TRIM('378a_BBI_Pelunasan_Pontianak'!milyar2&amp;'378a_BBI_Pelunasan_Pontianak'!juta2&amp;'378a_BBI_Pelunasan_Pontianak'!ribu2&amp;'378a_BBI_Pelunasan_Pontianak'!ratus2),"ANGKA HARUS BILANGAN BULAT!"),"DATA TIDAK BOLEH BERTIPE TEKS!"))</definedName>
    <definedName name="trbl2" localSheetId="6">IF(nilai=0,"nol",IF(TYPE(nilai)=1,IF(MOD(nilai,INT(nilai))=0,TRIM('379_CMT_Medan'!milyar2&amp;'379_CMT_Medan'!juta2&amp;'379_CMT_Medan'!ribu2&amp;'379_CMT_Medan'!ratus2),"ANGKA HARUS BILANGAN BULAT!"),"DATA TIDAK BOLEH BERTIPE TEKS!"))</definedName>
    <definedName name="trbl2" localSheetId="18">IF(nilai=0,"nol",IF(TYPE(nilai)=1,IF(MOD(nilai,INT(nilai))=0,TRIM('391_Fastindo_Jakarta'!milyar2&amp;'391_Fastindo_Jakarta'!juta2&amp;'391_Fastindo_Jakarta'!ribu2&amp;'391_Fastindo_Jakarta'!ratus2),"ANGKA HARUS BILANGAN BULAT!"),"DATA TIDAK BOLEH BERTIPE TEKS!"))</definedName>
    <definedName name="trbl2" localSheetId="19">IF(nilai=0,"nol",IF(TYPE(nilai)=1,IF(MOD(nilai,INT(nilai))=0,TRIM('392_Ibu Eni_Pasuruan'!milyar2&amp;'392_Ibu Eni_Pasuruan'!juta2&amp;'392_Ibu Eni_Pasuruan'!ribu2&amp;'392_Ibu Eni_Pasuruan'!ratus2),"ANGKA HARUS BILANGAN BULAT!"),"DATA TIDAK BOLEH BERTIPE TEKS!"))</definedName>
    <definedName name="trbl2" localSheetId="20">IF([0]!nilai=0,"nol",IF(TYPE([0]!nilai)=1,IF(MOD([0]!nilai,INT([0]!nilai))=0,TRIM('393_Oentoeng_Palangkaraya'!milyar2&amp;'393_Oentoeng_Palangkaraya'!juta2&amp;'393_Oentoeng_Palangkaraya'!ribu2&amp;'393_Oentoeng_Palangkaraya'!ratus2),"ANGKA HARUS BILANGAN BULAT!"),"DATA TIDAK BOLEH BERTIPE TEKS!"))</definedName>
    <definedName name="trbl2" localSheetId="21">IF([0]!nilai=0,"nol",IF(TYPE([0]!nilai)=1,IF(MOD([0]!nilai,INT([0]!nilai))=0,TRIM('394_Bpk. Aruan_Makassar'!milyar2&amp;'394_Bpk. Aruan_Makassar'!juta2&amp;'394_Bpk. Aruan_Makassar'!ribu2&amp;'394_Bpk. Aruan_Makassar'!ratus2),"ANGKA HARUS BILANGAN BULAT!"),"DATA TIDAK BOLEH BERTIPE TEKS!"))</definedName>
    <definedName name="trbl2" localSheetId="22">IF([0]!nilai=0,"nol",IF(TYPE([0]!nilai)=1,IF(MOD([0]!nilai,INT([0]!nilai))=0,TRIM('395_Nafastindo_Halim'!milyar2&amp;'395_Nafastindo_Halim'!juta2&amp;'395_Nafastindo_Halim'!ribu2&amp;'395_Nafastindo_Halim'!ratus2),"ANGKA HARUS BILANGAN BULAT!"),"DATA TIDAK BOLEH BERTIPE TEKS!"))</definedName>
    <definedName name="trbl2" localSheetId="23">IF([0]!nilai=0,"nol",IF(TYPE([0]!nilai)=1,IF(MOD([0]!nilai,INT([0]!nilai))=0,TRIM('396_Ibu Eni_Tanah Grogot'!milyar2&amp;'396_Ibu Eni_Tanah Grogot'!juta2&amp;'396_Ibu Eni_Tanah Grogot'!ribu2&amp;'396_Ibu Eni_Tanah Grogot'!ratus2),"ANGKA HARUS BILANGAN BULAT!"),"DATA TIDAK BOLEH BERTIPE TEKS!"))</definedName>
    <definedName name="trbl2" localSheetId="24">IF([0]!nilai=0,"nol",IF(TYPE([0]!nilai)=1,IF(MOD([0]!nilai,INT([0]!nilai))=0,TRIM('397_Ibu Eni_Pasuruan'!milyar2&amp;'397_Ibu Eni_Pasuruan'!juta2&amp;'397_Ibu Eni_Pasuruan'!ribu2&amp;'397_Ibu Eni_Pasuruan'!ratus2),"ANGKA HARUS BILANGAN BULAT!"),"DATA TIDAK BOLEH BERTIPE TEKS!"))</definedName>
    <definedName name="trbl2" localSheetId="25">IF(nilai=0,"nol",IF(TYPE(nilai)=1,IF(MOD(nilai,INT(nilai))=0,TRIM('398_Tensindo_Karawang'!milyar2&amp;'398_Tensindo_Karawang'!juta2&amp;'398_Tensindo_Karawang'!ribu2&amp;'398_Tensindo_Karawang'!ratus2),"ANGKA HARUS BILANGAN BULAT!"),"DATA TIDAK BOLEH BERTIPE TEKS!"))</definedName>
    <definedName name="trbl2" localSheetId="31">IF(nilai=0,"nol",IF(TYPE(nilai)=1,IF(MOD(nilai,INT(nilai))=0,TRIM('404_Ibu caca_Jakarta'!milyar2&amp;'404_Ibu caca_Jakarta'!juta2&amp;'404_Ibu caca_Jakarta'!ribu2&amp;'404_Ibu caca_Jakarta'!ratus2),"ANGKA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1">IF('[2]Pos Log Serang 260721'!XFD1=0,"nol",IF(TYPE('[2]Pos Log Serang 260721'!XFD1)=1,IF(MOD('[2]Pos Log Serang 260721'!XFD1,INT('[2]Pos Log Serang 260721'!XFD1))=0,TRIM('375_Fastindo_KRG, TGR'!milyar4&amp;'375_Fastindo_KRG, TGR'!juta4&amp;'375_Fastindo_KRG, TGR'!ribu4&amp;'375_Fastindo_KRG, TGR'!ratus4),"ANGKA HARUS BILANGAN BULAT!"),"DATA TIDAK BOLEH BERTIPE TEKS!"))</definedName>
    <definedName name="trbl4" localSheetId="2">IF('[2]Pos Log Serang 260721'!XFD1=0,"nol",IF(TYPE('[2]Pos Log Serang 260721'!XFD1)=1,IF(MOD('[2]Pos Log Serang 260721'!XFD1,INT('[2]Pos Log Serang 260721'!XFD1))=0,TRIM('376_Bpk. Bhakti_Mix'!milyar4&amp;'376_Bpk. Bhakti_Mix'!juta4&amp;'376_Bpk. Bhakti_Mix'!ribu4&amp;'376_Bpk. Bhakti_Mix'!ratus4),"ANGKA HARUS BILANGAN BULAT!"),"DATA TIDAK BOLEH BERTIPE TEKS!"))</definedName>
    <definedName name="trbl4" localSheetId="3">IF('[2]Pos Log Serang 260721'!XFD1=0,"nol",IF(TYPE('[2]Pos Log Serang 260721'!XFD1)=1,IF(MOD('[2]Pos Log Serang 260721'!XFD1,INT('[2]Pos Log Serang 260721'!XFD1))=0,TRIM('377_Ibu Eva_Banten'!milyar4&amp;'377_Ibu Eva_Banten'!juta4&amp;'377_Ibu Eva_Banten'!ribu4&amp;'377_Ibu Eva_Banten'!ratus4),"ANGKA HARUS BILANGAN BULAT!"),"DATA TIDAK BOLEH BERTIPE TEKS!"))</definedName>
    <definedName name="trbl4" localSheetId="4">IF('[2]Pos Log Serang 260721'!XFD1=0,"nol",IF(TYPE('[2]Pos Log Serang 260721'!XFD1)=1,IF(MOD('[2]Pos Log Serang 260721'!XFD1,INT('[2]Pos Log Serang 260721'!XFD1))=0,TRIM('378_BBI_DP_Pontianak'!milyar4&amp;'378_BBI_DP_Pontianak'!juta4&amp;'378_BBI_DP_Pontianak'!ribu4&amp;'378_BBI_DP_Pontianak'!ratus4),"ANGKA HARUS BILANGAN BULAT!"),"DATA TIDAK BOLEH BERTIPE TEKS!"))</definedName>
    <definedName name="trbl4" localSheetId="5">IF('[2]Pos Log Serang 260721'!XFD1=0,"nol",IF(TYPE('[2]Pos Log Serang 260721'!XFD1)=1,IF(MOD('[2]Pos Log Serang 260721'!XFD1,INT('[2]Pos Log Serang 260721'!XFD1))=0,TRIM('378a_BBI_Pelunasan_Pontianak'!milyar4&amp;'378a_BBI_Pelunasan_Pontianak'!juta4&amp;'378a_BBI_Pelunasan_Pontianak'!ribu4&amp;'378a_BBI_Pelunasan_Pontianak'!ratus4),"ANGKA HARUS BILANGAN BULAT!"),"DATA TIDAK BOLEH BERTIPE TEKS!"))</definedName>
    <definedName name="trbl4" localSheetId="6">IF('[2]Pos Log Serang 260721'!XFD1=0,"nol",IF(TYPE('[2]Pos Log Serang 260721'!XFD1)=1,IF(MOD('[2]Pos Log Serang 260721'!XFD1,INT('[2]Pos Log Serang 260721'!XFD1))=0,TRIM('379_CMT_Medan'!milyar4&amp;'379_CMT_Medan'!juta4&amp;'379_CMT_Medan'!ribu4&amp;'379_CMT_Medan'!ratus4),"ANGKA HARUS BILANGAN BULAT!"),"DATA TIDAK BOLEH BERTIPE TEKS!"))</definedName>
    <definedName name="trbl4" localSheetId="18">IF('[2]Pos Log Serang 260721'!XFD1=0,"nol",IF(TYPE('[2]Pos Log Serang 260721'!XFD1)=1,IF(MOD('[2]Pos Log Serang 260721'!XFD1,INT('[2]Pos Log Serang 260721'!XFD1))=0,TRIM('391_Fastindo_Jakarta'!milyar4&amp;'391_Fastindo_Jakarta'!juta4&amp;'391_Fastindo_Jakarta'!ribu4&amp;'391_Fastindo_Jakarta'!ratus4),"ANGKA HARUS BILANGAN BULAT!"),"DATA TIDAK BOLEH BERTIPE TEKS!"))</definedName>
    <definedName name="trbl4" localSheetId="19">IF('[2]Pos Log Serang 260721'!XFD1=0,"nol",IF(TYPE('[2]Pos Log Serang 260721'!XFD1)=1,IF(MOD('[2]Pos Log Serang 260721'!XFD1,INT('[2]Pos Log Serang 260721'!XFD1))=0,TRIM('392_Ibu Eni_Pasuruan'!milyar4&amp;'392_Ibu Eni_Pasuruan'!juta4&amp;'392_Ibu Eni_Pasuruan'!ribu4&amp;'392_Ibu Eni_Pasuruan'!ratus4),"ANGKA HARUS BILANGAN BULAT!"),"DATA TIDAK BOLEH BERTIPE TEKS!"))</definedName>
    <definedName name="trbl4" localSheetId="20">IF('[2]Pos Log Serang 260721'!XFD1=0,"nol",IF(TYPE('[2]Pos Log Serang 260721'!XFD1)=1,IF(MOD('[2]Pos Log Serang 260721'!XFD1,INT('[2]Pos Log Serang 260721'!XFD1))=0,TRIM('393_Oentoeng_Palangkaraya'!milyar4&amp;'393_Oentoeng_Palangkaraya'!juta4&amp;'393_Oentoeng_Palangkaraya'!ribu4&amp;'393_Oentoeng_Palangkaraya'!ratus4),"ANGKA HARUS BILANGAN BULAT!"),"DATA TIDAK BOLEH BERTIPE TEKS!"))</definedName>
    <definedName name="trbl4" localSheetId="21">IF('[2]Pos Log Serang 260721'!XFD1=0,"nol",IF(TYPE('[2]Pos Log Serang 260721'!XFD1)=1,IF(MOD('[2]Pos Log Serang 260721'!XFD1,INT('[2]Pos Log Serang 260721'!XFD1))=0,TRIM('394_Bpk. Aruan_Makassar'!milyar4&amp;'394_Bpk. Aruan_Makassar'!juta4&amp;'394_Bpk. Aruan_Makassar'!ribu4&amp;'394_Bpk. Aruan_Makassar'!ratus4),"ANGKA HARUS BILANGAN BULAT!"),"DATA TIDAK BOLEH BERTIPE TEKS!"))</definedName>
    <definedName name="trbl4" localSheetId="22">IF('[2]Pos Log Serang 260721'!XFD1=0,"nol",IF(TYPE('[2]Pos Log Serang 260721'!XFD1)=1,IF(MOD('[2]Pos Log Serang 260721'!XFD1,INT('[2]Pos Log Serang 260721'!XFD1))=0,TRIM('395_Nafastindo_Halim'!milyar4&amp;'395_Nafastindo_Halim'!juta4&amp;'395_Nafastindo_Halim'!ribu4&amp;'395_Nafastindo_Halim'!ratus4),"ANGKA HARUS BILANGAN BULAT!"),"DATA TIDAK BOLEH BERTIPE TEKS!"))</definedName>
    <definedName name="trbl4" localSheetId="23">IF('[2]Pos Log Serang 260721'!XFD1=0,"nol",IF(TYPE('[2]Pos Log Serang 260721'!XFD1)=1,IF(MOD('[2]Pos Log Serang 260721'!XFD1,INT('[2]Pos Log Serang 260721'!XFD1))=0,TRIM('396_Ibu Eni_Tanah Grogot'!milyar4&amp;'396_Ibu Eni_Tanah Grogot'!juta4&amp;'396_Ibu Eni_Tanah Grogot'!ribu4&amp;'396_Ibu Eni_Tanah Grogot'!ratus4),"ANGKA HARUS BILANGAN BULAT!"),"DATA TIDAK BOLEH BERTIPE TEKS!"))</definedName>
    <definedName name="trbl4" localSheetId="24">IF('[2]Pos Log Serang 260721'!XFD1=0,"nol",IF(TYPE('[2]Pos Log Serang 260721'!XFD1)=1,IF(MOD('[2]Pos Log Serang 260721'!XFD1,INT('[2]Pos Log Serang 260721'!XFD1))=0,TRIM('397_Ibu Eni_Pasuruan'!milyar4&amp;'397_Ibu Eni_Pasuruan'!juta4&amp;'397_Ibu Eni_Pasuruan'!ribu4&amp;'397_Ibu Eni_Pasuruan'!ratus4),"ANGKA HARUS BILANGAN BULAT!"),"DATA TIDAK BOLEH BERTIPE TEKS!"))</definedName>
    <definedName name="trbl4" localSheetId="25">IF('[2]Pos Log Serang 260721'!XFD1=0,"nol",IF(TYPE('[2]Pos Log Serang 260721'!XFD1)=1,IF(MOD('[2]Pos Log Serang 260721'!XFD1,INT('[2]Pos Log Serang 260721'!XFD1))=0,TRIM('398_Tensindo_Karawang'!milyar4&amp;'398_Tensindo_Karawang'!juta4&amp;'398_Tensindo_Karawang'!ribu4&amp;'398_Tensindo_Karawang'!ratus4),"ANGKA HARUS BILANGAN BULAT!"),"DATA TIDAK BOLEH BERTIPE TEKS!"))</definedName>
    <definedName name="trbl4" localSheetId="31">IF('[2]Pos Log Serang 260721'!XFD1=0,"nol",IF(TYPE('[2]Pos Log Serang 260721'!XFD1)=1,IF(MOD('[2]Pos Log Serang 260721'!XFD1,INT('[2]Pos Log Serang 260721'!XFD1))=0,TRIM('404_Ibu caca_Jakarta'!milyar4&amp;'404_Ibu caca_Jakarta'!juta4&amp;'404_Ibu caca_Jakarta'!ribu4&amp;'404_Ibu caca_Jakarta'!ratus4),"ANGKA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60" l="1"/>
  <c r="I24" i="60"/>
  <c r="J18" i="28" l="1"/>
  <c r="J20" i="28" s="1"/>
  <c r="H34" i="61" l="1"/>
  <c r="I18" i="61"/>
  <c r="I19" i="61" s="1"/>
  <c r="I23" i="61" s="1"/>
  <c r="I19" i="9" l="1"/>
  <c r="I18" i="9"/>
  <c r="I20" i="9" s="1"/>
  <c r="I23" i="9" s="1"/>
  <c r="I19" i="60"/>
  <c r="I23" i="60" s="1"/>
  <c r="H35" i="60"/>
  <c r="I18" i="60"/>
  <c r="H34" i="59" l="1"/>
  <c r="I18" i="59"/>
  <c r="I19" i="59" s="1"/>
  <c r="I23" i="59" s="1"/>
  <c r="H34" i="58"/>
  <c r="I18" i="58"/>
  <c r="I19" i="58" s="1"/>
  <c r="I23" i="58" s="1"/>
  <c r="H34" i="57"/>
  <c r="I18" i="57"/>
  <c r="I19" i="57" s="1"/>
  <c r="I23" i="57" s="1"/>
  <c r="H34" i="56"/>
  <c r="I18" i="56"/>
  <c r="I19" i="56" s="1"/>
  <c r="I23" i="56" s="1"/>
  <c r="H34" i="55"/>
  <c r="I18" i="55"/>
  <c r="I19" i="55" s="1"/>
  <c r="I23" i="55" s="1"/>
  <c r="H34" i="54"/>
  <c r="I18" i="54"/>
  <c r="I19" i="54" s="1"/>
  <c r="I23" i="54" s="1"/>
  <c r="H34" i="53"/>
  <c r="I18" i="53"/>
  <c r="I19" i="53" s="1"/>
  <c r="I23" i="53" s="1"/>
  <c r="H34" i="52"/>
  <c r="I18" i="52"/>
  <c r="I19" i="52" s="1"/>
  <c r="I23" i="52" s="1"/>
  <c r="H34" i="51"/>
  <c r="I18" i="51"/>
  <c r="I19" i="51" s="1"/>
  <c r="I23" i="51" s="1"/>
  <c r="H34" i="50"/>
  <c r="I18" i="50"/>
  <c r="I19" i="50" s="1"/>
  <c r="I23" i="50" s="1"/>
  <c r="H34" i="49"/>
  <c r="I18" i="49"/>
  <c r="I19" i="49" s="1"/>
  <c r="I23" i="49" s="1"/>
  <c r="H34" i="37"/>
  <c r="I19" i="37"/>
  <c r="I23" i="37" s="1"/>
  <c r="I18" i="37"/>
  <c r="H34" i="36"/>
  <c r="I19" i="36"/>
  <c r="I23" i="36" s="1"/>
  <c r="I18" i="36"/>
  <c r="J19" i="35" l="1"/>
  <c r="I35" i="35"/>
  <c r="J20" i="35"/>
  <c r="J18" i="35"/>
  <c r="J21" i="35" l="1"/>
  <c r="J25" i="35"/>
  <c r="H34" i="34"/>
  <c r="I18" i="34"/>
  <c r="I19" i="34" s="1"/>
  <c r="I23" i="34" s="1"/>
  <c r="H34" i="33"/>
  <c r="I18" i="33"/>
  <c r="I19" i="33" s="1"/>
  <c r="I23" i="33" s="1"/>
  <c r="H34" i="32" l="1"/>
  <c r="I18" i="32"/>
  <c r="I19" i="32" s="1"/>
  <c r="I23" i="32" s="1"/>
  <c r="I39" i="31" l="1"/>
  <c r="J18" i="31"/>
  <c r="J26" i="31" s="1"/>
  <c r="J30" i="31" s="1"/>
  <c r="I33" i="30" l="1"/>
  <c r="J18" i="30"/>
  <c r="J19" i="30" s="1"/>
  <c r="J23" i="30" s="1"/>
  <c r="H34" i="29" l="1"/>
  <c r="I19" i="29"/>
  <c r="I20" i="29" s="1"/>
  <c r="I24" i="29" s="1"/>
  <c r="I35" i="28" l="1"/>
  <c r="J24" i="28"/>
  <c r="I34" i="27" l="1"/>
  <c r="J18" i="27"/>
  <c r="J18" i="26"/>
  <c r="I34" i="26"/>
  <c r="J19" i="26"/>
  <c r="J23" i="26" s="1"/>
  <c r="J18" i="25"/>
  <c r="I34" i="25"/>
  <c r="J19" i="25"/>
  <c r="J23" i="25" s="1"/>
  <c r="H34" i="24"/>
  <c r="I18" i="24"/>
  <c r="I19" i="24" s="1"/>
  <c r="I23" i="24" s="1"/>
  <c r="J19" i="27" l="1"/>
  <c r="J23" i="27" s="1"/>
  <c r="I35" i="23" l="1"/>
  <c r="J18" i="23"/>
  <c r="J20" i="23" s="1"/>
  <c r="J24" i="23" s="1"/>
  <c r="H35" i="22"/>
  <c r="I18" i="22"/>
  <c r="I20" i="22" l="1"/>
  <c r="I24" i="22" s="1"/>
  <c r="H32" i="21"/>
  <c r="I17" i="21"/>
  <c r="I18" i="21" s="1"/>
  <c r="I22" i="21" s="1"/>
  <c r="H38" i="20" l="1"/>
  <c r="I18" i="20"/>
  <c r="I23" i="20" s="1"/>
  <c r="I27" i="20" s="1"/>
  <c r="I18" i="19" l="1"/>
  <c r="I17" i="19"/>
  <c r="I19" i="19" s="1"/>
  <c r="H33" i="19"/>
  <c r="I23" i="19" l="1"/>
  <c r="I32" i="18"/>
  <c r="J17" i="18"/>
  <c r="J18" i="18" s="1"/>
  <c r="J22" i="18" s="1"/>
  <c r="J18" i="17" l="1"/>
  <c r="J19" i="17" s="1"/>
  <c r="J23" i="17" s="1"/>
  <c r="I34" i="17"/>
  <c r="I34" i="16" l="1"/>
  <c r="J18" i="16"/>
  <c r="J19" i="16" s="1"/>
  <c r="J23" i="16" s="1"/>
  <c r="J19" i="15" l="1"/>
  <c r="J18" i="15"/>
  <c r="I35" i="15"/>
  <c r="J18" i="14"/>
  <c r="J19" i="14" s="1"/>
  <c r="J23" i="14" s="1"/>
  <c r="I34" i="14"/>
  <c r="J20" i="15" l="1"/>
  <c r="J24" i="15" s="1"/>
  <c r="H34" i="13"/>
  <c r="I18" i="13"/>
  <c r="I19" i="13" s="1"/>
  <c r="I23" i="13" s="1"/>
  <c r="H34" i="12" l="1"/>
  <c r="I18" i="12"/>
  <c r="I19" i="12" s="1"/>
  <c r="I23" i="12" s="1"/>
  <c r="H34" i="11" l="1"/>
  <c r="J19" i="11"/>
  <c r="I18" i="11"/>
  <c r="I19" i="11" s="1"/>
  <c r="I23" i="11" s="1"/>
  <c r="J18" i="10" l="1"/>
  <c r="J19" i="10" s="1"/>
  <c r="J23" i="10" s="1"/>
  <c r="I34" i="10"/>
  <c r="H35" i="9" l="1"/>
  <c r="I24" i="9" l="1"/>
  <c r="J18" i="8"/>
  <c r="J19" i="8" s="1"/>
  <c r="J23" i="8" s="1"/>
  <c r="I33" i="8"/>
  <c r="J22" i="7" l="1"/>
  <c r="J19" i="7"/>
  <c r="J20" i="7"/>
  <c r="J21" i="7"/>
  <c r="J18" i="7"/>
  <c r="J23" i="7" l="1"/>
  <c r="J26" i="7" s="1"/>
  <c r="J27" i="7" s="1"/>
  <c r="I37" i="7" l="1"/>
  <c r="H34" i="5"/>
  <c r="I19" i="5"/>
  <c r="I18" i="5"/>
  <c r="I20" i="5" s="1"/>
  <c r="I23" i="5" s="1"/>
  <c r="I18" i="2" l="1"/>
  <c r="I19" i="2" s="1"/>
  <c r="I23" i="2" s="1"/>
  <c r="H34" i="2" l="1"/>
</calcChain>
</file>

<file path=xl/sharedStrings.xml><?xml version="1.0" encoding="utf-8"?>
<sst xmlns="http://schemas.openxmlformats.org/spreadsheetml/2006/main" count="2344" uniqueCount="387">
  <si>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</si>
  <si>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</si>
  <si>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</si>
  <si>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</si>
  <si>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</si>
  <si>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</si>
  <si>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</si>
  <si>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</si>
  <si>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</si>
  <si>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</si>
  <si>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</si>
  <si>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</si>
  <si>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</si>
  <si>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</si>
  <si>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</si>
  <si>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</si>
  <si>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</si>
  <si>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</si>
  <si>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COLLY</t>
  </si>
  <si>
    <t>UNIT PRICE</t>
  </si>
  <si>
    <t>AMOUNT</t>
  </si>
  <si>
    <t>SUB TOTAL</t>
  </si>
  <si>
    <t>DP</t>
  </si>
  <si>
    <t xml:space="preserve"> </t>
  </si>
  <si>
    <t>Pelunasan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</si>
  <si>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</si>
  <si>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</si>
  <si>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</si>
  <si>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</si>
  <si>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</si>
  <si>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</si>
  <si>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</si>
  <si>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</si>
  <si>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>: PT. Duta Nusantara</t>
  </si>
  <si>
    <t>Pengiriman Barang Tujuan SMK NEGERI 1 KERTAK HANYAR</t>
  </si>
  <si>
    <t>Kalimantan</t>
  </si>
  <si>
    <t xml:space="preserve"> 374/PCI/K2/IX/21</t>
  </si>
  <si>
    <t xml:space="preserve"> 375/PCI/K2/IX/21</t>
  </si>
  <si>
    <t>Pengiriman Barang Tujuan SMKS AN NOOR</t>
  </si>
  <si>
    <t>Jual 2 alamat tersebut 16jt</t>
  </si>
  <si>
    <t>:  Bpk. Momon</t>
  </si>
  <si>
    <t>KG</t>
  </si>
  <si>
    <t xml:space="preserve"> 07 September 2021</t>
  </si>
  <si>
    <t>: CV. FASTINDO LOGISTIK</t>
  </si>
  <si>
    <t>: Bpk. Assad</t>
  </si>
  <si>
    <t>UNIT</t>
  </si>
  <si>
    <t>Tanggerang</t>
  </si>
  <si>
    <t xml:space="preserve">DP   </t>
  </si>
  <si>
    <t xml:space="preserve">Pelunasan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</si>
  <si>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</si>
  <si>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</si>
  <si>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</si>
  <si>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</si>
  <si>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</si>
  <si>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</si>
  <si>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</si>
  <si>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</si>
  <si>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</si>
  <si>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</si>
  <si>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</si>
  <si>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</si>
  <si>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</si>
  <si>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</si>
  <si>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</si>
  <si>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</si>
  <si>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</si>
  <si>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</si>
  <si>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</si>
  <si>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</si>
  <si>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 xml:space="preserve"> 14 Agustus 2021</t>
  </si>
  <si>
    <t>BKI032210030999</t>
  </si>
  <si>
    <t>BKI032210031062</t>
  </si>
  <si>
    <t>Pengiriman Barang Tujuan PT. DAIHATSU                        ( B 9084 URO )</t>
  </si>
  <si>
    <t>Pengiriman Barang Tujuan PT. DAIKIN                              ( B 9492 KXT )</t>
  </si>
  <si>
    <t>Karawang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</si>
  <si>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Rupiah.</t>
    </r>
  </si>
  <si>
    <t>: Bpk. Bhakti</t>
  </si>
  <si>
    <t xml:space="preserve"> 14 September 2021</t>
  </si>
  <si>
    <t>BKI032210029009</t>
  </si>
  <si>
    <t>BKI032210029025</t>
  </si>
  <si>
    <t>BKI032210029033</t>
  </si>
  <si>
    <t>BKI032210029041</t>
  </si>
  <si>
    <t>PT. JASA PERALATAN PELABUHAN INDONESIA</t>
  </si>
  <si>
    <t>PT. JASA PERALATAN PELABUHAN INDONESIA-PADANG</t>
  </si>
  <si>
    <t>PT. JPPI CABANG - BENGKULU</t>
  </si>
  <si>
    <t>DJBPCI0107 - JAMBI</t>
  </si>
  <si>
    <t>PDGPCI0845 - PADANG</t>
  </si>
  <si>
    <t>BKSPCI0053 - BENGKULU</t>
  </si>
  <si>
    <t>PLMPCI0984 - PALEMBANG KOTA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</si>
  <si>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Tiga Puluh Satu Ribu Lima Ratus Rupiah.</t>
    </r>
  </si>
  <si>
    <t xml:space="preserve"> 376/PCI/K2/IX/21</t>
  </si>
  <si>
    <t>Biaya Pengambilan</t>
  </si>
  <si>
    <t>: Ibu Eva / Bpk. Zulbadi</t>
  </si>
  <si>
    <t xml:space="preserve"> 377/PCI/K2/IX/21</t>
  </si>
  <si>
    <t xml:space="preserve"> 08 September 2021</t>
  </si>
  <si>
    <t xml:space="preserve">Pengiriman Barang Tujuan Pandegelang </t>
  </si>
  <si>
    <t>Banten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</si>
  <si>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Puluh Ribu Rupiah.</t>
    </r>
  </si>
  <si>
    <t>: BBI Cargo</t>
  </si>
  <si>
    <t>:  Finance Dept</t>
  </si>
  <si>
    <t xml:space="preserve"> 13 September 2021</t>
  </si>
  <si>
    <t>Charter Container 40"</t>
  </si>
  <si>
    <t>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</si>
  <si>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Delapan Juta Rupiah.</t>
    </r>
  </si>
  <si>
    <t>DP tanggl  14/08/21</t>
  </si>
  <si>
    <t xml:space="preserve"> 15 September 2021</t>
  </si>
  <si>
    <t xml:space="preserve"> 378/PCI/K2/IX/21</t>
  </si>
  <si>
    <t>:  Bpk. Eko</t>
  </si>
  <si>
    <t>: PT. Cahaya Multi Trans</t>
  </si>
  <si>
    <t xml:space="preserve"> 16 September 2021</t>
  </si>
  <si>
    <t>BKI032210028563</t>
  </si>
  <si>
    <t>Pengiriman Barang Tujuan PT. Akarim Jaya Farma</t>
  </si>
  <si>
    <t>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</si>
  <si>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Lima Puluh Ribu Rupiah.</t>
    </r>
  </si>
  <si>
    <t xml:space="preserve"> 379/PCI/K2/IX/21</t>
  </si>
  <si>
    <t>: PT Infratek Makmur Bersama</t>
  </si>
  <si>
    <t xml:space="preserve">  Jl cikunir raya no 1002-2007 jatiasih bekasi</t>
  </si>
  <si>
    <t>: Ibu Rosi/firman</t>
  </si>
  <si>
    <t>DP  50%</t>
  </si>
  <si>
    <t>Pelunasan 50%</t>
  </si>
  <si>
    <t>Bekasi,</t>
  </si>
  <si>
    <t>Pengiriman Barang Tujuan Jakarta - Rokan Hilir</t>
  </si>
  <si>
    <t>Rokan Hilir</t>
  </si>
  <si>
    <t xml:space="preserve"> 380/PCI/K2/IX/21</t>
  </si>
  <si>
    <t xml:space="preserve"> 381/PCI/K2/IX/21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</si>
  <si>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Empat Juta Rupiah.</t>
    </r>
  </si>
  <si>
    <t xml:space="preserve"> 23 September 2021</t>
  </si>
  <si>
    <t>Jual 8jt</t>
  </si>
  <si>
    <t>A/C : 436-163-4645</t>
  </si>
  <si>
    <t>A/N : M. IMAM</t>
  </si>
  <si>
    <t xml:space="preserve"> 382/PCI/K2/IX/21</t>
  </si>
  <si>
    <t>: PT. DANID KARYA INDOTAMA</t>
  </si>
  <si>
    <t>BKI032210029363</t>
  </si>
  <si>
    <t>Pengiriman Barang Tujuan Batam</t>
  </si>
  <si>
    <t>Batam</t>
  </si>
  <si>
    <t>: Bpk. Aris</t>
  </si>
  <si>
    <t xml:space="preserve"> 383/PCI/K2/IX/21</t>
  </si>
  <si>
    <t xml:space="preserve"> 17 September 2021</t>
  </si>
  <si>
    <t>BKI032210032250</t>
  </si>
  <si>
    <t>Pengiriman Barang Tujuan Bpk. Aris Jl. Cendrawasih</t>
  </si>
  <si>
    <t>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</si>
  <si>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</si>
  <si>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>: PT. Segoro Intan Puraka</t>
  </si>
  <si>
    <t xml:space="preserve"> 384/PCI/K2/IX/21</t>
  </si>
  <si>
    <t>Biaya Packing</t>
  </si>
  <si>
    <t>Singapore</t>
  </si>
  <si>
    <t>:  Bpk. Dio</t>
  </si>
  <si>
    <t>Pengiriman Barang Tujuan Singapore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</si>
  <si>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Tujuh Ratus Lima Puluh Ribu Rupiah.</t>
    </r>
  </si>
  <si>
    <t xml:space="preserve"> 385/PCI/K2/IX/21</t>
  </si>
  <si>
    <t xml:space="preserve"> 18 September 2021</t>
  </si>
  <si>
    <t>: Ibu Reisa Palmina</t>
  </si>
  <si>
    <t>BKI032210032334</t>
  </si>
  <si>
    <t>Pengiriman Barang Tujuan Jl. Parit Haji Husein 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</si>
  <si>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Enam Puluh Tujuh Ribu Lima Ratus Rupiah.</t>
    </r>
  </si>
  <si>
    <t>: Mandaka Mebel</t>
  </si>
  <si>
    <t>Pengiriman Barang Tujuan Bpk. Aho (Palopo)</t>
  </si>
  <si>
    <t>Sulawesi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</si>
  <si>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Ribu Rupiah.</t>
    </r>
  </si>
  <si>
    <t xml:space="preserve"> 386/PCI/K2/IX/21</t>
  </si>
  <si>
    <t xml:space="preserve"> 20 September 2021</t>
  </si>
  <si>
    <t>: PT. Venindo Jaya Abadi</t>
  </si>
  <si>
    <t>:  Bpk. Ven Jemi</t>
  </si>
  <si>
    <t>Project</t>
  </si>
  <si>
    <t>PICK UP DATE</t>
  </si>
  <si>
    <t>CONSIGNEE</t>
  </si>
  <si>
    <t>PELUNASAN</t>
  </si>
  <si>
    <t xml:space="preserve"> 387/PCI/K2/IX/21</t>
  </si>
  <si>
    <t xml:space="preserve"> 22 September 2021</t>
  </si>
  <si>
    <t>BKI0322210033613</t>
  </si>
  <si>
    <t>Pengiriman Barang Tujuan  PT. Candi Guna Mandiri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</si>
  <si>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Sembilan Ratus Enam Puluh Empat Ribu Lima Ratus Rupiah.</t>
    </r>
  </si>
  <si>
    <t xml:space="preserve"> 388/PCI/K2/IX/21</t>
  </si>
  <si>
    <t>: Bpk. Peter</t>
  </si>
  <si>
    <t>Pengiriman 1 (satu) unit Motor  Tujuan Ambon</t>
  </si>
  <si>
    <t>Ambon</t>
  </si>
  <si>
    <t>Asuransi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</si>
  <si>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Seratus Lima Puluh Ribu Rupiah.</t>
    </r>
  </si>
  <si>
    <t xml:space="preserve"> 389/PCI/K2/IX/21</t>
  </si>
  <si>
    <t>: Ibu Eni</t>
  </si>
  <si>
    <t>TANAH GROGOT</t>
  </si>
  <si>
    <t>KUBIK</t>
  </si>
  <si>
    <t>BKI032210031054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</si>
  <si>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Rupiah.</t>
    </r>
  </si>
  <si>
    <t>BKI032210031047</t>
  </si>
  <si>
    <t>: PT. Tibeka Logistik Indonesia</t>
  </si>
  <si>
    <t>QTY</t>
  </si>
  <si>
    <t>16/09/21</t>
  </si>
  <si>
    <t>BKI032210034058</t>
  </si>
  <si>
    <t>Sukabumi</t>
  </si>
  <si>
    <t xml:space="preserve">Biaya Bongkar Pengiriman Barang CV. ADHI DHARMA SENTOSA (DO/W6/2021/08/OOCD6)  CDD                       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</si>
  <si>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Dua Puluh Ribu Rupiah</t>
    </r>
  </si>
  <si>
    <t xml:space="preserve"> 390/PCI/K2/IX/21</t>
  </si>
  <si>
    <t xml:space="preserve"> 27 September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</si>
  <si>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Ribu Rupiah.</t>
    </r>
  </si>
  <si>
    <t xml:space="preserve"> 391/PCI/K2/IX/21</t>
  </si>
  <si>
    <t xml:space="preserve"> 04 Oktober 2021</t>
  </si>
  <si>
    <t>BKI032210032219</t>
  </si>
  <si>
    <t>BKI032210032227</t>
  </si>
  <si>
    <t>Pengiriman Barang Tujuan PT. Daikin Airconditioning                           ( B 9294 KXT )</t>
  </si>
  <si>
    <t>Jakarta</t>
  </si>
  <si>
    <t>BKI032210029413</t>
  </si>
  <si>
    <t>Pengiriman Barang Tujuan MTSN 1 Pasuruan</t>
  </si>
  <si>
    <t>Pasuruan</t>
  </si>
  <si>
    <t xml:space="preserve">Selamat siang Bu saya Lily utk alamatnya bisa dikirimkan ke </t>
  </si>
  <si>
    <t>PT. DEKA SARI PERKASA</t>
  </si>
  <si>
    <t>( Innola )</t>
  </si>
  <si>
    <t>Jl. Pangkalan 1 no 98 ( Narogong km 11,5) Bantar gebang Bekasi 17151</t>
  </si>
  <si>
    <t>U/p Lily.H ( purchasing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</si>
  <si>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Puluh Juta Rupiah.</t>
    </r>
  </si>
  <si>
    <t>:  Ibu Eni</t>
  </si>
  <si>
    <t xml:space="preserve"> 392/PCI/K2/IX/21</t>
  </si>
  <si>
    <t xml:space="preserve"> 393/PCI/K2/IX/21</t>
  </si>
  <si>
    <t xml:space="preserve"> 28 September 2021</t>
  </si>
  <si>
    <t>: Bpk. Oentoeng</t>
  </si>
  <si>
    <t>BKI032210033340</t>
  </si>
  <si>
    <t>Pengiriman Barang Tujuan Pindu Winata Panjaitan</t>
  </si>
  <si>
    <t>Palangkaraya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</si>
  <si>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Sembilan Ratus Ribu Rupiah.</t>
    </r>
  </si>
  <si>
    <t>: Bpk. Aruan</t>
  </si>
  <si>
    <t xml:space="preserve"> 394/PCI/K2/IX/21</t>
  </si>
  <si>
    <t>BKI032210034652</t>
  </si>
  <si>
    <t>Pengiriman Barang Tujuan Hijratul Munandir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</si>
  <si>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Enam Puluh Ribu Rupiah.</t>
    </r>
  </si>
  <si>
    <t>PDF Mia</t>
  </si>
  <si>
    <t>PDF Bpk Oentoeng</t>
  </si>
  <si>
    <t xml:space="preserve"> 395/PCI/K2/IX/21</t>
  </si>
  <si>
    <t>: PT. Nafast Indotrans Logistic</t>
  </si>
  <si>
    <t xml:space="preserve">Pengiriman Barang Tujuan Bintara ke Halim Perdana Kusuma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</si>
  <si>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</si>
  <si>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>PDF Barga</t>
  </si>
  <si>
    <t>pdf ibu eni</t>
  </si>
  <si>
    <t xml:space="preserve"> 396/PCI/K2/IX/21</t>
  </si>
  <si>
    <t xml:space="preserve"> 29 September 2021</t>
  </si>
  <si>
    <t xml:space="preserve"> 13 Oktober 2021</t>
  </si>
  <si>
    <t>Tanah Grogot</t>
  </si>
  <si>
    <t xml:space="preserve"> 397/PCI/K2/IX/21</t>
  </si>
  <si>
    <t>: PT. Tensindo Kreasi Nusantara</t>
  </si>
  <si>
    <t xml:space="preserve">  Rukan Crown Palace Kav. B 10-11</t>
  </si>
  <si>
    <t xml:space="preserve">  Tebet- Jakarta 12819</t>
  </si>
  <si>
    <t>NO. PO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</si>
  <si>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Empat Belas Juta Rupiah.</t>
    </r>
  </si>
  <si>
    <t xml:space="preserve"> 29 Oktober 2021</t>
  </si>
  <si>
    <t>BKI032210031294</t>
  </si>
  <si>
    <t>Pengiriman Barang Tujuan Banjarmsin - Karawang</t>
  </si>
  <si>
    <t xml:space="preserve"> 398/PCI/K2/IX/21</t>
  </si>
  <si>
    <t>: PT. PCP</t>
  </si>
  <si>
    <t>: Ibu Feriyanti</t>
  </si>
  <si>
    <t>KFTD PALEMBANG</t>
  </si>
  <si>
    <t xml:space="preserve"> 399/PCI/K2/IX/21</t>
  </si>
  <si>
    <t>BKI032210033928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</si>
  <si>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Belas Juta Rupiah.</t>
    </r>
  </si>
  <si>
    <t>kirim JNE</t>
  </si>
  <si>
    <t>Kirim JNE lunsa 14 09 21</t>
  </si>
  <si>
    <t xml:space="preserve"> 400/PCI/K2/IX/21</t>
  </si>
  <si>
    <t xml:space="preserve"> 401/PCI/K2/IX/21</t>
  </si>
  <si>
    <t>Pengiriman Barang Tujuan Palembang</t>
  </si>
  <si>
    <t>Palembag</t>
  </si>
  <si>
    <t>BKI032210034017</t>
  </si>
  <si>
    <t>BKI032210034082</t>
  </si>
  <si>
    <t>BKI032210034090</t>
  </si>
  <si>
    <t>BKI032210034165</t>
  </si>
  <si>
    <t>BKI032210034207</t>
  </si>
  <si>
    <t>BKI032210034322</t>
  </si>
  <si>
    <t>BKI032210034405</t>
  </si>
  <si>
    <t>BKI032210034413</t>
  </si>
  <si>
    <t>CV. WARDHANA</t>
  </si>
  <si>
    <t>SMPN 2 GUNUNGGURUH</t>
  </si>
  <si>
    <t>SMPN 2 CIBITUNG</t>
  </si>
  <si>
    <t>SMPN 4 CIAMIS</t>
  </si>
  <si>
    <t>DINAS PENDIDIKAN KAB. KEDIRI</t>
  </si>
  <si>
    <t>SMPN 1 BETEALIT</t>
  </si>
  <si>
    <t>SMPN 1 WONOTUNGGAL</t>
  </si>
  <si>
    <t>SMPN 1 GRINGSING</t>
  </si>
  <si>
    <t>SURABAYA</t>
  </si>
  <si>
    <t>SUKABUMI KOTA</t>
  </si>
  <si>
    <t>CIAMIS KOTA</t>
  </si>
  <si>
    <t>KEDIRI</t>
  </si>
  <si>
    <t>JEPARA</t>
  </si>
  <si>
    <t>BATANG (JAWA TENGAH)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</si>
  <si>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Rupiah.</t>
    </r>
  </si>
  <si>
    <t>Pegiriman Barang Tujuan Ngawi</t>
  </si>
  <si>
    <t>Ngawi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</si>
  <si>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Emapt Juta Rupiah.</t>
    </r>
  </si>
  <si>
    <t xml:space="preserve"> 402/PCI/K2/IX/21</t>
  </si>
  <si>
    <t xml:space="preserve"> 403/PCI/K2/IX/21</t>
  </si>
  <si>
    <t>Pegiriman Barang Tujuan Pacitan</t>
  </si>
  <si>
    <t>Pacitan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</si>
  <si>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Lima Ratus Ribu Rupiah.</t>
    </r>
  </si>
  <si>
    <t>: PT. DGL Expedisi Indonesia</t>
  </si>
  <si>
    <t>: Bpk. Riva</t>
  </si>
  <si>
    <t>Pengiriman Barang Tujuan PT. KBM Marunda                  ( Glanvan)</t>
  </si>
  <si>
    <t xml:space="preserve"> 404/PCI/K2/IX/21</t>
  </si>
  <si>
    <t xml:space="preserve"> 30 September 2021</t>
  </si>
  <si>
    <t>Biaya Bongkar</t>
  </si>
  <si>
    <t>Biaya Overtime</t>
  </si>
  <si>
    <t>Say : Satu Juta Delapan Ratus Tujuh Puluh Lima Ribu Rupiah.</t>
  </si>
  <si>
    <t>Lunas 30 September 21</t>
  </si>
  <si>
    <t>Tolong bikin invc sbb:</t>
  </si>
  <si>
    <t xml:space="preserve">1. Kab. Ogan ilir : </t>
  </si>
  <si>
    <t>- Descripton Alat Peraga IPA Fisika Rp. 27.800.000</t>
  </si>
  <si>
    <t xml:space="preserve">- Descripton Alat Peraga IPA Biologi Rp. 45.600.000  </t>
  </si>
  <si>
    <t>Dibikin 2 invoice</t>
  </si>
  <si>
    <t>2. Kab. Kediri</t>
  </si>
  <si>
    <t>- Descripton Alat Peraga IPA Fisika Rp. 6.500.000</t>
  </si>
  <si>
    <t>- Descripton Alat Peraga IPA Biologi Rp. 15.500.000</t>
  </si>
  <si>
    <t>3. Kab. Ngawi</t>
  </si>
  <si>
    <t>- Descripton Alat Peraga IPA Rp. 8.750.000</t>
  </si>
  <si>
    <t>4. Kab. Sukabumi</t>
  </si>
  <si>
    <t>- Descripton Alat Peraga IPA Fisika Rp. 4.000.000</t>
  </si>
  <si>
    <t>- Descripton Alat Peraga IPA Biologi Rp. 5.000.000</t>
  </si>
  <si>
    <t>5. Kab. Ciamis</t>
  </si>
  <si>
    <t>- Descripton Alat Peraga IPA Rp. 4.000.000</t>
  </si>
  <si>
    <t>6. Kab. Batang</t>
  </si>
  <si>
    <t>- Descripton Alat Peraga IPA Fisika Rp. 2.000.000</t>
  </si>
  <si>
    <t>- Descripton Alat Peraga IPA Biologi Rp. 4.500.000</t>
  </si>
  <si>
    <t>7. Kab. Jepara</t>
  </si>
  <si>
    <t>- Descripton Alat Peraga IPA Rp. 6.100.000</t>
  </si>
  <si>
    <t>8. Kab. Pacitan</t>
  </si>
  <si>
    <t>- Descripton Alat Peraga IPA Fisika Rp. 35.000.000</t>
  </si>
  <si>
    <t>- Descripton Alat Peraga IPA Biologi Rp. 40.000.000</t>
  </si>
  <si>
    <t xml:space="preserve"> Jualan dn nanti momon kasih tau bikin invoice ya</t>
  </si>
  <si>
    <t xml:space="preserve"> Ngawi 4 jt cdd modal 2,8</t>
  </si>
  <si>
    <t xml:space="preserve"> Jawa 6 alamat 10 jt</t>
  </si>
  <si>
    <t>Palembang 8 jt modal 4,5 jt</t>
  </si>
  <si>
    <t>Pacitan 7,5 jt modal 4,8</t>
  </si>
  <si>
    <t>: PT. Prima Duta Nusantara</t>
  </si>
  <si>
    <t xml:space="preserve"> 400A/PCI/K2/IX/21</t>
  </si>
  <si>
    <t xml:space="preserve">Pengiriman Alat Peraga IPA Fisika </t>
  </si>
  <si>
    <t>Kediri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</si>
  <si>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Ribu Rupiah.</t>
    </r>
  </si>
  <si>
    <t xml:space="preserve"> 400B/PCI/K2/IX/21</t>
  </si>
  <si>
    <t>Pengiriman Alat Peraga IPA Biologi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</si>
  <si>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Lima Ratus Ribu Rupiah.</t>
    </r>
  </si>
  <si>
    <t xml:space="preserve"> 400C/PCI/K2/IX/21</t>
  </si>
  <si>
    <t>24/09/2021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</si>
  <si>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</si>
  <si>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 xml:space="preserve"> 400D/PCI/K2/IX/21</t>
  </si>
  <si>
    <t xml:space="preserve"> 400E/PCI/K2/IX/21</t>
  </si>
  <si>
    <t>Batang</t>
  </si>
  <si>
    <t xml:space="preserve"> 400F/PCI/K2/IX/21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</si>
  <si>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Lima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</si>
  <si>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</si>
  <si>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Rupiah.</t>
    </r>
  </si>
  <si>
    <t xml:space="preserve"> 400G/PCI/K2/IX/21</t>
  </si>
  <si>
    <t xml:space="preserve">Pengiriman Alat Peraga IPA </t>
  </si>
  <si>
    <t>Jepara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</si>
  <si>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Seratus Ribu Rupiah.</t>
    </r>
  </si>
  <si>
    <t xml:space="preserve"> 401A/PCI/K2/IX/21</t>
  </si>
  <si>
    <t>29/09/2021</t>
  </si>
  <si>
    <t>Pengiriman Alat Peraga IPA  Fisika</t>
  </si>
  <si>
    <t>Ogan Ilir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</si>
  <si>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Tujuh Juta Delapan Ratus Ribu Rupiah.</t>
    </r>
  </si>
  <si>
    <t xml:space="preserve"> 401B/PCI/K2/IX/21</t>
  </si>
  <si>
    <t>Pengiriman Alat Peraga IPA  Biologi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</si>
  <si>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Lima Juta Enam Ratus Ribu Rupiah.</t>
    </r>
  </si>
  <si>
    <t xml:space="preserve"> 402A/PCI/K2/IX/21</t>
  </si>
  <si>
    <t>28/09/2021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</si>
  <si>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Tujuh Ratus Lima Puluh Ribu Rupiah.</t>
    </r>
  </si>
  <si>
    <t xml:space="preserve"> 400H/PCI/K2/IX/21</t>
  </si>
  <si>
    <t>Ciamis</t>
  </si>
  <si>
    <t xml:space="preserve"> 403A/PCI/K2/IX/21</t>
  </si>
  <si>
    <t xml:space="preserve"> 403B/PCI/K2/IX/21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</si>
  <si>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Lima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</si>
  <si>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Juta Rupiah.</t>
    </r>
  </si>
  <si>
    <t>BKI032210035113</t>
  </si>
  <si>
    <t>LUNAS MAS RIAN</t>
  </si>
  <si>
    <t>LUNAS 29.09.21</t>
  </si>
  <si>
    <t>LUNAS 30.09.21</t>
  </si>
  <si>
    <t>BKI032210029470</t>
  </si>
  <si>
    <t>MAN INSAN CENDIKIA PASER</t>
  </si>
  <si>
    <t>BKI032210035022</t>
  </si>
  <si>
    <t>BKI032210031187</t>
  </si>
  <si>
    <t>BKI032210031088</t>
  </si>
  <si>
    <t>MAN IC Pasuruan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</si>
  <si>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Empat Juta Rupiah.</t>
    </r>
  </si>
  <si>
    <t xml:space="preserve"> 378A/PCI/K2/IX/21</t>
  </si>
  <si>
    <t xml:space="preserve"> 07 Oktober 2021</t>
  </si>
  <si>
    <t>BKI032210035188</t>
  </si>
  <si>
    <t>Biaya Stripping dan Bongkar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</si>
  <si>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Satu Juta Rupiah.</t>
    </r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</si>
  <si>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</si>
  <si>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Ribu Rupiah.</t>
    </r>
  </si>
  <si>
    <t xml:space="preserve"> 400I/PCI/K2/IX/21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</si>
  <si>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Seratus Ribu Rupiah.</t>
    </r>
  </si>
  <si>
    <t>BKI032210036996</t>
  </si>
  <si>
    <t>BKI032210036210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</si>
</sst>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dd/mm/yyyy;@"/>
    <numFmt numFmtId="170" formatCode="dd\ mmmm\ 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6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0" fillId="0" borderId="0" xfId="0" applyFont="1" applyAlignment="1">
      <alignment vertical="center"/>
    </xf>
    <xf numFmtId="167" fontId="6" fillId="0" borderId="0" xfId="0" quotePrefix="1" applyNumberFormat="1" applyFont="1" applyAlignment="1">
      <alignment vertical="center"/>
    </xf>
    <xf numFmtId="0" fontId="3" fillId="0" borderId="0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66" fontId="3" fillId="0" borderId="11" xfId="1" applyNumberFormat="1" applyFont="1" applyFill="1" applyBorder="1" applyAlignment="1">
      <alignment horizontal="center" vertical="center"/>
    </xf>
    <xf numFmtId="0" fontId="3" fillId="3" borderId="11" xfId="1" applyNumberFormat="1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vertical="center"/>
    </xf>
    <xf numFmtId="164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Border="1"/>
    <xf numFmtId="9" fontId="3" fillId="0" borderId="0" xfId="0" applyNumberFormat="1" applyFont="1"/>
    <xf numFmtId="166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8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2" fillId="2" borderId="7" xfId="0" applyFont="1" applyFill="1" applyBorder="1" applyAlignment="1">
      <alignment horizontal="center"/>
    </xf>
    <xf numFmtId="168" fontId="3" fillId="0" borderId="0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9" fontId="0" fillId="0" borderId="11" xfId="0" quotePrefix="1" applyNumberFormat="1" applyFont="1" applyBorder="1" applyAlignment="1">
      <alignment horizontal="center" vertical="center"/>
    </xf>
    <xf numFmtId="170" fontId="3" fillId="3" borderId="20" xfId="0" quotePrefix="1" applyNumberFormat="1" applyFont="1" applyFill="1" applyBorder="1" applyAlignment="1">
      <alignment horizontal="center" vertical="center" wrapText="1"/>
    </xf>
    <xf numFmtId="166" fontId="3" fillId="3" borderId="11" xfId="1" applyNumberFormat="1" applyFont="1" applyFill="1" applyBorder="1" applyAlignment="1">
      <alignment horizontal="center" vertical="center" wrapText="1"/>
    </xf>
    <xf numFmtId="166" fontId="3" fillId="3" borderId="20" xfId="1" applyNumberFormat="1" applyFont="1" applyFill="1" applyBorder="1" applyAlignment="1">
      <alignment horizontal="center" vertical="center" wrapText="1"/>
    </xf>
    <xf numFmtId="0" fontId="3" fillId="3" borderId="20" xfId="1" applyNumberFormat="1" applyFont="1" applyFill="1" applyBorder="1" applyAlignment="1">
      <alignment horizontal="center" vertical="center"/>
    </xf>
    <xf numFmtId="166" fontId="3" fillId="0" borderId="21" xfId="1" applyNumberFormat="1" applyFont="1" applyBorder="1" applyAlignment="1">
      <alignment vertical="center"/>
    </xf>
    <xf numFmtId="164" fontId="2" fillId="0" borderId="19" xfId="0" applyNumberFormat="1" applyFont="1" applyBorder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  <xf numFmtId="168" fontId="2" fillId="0" borderId="1" xfId="0" applyNumberFormat="1" applyFont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  <xf numFmtId="0" fontId="10" fillId="0" borderId="24" xfId="0" applyFont="1" applyBorder="1" applyAlignment="1">
      <alignment horizontal="left" vertical="center" indent="3"/>
    </xf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0" fillId="0" borderId="24" xfId="0" applyFont="1" applyBorder="1"/>
    <xf numFmtId="0" fontId="3" fillId="0" borderId="28" xfId="0" applyFont="1" applyBorder="1"/>
    <xf numFmtId="0" fontId="10" fillId="0" borderId="24" xfId="0" applyFont="1" applyBorder="1" applyAlignment="1">
      <alignment vertical="center"/>
    </xf>
    <xf numFmtId="0" fontId="10" fillId="0" borderId="24" xfId="0" applyFont="1" applyBorder="1" applyAlignment="1"/>
    <xf numFmtId="170" fontId="3" fillId="3" borderId="11" xfId="0" quotePrefix="1" applyNumberFormat="1" applyFont="1" applyFill="1" applyBorder="1" applyAlignment="1">
      <alignment horizontal="center" vertical="center" wrapText="1"/>
    </xf>
    <xf numFmtId="166" fontId="3" fillId="0" borderId="1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166" fontId="3" fillId="3" borderId="11" xfId="1" applyNumberFormat="1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/>
    <xf numFmtId="0" fontId="2" fillId="2" borderId="7" xfId="0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 wrapText="1"/>
    </xf>
    <xf numFmtId="166" fontId="2" fillId="0" borderId="32" xfId="0" applyNumberFormat="1" applyFont="1" applyBorder="1" applyAlignment="1">
      <alignment vertical="center" wrapText="1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2" xfId="0" quotePrefix="1" applyNumberFormat="1" applyFont="1" applyFill="1" applyBorder="1" applyAlignment="1">
      <alignment horizontal="center" vertical="center" wrapText="1"/>
    </xf>
    <xf numFmtId="0" fontId="12" fillId="0" borderId="0" xfId="0" applyFont="1"/>
    <xf numFmtId="0" fontId="9" fillId="0" borderId="0" xfId="0" applyFont="1"/>
    <xf numFmtId="166" fontId="0" fillId="0" borderId="0" xfId="1" applyNumberFormat="1" applyFont="1"/>
    <xf numFmtId="0" fontId="13" fillId="0" borderId="0" xfId="0" applyFont="1"/>
    <xf numFmtId="0" fontId="0" fillId="0" borderId="0" xfId="0" applyFont="1"/>
    <xf numFmtId="0" fontId="0" fillId="0" borderId="0" xfId="0" applyBorder="1"/>
    <xf numFmtId="166" fontId="0" fillId="0" borderId="0" xfId="1" applyNumberFormat="1" applyFont="1" applyBorder="1"/>
    <xf numFmtId="0" fontId="11" fillId="0" borderId="0" xfId="0" applyFont="1" applyAlignment="1">
      <alignment vertical="center"/>
    </xf>
    <xf numFmtId="166" fontId="11" fillId="0" borderId="0" xfId="1" applyNumberFormat="1" applyFont="1" applyAlignment="1">
      <alignment vertical="center"/>
    </xf>
    <xf numFmtId="167" fontId="15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/>
    </xf>
    <xf numFmtId="0" fontId="0" fillId="0" borderId="13" xfId="1" applyNumberFormat="1" applyFont="1" applyBorder="1" applyAlignment="1">
      <alignment horizontal="center" vertical="center"/>
    </xf>
    <xf numFmtId="164" fontId="11" fillId="0" borderId="21" xfId="0" applyNumberFormat="1" applyFont="1" applyFill="1" applyBorder="1" applyAlignment="1">
      <alignment vertical="center"/>
    </xf>
    <xf numFmtId="166" fontId="12" fillId="0" borderId="19" xfId="1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166" fontId="9" fillId="0" borderId="0" xfId="1" applyNumberFormat="1" applyFont="1" applyAlignment="1">
      <alignment horizontal="left" vertical="center"/>
    </xf>
    <xf numFmtId="168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1" xfId="1" applyNumberFormat="1" applyFont="1" applyBorder="1" applyAlignment="1">
      <alignment vertical="center"/>
    </xf>
    <xf numFmtId="168" fontId="11" fillId="0" borderId="1" xfId="0" quotePrefix="1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166" fontId="12" fillId="0" borderId="0" xfId="1" applyNumberFormat="1" applyFont="1" applyAlignment="1">
      <alignment vertical="center"/>
    </xf>
    <xf numFmtId="166" fontId="9" fillId="0" borderId="0" xfId="1" applyNumberFormat="1" applyFont="1" applyAlignment="1">
      <alignment vertical="center"/>
    </xf>
    <xf numFmtId="168" fontId="12" fillId="0" borderId="0" xfId="0" applyNumberFormat="1" applyFont="1" applyAlignment="1">
      <alignment vertical="center"/>
    </xf>
    <xf numFmtId="168" fontId="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Border="1"/>
    <xf numFmtId="166" fontId="0" fillId="0" borderId="0" xfId="0" applyNumberFormat="1"/>
    <xf numFmtId="0" fontId="5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5" fillId="0" borderId="0" xfId="0" quotePrefix="1" applyFont="1" applyBorder="1" applyAlignment="1">
      <alignment horizontal="left"/>
    </xf>
    <xf numFmtId="0" fontId="9" fillId="0" borderId="0" xfId="0" quotePrefix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66" fontId="11" fillId="0" borderId="0" xfId="1" applyNumberFormat="1" applyFont="1"/>
    <xf numFmtId="169" fontId="0" fillId="0" borderId="20" xfId="0" quotePrefix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0" borderId="20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0" fillId="0" borderId="11" xfId="0" quotePrefix="1" applyNumberFormat="1" applyFont="1" applyBorder="1" applyAlignment="1">
      <alignment horizontal="center" vertical="center"/>
    </xf>
    <xf numFmtId="0" fontId="0" fillId="0" borderId="1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3" fillId="3" borderId="20" xfId="1" applyNumberFormat="1" applyFont="1" applyFill="1" applyBorder="1" applyAlignment="1">
      <alignment horizontal="center" vertical="center"/>
    </xf>
    <xf numFmtId="0" fontId="3" fillId="3" borderId="3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11" fillId="0" borderId="1" xfId="0" applyFont="1" applyBorder="1"/>
    <xf numFmtId="166" fontId="11" fillId="0" borderId="1" xfId="1" applyNumberFormat="1" applyFont="1" applyBorder="1"/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4" fontId="1" fillId="0" borderId="33" xfId="0" applyNumberFormat="1" applyFont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 wrapText="1"/>
    </xf>
    <xf numFmtId="0" fontId="11" fillId="3" borderId="11" xfId="0" quotePrefix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11" fillId="3" borderId="11" xfId="1" applyNumberFormat="1" applyFont="1" applyFill="1" applyBorder="1" applyAlignment="1">
      <alignment horizontal="center" vertical="center"/>
    </xf>
    <xf numFmtId="166" fontId="11" fillId="3" borderId="21" xfId="0" applyNumberFormat="1" applyFont="1" applyFill="1" applyBorder="1" applyAlignment="1">
      <alignment horizontal="center" vertical="center"/>
    </xf>
    <xf numFmtId="168" fontId="9" fillId="0" borderId="19" xfId="0" applyNumberFormat="1" applyFont="1" applyBorder="1" applyAlignment="1">
      <alignment horizontal="center" vertical="center"/>
    </xf>
    <xf numFmtId="166" fontId="9" fillId="0" borderId="1" xfId="1" applyNumberFormat="1" applyFont="1" applyBorder="1"/>
    <xf numFmtId="168" fontId="9" fillId="0" borderId="1" xfId="0" quotePrefix="1" applyNumberFormat="1" applyFont="1" applyBorder="1" applyAlignment="1">
      <alignment horizontal="center" vertical="center"/>
    </xf>
    <xf numFmtId="9" fontId="11" fillId="0" borderId="0" xfId="0" applyNumberFormat="1" applyFont="1"/>
    <xf numFmtId="166" fontId="9" fillId="0" borderId="0" xfId="1" applyNumberFormat="1" applyFont="1"/>
    <xf numFmtId="168" fontId="9" fillId="0" borderId="0" xfId="0" applyNumberFormat="1" applyFo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0" fontId="3" fillId="0" borderId="0" xfId="0" quotePrefix="1" applyFont="1"/>
    <xf numFmtId="15" fontId="3" fillId="3" borderId="20" xfId="0" quotePrefix="1" applyNumberFormat="1" applyFont="1" applyFill="1" applyBorder="1" applyAlignment="1">
      <alignment horizontal="center" vertical="center"/>
    </xf>
    <xf numFmtId="15" fontId="13" fillId="3" borderId="20" xfId="0" quotePrefix="1" applyNumberFormat="1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13" fillId="0" borderId="1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" fillId="0" borderId="0" xfId="0" applyFont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9" fillId="2" borderId="7" xfId="1" applyNumberFormat="1" applyFont="1" applyFill="1" applyBorder="1" applyAlignment="1">
      <alignment horizontal="center"/>
    </xf>
    <xf numFmtId="166" fontId="9" fillId="2" borderId="8" xfId="1" applyNumberFormat="1" applyFont="1" applyFill="1" applyBorder="1" applyAlignment="1">
      <alignment horizontal="center"/>
    </xf>
    <xf numFmtId="0" fontId="2" fillId="0" borderId="16" xfId="0" quotePrefix="1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15" fontId="3" fillId="3" borderId="13" xfId="0" quotePrefix="1" applyNumberFormat="1" applyFont="1" applyFill="1" applyBorder="1" applyAlignment="1">
      <alignment horizontal="center" vertical="center" wrapText="1"/>
    </xf>
    <xf numFmtId="15" fontId="3" fillId="3" borderId="29" xfId="0" quotePrefix="1" applyNumberFormat="1" applyFont="1" applyFill="1" applyBorder="1" applyAlignment="1">
      <alignment horizontal="center" vertical="center" wrapText="1"/>
    </xf>
    <xf numFmtId="15" fontId="3" fillId="3" borderId="14" xfId="0" quotePrefix="1" applyNumberFormat="1" applyFont="1" applyFill="1" applyBorder="1" applyAlignment="1">
      <alignment horizontal="center" vertical="center" wrapText="1"/>
    </xf>
    <xf numFmtId="15" fontId="3" fillId="3" borderId="20" xfId="0" quotePrefix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/>
    </xf>
    <xf numFmtId="15" fontId="3" fillId="3" borderId="20" xfId="0" quotePrefix="1" applyNumberFormat="1" applyFont="1" applyFill="1" applyBorder="1" applyAlignment="1">
      <alignment horizontal="center" vertical="center" wrapText="1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166" fontId="3" fillId="3" borderId="20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166" fontId="3" fillId="0" borderId="30" xfId="1" applyNumberFormat="1" applyFont="1" applyBorder="1" applyAlignment="1">
      <alignment horizontal="center" vertical="center"/>
    </xf>
    <xf numFmtId="166" fontId="3" fillId="0" borderId="31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20" xfId="1" applyNumberFormat="1" applyFont="1" applyFill="1" applyBorder="1" applyAlignment="1">
      <alignment horizontal="center" vertical="center"/>
    </xf>
    <xf numFmtId="166" fontId="3" fillId="0" borderId="12" xfId="1" applyNumberFormat="1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66" fontId="11" fillId="2" borderId="7" xfId="1" applyNumberFormat="1" applyFont="1" applyFill="1" applyBorder="1" applyAlignment="1">
      <alignment horizontal="center" vertical="center" wrapText="1"/>
    </xf>
    <xf numFmtId="166" fontId="11" fillId="2" borderId="8" xfId="1" applyNumberFormat="1" applyFont="1" applyFill="1" applyBorder="1" applyAlignment="1">
      <alignment horizontal="center" vertical="center" wrapText="1"/>
    </xf>
    <xf numFmtId="166" fontId="1" fillId="0" borderId="13" xfId="1" applyNumberFormat="1" applyFont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/>
    </xf>
    <xf numFmtId="169" fontId="0" fillId="0" borderId="20" xfId="0" quotePrefix="1" applyNumberFormat="1" applyFont="1" applyBorder="1" applyAlignment="1">
      <alignment horizontal="center" vertical="center"/>
    </xf>
    <xf numFmtId="169" fontId="0" fillId="0" borderId="12" xfId="0" quotePrefix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3" fillId="3" borderId="20" xfId="1" applyNumberFormat="1" applyFont="1" applyFill="1" applyBorder="1" applyAlignment="1">
      <alignment horizontal="center" vertical="center"/>
    </xf>
    <xf numFmtId="0" fontId="3" fillId="3" borderId="33" xfId="1" applyNumberFormat="1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3" fillId="0" borderId="39" xfId="1" applyNumberFormat="1" applyFont="1" applyBorder="1" applyAlignment="1">
      <alignment horizontal="center" vertical="center"/>
    </xf>
    <xf numFmtId="166" fontId="3" fillId="0" borderId="36" xfId="1" applyNumberFormat="1" applyFont="1" applyBorder="1" applyAlignment="1">
      <alignment horizontal="center" vertical="center"/>
    </xf>
    <xf numFmtId="166" fontId="3" fillId="0" borderId="37" xfId="1" applyNumberFormat="1" applyFont="1" applyBorder="1" applyAlignment="1">
      <alignment horizontal="center" vertical="center"/>
    </xf>
    <xf numFmtId="166" fontId="3" fillId="0" borderId="38" xfId="1" applyNumberFormat="1" applyFont="1" applyBorder="1" applyAlignment="1">
      <alignment horizontal="center" vertical="center"/>
    </xf>
    <xf numFmtId="166" fontId="3" fillId="0" borderId="34" xfId="1" applyNumberFormat="1" applyFont="1" applyBorder="1" applyAlignment="1">
      <alignment horizontal="center" vertical="center"/>
    </xf>
    <xf numFmtId="166" fontId="3" fillId="0" borderId="35" xfId="1" applyNumberFormat="1" applyFont="1" applyBorder="1" applyAlignment="1">
      <alignment horizontal="center" vertical="center"/>
    </xf>
    <xf numFmtId="166" fontId="11" fillId="2" borderId="7" xfId="1" applyNumberFormat="1" applyFont="1" applyFill="1" applyBorder="1" applyAlignment="1">
      <alignment horizontal="center" vertical="center"/>
    </xf>
    <xf numFmtId="166" fontId="11" fillId="2" borderId="8" xfId="1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66" fontId="9" fillId="2" borderId="7" xfId="1" applyNumberFormat="1" applyFont="1" applyFill="1" applyBorder="1" applyAlignment="1">
      <alignment horizontal="center" vertical="center"/>
    </xf>
    <xf numFmtId="166" fontId="9" fillId="2" borderId="8" xfId="1" applyNumberFormat="1" applyFont="1" applyFill="1" applyBorder="1" applyAlignment="1">
      <alignment horizontal="center" vertical="center"/>
    </xf>
    <xf numFmtId="164" fontId="11" fillId="0" borderId="13" xfId="1" applyNumberFormat="1" applyFont="1" applyBorder="1" applyAlignment="1">
      <alignment horizontal="center" vertical="center"/>
    </xf>
    <xf numFmtId="164" fontId="11" fillId="0" borderId="14" xfId="1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0" fillId="0" borderId="20" xfId="0" quotePrefix="1" applyNumberFormat="1" applyFont="1" applyBorder="1" applyAlignment="1">
      <alignment horizontal="center" vertical="center"/>
    </xf>
    <xf numFmtId="14" fontId="0" fillId="0" borderId="33" xfId="0" quotePrefix="1" applyNumberFormat="1" applyFont="1" applyBorder="1" applyAlignment="1">
      <alignment horizontal="center" vertical="center"/>
    </xf>
    <xf numFmtId="14" fontId="0" fillId="0" borderId="12" xfId="0" quotePrefix="1" applyNumberFormat="1" applyFont="1" applyBorder="1" applyAlignment="1">
      <alignment horizontal="center" vertical="center"/>
    </xf>
    <xf numFmtId="170" fontId="3" fillId="3" borderId="20" xfId="0" quotePrefix="1" applyNumberFormat="1" applyFont="1" applyFill="1" applyBorder="1" applyAlignment="1">
      <alignment horizontal="center" vertical="center" wrapText="1"/>
    </xf>
    <xf numFmtId="170" fontId="3" fillId="3" borderId="33" xfId="0" quotePrefix="1" applyNumberFormat="1" applyFont="1" applyFill="1" applyBorder="1" applyAlignment="1">
      <alignment horizontal="center" vertical="center" wrapText="1"/>
    </xf>
    <xf numFmtId="170" fontId="3" fillId="3" borderId="12" xfId="0" quotePrefix="1" applyNumberFormat="1" applyFont="1" applyFill="1" applyBorder="1" applyAlignment="1">
      <alignment horizontal="center" vertical="center" wrapText="1"/>
    </xf>
    <xf numFmtId="166" fontId="13" fillId="3" borderId="20" xfId="1" applyNumberFormat="1" applyFont="1" applyFill="1" applyBorder="1" applyAlignment="1">
      <alignment horizontal="center" vertical="center" wrapText="1"/>
    </xf>
    <xf numFmtId="166" fontId="13" fillId="3" borderId="33" xfId="1" applyNumberFormat="1" applyFont="1" applyFill="1" applyBorder="1" applyAlignment="1">
      <alignment horizontal="center" vertical="center" wrapText="1"/>
    </xf>
    <xf numFmtId="166" fontId="13" fillId="3" borderId="12" xfId="1" applyNumberFormat="1" applyFont="1" applyFill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9525</xdr:colOff>
      <xdr:row>34</xdr:row>
      <xdr:rowOff>85725</xdr:rowOff>
    </xdr:from>
    <xdr:to>
      <xdr:col>9</xdr:col>
      <xdr:colOff>337730</xdr:colOff>
      <xdr:row>40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7696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32</xdr:row>
      <xdr:rowOff>91831</xdr:rowOff>
    </xdr:from>
    <xdr:to>
      <xdr:col>15</xdr:col>
      <xdr:colOff>304800</xdr:colOff>
      <xdr:row>39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7302256"/>
          <a:ext cx="2914650" cy="13654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104775</xdr:colOff>
      <xdr:row>34</xdr:row>
      <xdr:rowOff>152400</xdr:rowOff>
    </xdr:from>
    <xdr:to>
      <xdr:col>9</xdr:col>
      <xdr:colOff>432980</xdr:colOff>
      <xdr:row>40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77628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752475</xdr:colOff>
      <xdr:row>33</xdr:row>
      <xdr:rowOff>120406</xdr:rowOff>
    </xdr:from>
    <xdr:to>
      <xdr:col>16</xdr:col>
      <xdr:colOff>381000</xdr:colOff>
      <xdr:row>40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7530856"/>
          <a:ext cx="2914650" cy="13654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257175</xdr:colOff>
      <xdr:row>34</xdr:row>
      <xdr:rowOff>47625</xdr:rowOff>
    </xdr:from>
    <xdr:to>
      <xdr:col>10</xdr:col>
      <xdr:colOff>213905</xdr:colOff>
      <xdr:row>40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76581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35</xdr:row>
      <xdr:rowOff>44206</xdr:rowOff>
    </xdr:from>
    <xdr:to>
      <xdr:col>19</xdr:col>
      <xdr:colOff>238125</xdr:colOff>
      <xdr:row>42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7854706"/>
          <a:ext cx="2914650" cy="13654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257175</xdr:colOff>
      <xdr:row>35</xdr:row>
      <xdr:rowOff>47625</xdr:rowOff>
    </xdr:from>
    <xdr:to>
      <xdr:col>10</xdr:col>
      <xdr:colOff>213905</xdr:colOff>
      <xdr:row>41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76581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36</xdr:row>
      <xdr:rowOff>44206</xdr:rowOff>
    </xdr:from>
    <xdr:to>
      <xdr:col>19</xdr:col>
      <xdr:colOff>238125</xdr:colOff>
      <xdr:row>43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7854706"/>
          <a:ext cx="2914650" cy="13654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257175</xdr:colOff>
      <xdr:row>34</xdr:row>
      <xdr:rowOff>47625</xdr:rowOff>
    </xdr:from>
    <xdr:to>
      <xdr:col>10</xdr:col>
      <xdr:colOff>213905</xdr:colOff>
      <xdr:row>40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76581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35</xdr:row>
      <xdr:rowOff>44206</xdr:rowOff>
    </xdr:from>
    <xdr:to>
      <xdr:col>19</xdr:col>
      <xdr:colOff>238125</xdr:colOff>
      <xdr:row>42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7854706"/>
          <a:ext cx="2914650" cy="13654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257175</xdr:colOff>
      <xdr:row>34</xdr:row>
      <xdr:rowOff>47625</xdr:rowOff>
    </xdr:from>
    <xdr:to>
      <xdr:col>10</xdr:col>
      <xdr:colOff>213905</xdr:colOff>
      <xdr:row>40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76581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35</xdr:row>
      <xdr:rowOff>44206</xdr:rowOff>
    </xdr:from>
    <xdr:to>
      <xdr:col>19</xdr:col>
      <xdr:colOff>238125</xdr:colOff>
      <xdr:row>42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7854706"/>
          <a:ext cx="2914650" cy="13654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317425</xdr:colOff>
      <xdr:row>1</xdr:row>
      <xdr:rowOff>66715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025" y="257215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28</xdr:row>
      <xdr:rowOff>211219</xdr:rowOff>
    </xdr:from>
    <xdr:to>
      <xdr:col>16</xdr:col>
      <xdr:colOff>134748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2462" y="9155194"/>
          <a:ext cx="2144886" cy="1220189"/>
        </a:xfrm>
        <a:prstGeom prst="rect">
          <a:avLst/>
        </a:prstGeom>
      </xdr:spPr>
    </xdr:pic>
    <xdr:clientData/>
  </xdr:twoCellAnchor>
  <xdr:twoCellAnchor editAs="oneCell">
    <xdr:from>
      <xdr:col>6</xdr:col>
      <xdr:colOff>11076</xdr:colOff>
      <xdr:row>31</xdr:row>
      <xdr:rowOff>195790</xdr:rowOff>
    </xdr:from>
    <xdr:to>
      <xdr:col>10</xdr:col>
      <xdr:colOff>509477</xdr:colOff>
      <xdr:row>39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396" y="8989802"/>
          <a:ext cx="3455581" cy="16076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66715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7650" y="257215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29</xdr:row>
      <xdr:rowOff>211219</xdr:rowOff>
    </xdr:from>
    <xdr:to>
      <xdr:col>15</xdr:col>
      <xdr:colOff>134747</xdr:colOff>
      <xdr:row>35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087" y="8297944"/>
          <a:ext cx="2144886" cy="1220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195790</xdr:rowOff>
    </xdr:from>
    <xdr:to>
      <xdr:col>10</xdr:col>
      <xdr:colOff>376570</xdr:colOff>
      <xdr:row>40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1301" y="8958790"/>
          <a:ext cx="3460676" cy="161338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638175</xdr:colOff>
      <xdr:row>29</xdr:row>
      <xdr:rowOff>142875</xdr:rowOff>
    </xdr:from>
    <xdr:to>
      <xdr:col>15</xdr:col>
      <xdr:colOff>499655</xdr:colOff>
      <xdr:row>35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60483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39</xdr:row>
      <xdr:rowOff>148981</xdr:rowOff>
    </xdr:from>
    <xdr:to>
      <xdr:col>15</xdr:col>
      <xdr:colOff>571500</xdr:colOff>
      <xdr:row>46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9874006"/>
          <a:ext cx="2914650" cy="136549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620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34</xdr:row>
      <xdr:rowOff>47625</xdr:rowOff>
    </xdr:from>
    <xdr:to>
      <xdr:col>14</xdr:col>
      <xdr:colOff>514350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8515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109246</xdr:rowOff>
    </xdr:from>
    <xdr:to>
      <xdr:col>9</xdr:col>
      <xdr:colOff>219075</xdr:colOff>
      <xdr:row>40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8157871"/>
          <a:ext cx="2466975" cy="11476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620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8515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33</xdr:row>
      <xdr:rowOff>194971</xdr:rowOff>
    </xdr:from>
    <xdr:to>
      <xdr:col>9</xdr:col>
      <xdr:colOff>323850</xdr:colOff>
      <xdr:row>39</xdr:row>
      <xdr:rowOff>28217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7843546"/>
          <a:ext cx="2466975" cy="114769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31</xdr:row>
      <xdr:rowOff>190500</xdr:rowOff>
    </xdr:from>
    <xdr:to>
      <xdr:col>17</xdr:col>
      <xdr:colOff>528230</xdr:colOff>
      <xdr:row>37</xdr:row>
      <xdr:rowOff>171092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1675" y="7705725"/>
          <a:ext cx="2538005" cy="118074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0008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8962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109246</xdr:rowOff>
    </xdr:from>
    <xdr:to>
      <xdr:col>9</xdr:col>
      <xdr:colOff>142875</xdr:colOff>
      <xdr:row>39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8157871"/>
          <a:ext cx="2466975" cy="11476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28</xdr:row>
      <xdr:rowOff>152400</xdr:rowOff>
    </xdr:from>
    <xdr:to>
      <xdr:col>16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012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82025" y="7372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109246</xdr:rowOff>
    </xdr:from>
    <xdr:to>
      <xdr:col>10</xdr:col>
      <xdr:colOff>142875</xdr:colOff>
      <xdr:row>39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7633996"/>
          <a:ext cx="2466975" cy="114769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28</xdr:row>
      <xdr:rowOff>152400</xdr:rowOff>
    </xdr:from>
    <xdr:to>
      <xdr:col>16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7372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109246</xdr:rowOff>
    </xdr:from>
    <xdr:to>
      <xdr:col>10</xdr:col>
      <xdr:colOff>142875</xdr:colOff>
      <xdr:row>39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7633996"/>
          <a:ext cx="2466975" cy="114769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8296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38</xdr:row>
      <xdr:rowOff>180975</xdr:rowOff>
    </xdr:from>
    <xdr:to>
      <xdr:col>15</xdr:col>
      <xdr:colOff>232955</xdr:colOff>
      <xdr:row>44</xdr:row>
      <xdr:rowOff>161567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5" y="85915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34</xdr:row>
      <xdr:rowOff>149347</xdr:rowOff>
    </xdr:from>
    <xdr:to>
      <xdr:col>9</xdr:col>
      <xdr:colOff>1285875</xdr:colOff>
      <xdr:row>39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7759822"/>
          <a:ext cx="2019300" cy="94602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35</xdr:row>
      <xdr:rowOff>95250</xdr:rowOff>
    </xdr:from>
    <xdr:to>
      <xdr:col>16</xdr:col>
      <xdr:colOff>194855</xdr:colOff>
      <xdr:row>41</xdr:row>
      <xdr:rowOff>75842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7705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36</xdr:row>
      <xdr:rowOff>47625</xdr:rowOff>
    </xdr:from>
    <xdr:to>
      <xdr:col>10</xdr:col>
      <xdr:colOff>95250</xdr:colOff>
      <xdr:row>40</xdr:row>
      <xdr:rowOff>193553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8562975"/>
          <a:ext cx="2019300" cy="94602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32</xdr:row>
      <xdr:rowOff>180975</xdr:rowOff>
    </xdr:from>
    <xdr:to>
      <xdr:col>14</xdr:col>
      <xdr:colOff>307041</xdr:colOff>
      <xdr:row>38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9429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30</xdr:row>
      <xdr:rowOff>95250</xdr:rowOff>
    </xdr:from>
    <xdr:to>
      <xdr:col>17</xdr:col>
      <xdr:colOff>238125</xdr:colOff>
      <xdr:row>35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8943975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381000</xdr:colOff>
      <xdr:row>38</xdr:row>
      <xdr:rowOff>95250</xdr:rowOff>
    </xdr:from>
    <xdr:to>
      <xdr:col>10</xdr:col>
      <xdr:colOff>309155</xdr:colOff>
      <xdr:row>44</xdr:row>
      <xdr:rowOff>75842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9448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34</xdr:row>
      <xdr:rowOff>44206</xdr:rowOff>
    </xdr:from>
    <xdr:to>
      <xdr:col>16</xdr:col>
      <xdr:colOff>9525</xdr:colOff>
      <xdr:row>41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6454531"/>
          <a:ext cx="2914650" cy="136549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314325</xdr:colOff>
      <xdr:row>34</xdr:row>
      <xdr:rowOff>9525</xdr:rowOff>
    </xdr:from>
    <xdr:to>
      <xdr:col>9</xdr:col>
      <xdr:colOff>175805</xdr:colOff>
      <xdr:row>39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4676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</xdr:row>
      <xdr:rowOff>44206</xdr:rowOff>
    </xdr:from>
    <xdr:to>
      <xdr:col>15</xdr:col>
      <xdr:colOff>9525</xdr:colOff>
      <xdr:row>35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6302131"/>
          <a:ext cx="2914650" cy="1365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3653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36</xdr:row>
      <xdr:rowOff>180975</xdr:rowOff>
    </xdr:from>
    <xdr:to>
      <xdr:col>14</xdr:col>
      <xdr:colOff>307041</xdr:colOff>
      <xdr:row>42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37</xdr:row>
      <xdr:rowOff>85725</xdr:rowOff>
    </xdr:from>
    <xdr:to>
      <xdr:col>10</xdr:col>
      <xdr:colOff>213905</xdr:colOff>
      <xdr:row>43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9439275"/>
          <a:ext cx="2538005" cy="118074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314325</xdr:colOff>
      <xdr:row>34</xdr:row>
      <xdr:rowOff>9525</xdr:rowOff>
    </xdr:from>
    <xdr:to>
      <xdr:col>9</xdr:col>
      <xdr:colOff>175805</xdr:colOff>
      <xdr:row>38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4676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47</xdr:row>
      <xdr:rowOff>72781</xdr:rowOff>
    </xdr:from>
    <xdr:to>
      <xdr:col>5</xdr:col>
      <xdr:colOff>9525</xdr:colOff>
      <xdr:row>53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10131181"/>
          <a:ext cx="2914650" cy="136549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314325</xdr:colOff>
      <xdr:row>34</xdr:row>
      <xdr:rowOff>9525</xdr:rowOff>
    </xdr:from>
    <xdr:to>
      <xdr:col>9</xdr:col>
      <xdr:colOff>175805</xdr:colOff>
      <xdr:row>39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4676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</xdr:row>
      <xdr:rowOff>44206</xdr:rowOff>
    </xdr:from>
    <xdr:to>
      <xdr:col>15</xdr:col>
      <xdr:colOff>9525</xdr:colOff>
      <xdr:row>35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6302131"/>
          <a:ext cx="2914650" cy="136549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36</xdr:row>
      <xdr:rowOff>171450</xdr:rowOff>
    </xdr:from>
    <xdr:to>
      <xdr:col>15</xdr:col>
      <xdr:colOff>428625</xdr:colOff>
      <xdr:row>41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81629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27</xdr:row>
      <xdr:rowOff>171450</xdr:rowOff>
    </xdr:from>
    <xdr:to>
      <xdr:col>16</xdr:col>
      <xdr:colOff>476250</xdr:colOff>
      <xdr:row>32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191625" y="63627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33</xdr:row>
      <xdr:rowOff>133350</xdr:rowOff>
    </xdr:from>
    <xdr:to>
      <xdr:col>17</xdr:col>
      <xdr:colOff>394697</xdr:colOff>
      <xdr:row>39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7743825"/>
          <a:ext cx="2547347" cy="137337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3653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590550</xdr:colOff>
      <xdr:row>35</xdr:row>
      <xdr:rowOff>47625</xdr:rowOff>
    </xdr:from>
    <xdr:to>
      <xdr:col>14</xdr:col>
      <xdr:colOff>452030</xdr:colOff>
      <xdr:row>41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7705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33</xdr:row>
      <xdr:rowOff>129931</xdr:rowOff>
    </xdr:from>
    <xdr:to>
      <xdr:col>9</xdr:col>
      <xdr:colOff>447675</xdr:colOff>
      <xdr:row>40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7387981"/>
          <a:ext cx="2914650" cy="136549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3653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523875</xdr:colOff>
      <xdr:row>36</xdr:row>
      <xdr:rowOff>9525</xdr:rowOff>
    </xdr:from>
    <xdr:to>
      <xdr:col>17</xdr:col>
      <xdr:colOff>13880</xdr:colOff>
      <xdr:row>41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7867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33</xdr:row>
      <xdr:rowOff>177556</xdr:rowOff>
    </xdr:from>
    <xdr:to>
      <xdr:col>9</xdr:col>
      <xdr:colOff>304800</xdr:colOff>
      <xdr:row>40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7435606"/>
          <a:ext cx="2914650" cy="136549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314325</xdr:colOff>
      <xdr:row>34</xdr:row>
      <xdr:rowOff>9525</xdr:rowOff>
    </xdr:from>
    <xdr:to>
      <xdr:col>9</xdr:col>
      <xdr:colOff>175805</xdr:colOff>
      <xdr:row>39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4676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</xdr:row>
      <xdr:rowOff>44206</xdr:rowOff>
    </xdr:from>
    <xdr:to>
      <xdr:col>15</xdr:col>
      <xdr:colOff>9525</xdr:colOff>
      <xdr:row>35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6302131"/>
          <a:ext cx="2914650" cy="136549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19050</xdr:colOff>
      <xdr:row>35</xdr:row>
      <xdr:rowOff>85725</xdr:rowOff>
    </xdr:from>
    <xdr:to>
      <xdr:col>14</xdr:col>
      <xdr:colOff>490130</xdr:colOff>
      <xdr:row>41</xdr:row>
      <xdr:rowOff>66317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77438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33</xdr:row>
      <xdr:rowOff>177556</xdr:rowOff>
    </xdr:from>
    <xdr:to>
      <xdr:col>9</xdr:col>
      <xdr:colOff>457200</xdr:colOff>
      <xdr:row>40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7435606"/>
          <a:ext cx="2914650" cy="136549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314325</xdr:colOff>
      <xdr:row>34</xdr:row>
      <xdr:rowOff>9525</xdr:rowOff>
    </xdr:from>
    <xdr:to>
      <xdr:col>9</xdr:col>
      <xdr:colOff>175805</xdr:colOff>
      <xdr:row>39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4676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</xdr:row>
      <xdr:rowOff>44206</xdr:rowOff>
    </xdr:from>
    <xdr:to>
      <xdr:col>15</xdr:col>
      <xdr:colOff>9525</xdr:colOff>
      <xdr:row>35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6302131"/>
          <a:ext cx="2914650" cy="136549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476250</xdr:colOff>
      <xdr:row>32</xdr:row>
      <xdr:rowOff>133350</xdr:rowOff>
    </xdr:from>
    <xdr:to>
      <xdr:col>15</xdr:col>
      <xdr:colOff>337730</xdr:colOff>
      <xdr:row>38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71913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33</xdr:row>
      <xdr:rowOff>158506</xdr:rowOff>
    </xdr:from>
    <xdr:to>
      <xdr:col>9</xdr:col>
      <xdr:colOff>342900</xdr:colOff>
      <xdr:row>40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416556"/>
          <a:ext cx="2914650" cy="136549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533400</xdr:colOff>
      <xdr:row>35</xdr:row>
      <xdr:rowOff>0</xdr:rowOff>
    </xdr:from>
    <xdr:to>
      <xdr:col>17</xdr:col>
      <xdr:colOff>23405</xdr:colOff>
      <xdr:row>40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76581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33</xdr:row>
      <xdr:rowOff>168031</xdr:rowOff>
    </xdr:from>
    <xdr:to>
      <xdr:col>9</xdr:col>
      <xdr:colOff>381000</xdr:colOff>
      <xdr:row>40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7426081"/>
          <a:ext cx="2914650" cy="1365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3653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32</xdr:row>
      <xdr:rowOff>180975</xdr:rowOff>
    </xdr:from>
    <xdr:to>
      <xdr:col>14</xdr:col>
      <xdr:colOff>307041</xdr:colOff>
      <xdr:row>38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3345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33</xdr:row>
      <xdr:rowOff>85725</xdr:rowOff>
    </xdr:from>
    <xdr:to>
      <xdr:col>10</xdr:col>
      <xdr:colOff>213905</xdr:colOff>
      <xdr:row>39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9439275"/>
          <a:ext cx="2538005" cy="1180742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390525</xdr:colOff>
      <xdr:row>34</xdr:row>
      <xdr:rowOff>85725</xdr:rowOff>
    </xdr:from>
    <xdr:to>
      <xdr:col>9</xdr:col>
      <xdr:colOff>252005</xdr:colOff>
      <xdr:row>40</xdr:row>
      <xdr:rowOff>66317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7543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</xdr:row>
      <xdr:rowOff>44206</xdr:rowOff>
    </xdr:from>
    <xdr:to>
      <xdr:col>15</xdr:col>
      <xdr:colOff>9525</xdr:colOff>
      <xdr:row>35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6302131"/>
          <a:ext cx="2914650" cy="136549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19050</xdr:colOff>
      <xdr:row>35</xdr:row>
      <xdr:rowOff>85725</xdr:rowOff>
    </xdr:from>
    <xdr:to>
      <xdr:col>14</xdr:col>
      <xdr:colOff>490130</xdr:colOff>
      <xdr:row>41</xdr:row>
      <xdr:rowOff>66317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77438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33</xdr:row>
      <xdr:rowOff>177556</xdr:rowOff>
    </xdr:from>
    <xdr:to>
      <xdr:col>9</xdr:col>
      <xdr:colOff>457200</xdr:colOff>
      <xdr:row>40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7435606"/>
          <a:ext cx="2914650" cy="136549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34</xdr:row>
      <xdr:rowOff>0</xdr:rowOff>
    </xdr:from>
    <xdr:to>
      <xdr:col>15</xdr:col>
      <xdr:colOff>118655</xdr:colOff>
      <xdr:row>39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0" y="74580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33</xdr:row>
      <xdr:rowOff>148981</xdr:rowOff>
    </xdr:from>
    <xdr:to>
      <xdr:col>9</xdr:col>
      <xdr:colOff>361950</xdr:colOff>
      <xdr:row>40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7407031"/>
          <a:ext cx="2914650" cy="136549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33</xdr:row>
      <xdr:rowOff>76200</xdr:rowOff>
    </xdr:from>
    <xdr:to>
      <xdr:col>15</xdr:col>
      <xdr:colOff>90080</xdr:colOff>
      <xdr:row>39</xdr:row>
      <xdr:rowOff>56792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73342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33</xdr:row>
      <xdr:rowOff>148981</xdr:rowOff>
    </xdr:from>
    <xdr:to>
      <xdr:col>9</xdr:col>
      <xdr:colOff>390525</xdr:colOff>
      <xdr:row>40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7407031"/>
          <a:ext cx="2914650" cy="136549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514350</xdr:colOff>
      <xdr:row>27</xdr:row>
      <xdr:rowOff>57150</xdr:rowOff>
    </xdr:from>
    <xdr:to>
      <xdr:col>17</xdr:col>
      <xdr:colOff>4355</xdr:colOff>
      <xdr:row>33</xdr:row>
      <xdr:rowOff>37742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6115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33</xdr:row>
      <xdr:rowOff>139456</xdr:rowOff>
    </xdr:from>
    <xdr:to>
      <xdr:col>9</xdr:col>
      <xdr:colOff>419100</xdr:colOff>
      <xdr:row>40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7397506"/>
          <a:ext cx="2914650" cy="136549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257175</xdr:colOff>
      <xdr:row>34</xdr:row>
      <xdr:rowOff>66675</xdr:rowOff>
    </xdr:from>
    <xdr:to>
      <xdr:col>18</xdr:col>
      <xdr:colOff>356780</xdr:colOff>
      <xdr:row>40</xdr:row>
      <xdr:rowOff>47267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75247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33</xdr:row>
      <xdr:rowOff>129931</xdr:rowOff>
    </xdr:from>
    <xdr:to>
      <xdr:col>9</xdr:col>
      <xdr:colOff>447675</xdr:colOff>
      <xdr:row>40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7387981"/>
          <a:ext cx="2914650" cy="136549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190500</xdr:colOff>
      <xdr:row>37</xdr:row>
      <xdr:rowOff>76200</xdr:rowOff>
    </xdr:from>
    <xdr:to>
      <xdr:col>18</xdr:col>
      <xdr:colOff>290105</xdr:colOff>
      <xdr:row>43</xdr:row>
      <xdr:rowOff>56792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81343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33</xdr:row>
      <xdr:rowOff>168031</xdr:rowOff>
    </xdr:from>
    <xdr:to>
      <xdr:col>9</xdr:col>
      <xdr:colOff>428625</xdr:colOff>
      <xdr:row>40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7426081"/>
          <a:ext cx="2914650" cy="1365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934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34</xdr:row>
      <xdr:rowOff>85725</xdr:rowOff>
    </xdr:from>
    <xdr:to>
      <xdr:col>18</xdr:col>
      <xdr:colOff>109130</xdr:colOff>
      <xdr:row>40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8839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295275</xdr:colOff>
      <xdr:row>33</xdr:row>
      <xdr:rowOff>165552</xdr:rowOff>
    </xdr:from>
    <xdr:to>
      <xdr:col>15</xdr:col>
      <xdr:colOff>390525</xdr:colOff>
      <xdr:row>39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7652202"/>
          <a:ext cx="2533650" cy="11869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3875" y="73342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34</xdr:row>
      <xdr:rowOff>85725</xdr:rowOff>
    </xdr:from>
    <xdr:to>
      <xdr:col>18</xdr:col>
      <xdr:colOff>109130</xdr:colOff>
      <xdr:row>40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72390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276225</xdr:colOff>
      <xdr:row>26</xdr:row>
      <xdr:rowOff>3627</xdr:rowOff>
    </xdr:from>
    <xdr:to>
      <xdr:col>16</xdr:col>
      <xdr:colOff>371475</xdr:colOff>
      <xdr:row>31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6090102"/>
          <a:ext cx="2533650" cy="11869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21291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33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1350" y="6467475"/>
          <a:ext cx="1850091" cy="1058263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34</xdr:row>
      <xdr:rowOff>38100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7648575"/>
          <a:ext cx="2538005" cy="118074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33</xdr:row>
      <xdr:rowOff>57150</xdr:rowOff>
    </xdr:from>
    <xdr:to>
      <xdr:col>9</xdr:col>
      <xdr:colOff>366122</xdr:colOff>
      <xdr:row>39</xdr:row>
      <xdr:rowOff>182747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0" y="7381875"/>
          <a:ext cx="2547347" cy="137337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323850</xdr:colOff>
      <xdr:row>38</xdr:row>
      <xdr:rowOff>133350</xdr:rowOff>
    </xdr:from>
    <xdr:to>
      <xdr:col>15</xdr:col>
      <xdr:colOff>185330</xdr:colOff>
      <xdr:row>44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85439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</xdr:row>
      <xdr:rowOff>44206</xdr:rowOff>
    </xdr:from>
    <xdr:to>
      <xdr:col>15</xdr:col>
      <xdr:colOff>9525</xdr:colOff>
      <xdr:row>35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6454531"/>
          <a:ext cx="2914650" cy="13654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E23" sqref="E23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33</v>
      </c>
      <c r="G12" s="3" t="s">
        <v>8</v>
      </c>
      <c r="H12" s="7" t="s">
        <v>9</v>
      </c>
      <c r="I12" s="8" t="s">
        <v>36</v>
      </c>
    </row>
    <row r="13" spans="1:9" x14ac:dyDescent="0.25">
      <c r="G13" s="3" t="s">
        <v>10</v>
      </c>
      <c r="H13" s="7" t="s">
        <v>9</v>
      </c>
      <c r="I13" s="9" t="s">
        <v>105</v>
      </c>
    </row>
    <row r="14" spans="1:9" x14ac:dyDescent="0.25">
      <c r="G14" s="3" t="s">
        <v>11</v>
      </c>
      <c r="H14" s="7" t="s">
        <v>9</v>
      </c>
      <c r="I14" s="9"/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55.5" customHeight="1" x14ac:dyDescent="0.25">
      <c r="A18" s="14">
        <v>1</v>
      </c>
      <c r="B18" s="15">
        <v>44442</v>
      </c>
      <c r="C18" s="16" t="s">
        <v>182</v>
      </c>
      <c r="D18" s="17" t="s">
        <v>34</v>
      </c>
      <c r="E18" s="18" t="s">
        <v>35</v>
      </c>
      <c r="F18" s="19">
        <v>1</v>
      </c>
      <c r="G18" s="209">
        <v>8000000</v>
      </c>
      <c r="H18" s="210"/>
      <c r="I18" s="20">
        <f>G18</f>
        <v>8000000</v>
      </c>
      <c r="K18" s="2" t="s">
        <v>39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8000000</v>
      </c>
      <c r="L19" s="42"/>
    </row>
    <row r="20" spans="1:18" x14ac:dyDescent="0.25">
      <c r="A20" s="214"/>
      <c r="B20" s="214"/>
      <c r="C20" s="214"/>
      <c r="D20" s="214"/>
      <c r="E20" s="22"/>
      <c r="F20" s="22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8000000</v>
      </c>
    </row>
    <row r="24" spans="1:18" x14ac:dyDescent="0.25">
      <c r="A24" s="1" t="s">
        <v>183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15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22" workbookViewId="0">
      <selection activeCell="B15" sqref="B15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131</v>
      </c>
      <c r="G12" s="3" t="s">
        <v>8</v>
      </c>
      <c r="H12" s="7" t="s">
        <v>9</v>
      </c>
      <c r="I12" s="8" t="s">
        <v>130</v>
      </c>
    </row>
    <row r="13" spans="1:9" x14ac:dyDescent="0.25">
      <c r="G13" s="3" t="s">
        <v>10</v>
      </c>
      <c r="H13" s="7" t="s">
        <v>9</v>
      </c>
      <c r="I13" s="9" t="s">
        <v>109</v>
      </c>
    </row>
    <row r="14" spans="1:9" x14ac:dyDescent="0.25">
      <c r="G14" s="3" t="s">
        <v>11</v>
      </c>
      <c r="H14" s="7" t="s">
        <v>9</v>
      </c>
      <c r="I14" s="9"/>
    </row>
    <row r="15" spans="1:9" x14ac:dyDescent="0.25">
      <c r="A15" s="2" t="s">
        <v>12</v>
      </c>
      <c r="B15" s="2" t="s">
        <v>99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55.5" customHeight="1" x14ac:dyDescent="0.25">
      <c r="A18" s="14">
        <v>2</v>
      </c>
      <c r="B18" s="15">
        <v>44426</v>
      </c>
      <c r="C18" s="16" t="s">
        <v>132</v>
      </c>
      <c r="D18" s="17" t="s">
        <v>133</v>
      </c>
      <c r="E18" s="18" t="s">
        <v>134</v>
      </c>
      <c r="F18" s="19">
        <v>1</v>
      </c>
      <c r="G18" s="209">
        <v>490000</v>
      </c>
      <c r="H18" s="210"/>
      <c r="I18" s="20">
        <f>G18</f>
        <v>490000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490000</v>
      </c>
      <c r="L19" s="42"/>
    </row>
    <row r="20" spans="1:18" x14ac:dyDescent="0.25">
      <c r="A20" s="214"/>
      <c r="B20" s="214"/>
      <c r="C20" s="214"/>
      <c r="D20" s="214"/>
      <c r="E20" s="83"/>
      <c r="F20" s="83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490000</v>
      </c>
    </row>
    <row r="24" spans="1:18" x14ac:dyDescent="0.25">
      <c r="A24" s="1" t="s">
        <v>125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29</v>
      </c>
      <c r="B30" s="35"/>
      <c r="C30" s="35"/>
      <c r="D30" s="34"/>
      <c r="E30" s="10"/>
    </row>
    <row r="31" spans="1:18" x14ac:dyDescent="0.25">
      <c r="A31" s="36" t="s">
        <v>30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16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7" workbookViewId="0">
      <selection activeCell="J19" sqref="J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2.7109375" style="2" customWidth="1"/>
    <col min="6" max="6" width="7" style="2" customWidth="1"/>
    <col min="7" max="7" width="5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135</v>
      </c>
      <c r="H12" s="3" t="s">
        <v>8</v>
      </c>
      <c r="I12" s="7" t="s">
        <v>9</v>
      </c>
      <c r="J12" s="8" t="s">
        <v>136</v>
      </c>
    </row>
    <row r="13" spans="1:10" x14ac:dyDescent="0.25">
      <c r="H13" s="3" t="s">
        <v>10</v>
      </c>
      <c r="I13" s="7" t="s">
        <v>9</v>
      </c>
      <c r="J13" s="9" t="s">
        <v>137</v>
      </c>
    </row>
    <row r="14" spans="1:10" x14ac:dyDescent="0.25">
      <c r="H14" s="3" t="s">
        <v>11</v>
      </c>
      <c r="I14" s="7" t="s">
        <v>9</v>
      </c>
      <c r="J14" s="9" t="s">
        <v>137</v>
      </c>
    </row>
    <row r="15" spans="1:10" x14ac:dyDescent="0.25">
      <c r="A15" s="2" t="s">
        <v>12</v>
      </c>
      <c r="B15" s="2" t="s">
        <v>135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5.5" customHeight="1" x14ac:dyDescent="0.25">
      <c r="A18" s="14">
        <v>1</v>
      </c>
      <c r="B18" s="15">
        <v>44456</v>
      </c>
      <c r="C18" s="16" t="s">
        <v>138</v>
      </c>
      <c r="D18" s="17" t="s">
        <v>139</v>
      </c>
      <c r="E18" s="18" t="s">
        <v>140</v>
      </c>
      <c r="F18" s="19">
        <v>6</v>
      </c>
      <c r="G18" s="86">
        <v>320</v>
      </c>
      <c r="H18" s="209">
        <v>2500</v>
      </c>
      <c r="I18" s="210"/>
      <c r="J18" s="20">
        <f>G18*H18</f>
        <v>800000</v>
      </c>
    </row>
    <row r="19" spans="1:19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2"/>
      <c r="I19" s="213"/>
      <c r="J19" s="21">
        <f>SUM(J18:J18)</f>
        <v>800000</v>
      </c>
      <c r="M19" s="42"/>
    </row>
    <row r="20" spans="1:19" x14ac:dyDescent="0.25">
      <c r="A20" s="214"/>
      <c r="B20" s="214"/>
      <c r="C20" s="214"/>
      <c r="D20" s="214"/>
      <c r="E20" s="84"/>
      <c r="F20" s="84"/>
      <c r="G20" s="84"/>
      <c r="H20" s="23"/>
      <c r="I20" s="23"/>
      <c r="J20" s="24"/>
    </row>
    <row r="21" spans="1:19" x14ac:dyDescent="0.25">
      <c r="E21" s="1"/>
      <c r="F21" s="1"/>
      <c r="G21" s="1"/>
      <c r="H21" s="25" t="s">
        <v>22</v>
      </c>
      <c r="I21" s="25"/>
      <c r="J21" s="44">
        <v>0</v>
      </c>
      <c r="K21" s="26"/>
      <c r="S21" s="2" t="s">
        <v>23</v>
      </c>
    </row>
    <row r="22" spans="1:19" ht="16.5" thickBot="1" x14ac:dyDescent="0.3">
      <c r="E22" s="1"/>
      <c r="F22" s="1"/>
      <c r="G22" s="1"/>
      <c r="H22" s="27" t="s">
        <v>24</v>
      </c>
      <c r="I22" s="27"/>
      <c r="J22" s="28">
        <v>0</v>
      </c>
      <c r="K22" s="26"/>
    </row>
    <row r="23" spans="1:19" ht="16.5" customHeight="1" x14ac:dyDescent="0.25">
      <c r="E23" s="1"/>
      <c r="F23" s="1"/>
      <c r="G23" s="1"/>
      <c r="H23" s="29" t="s">
        <v>25</v>
      </c>
      <c r="I23" s="29"/>
      <c r="J23" s="30">
        <f>J19</f>
        <v>800000</v>
      </c>
    </row>
    <row r="24" spans="1:19" x14ac:dyDescent="0.25">
      <c r="A24" s="1" t="s">
        <v>141</v>
      </c>
      <c r="E24" s="1"/>
      <c r="F24" s="1"/>
      <c r="G24" s="1"/>
      <c r="H24" s="29"/>
      <c r="I24" s="29"/>
      <c r="J24" s="30"/>
    </row>
    <row r="25" spans="1:19" x14ac:dyDescent="0.25">
      <c r="A25" s="31"/>
      <c r="E25" s="1"/>
      <c r="F25" s="1"/>
      <c r="G25" s="1"/>
      <c r="H25" s="29"/>
      <c r="I25" s="29"/>
      <c r="J25" s="30"/>
    </row>
    <row r="26" spans="1:19" x14ac:dyDescent="0.25">
      <c r="E26" s="1"/>
      <c r="F26" s="1"/>
      <c r="G26" s="1"/>
      <c r="H26" s="29"/>
      <c r="I26" s="29"/>
      <c r="J26" s="30"/>
    </row>
    <row r="27" spans="1:19" x14ac:dyDescent="0.25">
      <c r="A27" s="32" t="s">
        <v>26</v>
      </c>
    </row>
    <row r="28" spans="1:19" x14ac:dyDescent="0.25">
      <c r="A28" s="33" t="s">
        <v>27</v>
      </c>
      <c r="B28" s="33"/>
      <c r="C28" s="33"/>
      <c r="D28" s="33"/>
      <c r="E28" s="10"/>
    </row>
    <row r="29" spans="1:19" x14ac:dyDescent="0.25">
      <c r="A29" s="33" t="s">
        <v>28</v>
      </c>
      <c r="B29" s="33"/>
      <c r="C29" s="33"/>
      <c r="D29" s="10"/>
      <c r="E29" s="10"/>
    </row>
    <row r="30" spans="1:19" x14ac:dyDescent="0.25">
      <c r="A30" s="34" t="s">
        <v>29</v>
      </c>
      <c r="B30" s="35"/>
      <c r="C30" s="35"/>
      <c r="D30" s="34"/>
      <c r="E30" s="10"/>
    </row>
    <row r="31" spans="1:19" x14ac:dyDescent="0.25">
      <c r="A31" s="36" t="s">
        <v>30</v>
      </c>
      <c r="B31" s="36"/>
      <c r="C31" s="36"/>
      <c r="D31" s="35"/>
      <c r="E31" s="10"/>
    </row>
    <row r="32" spans="1:19" x14ac:dyDescent="0.25">
      <c r="A32" s="37"/>
      <c r="B32" s="37"/>
      <c r="C32" s="37"/>
      <c r="D32" s="37"/>
    </row>
    <row r="33" spans="1:10" x14ac:dyDescent="0.25">
      <c r="A33" s="38"/>
      <c r="B33" s="38"/>
      <c r="C33" s="38"/>
      <c r="D33" s="39"/>
    </row>
    <row r="34" spans="1:10" x14ac:dyDescent="0.25">
      <c r="H34" s="40" t="s">
        <v>31</v>
      </c>
      <c r="I34" s="215" t="str">
        <f>+J13</f>
        <v xml:space="preserve"> 17 September 2021</v>
      </c>
      <c r="J34" s="216"/>
    </row>
    <row r="38" spans="1:10" x14ac:dyDescent="0.25">
      <c r="I38" s="3" t="s">
        <v>23</v>
      </c>
    </row>
    <row r="41" spans="1:10" x14ac:dyDescent="0.25">
      <c r="H41" s="203" t="s">
        <v>32</v>
      </c>
      <c r="I41" s="203"/>
      <c r="J41" s="203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23" workbookViewId="0">
      <selection activeCell="E23" sqref="E23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140625" style="2" customWidth="1"/>
    <col min="5" max="5" width="12.28515625" style="2" customWidth="1"/>
    <col min="6" max="6" width="7" style="2" customWidth="1"/>
    <col min="7" max="7" width="5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142</v>
      </c>
      <c r="H12" s="3" t="s">
        <v>8</v>
      </c>
      <c r="I12" s="7" t="s">
        <v>9</v>
      </c>
      <c r="J12" s="8" t="s">
        <v>143</v>
      </c>
    </row>
    <row r="13" spans="1:10" x14ac:dyDescent="0.25">
      <c r="H13" s="3" t="s">
        <v>10</v>
      </c>
      <c r="I13" s="7" t="s">
        <v>9</v>
      </c>
      <c r="J13" s="9" t="s">
        <v>137</v>
      </c>
    </row>
    <row r="14" spans="1:10" x14ac:dyDescent="0.25">
      <c r="H14" s="3" t="s">
        <v>11</v>
      </c>
      <c r="I14" s="7" t="s">
        <v>9</v>
      </c>
      <c r="J14" s="9" t="s">
        <v>137</v>
      </c>
    </row>
    <row r="15" spans="1:10" x14ac:dyDescent="0.25">
      <c r="A15" s="2" t="s">
        <v>12</v>
      </c>
      <c r="B15" s="2" t="s">
        <v>146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5.5" customHeight="1" x14ac:dyDescent="0.25">
      <c r="A18" s="14">
        <v>1</v>
      </c>
      <c r="B18" s="15">
        <v>44455</v>
      </c>
      <c r="C18" s="16"/>
      <c r="D18" s="17" t="s">
        <v>147</v>
      </c>
      <c r="E18" s="239" t="s">
        <v>145</v>
      </c>
      <c r="F18" s="19">
        <v>1</v>
      </c>
      <c r="G18" s="86">
        <v>11</v>
      </c>
      <c r="H18" s="209">
        <v>3500000</v>
      </c>
      <c r="I18" s="210"/>
      <c r="J18" s="20">
        <f>H18</f>
        <v>3500000</v>
      </c>
    </row>
    <row r="19" spans="1:19" ht="55.5" customHeight="1" x14ac:dyDescent="0.25">
      <c r="A19" s="14">
        <v>2</v>
      </c>
      <c r="B19" s="15">
        <v>44455</v>
      </c>
      <c r="C19" s="16"/>
      <c r="D19" s="17" t="s">
        <v>144</v>
      </c>
      <c r="E19" s="240"/>
      <c r="F19" s="19">
        <v>1</v>
      </c>
      <c r="G19" s="86"/>
      <c r="H19" s="209">
        <v>250000</v>
      </c>
      <c r="I19" s="210"/>
      <c r="J19" s="20">
        <f>H19</f>
        <v>250000</v>
      </c>
    </row>
    <row r="20" spans="1:19" ht="25.5" customHeight="1" thickBot="1" x14ac:dyDescent="0.3">
      <c r="A20" s="211" t="s">
        <v>21</v>
      </c>
      <c r="B20" s="212"/>
      <c r="C20" s="212"/>
      <c r="D20" s="212"/>
      <c r="E20" s="212"/>
      <c r="F20" s="212"/>
      <c r="G20" s="212"/>
      <c r="H20" s="212"/>
      <c r="I20" s="213"/>
      <c r="J20" s="21">
        <f>J18+J19</f>
        <v>3750000</v>
      </c>
      <c r="M20" s="42"/>
    </row>
    <row r="21" spans="1:19" x14ac:dyDescent="0.25">
      <c r="A21" s="214"/>
      <c r="B21" s="214"/>
      <c r="C21" s="214"/>
      <c r="D21" s="214"/>
      <c r="E21" s="84"/>
      <c r="F21" s="84"/>
      <c r="G21" s="84"/>
      <c r="H21" s="23"/>
      <c r="I21" s="23"/>
      <c r="J21" s="24"/>
    </row>
    <row r="22" spans="1:19" x14ac:dyDescent="0.25">
      <c r="E22" s="1"/>
      <c r="F22" s="1"/>
      <c r="G22" s="1"/>
      <c r="H22" s="25" t="s">
        <v>22</v>
      </c>
      <c r="I22" s="25"/>
      <c r="J22" s="44">
        <v>0</v>
      </c>
      <c r="K22" s="26"/>
      <c r="S22" s="2" t="s">
        <v>23</v>
      </c>
    </row>
    <row r="23" spans="1:19" ht="16.5" thickBot="1" x14ac:dyDescent="0.3">
      <c r="E23" s="1"/>
      <c r="F23" s="1"/>
      <c r="G23" s="1"/>
      <c r="H23" s="27" t="s">
        <v>24</v>
      </c>
      <c r="I23" s="27"/>
      <c r="J23" s="28">
        <v>0</v>
      </c>
      <c r="K23" s="26"/>
    </row>
    <row r="24" spans="1:19" ht="16.5" customHeight="1" x14ac:dyDescent="0.25">
      <c r="E24" s="1"/>
      <c r="F24" s="1"/>
      <c r="G24" s="1"/>
      <c r="H24" s="29" t="s">
        <v>25</v>
      </c>
      <c r="I24" s="29"/>
      <c r="J24" s="30">
        <f>J20</f>
        <v>3750000</v>
      </c>
    </row>
    <row r="25" spans="1:19" x14ac:dyDescent="0.25">
      <c r="A25" s="1" t="s">
        <v>148</v>
      </c>
      <c r="E25" s="1"/>
      <c r="F25" s="1"/>
      <c r="G25" s="1"/>
      <c r="H25" s="29"/>
      <c r="I25" s="29"/>
      <c r="J25" s="30"/>
    </row>
    <row r="26" spans="1:19" x14ac:dyDescent="0.25">
      <c r="A26" s="31"/>
      <c r="E26" s="1"/>
      <c r="F26" s="1"/>
      <c r="G26" s="1"/>
      <c r="H26" s="29"/>
      <c r="I26" s="29"/>
      <c r="J26" s="30"/>
    </row>
    <row r="27" spans="1:19" x14ac:dyDescent="0.25">
      <c r="E27" s="1"/>
      <c r="F27" s="1"/>
      <c r="G27" s="1"/>
      <c r="H27" s="29"/>
      <c r="I27" s="29"/>
      <c r="J27" s="30"/>
    </row>
    <row r="28" spans="1:19" x14ac:dyDescent="0.25">
      <c r="A28" s="32" t="s">
        <v>26</v>
      </c>
    </row>
    <row r="29" spans="1:19" x14ac:dyDescent="0.25">
      <c r="A29" s="33" t="s">
        <v>27</v>
      </c>
      <c r="B29" s="33"/>
      <c r="C29" s="33"/>
      <c r="D29" s="33"/>
      <c r="E29" s="10"/>
    </row>
    <row r="30" spans="1:19" x14ac:dyDescent="0.25">
      <c r="A30" s="33" t="s">
        <v>28</v>
      </c>
      <c r="B30" s="33"/>
      <c r="C30" s="33"/>
      <c r="D30" s="10"/>
      <c r="E30" s="10"/>
    </row>
    <row r="31" spans="1:19" x14ac:dyDescent="0.25">
      <c r="A31" s="34" t="s">
        <v>29</v>
      </c>
      <c r="B31" s="35"/>
      <c r="C31" s="35"/>
      <c r="D31" s="34"/>
      <c r="E31" s="10"/>
    </row>
    <row r="32" spans="1:19" x14ac:dyDescent="0.25">
      <c r="A32" s="36" t="s">
        <v>30</v>
      </c>
      <c r="B32" s="36"/>
      <c r="C32" s="36"/>
      <c r="D32" s="35"/>
      <c r="E32" s="10"/>
    </row>
    <row r="33" spans="1:10" x14ac:dyDescent="0.25">
      <c r="A33" s="37"/>
      <c r="B33" s="37"/>
      <c r="C33" s="37"/>
      <c r="D33" s="37"/>
    </row>
    <row r="34" spans="1:10" x14ac:dyDescent="0.25">
      <c r="A34" s="38"/>
      <c r="B34" s="38"/>
      <c r="C34" s="38"/>
      <c r="D34" s="39"/>
    </row>
    <row r="35" spans="1:10" x14ac:dyDescent="0.25">
      <c r="H35" s="40" t="s">
        <v>31</v>
      </c>
      <c r="I35" s="215" t="str">
        <f>+J13</f>
        <v xml:space="preserve"> 17 September 2021</v>
      </c>
      <c r="J35" s="216"/>
    </row>
    <row r="39" spans="1:10" x14ac:dyDescent="0.25">
      <c r="I39" s="3" t="s">
        <v>23</v>
      </c>
    </row>
    <row r="42" spans="1:10" x14ac:dyDescent="0.25">
      <c r="H42" s="203" t="s">
        <v>32</v>
      </c>
      <c r="I42" s="203"/>
      <c r="J42" s="203"/>
    </row>
  </sheetData>
  <mergeCells count="9">
    <mergeCell ref="H42:J42"/>
    <mergeCell ref="H19:I19"/>
    <mergeCell ref="E18:E19"/>
    <mergeCell ref="A10:J10"/>
    <mergeCell ref="H17:I17"/>
    <mergeCell ref="H18:I18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9" workbookViewId="0">
      <selection activeCell="I26" sqref="I26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2.7109375" style="2" customWidth="1"/>
    <col min="6" max="6" width="7" style="2" customWidth="1"/>
    <col min="7" max="7" width="5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151</v>
      </c>
      <c r="H12" s="3" t="s">
        <v>8</v>
      </c>
      <c r="I12" s="7" t="s">
        <v>9</v>
      </c>
      <c r="J12" s="8" t="s">
        <v>149</v>
      </c>
    </row>
    <row r="13" spans="1:10" x14ac:dyDescent="0.25">
      <c r="H13" s="3" t="s">
        <v>10</v>
      </c>
      <c r="I13" s="7" t="s">
        <v>9</v>
      </c>
      <c r="J13" s="9" t="s">
        <v>150</v>
      </c>
    </row>
    <row r="14" spans="1:10" x14ac:dyDescent="0.25">
      <c r="H14" s="3" t="s">
        <v>11</v>
      </c>
      <c r="I14" s="7" t="s">
        <v>9</v>
      </c>
      <c r="J14" s="9" t="s">
        <v>150</v>
      </c>
    </row>
    <row r="15" spans="1:10" x14ac:dyDescent="0.25">
      <c r="A15" s="2" t="s">
        <v>12</v>
      </c>
      <c r="B15" s="2" t="s">
        <v>151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5.5" customHeight="1" x14ac:dyDescent="0.25">
      <c r="A18" s="14">
        <v>1</v>
      </c>
      <c r="B18" s="15">
        <v>44456</v>
      </c>
      <c r="C18" s="16" t="s">
        <v>152</v>
      </c>
      <c r="D18" s="17" t="s">
        <v>153</v>
      </c>
      <c r="E18" s="18" t="s">
        <v>102</v>
      </c>
      <c r="F18" s="19">
        <v>14</v>
      </c>
      <c r="G18" s="86">
        <v>187</v>
      </c>
      <c r="H18" s="209">
        <v>2500</v>
      </c>
      <c r="I18" s="210"/>
      <c r="J18" s="20">
        <f>G18*H18</f>
        <v>467500</v>
      </c>
    </row>
    <row r="19" spans="1:19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2"/>
      <c r="I19" s="213"/>
      <c r="J19" s="21">
        <f>SUM(J18:J18)</f>
        <v>467500</v>
      </c>
      <c r="M19" s="42"/>
    </row>
    <row r="20" spans="1:19" x14ac:dyDescent="0.25">
      <c r="A20" s="214"/>
      <c r="B20" s="214"/>
      <c r="C20" s="214"/>
      <c r="D20" s="214"/>
      <c r="E20" s="85"/>
      <c r="F20" s="85"/>
      <c r="G20" s="85"/>
      <c r="H20" s="23"/>
      <c r="I20" s="23"/>
      <c r="J20" s="24"/>
    </row>
    <row r="21" spans="1:19" x14ac:dyDescent="0.25">
      <c r="E21" s="1"/>
      <c r="F21" s="1"/>
      <c r="G21" s="1"/>
      <c r="H21" s="25" t="s">
        <v>22</v>
      </c>
      <c r="I21" s="25"/>
      <c r="J21" s="44">
        <v>0</v>
      </c>
      <c r="K21" s="26"/>
      <c r="S21" s="2" t="s">
        <v>23</v>
      </c>
    </row>
    <row r="22" spans="1:19" ht="16.5" thickBot="1" x14ac:dyDescent="0.3">
      <c r="E22" s="1"/>
      <c r="F22" s="1"/>
      <c r="G22" s="1"/>
      <c r="H22" s="27" t="s">
        <v>24</v>
      </c>
      <c r="I22" s="27"/>
      <c r="J22" s="28">
        <v>0</v>
      </c>
      <c r="K22" s="26"/>
    </row>
    <row r="23" spans="1:19" ht="16.5" customHeight="1" x14ac:dyDescent="0.25">
      <c r="E23" s="1"/>
      <c r="F23" s="1"/>
      <c r="G23" s="1"/>
      <c r="H23" s="29" t="s">
        <v>25</v>
      </c>
      <c r="I23" s="29"/>
      <c r="J23" s="30">
        <f>J19</f>
        <v>467500</v>
      </c>
    </row>
    <row r="24" spans="1:19" x14ac:dyDescent="0.25">
      <c r="A24" s="1" t="s">
        <v>154</v>
      </c>
      <c r="E24" s="1"/>
      <c r="F24" s="1"/>
      <c r="G24" s="1"/>
      <c r="H24" s="29"/>
      <c r="I24" s="29"/>
      <c r="J24" s="30"/>
    </row>
    <row r="25" spans="1:19" x14ac:dyDescent="0.25">
      <c r="A25" s="31"/>
      <c r="E25" s="1"/>
      <c r="F25" s="1"/>
      <c r="G25" s="1"/>
      <c r="H25" s="29"/>
      <c r="I25" s="29"/>
      <c r="J25" s="30"/>
    </row>
    <row r="26" spans="1:19" x14ac:dyDescent="0.25">
      <c r="E26" s="1"/>
      <c r="F26" s="1"/>
      <c r="G26" s="1"/>
      <c r="H26" s="29"/>
      <c r="I26" s="29"/>
      <c r="J26" s="30"/>
    </row>
    <row r="27" spans="1:19" x14ac:dyDescent="0.25">
      <c r="A27" s="32" t="s">
        <v>26</v>
      </c>
    </row>
    <row r="28" spans="1:19" x14ac:dyDescent="0.25">
      <c r="A28" s="33" t="s">
        <v>27</v>
      </c>
      <c r="B28" s="33"/>
      <c r="C28" s="33"/>
      <c r="D28" s="33"/>
      <c r="E28" s="10"/>
    </row>
    <row r="29" spans="1:19" x14ac:dyDescent="0.25">
      <c r="A29" s="33" t="s">
        <v>28</v>
      </c>
      <c r="B29" s="33"/>
      <c r="C29" s="33"/>
      <c r="D29" s="10"/>
      <c r="E29" s="10"/>
    </row>
    <row r="30" spans="1:19" x14ac:dyDescent="0.25">
      <c r="A30" s="34" t="s">
        <v>29</v>
      </c>
      <c r="B30" s="35"/>
      <c r="C30" s="35"/>
      <c r="D30" s="34"/>
      <c r="E30" s="10"/>
    </row>
    <row r="31" spans="1:19" x14ac:dyDescent="0.25">
      <c r="A31" s="36" t="s">
        <v>30</v>
      </c>
      <c r="B31" s="36"/>
      <c r="C31" s="36"/>
      <c r="D31" s="35"/>
      <c r="E31" s="10"/>
    </row>
    <row r="32" spans="1:19" x14ac:dyDescent="0.25">
      <c r="A32" s="37"/>
      <c r="B32" s="37"/>
      <c r="C32" s="37"/>
      <c r="D32" s="37"/>
    </row>
    <row r="33" spans="1:10" x14ac:dyDescent="0.25">
      <c r="A33" s="38"/>
      <c r="B33" s="38"/>
      <c r="C33" s="38"/>
      <c r="D33" s="39"/>
    </row>
    <row r="34" spans="1:10" x14ac:dyDescent="0.25">
      <c r="H34" s="40" t="s">
        <v>31</v>
      </c>
      <c r="I34" s="215" t="str">
        <f>+J13</f>
        <v xml:space="preserve"> 18 September 2021</v>
      </c>
      <c r="J34" s="216"/>
    </row>
    <row r="38" spans="1:10" x14ac:dyDescent="0.25">
      <c r="I38" s="3" t="s">
        <v>23</v>
      </c>
    </row>
    <row r="41" spans="1:10" x14ac:dyDescent="0.25">
      <c r="H41" s="203" t="s">
        <v>32</v>
      </c>
      <c r="I41" s="203"/>
      <c r="J41" s="203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9" workbookViewId="0">
      <selection activeCell="A20" sqref="A20:D20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2.7109375" style="2" customWidth="1"/>
    <col min="6" max="6" width="7" style="2" customWidth="1"/>
    <col min="7" max="7" width="5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155</v>
      </c>
      <c r="H12" s="3" t="s">
        <v>8</v>
      </c>
      <c r="I12" s="7" t="s">
        <v>9</v>
      </c>
      <c r="J12" s="8" t="s">
        <v>159</v>
      </c>
    </row>
    <row r="13" spans="1:10" x14ac:dyDescent="0.25">
      <c r="H13" s="3" t="s">
        <v>10</v>
      </c>
      <c r="I13" s="7" t="s">
        <v>9</v>
      </c>
      <c r="J13" s="9" t="s">
        <v>160</v>
      </c>
    </row>
    <row r="14" spans="1:10" x14ac:dyDescent="0.25">
      <c r="H14" s="3" t="s">
        <v>11</v>
      </c>
      <c r="I14" s="7" t="s">
        <v>9</v>
      </c>
      <c r="J14" s="9" t="s">
        <v>160</v>
      </c>
    </row>
    <row r="15" spans="1:10" x14ac:dyDescent="0.25">
      <c r="A15" s="2" t="s">
        <v>12</v>
      </c>
      <c r="B15" s="2" t="s">
        <v>99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5.5" customHeight="1" x14ac:dyDescent="0.25">
      <c r="A18" s="14">
        <v>1</v>
      </c>
      <c r="B18" s="15">
        <v>44459</v>
      </c>
      <c r="C18" s="88">
        <v>401480</v>
      </c>
      <c r="D18" s="17" t="s">
        <v>156</v>
      </c>
      <c r="E18" s="18" t="s">
        <v>157</v>
      </c>
      <c r="F18" s="19">
        <v>2</v>
      </c>
      <c r="G18" s="86">
        <v>100</v>
      </c>
      <c r="H18" s="209">
        <v>4000</v>
      </c>
      <c r="I18" s="210"/>
      <c r="J18" s="20">
        <f>G18*H18</f>
        <v>400000</v>
      </c>
    </row>
    <row r="19" spans="1:19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2"/>
      <c r="I19" s="213"/>
      <c r="J19" s="21">
        <f>SUM(J18:J18)</f>
        <v>400000</v>
      </c>
      <c r="M19" s="42"/>
    </row>
    <row r="20" spans="1:19" x14ac:dyDescent="0.25">
      <c r="A20" s="214"/>
      <c r="B20" s="214"/>
      <c r="C20" s="214"/>
      <c r="D20" s="214"/>
      <c r="E20" s="87"/>
      <c r="F20" s="87"/>
      <c r="G20" s="87"/>
      <c r="H20" s="23"/>
      <c r="I20" s="23"/>
      <c r="J20" s="24"/>
    </row>
    <row r="21" spans="1:19" x14ac:dyDescent="0.25">
      <c r="E21" s="1"/>
      <c r="F21" s="1"/>
      <c r="G21" s="1"/>
      <c r="H21" s="25" t="s">
        <v>22</v>
      </c>
      <c r="I21" s="25"/>
      <c r="J21" s="44">
        <v>0</v>
      </c>
      <c r="K21" s="26"/>
      <c r="S21" s="2" t="s">
        <v>23</v>
      </c>
    </row>
    <row r="22" spans="1:19" ht="16.5" thickBot="1" x14ac:dyDescent="0.3">
      <c r="E22" s="1"/>
      <c r="F22" s="1"/>
      <c r="G22" s="1"/>
      <c r="H22" s="27" t="s">
        <v>24</v>
      </c>
      <c r="I22" s="27"/>
      <c r="J22" s="28">
        <v>0</v>
      </c>
      <c r="K22" s="26"/>
    </row>
    <row r="23" spans="1:19" ht="16.5" customHeight="1" x14ac:dyDescent="0.25">
      <c r="E23" s="1"/>
      <c r="F23" s="1"/>
      <c r="G23" s="1"/>
      <c r="H23" s="29" t="s">
        <v>25</v>
      </c>
      <c r="I23" s="29"/>
      <c r="J23" s="30">
        <f>J19</f>
        <v>400000</v>
      </c>
    </row>
    <row r="24" spans="1:19" x14ac:dyDescent="0.25">
      <c r="A24" s="1" t="s">
        <v>158</v>
      </c>
      <c r="E24" s="1"/>
      <c r="F24" s="1"/>
      <c r="G24" s="1"/>
      <c r="H24" s="29"/>
      <c r="I24" s="29"/>
      <c r="J24" s="30"/>
    </row>
    <row r="25" spans="1:19" x14ac:dyDescent="0.25">
      <c r="A25" s="31"/>
      <c r="E25" s="1"/>
      <c r="F25" s="1"/>
      <c r="G25" s="1"/>
      <c r="H25" s="29"/>
      <c r="I25" s="29"/>
      <c r="J25" s="30"/>
    </row>
    <row r="26" spans="1:19" x14ac:dyDescent="0.25">
      <c r="E26" s="1"/>
      <c r="F26" s="1"/>
      <c r="G26" s="1"/>
      <c r="H26" s="29"/>
      <c r="I26" s="29"/>
      <c r="J26" s="30"/>
    </row>
    <row r="27" spans="1:19" x14ac:dyDescent="0.25">
      <c r="A27" s="32" t="s">
        <v>26</v>
      </c>
    </row>
    <row r="28" spans="1:19" x14ac:dyDescent="0.25">
      <c r="A28" s="33" t="s">
        <v>27</v>
      </c>
      <c r="B28" s="33"/>
      <c r="C28" s="33"/>
      <c r="D28" s="33"/>
      <c r="E28" s="10"/>
    </row>
    <row r="29" spans="1:19" x14ac:dyDescent="0.25">
      <c r="A29" s="33" t="s">
        <v>28</v>
      </c>
      <c r="B29" s="33"/>
      <c r="C29" s="33"/>
      <c r="D29" s="10"/>
      <c r="E29" s="10"/>
    </row>
    <row r="30" spans="1:19" x14ac:dyDescent="0.25">
      <c r="A30" s="34" t="s">
        <v>29</v>
      </c>
      <c r="B30" s="35"/>
      <c r="C30" s="35"/>
      <c r="D30" s="34"/>
      <c r="E30" s="10"/>
    </row>
    <row r="31" spans="1:19" x14ac:dyDescent="0.25">
      <c r="A31" s="36" t="s">
        <v>30</v>
      </c>
      <c r="B31" s="36"/>
      <c r="C31" s="36"/>
      <c r="D31" s="35"/>
      <c r="E31" s="10"/>
    </row>
    <row r="32" spans="1:19" x14ac:dyDescent="0.25">
      <c r="A32" s="37"/>
      <c r="B32" s="37"/>
      <c r="C32" s="37"/>
      <c r="D32" s="37"/>
    </row>
    <row r="33" spans="1:10" x14ac:dyDescent="0.25">
      <c r="A33" s="38"/>
      <c r="B33" s="38"/>
      <c r="C33" s="38"/>
      <c r="D33" s="39"/>
    </row>
    <row r="34" spans="1:10" x14ac:dyDescent="0.25">
      <c r="H34" s="40" t="s">
        <v>31</v>
      </c>
      <c r="I34" s="215" t="str">
        <f>+J13</f>
        <v xml:space="preserve"> 20 September 2021</v>
      </c>
      <c r="J34" s="216"/>
    </row>
    <row r="38" spans="1:10" x14ac:dyDescent="0.25">
      <c r="I38" s="3" t="s">
        <v>23</v>
      </c>
    </row>
    <row r="41" spans="1:10" x14ac:dyDescent="0.25">
      <c r="H41" s="203" t="s">
        <v>32</v>
      </c>
      <c r="I41" s="203"/>
      <c r="J41" s="203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7" zoomScale="86" zoomScaleNormal="86" workbookViewId="0">
      <selection activeCell="J13" sqref="J13"/>
    </sheetView>
  </sheetViews>
  <sheetFormatPr defaultRowHeight="15" x14ac:dyDescent="0.25"/>
  <cols>
    <col min="1" max="1" width="4.85546875" customWidth="1"/>
    <col min="2" max="2" width="12.85546875" customWidth="1"/>
    <col min="3" max="3" width="10.7109375" customWidth="1"/>
    <col min="4" max="4" width="29.7109375" customWidth="1"/>
    <col min="5" max="5" width="18.7109375" customWidth="1"/>
    <col min="6" max="7" width="7.28515625" customWidth="1"/>
    <col min="8" max="8" width="14" style="91" customWidth="1"/>
    <col min="9" max="9" width="2.140625" style="91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9" t="s">
        <v>0</v>
      </c>
      <c r="B2" s="90"/>
      <c r="C2" s="77"/>
    </row>
    <row r="3" spans="1:13" x14ac:dyDescent="0.25">
      <c r="A3" s="92" t="s">
        <v>1</v>
      </c>
      <c r="B3" s="93"/>
      <c r="C3" s="93"/>
    </row>
    <row r="4" spans="1:13" x14ac:dyDescent="0.25">
      <c r="A4" s="92" t="s">
        <v>2</v>
      </c>
      <c r="B4" s="93"/>
      <c r="C4" s="93"/>
    </row>
    <row r="5" spans="1:13" x14ac:dyDescent="0.25">
      <c r="A5" s="92" t="s">
        <v>3</v>
      </c>
      <c r="B5" s="93"/>
      <c r="C5" s="93"/>
    </row>
    <row r="6" spans="1:13" x14ac:dyDescent="0.25">
      <c r="A6" s="92" t="s">
        <v>4</v>
      </c>
      <c r="B6" s="93"/>
      <c r="C6" s="93"/>
    </row>
    <row r="7" spans="1:13" x14ac:dyDescent="0.25">
      <c r="A7" s="92" t="s">
        <v>5</v>
      </c>
      <c r="B7" s="93"/>
      <c r="C7" s="93"/>
    </row>
    <row r="8" spans="1:13" x14ac:dyDescent="0.25">
      <c r="A8" s="93"/>
      <c r="B8" s="93"/>
      <c r="C8" s="93"/>
    </row>
    <row r="9" spans="1:13" ht="15.75" thickBot="1" x14ac:dyDescent="0.3">
      <c r="A9" s="94"/>
      <c r="B9" s="94"/>
      <c r="C9" s="94"/>
      <c r="D9" s="94"/>
      <c r="E9" s="94"/>
      <c r="F9" s="94"/>
      <c r="G9" s="94"/>
      <c r="H9" s="95"/>
      <c r="I9" s="95"/>
      <c r="J9" s="94"/>
    </row>
    <row r="10" spans="1:13" ht="24" thickBot="1" x14ac:dyDescent="0.4">
      <c r="A10" s="246" t="s">
        <v>6</v>
      </c>
      <c r="B10" s="247"/>
      <c r="C10" s="247"/>
      <c r="D10" s="247"/>
      <c r="E10" s="247"/>
      <c r="F10" s="247"/>
      <c r="G10" s="247"/>
      <c r="H10" s="247"/>
      <c r="I10" s="247"/>
      <c r="J10" s="248"/>
    </row>
    <row r="12" spans="1:13" ht="23.25" customHeight="1" x14ac:dyDescent="0.25">
      <c r="A12" s="96" t="s">
        <v>7</v>
      </c>
      <c r="B12" s="96" t="s">
        <v>161</v>
      </c>
      <c r="C12" s="96"/>
      <c r="D12" s="96"/>
      <c r="E12" s="96"/>
      <c r="F12" s="96"/>
      <c r="G12" s="96"/>
      <c r="H12" s="97" t="s">
        <v>8</v>
      </c>
      <c r="I12" s="97" t="s">
        <v>9</v>
      </c>
      <c r="J12" s="8" t="s">
        <v>167</v>
      </c>
    </row>
    <row r="13" spans="1:13" ht="23.25" customHeight="1" x14ac:dyDescent="0.25">
      <c r="A13" s="96"/>
      <c r="B13" s="96"/>
      <c r="C13" s="96"/>
      <c r="D13" s="96"/>
      <c r="E13" s="96"/>
      <c r="F13" s="96"/>
      <c r="G13" s="96"/>
      <c r="H13" s="97" t="s">
        <v>10</v>
      </c>
      <c r="I13" s="97" t="s">
        <v>9</v>
      </c>
      <c r="J13" s="98" t="s">
        <v>168</v>
      </c>
    </row>
    <row r="14" spans="1:13" ht="23.25" customHeight="1" x14ac:dyDescent="0.25">
      <c r="A14" s="96" t="s">
        <v>12</v>
      </c>
      <c r="B14" s="96" t="s">
        <v>162</v>
      </c>
      <c r="C14" s="96"/>
      <c r="D14" s="96"/>
      <c r="E14" s="96"/>
      <c r="F14" s="96"/>
      <c r="G14" s="96"/>
      <c r="H14" s="97" t="s">
        <v>163</v>
      </c>
      <c r="I14" s="97" t="s">
        <v>9</v>
      </c>
      <c r="J14" s="96"/>
    </row>
    <row r="15" spans="1:13" ht="27.75" customHeight="1" thickBot="1" x14ac:dyDescent="0.3">
      <c r="A15" s="99"/>
      <c r="B15" s="99"/>
      <c r="C15" s="99"/>
      <c r="D15" s="99"/>
      <c r="E15" s="99"/>
      <c r="F15" s="99"/>
      <c r="G15" s="99"/>
      <c r="H15" s="100"/>
      <c r="I15" s="100"/>
      <c r="J15" s="99"/>
    </row>
    <row r="16" spans="1:13" ht="43.5" customHeight="1" x14ac:dyDescent="0.25">
      <c r="A16" s="101" t="s">
        <v>13</v>
      </c>
      <c r="B16" s="102" t="s">
        <v>164</v>
      </c>
      <c r="C16" s="103" t="s">
        <v>15</v>
      </c>
      <c r="D16" s="102" t="s">
        <v>165</v>
      </c>
      <c r="E16" s="102" t="s">
        <v>17</v>
      </c>
      <c r="F16" s="103" t="s">
        <v>18</v>
      </c>
      <c r="G16" s="104" t="s">
        <v>41</v>
      </c>
      <c r="H16" s="249" t="s">
        <v>19</v>
      </c>
      <c r="I16" s="250"/>
      <c r="J16" s="105" t="s">
        <v>20</v>
      </c>
      <c r="M16" s="91"/>
    </row>
    <row r="17" spans="1:13" s="99" customFormat="1" ht="67.5" customHeight="1" x14ac:dyDescent="0.25">
      <c r="A17" s="106">
        <v>1</v>
      </c>
      <c r="B17" s="140">
        <v>44461</v>
      </c>
      <c r="C17" s="107" t="s">
        <v>169</v>
      </c>
      <c r="D17" s="108" t="s">
        <v>170</v>
      </c>
      <c r="E17" s="141" t="s">
        <v>134</v>
      </c>
      <c r="F17" s="109">
        <v>11</v>
      </c>
      <c r="G17" s="110">
        <v>847</v>
      </c>
      <c r="H17" s="251">
        <v>3500</v>
      </c>
      <c r="I17" s="252"/>
      <c r="J17" s="111">
        <f>G17*H17</f>
        <v>2964500</v>
      </c>
      <c r="M17" s="100"/>
    </row>
    <row r="18" spans="1:13" ht="36" customHeight="1" thickBot="1" x14ac:dyDescent="0.3">
      <c r="A18" s="241" t="s">
        <v>21</v>
      </c>
      <c r="B18" s="242"/>
      <c r="C18" s="242"/>
      <c r="D18" s="242"/>
      <c r="E18" s="242"/>
      <c r="F18" s="242"/>
      <c r="G18" s="242"/>
      <c r="H18" s="242"/>
      <c r="I18" s="243"/>
      <c r="J18" s="112">
        <f>SUM(J17:J17)</f>
        <v>2964500</v>
      </c>
    </row>
    <row r="19" spans="1:13" ht="21.75" customHeight="1" x14ac:dyDescent="0.25">
      <c r="A19" s="244"/>
      <c r="B19" s="244"/>
      <c r="C19" s="244"/>
      <c r="D19" s="244"/>
      <c r="E19" s="113"/>
      <c r="H19" s="114"/>
      <c r="I19" s="114"/>
      <c r="J19" s="115"/>
    </row>
    <row r="20" spans="1:13" ht="27" customHeight="1" x14ac:dyDescent="0.25">
      <c r="A20" s="116"/>
      <c r="B20" s="116"/>
      <c r="D20" s="116"/>
      <c r="E20" s="116"/>
      <c r="H20" s="117" t="s">
        <v>22</v>
      </c>
      <c r="I20" s="117"/>
      <c r="J20" s="118">
        <v>0</v>
      </c>
    </row>
    <row r="21" spans="1:13" ht="27" customHeight="1" thickBot="1" x14ac:dyDescent="0.3">
      <c r="A21" s="119"/>
      <c r="B21" s="119"/>
      <c r="D21" s="119"/>
      <c r="E21" s="119"/>
      <c r="H21" s="120" t="s">
        <v>166</v>
      </c>
      <c r="I21" s="120"/>
      <c r="J21" s="121">
        <v>0</v>
      </c>
    </row>
    <row r="22" spans="1:13" ht="27" customHeight="1" x14ac:dyDescent="0.25">
      <c r="A22" s="96"/>
      <c r="B22" s="96"/>
      <c r="D22" s="96"/>
      <c r="E22" s="122"/>
      <c r="H22" s="123" t="s">
        <v>25</v>
      </c>
      <c r="I22" s="124"/>
      <c r="J22" s="125">
        <f>J18</f>
        <v>2964500</v>
      </c>
    </row>
    <row r="23" spans="1:13" ht="20.25" customHeight="1" x14ac:dyDescent="0.25">
      <c r="A23" s="96"/>
      <c r="B23" s="96"/>
      <c r="D23" s="96"/>
      <c r="E23" s="122"/>
      <c r="H23" s="124"/>
      <c r="I23" s="124"/>
      <c r="J23" s="126"/>
    </row>
    <row r="24" spans="1:13" ht="18.75" x14ac:dyDescent="0.25">
      <c r="A24" s="127" t="s">
        <v>171</v>
      </c>
      <c r="B24" s="122"/>
      <c r="D24" s="96"/>
      <c r="E24" s="122"/>
      <c r="H24" s="124"/>
      <c r="I24" s="124"/>
      <c r="J24" s="126"/>
    </row>
    <row r="25" spans="1:13" ht="15.75" x14ac:dyDescent="0.25">
      <c r="A25" s="96"/>
      <c r="B25" s="96"/>
      <c r="D25" s="96"/>
      <c r="E25" s="122"/>
      <c r="H25" s="124"/>
      <c r="I25" s="124"/>
      <c r="J25" s="126"/>
    </row>
    <row r="26" spans="1:13" ht="18.75" x14ac:dyDescent="0.3">
      <c r="A26" s="128" t="s">
        <v>26</v>
      </c>
      <c r="B26" s="129"/>
      <c r="D26" s="129"/>
      <c r="E26" s="96"/>
      <c r="H26" s="97"/>
      <c r="I26" s="97"/>
      <c r="J26" s="96"/>
    </row>
    <row r="27" spans="1:13" ht="18.75" x14ac:dyDescent="0.3">
      <c r="A27" s="130" t="s">
        <v>27</v>
      </c>
      <c r="B27" s="122"/>
      <c r="D27" s="122"/>
      <c r="E27" s="96"/>
      <c r="H27" s="97"/>
      <c r="I27" s="97"/>
      <c r="J27" s="96"/>
      <c r="M27" s="131"/>
    </row>
    <row r="28" spans="1:13" ht="18.75" x14ac:dyDescent="0.3">
      <c r="A28" s="130" t="s">
        <v>28</v>
      </c>
      <c r="B28" s="122"/>
      <c r="D28" s="96"/>
      <c r="E28" s="96"/>
      <c r="H28" s="97"/>
      <c r="I28" s="97"/>
      <c r="J28" s="96"/>
    </row>
    <row r="29" spans="1:13" ht="18.75" x14ac:dyDescent="0.3">
      <c r="A29" s="132" t="s">
        <v>29</v>
      </c>
      <c r="B29" s="133"/>
      <c r="D29" s="133"/>
      <c r="E29" s="96"/>
      <c r="H29" s="97"/>
      <c r="I29" s="97"/>
      <c r="J29" s="96"/>
    </row>
    <row r="30" spans="1:13" ht="18.75" x14ac:dyDescent="0.3">
      <c r="A30" s="134" t="s">
        <v>30</v>
      </c>
      <c r="B30" s="135"/>
      <c r="D30" s="136"/>
      <c r="E30" s="96"/>
      <c r="H30" s="97"/>
      <c r="I30" s="97"/>
      <c r="J30" s="96"/>
    </row>
    <row r="31" spans="1:13" ht="15.75" x14ac:dyDescent="0.25">
      <c r="A31" s="135"/>
      <c r="B31" s="135"/>
      <c r="D31" s="137"/>
      <c r="E31" s="96"/>
      <c r="H31" s="97"/>
      <c r="I31" s="97"/>
      <c r="J31" s="96"/>
    </row>
    <row r="32" spans="1:13" ht="15.75" x14ac:dyDescent="0.25">
      <c r="A32" s="96"/>
      <c r="B32" s="96"/>
      <c r="D32" s="96"/>
      <c r="E32" s="96"/>
      <c r="H32" s="138" t="s">
        <v>31</v>
      </c>
      <c r="I32" s="245" t="str">
        <f>J13</f>
        <v xml:space="preserve"> 22 September 2021</v>
      </c>
      <c r="J32" s="245"/>
    </row>
    <row r="33" spans="1:10" ht="15.75" x14ac:dyDescent="0.25">
      <c r="A33" s="96"/>
      <c r="B33" s="96"/>
      <c r="D33" s="96"/>
      <c r="E33" s="96"/>
      <c r="H33" s="97"/>
      <c r="I33" s="97"/>
      <c r="J33" s="96"/>
    </row>
    <row r="34" spans="1:10" ht="15.75" x14ac:dyDescent="0.25">
      <c r="A34" s="96"/>
      <c r="B34" s="96"/>
      <c r="D34" s="96"/>
      <c r="E34" s="96"/>
      <c r="H34" s="97"/>
      <c r="I34" s="97"/>
      <c r="J34" s="96"/>
    </row>
    <row r="35" spans="1:10" ht="15.75" x14ac:dyDescent="0.25">
      <c r="A35" s="96"/>
      <c r="B35" s="96"/>
      <c r="D35" s="96"/>
      <c r="E35" s="96"/>
      <c r="H35" s="97"/>
      <c r="I35" s="97"/>
      <c r="J35" s="96"/>
    </row>
    <row r="36" spans="1:10" ht="26.25" customHeight="1" x14ac:dyDescent="0.25">
      <c r="A36" s="96"/>
      <c r="B36" s="96"/>
      <c r="D36" s="96"/>
      <c r="E36" s="96"/>
      <c r="H36" s="97"/>
      <c r="I36" s="97"/>
      <c r="J36" s="96"/>
    </row>
    <row r="37" spans="1:10" ht="15.75" x14ac:dyDescent="0.25">
      <c r="A37" s="96"/>
      <c r="B37" s="96"/>
      <c r="D37" s="96"/>
      <c r="E37" s="96"/>
      <c r="H37" s="97"/>
      <c r="I37" s="97"/>
      <c r="J37" s="96"/>
    </row>
    <row r="38" spans="1:10" ht="15.75" x14ac:dyDescent="0.25">
      <c r="A38" s="96"/>
      <c r="B38" s="96"/>
      <c r="D38" s="96"/>
      <c r="E38" s="96"/>
      <c r="H38" s="97"/>
      <c r="I38" s="97"/>
      <c r="J38" s="96"/>
    </row>
    <row r="39" spans="1:10" ht="15.75" x14ac:dyDescent="0.25">
      <c r="A39" s="96"/>
      <c r="B39" s="96"/>
      <c r="D39" s="96"/>
      <c r="E39" s="96"/>
      <c r="H39" s="97"/>
      <c r="I39" s="97"/>
      <c r="J39" s="96"/>
    </row>
    <row r="40" spans="1:10" ht="15.75" x14ac:dyDescent="0.25">
      <c r="A40" s="77"/>
      <c r="B40" s="77"/>
      <c r="D40" s="77"/>
      <c r="E40" s="77"/>
      <c r="H40" s="203" t="s">
        <v>32</v>
      </c>
      <c r="I40" s="203"/>
      <c r="J40" s="203"/>
    </row>
    <row r="41" spans="1:10" ht="15.75" x14ac:dyDescent="0.25">
      <c r="A41" s="77"/>
      <c r="B41" s="77"/>
      <c r="D41" s="77"/>
      <c r="E41" s="77"/>
      <c r="H41" s="139"/>
      <c r="I41" s="139"/>
      <c r="J41" s="77"/>
    </row>
    <row r="42" spans="1:10" ht="15.75" x14ac:dyDescent="0.25">
      <c r="A42" s="77"/>
      <c r="B42" s="77"/>
      <c r="D42" s="77"/>
      <c r="E42" s="77"/>
      <c r="H42" s="139"/>
      <c r="I42" s="139"/>
      <c r="J42" s="77"/>
    </row>
    <row r="43" spans="1:10" ht="15.75" x14ac:dyDescent="0.25">
      <c r="A43" s="77"/>
      <c r="B43" s="77"/>
      <c r="D43" s="77"/>
      <c r="E43" s="77"/>
      <c r="H43" s="139"/>
      <c r="I43" s="139"/>
      <c r="J43" s="77"/>
    </row>
    <row r="44" spans="1:10" ht="15.75" x14ac:dyDescent="0.25">
      <c r="A44" s="77"/>
      <c r="B44" s="77"/>
      <c r="D44" s="77"/>
      <c r="E44" s="77"/>
      <c r="H44" s="139"/>
      <c r="I44" s="139"/>
      <c r="J44" s="77"/>
    </row>
    <row r="45" spans="1:10" ht="15.75" x14ac:dyDescent="0.25">
      <c r="A45" s="77"/>
      <c r="B45" s="77"/>
      <c r="D45" s="77"/>
      <c r="E45" s="77"/>
      <c r="H45" s="139"/>
      <c r="I45" s="139"/>
      <c r="J45" s="77"/>
    </row>
    <row r="46" spans="1:10" ht="15.75" x14ac:dyDescent="0.25">
      <c r="A46" s="77"/>
      <c r="B46" s="77"/>
      <c r="D46" s="77"/>
      <c r="E46" s="77"/>
      <c r="H46" s="139"/>
      <c r="I46" s="139"/>
      <c r="J46" s="77"/>
    </row>
    <row r="47" spans="1:10" ht="15.75" x14ac:dyDescent="0.25">
      <c r="A47" s="77"/>
      <c r="B47" s="77"/>
      <c r="D47" s="77"/>
      <c r="E47" s="77"/>
      <c r="H47" s="139"/>
      <c r="I47" s="139"/>
      <c r="J47" s="77"/>
    </row>
    <row r="48" spans="1:10" ht="15.75" x14ac:dyDescent="0.25">
      <c r="A48" s="77"/>
      <c r="B48" s="77"/>
      <c r="D48" s="77"/>
      <c r="E48" s="77"/>
      <c r="H48" s="139"/>
      <c r="I48" s="139"/>
      <c r="J48" s="77"/>
    </row>
  </sheetData>
  <autoFilter ref="A16:J18">
    <filterColumn colId="7" showButton="0"/>
  </autoFilter>
  <mergeCells count="7">
    <mergeCell ref="A18:I18"/>
    <mergeCell ref="A19:D19"/>
    <mergeCell ref="I32:J32"/>
    <mergeCell ref="H40:J40"/>
    <mergeCell ref="A10:J10"/>
    <mergeCell ref="H16:I16"/>
    <mergeCell ref="H17:I1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17" zoomScale="86" zoomScaleNormal="86" workbookViewId="0">
      <selection activeCell="K23" sqref="K23"/>
    </sheetView>
  </sheetViews>
  <sheetFormatPr defaultRowHeight="15" x14ac:dyDescent="0.25"/>
  <cols>
    <col min="1" max="1" width="4.85546875" customWidth="1"/>
    <col min="2" max="2" width="12.85546875" customWidth="1"/>
    <col min="3" max="3" width="10.7109375" customWidth="1"/>
    <col min="4" max="4" width="29.7109375" customWidth="1"/>
    <col min="5" max="5" width="18.7109375" customWidth="1"/>
    <col min="6" max="6" width="7.28515625" customWidth="1"/>
    <col min="7" max="7" width="14" style="91" customWidth="1"/>
    <col min="8" max="8" width="2.140625" style="91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89" t="s">
        <v>0</v>
      </c>
      <c r="B2" s="90"/>
      <c r="C2" s="77"/>
    </row>
    <row r="3" spans="1:12" x14ac:dyDescent="0.25">
      <c r="A3" s="92" t="s">
        <v>1</v>
      </c>
      <c r="B3" s="93"/>
      <c r="C3" s="93"/>
    </row>
    <row r="4" spans="1:12" x14ac:dyDescent="0.25">
      <c r="A4" s="92" t="s">
        <v>2</v>
      </c>
      <c r="B4" s="93"/>
      <c r="C4" s="93"/>
    </row>
    <row r="5" spans="1:12" x14ac:dyDescent="0.25">
      <c r="A5" s="92" t="s">
        <v>3</v>
      </c>
      <c r="B5" s="93"/>
      <c r="C5" s="93"/>
    </row>
    <row r="6" spans="1:12" x14ac:dyDescent="0.25">
      <c r="A6" s="92" t="s">
        <v>4</v>
      </c>
      <c r="B6" s="93"/>
      <c r="C6" s="93"/>
    </row>
    <row r="7" spans="1:12" x14ac:dyDescent="0.25">
      <c r="A7" s="92" t="s">
        <v>5</v>
      </c>
      <c r="B7" s="93"/>
      <c r="C7" s="93"/>
    </row>
    <row r="8" spans="1:12" x14ac:dyDescent="0.25">
      <c r="A8" s="93"/>
      <c r="B8" s="93"/>
      <c r="C8" s="93"/>
    </row>
    <row r="9" spans="1:12" ht="15.75" thickBot="1" x14ac:dyDescent="0.3">
      <c r="A9" s="94"/>
      <c r="B9" s="94"/>
      <c r="C9" s="94"/>
      <c r="D9" s="94"/>
      <c r="E9" s="94"/>
      <c r="F9" s="94"/>
      <c r="G9" s="95"/>
      <c r="H9" s="95"/>
      <c r="I9" s="94"/>
    </row>
    <row r="10" spans="1:12" ht="24" thickBot="1" x14ac:dyDescent="0.4">
      <c r="A10" s="246" t="s">
        <v>6</v>
      </c>
      <c r="B10" s="247"/>
      <c r="C10" s="247"/>
      <c r="D10" s="247"/>
      <c r="E10" s="247"/>
      <c r="F10" s="247"/>
      <c r="G10" s="247"/>
      <c r="H10" s="247"/>
      <c r="I10" s="248"/>
    </row>
    <row r="12" spans="1:12" ht="23.25" customHeight="1" x14ac:dyDescent="0.25">
      <c r="A12" s="96" t="s">
        <v>7</v>
      </c>
      <c r="B12" s="96" t="s">
        <v>173</v>
      </c>
      <c r="C12" s="96"/>
      <c r="D12" s="96"/>
      <c r="E12" s="96"/>
      <c r="F12" s="96"/>
      <c r="G12" s="97" t="s">
        <v>8</v>
      </c>
      <c r="H12" s="97" t="s">
        <v>9</v>
      </c>
      <c r="I12" s="8" t="s">
        <v>172</v>
      </c>
    </row>
    <row r="13" spans="1:12" ht="23.25" customHeight="1" x14ac:dyDescent="0.25">
      <c r="A13" s="96"/>
      <c r="B13" s="96"/>
      <c r="C13" s="96"/>
      <c r="D13" s="96"/>
      <c r="E13" s="96"/>
      <c r="F13" s="96"/>
      <c r="G13" s="97" t="s">
        <v>10</v>
      </c>
      <c r="H13" s="97" t="s">
        <v>9</v>
      </c>
      <c r="I13" s="98" t="s">
        <v>168</v>
      </c>
    </row>
    <row r="14" spans="1:12" ht="23.25" customHeight="1" x14ac:dyDescent="0.25">
      <c r="A14" s="96" t="s">
        <v>12</v>
      </c>
      <c r="B14" s="96" t="s">
        <v>173</v>
      </c>
      <c r="C14" s="96"/>
      <c r="D14" s="96"/>
      <c r="E14" s="96"/>
      <c r="F14" s="96"/>
      <c r="G14" s="97" t="s">
        <v>163</v>
      </c>
      <c r="H14" s="97" t="s">
        <v>9</v>
      </c>
      <c r="I14" s="96"/>
    </row>
    <row r="15" spans="1:12" ht="27.75" customHeight="1" thickBot="1" x14ac:dyDescent="0.3">
      <c r="A15" s="99"/>
      <c r="B15" s="99"/>
      <c r="C15" s="99"/>
      <c r="D15" s="99"/>
      <c r="E15" s="99"/>
      <c r="F15" s="99"/>
      <c r="G15" s="100"/>
      <c r="H15" s="100"/>
      <c r="I15" s="99"/>
    </row>
    <row r="16" spans="1:12" ht="43.5" customHeight="1" x14ac:dyDescent="0.25">
      <c r="A16" s="101" t="s">
        <v>13</v>
      </c>
      <c r="B16" s="102" t="s">
        <v>164</v>
      </c>
      <c r="C16" s="103" t="s">
        <v>15</v>
      </c>
      <c r="D16" s="102" t="s">
        <v>165</v>
      </c>
      <c r="E16" s="102" t="s">
        <v>17</v>
      </c>
      <c r="F16" s="103" t="s">
        <v>18</v>
      </c>
      <c r="G16" s="249" t="s">
        <v>19</v>
      </c>
      <c r="H16" s="250"/>
      <c r="I16" s="105" t="s">
        <v>20</v>
      </c>
      <c r="L16" s="91"/>
    </row>
    <row r="17" spans="1:12" s="99" customFormat="1" ht="67.5" customHeight="1" x14ac:dyDescent="0.25">
      <c r="A17" s="106">
        <v>1</v>
      </c>
      <c r="B17" s="253">
        <v>44461</v>
      </c>
      <c r="C17" s="257"/>
      <c r="D17" s="108" t="s">
        <v>174</v>
      </c>
      <c r="E17" s="255" t="s">
        <v>175</v>
      </c>
      <c r="F17" s="109">
        <v>1</v>
      </c>
      <c r="G17" s="251">
        <v>2000000</v>
      </c>
      <c r="H17" s="252"/>
      <c r="I17" s="111">
        <f>G17</f>
        <v>2000000</v>
      </c>
      <c r="L17" s="100"/>
    </row>
    <row r="18" spans="1:12" s="99" customFormat="1" ht="67.5" customHeight="1" x14ac:dyDescent="0.25">
      <c r="A18" s="106">
        <v>2</v>
      </c>
      <c r="B18" s="254"/>
      <c r="C18" s="258"/>
      <c r="D18" s="108" t="s">
        <v>176</v>
      </c>
      <c r="E18" s="256"/>
      <c r="F18" s="109">
        <v>1</v>
      </c>
      <c r="G18" s="251">
        <v>150000</v>
      </c>
      <c r="H18" s="252"/>
      <c r="I18" s="111">
        <f>G18</f>
        <v>150000</v>
      </c>
      <c r="L18" s="100"/>
    </row>
    <row r="19" spans="1:12" ht="36" customHeight="1" thickBot="1" x14ac:dyDescent="0.3">
      <c r="A19" s="241" t="s">
        <v>21</v>
      </c>
      <c r="B19" s="242"/>
      <c r="C19" s="242"/>
      <c r="D19" s="242"/>
      <c r="E19" s="242"/>
      <c r="F19" s="242"/>
      <c r="G19" s="242"/>
      <c r="H19" s="243"/>
      <c r="I19" s="112">
        <f>I17+I18</f>
        <v>2150000</v>
      </c>
    </row>
    <row r="20" spans="1:12" ht="21.75" customHeight="1" x14ac:dyDescent="0.25">
      <c r="A20" s="244"/>
      <c r="B20" s="244"/>
      <c r="C20" s="244"/>
      <c r="D20" s="244"/>
      <c r="E20" s="113"/>
      <c r="G20" s="114"/>
      <c r="H20" s="114"/>
      <c r="I20" s="115"/>
    </row>
    <row r="21" spans="1:12" ht="27" customHeight="1" x14ac:dyDescent="0.25">
      <c r="A21" s="116"/>
      <c r="B21" s="116"/>
      <c r="D21" s="116"/>
      <c r="E21" s="116"/>
      <c r="G21" s="117" t="s">
        <v>22</v>
      </c>
      <c r="H21" s="117"/>
      <c r="I21" s="118">
        <v>0</v>
      </c>
    </row>
    <row r="22" spans="1:12" ht="27" customHeight="1" thickBot="1" x14ac:dyDescent="0.3">
      <c r="A22" s="119"/>
      <c r="B22" s="119"/>
      <c r="D22" s="119"/>
      <c r="E22" s="119"/>
      <c r="G22" s="120" t="s">
        <v>166</v>
      </c>
      <c r="H22" s="120"/>
      <c r="I22" s="121">
        <v>0</v>
      </c>
    </row>
    <row r="23" spans="1:12" ht="27" customHeight="1" x14ac:dyDescent="0.25">
      <c r="A23" s="96"/>
      <c r="B23" s="96"/>
      <c r="D23" s="96"/>
      <c r="E23" s="122"/>
      <c r="G23" s="123" t="s">
        <v>25</v>
      </c>
      <c r="H23" s="124"/>
      <c r="I23" s="125">
        <f>I19</f>
        <v>2150000</v>
      </c>
    </row>
    <row r="24" spans="1:12" ht="20.25" customHeight="1" x14ac:dyDescent="0.25">
      <c r="A24" s="96"/>
      <c r="B24" s="96"/>
      <c r="D24" s="96"/>
      <c r="E24" s="122"/>
      <c r="G24" s="124"/>
      <c r="H24" s="124"/>
      <c r="I24" s="126"/>
    </row>
    <row r="25" spans="1:12" ht="18.75" x14ac:dyDescent="0.25">
      <c r="A25" s="127" t="s">
        <v>177</v>
      </c>
      <c r="B25" s="122"/>
      <c r="D25" s="96"/>
      <c r="E25" s="122"/>
      <c r="G25" s="124"/>
      <c r="H25" s="124"/>
      <c r="I25" s="126"/>
    </row>
    <row r="26" spans="1:12" ht="15.75" x14ac:dyDescent="0.25">
      <c r="A26" s="96"/>
      <c r="B26" s="96"/>
      <c r="D26" s="96"/>
      <c r="E26" s="122"/>
      <c r="G26" s="124"/>
      <c r="H26" s="124"/>
      <c r="I26" s="126"/>
    </row>
    <row r="27" spans="1:12" ht="18.75" x14ac:dyDescent="0.3">
      <c r="A27" s="128" t="s">
        <v>26</v>
      </c>
      <c r="B27" s="129"/>
      <c r="D27" s="129"/>
      <c r="E27" s="96"/>
      <c r="G27" s="97"/>
      <c r="H27" s="97"/>
      <c r="I27" s="96"/>
    </row>
    <row r="28" spans="1:12" ht="18.75" x14ac:dyDescent="0.3">
      <c r="A28" s="130" t="s">
        <v>27</v>
      </c>
      <c r="B28" s="122"/>
      <c r="D28" s="122"/>
      <c r="E28" s="96"/>
      <c r="G28" s="97"/>
      <c r="H28" s="97"/>
      <c r="I28" s="96"/>
      <c r="L28" s="131"/>
    </row>
    <row r="29" spans="1:12" ht="18.75" x14ac:dyDescent="0.3">
      <c r="A29" s="130" t="s">
        <v>28</v>
      </c>
      <c r="B29" s="122"/>
      <c r="D29" s="96"/>
      <c r="E29" s="96"/>
      <c r="G29" s="97"/>
      <c r="H29" s="97"/>
      <c r="I29" s="96"/>
    </row>
    <row r="30" spans="1:12" ht="18.75" x14ac:dyDescent="0.3">
      <c r="A30" s="132" t="s">
        <v>29</v>
      </c>
      <c r="B30" s="133"/>
      <c r="D30" s="133"/>
      <c r="E30" s="96"/>
      <c r="G30" s="97"/>
      <c r="H30" s="97"/>
      <c r="I30" s="96"/>
    </row>
    <row r="31" spans="1:12" ht="18.75" x14ac:dyDescent="0.3">
      <c r="A31" s="134" t="s">
        <v>30</v>
      </c>
      <c r="B31" s="135"/>
      <c r="D31" s="136"/>
      <c r="E31" s="96"/>
      <c r="G31" s="97"/>
      <c r="H31" s="97"/>
      <c r="I31" s="96"/>
    </row>
    <row r="32" spans="1:12" ht="15.75" x14ac:dyDescent="0.25">
      <c r="A32" s="135"/>
      <c r="B32" s="135"/>
      <c r="D32" s="137"/>
      <c r="E32" s="96"/>
      <c r="G32" s="97"/>
      <c r="H32" s="97"/>
      <c r="I32" s="96"/>
    </row>
    <row r="33" spans="1:9" ht="15.75" x14ac:dyDescent="0.25">
      <c r="A33" s="96"/>
      <c r="B33" s="96"/>
      <c r="D33" s="96"/>
      <c r="E33" s="96"/>
      <c r="G33" s="138" t="s">
        <v>31</v>
      </c>
      <c r="H33" s="245" t="str">
        <f>I13</f>
        <v xml:space="preserve"> 22 September 2021</v>
      </c>
      <c r="I33" s="245"/>
    </row>
    <row r="34" spans="1:9" ht="15.75" x14ac:dyDescent="0.25">
      <c r="A34" s="96"/>
      <c r="B34" s="96"/>
      <c r="D34" s="96"/>
      <c r="E34" s="96"/>
      <c r="G34" s="97"/>
      <c r="H34" s="97"/>
      <c r="I34" s="96"/>
    </row>
    <row r="35" spans="1:9" ht="15.75" x14ac:dyDescent="0.25">
      <c r="A35" s="96"/>
      <c r="B35" s="96"/>
      <c r="D35" s="96"/>
      <c r="E35" s="96"/>
      <c r="G35" s="97"/>
      <c r="H35" s="97"/>
      <c r="I35" s="96"/>
    </row>
    <row r="36" spans="1:9" ht="15.75" x14ac:dyDescent="0.25">
      <c r="A36" s="96"/>
      <c r="B36" s="96"/>
      <c r="D36" s="96"/>
      <c r="E36" s="96"/>
      <c r="G36" s="97"/>
      <c r="H36" s="97"/>
      <c r="I36" s="96"/>
    </row>
    <row r="37" spans="1:9" ht="26.25" customHeight="1" x14ac:dyDescent="0.25">
      <c r="A37" s="96"/>
      <c r="B37" s="96"/>
      <c r="D37" s="96"/>
      <c r="E37" s="96"/>
      <c r="G37" s="97"/>
      <c r="H37" s="97"/>
      <c r="I37" s="96"/>
    </row>
    <row r="38" spans="1:9" ht="15.75" x14ac:dyDescent="0.25">
      <c r="A38" s="96"/>
      <c r="B38" s="96"/>
      <c r="D38" s="96"/>
      <c r="E38" s="96"/>
      <c r="G38" s="97"/>
      <c r="H38" s="97"/>
      <c r="I38" s="96"/>
    </row>
    <row r="39" spans="1:9" ht="15.75" x14ac:dyDescent="0.25">
      <c r="A39" s="96"/>
      <c r="B39" s="96"/>
      <c r="D39" s="96"/>
      <c r="E39" s="96"/>
      <c r="G39" s="97"/>
      <c r="H39" s="97"/>
      <c r="I39" s="96"/>
    </row>
    <row r="40" spans="1:9" ht="15.75" x14ac:dyDescent="0.25">
      <c r="A40" s="96"/>
      <c r="B40" s="96"/>
      <c r="D40" s="96"/>
      <c r="E40" s="96"/>
      <c r="G40" s="97"/>
      <c r="H40" s="97"/>
      <c r="I40" s="96"/>
    </row>
    <row r="41" spans="1:9" ht="15.75" x14ac:dyDescent="0.25">
      <c r="A41" s="77"/>
      <c r="B41" s="77"/>
      <c r="D41" s="77"/>
      <c r="E41" s="77"/>
      <c r="G41" s="203" t="s">
        <v>32</v>
      </c>
      <c r="H41" s="203"/>
      <c r="I41" s="203"/>
    </row>
    <row r="42" spans="1:9" ht="15.75" x14ac:dyDescent="0.25">
      <c r="A42" s="77"/>
      <c r="B42" s="77"/>
      <c r="D42" s="77"/>
      <c r="E42" s="77"/>
      <c r="G42" s="139"/>
      <c r="H42" s="139"/>
      <c r="I42" s="77"/>
    </row>
    <row r="43" spans="1:9" ht="15.75" x14ac:dyDescent="0.25">
      <c r="A43" s="77"/>
      <c r="B43" s="77"/>
      <c r="D43" s="77"/>
      <c r="E43" s="77"/>
      <c r="G43" s="139"/>
      <c r="H43" s="139"/>
      <c r="I43" s="77"/>
    </row>
    <row r="44" spans="1:9" ht="15.75" x14ac:dyDescent="0.25">
      <c r="A44" s="77"/>
      <c r="B44" s="77"/>
      <c r="D44" s="77"/>
      <c r="E44" s="77"/>
      <c r="G44" s="139"/>
      <c r="H44" s="139"/>
      <c r="I44" s="77"/>
    </row>
    <row r="45" spans="1:9" ht="15.75" x14ac:dyDescent="0.25">
      <c r="A45" s="77"/>
      <c r="B45" s="77"/>
      <c r="D45" s="77"/>
      <c r="E45" s="77"/>
      <c r="G45" s="139"/>
      <c r="H45" s="139"/>
      <c r="I45" s="77"/>
    </row>
    <row r="46" spans="1:9" ht="15.75" x14ac:dyDescent="0.25">
      <c r="A46" s="77"/>
      <c r="B46" s="77"/>
      <c r="D46" s="77"/>
      <c r="E46" s="77"/>
      <c r="G46" s="139"/>
      <c r="H46" s="139"/>
      <c r="I46" s="77"/>
    </row>
    <row r="47" spans="1:9" ht="15.75" x14ac:dyDescent="0.25">
      <c r="A47" s="77"/>
      <c r="B47" s="77"/>
      <c r="D47" s="77"/>
      <c r="E47" s="77"/>
      <c r="G47" s="139"/>
      <c r="H47" s="139"/>
      <c r="I47" s="77"/>
    </row>
    <row r="48" spans="1:9" ht="15.75" x14ac:dyDescent="0.25">
      <c r="A48" s="77"/>
      <c r="B48" s="77"/>
      <c r="D48" s="77"/>
      <c r="E48" s="77"/>
      <c r="G48" s="139"/>
      <c r="H48" s="139"/>
      <c r="I48" s="77"/>
    </row>
    <row r="49" spans="1:9" ht="15.75" x14ac:dyDescent="0.25">
      <c r="A49" s="77"/>
      <c r="B49" s="77"/>
      <c r="D49" s="77"/>
      <c r="E49" s="77"/>
      <c r="G49" s="139"/>
      <c r="H49" s="139"/>
      <c r="I49" s="77"/>
    </row>
  </sheetData>
  <autoFilter ref="A16:I19">
    <filterColumn colId="6" showButton="0"/>
  </autoFilter>
  <mergeCells count="11">
    <mergeCell ref="G41:I41"/>
    <mergeCell ref="G18:H18"/>
    <mergeCell ref="B17:B18"/>
    <mergeCell ref="E17:E18"/>
    <mergeCell ref="C17:C18"/>
    <mergeCell ref="H33:I33"/>
    <mergeCell ref="A10:I10"/>
    <mergeCell ref="G16:H16"/>
    <mergeCell ref="G17:H17"/>
    <mergeCell ref="A19:H19"/>
    <mergeCell ref="A20:D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A10" workbookViewId="0">
      <selection activeCell="G18" sqref="G18:H22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140625" style="2" customWidth="1"/>
    <col min="5" max="5" width="12.28515625" style="2" customWidth="1"/>
    <col min="6" max="6" width="7" style="2" customWidth="1"/>
    <col min="7" max="7" width="13.85546875" style="3" customWidth="1"/>
    <col min="8" max="8" width="1.42578125" style="3" customWidth="1"/>
    <col min="9" max="9" width="19.570312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179</v>
      </c>
      <c r="G12" s="3" t="s">
        <v>8</v>
      </c>
      <c r="H12" s="7" t="s">
        <v>9</v>
      </c>
      <c r="I12" s="8" t="s">
        <v>178</v>
      </c>
    </row>
    <row r="13" spans="1:9" x14ac:dyDescent="0.25">
      <c r="G13" s="3" t="s">
        <v>10</v>
      </c>
      <c r="H13" s="7" t="s">
        <v>9</v>
      </c>
      <c r="I13" s="9" t="s">
        <v>168</v>
      </c>
    </row>
    <row r="14" spans="1:9" x14ac:dyDescent="0.25">
      <c r="G14" s="3" t="s">
        <v>11</v>
      </c>
      <c r="H14" s="7" t="s">
        <v>9</v>
      </c>
      <c r="I14" s="9" t="s">
        <v>168</v>
      </c>
    </row>
    <row r="15" spans="1:9" x14ac:dyDescent="0.25">
      <c r="A15" s="2" t="s">
        <v>12</v>
      </c>
      <c r="B15" s="2" t="s">
        <v>179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181</v>
      </c>
      <c r="G17" s="207" t="s">
        <v>19</v>
      </c>
      <c r="H17" s="208"/>
      <c r="I17" s="13" t="s">
        <v>20</v>
      </c>
    </row>
    <row r="18" spans="1:18" ht="35.25" customHeight="1" x14ac:dyDescent="0.25">
      <c r="A18" s="14">
        <v>1</v>
      </c>
      <c r="B18" s="15">
        <v>44424</v>
      </c>
      <c r="C18" s="16" t="s">
        <v>369</v>
      </c>
      <c r="D18" s="108" t="s">
        <v>370</v>
      </c>
      <c r="E18" s="143" t="s">
        <v>180</v>
      </c>
      <c r="F18" s="259">
        <v>138</v>
      </c>
      <c r="G18" s="235">
        <v>105000000</v>
      </c>
      <c r="H18" s="236"/>
      <c r="I18" s="262">
        <f>G18</f>
        <v>105000000</v>
      </c>
    </row>
    <row r="19" spans="1:18" ht="35.25" customHeight="1" x14ac:dyDescent="0.25">
      <c r="A19" s="14">
        <v>2</v>
      </c>
      <c r="B19" s="15">
        <v>44424</v>
      </c>
      <c r="C19" s="16" t="s">
        <v>371</v>
      </c>
      <c r="D19" s="108" t="s">
        <v>370</v>
      </c>
      <c r="E19" s="143" t="s">
        <v>180</v>
      </c>
      <c r="F19" s="260"/>
      <c r="G19" s="265"/>
      <c r="H19" s="266"/>
      <c r="I19" s="263"/>
    </row>
    <row r="20" spans="1:18" ht="35.25" customHeight="1" x14ac:dyDescent="0.25">
      <c r="A20" s="14">
        <v>3</v>
      </c>
      <c r="B20" s="15">
        <v>44426</v>
      </c>
      <c r="C20" s="16" t="s">
        <v>372</v>
      </c>
      <c r="D20" s="108" t="s">
        <v>370</v>
      </c>
      <c r="E20" s="143" t="s">
        <v>180</v>
      </c>
      <c r="F20" s="260"/>
      <c r="G20" s="265"/>
      <c r="H20" s="266"/>
      <c r="I20" s="263"/>
    </row>
    <row r="21" spans="1:18" ht="35.25" customHeight="1" x14ac:dyDescent="0.25">
      <c r="A21" s="14">
        <v>4</v>
      </c>
      <c r="B21" s="15">
        <v>44434</v>
      </c>
      <c r="C21" s="16" t="s">
        <v>369</v>
      </c>
      <c r="D21" s="108" t="s">
        <v>370</v>
      </c>
      <c r="E21" s="143" t="s">
        <v>180</v>
      </c>
      <c r="F21" s="260"/>
      <c r="G21" s="265"/>
      <c r="H21" s="266"/>
      <c r="I21" s="263"/>
    </row>
    <row r="22" spans="1:18" ht="35.25" customHeight="1" x14ac:dyDescent="0.25">
      <c r="A22" s="14">
        <v>5</v>
      </c>
      <c r="B22" s="15">
        <v>44438</v>
      </c>
      <c r="C22" s="16" t="s">
        <v>373</v>
      </c>
      <c r="D22" s="108" t="s">
        <v>370</v>
      </c>
      <c r="E22" s="143" t="s">
        <v>180</v>
      </c>
      <c r="F22" s="261"/>
      <c r="G22" s="267"/>
      <c r="H22" s="268"/>
      <c r="I22" s="264"/>
    </row>
    <row r="23" spans="1:18" ht="25.5" customHeight="1" thickBot="1" x14ac:dyDescent="0.3">
      <c r="A23" s="211" t="s">
        <v>21</v>
      </c>
      <c r="B23" s="212"/>
      <c r="C23" s="212"/>
      <c r="D23" s="212"/>
      <c r="E23" s="212"/>
      <c r="F23" s="212"/>
      <c r="G23" s="212"/>
      <c r="H23" s="213"/>
      <c r="I23" s="21">
        <f>I18</f>
        <v>105000000</v>
      </c>
      <c r="L23" s="42"/>
    </row>
    <row r="24" spans="1:18" x14ac:dyDescent="0.25">
      <c r="A24" s="214"/>
      <c r="B24" s="214"/>
      <c r="C24" s="214"/>
      <c r="D24" s="214"/>
      <c r="E24" s="142"/>
      <c r="F24" s="142"/>
      <c r="G24" s="23"/>
      <c r="H24" s="23"/>
      <c r="I24" s="24"/>
    </row>
    <row r="25" spans="1:18" x14ac:dyDescent="0.25">
      <c r="E25" s="1"/>
      <c r="F25" s="1"/>
      <c r="G25" s="25" t="s">
        <v>22</v>
      </c>
      <c r="H25" s="25"/>
      <c r="I25" s="44">
        <v>55000000</v>
      </c>
      <c r="J25" s="26"/>
      <c r="R25" s="2" t="s">
        <v>23</v>
      </c>
    </row>
    <row r="26" spans="1:18" ht="16.5" thickBot="1" x14ac:dyDescent="0.3">
      <c r="E26" s="1"/>
      <c r="F26" s="1"/>
      <c r="G26" s="27" t="s">
        <v>24</v>
      </c>
      <c r="H26" s="27"/>
      <c r="I26" s="28">
        <v>0</v>
      </c>
      <c r="J26" s="26"/>
    </row>
    <row r="27" spans="1:18" ht="16.5" customHeight="1" x14ac:dyDescent="0.25">
      <c r="E27" s="1"/>
      <c r="F27" s="1"/>
      <c r="G27" s="29" t="s">
        <v>25</v>
      </c>
      <c r="H27" s="29"/>
      <c r="I27" s="30">
        <f>I23-I25</f>
        <v>50000000</v>
      </c>
    </row>
    <row r="28" spans="1:18" x14ac:dyDescent="0.25">
      <c r="A28" s="1" t="s">
        <v>209</v>
      </c>
      <c r="E28" s="1"/>
      <c r="F28" s="1"/>
      <c r="G28" s="29"/>
      <c r="H28" s="29"/>
      <c r="I28" s="30"/>
    </row>
    <row r="29" spans="1:18" x14ac:dyDescent="0.25">
      <c r="A29" s="31"/>
      <c r="E29" s="1"/>
      <c r="F29" s="1"/>
      <c r="G29" s="29"/>
      <c r="H29" s="29"/>
      <c r="I29" s="30"/>
    </row>
    <row r="30" spans="1:18" x14ac:dyDescent="0.25">
      <c r="E30" s="1"/>
      <c r="F30" s="1"/>
      <c r="G30" s="29"/>
      <c r="H30" s="29"/>
      <c r="I30" s="30"/>
    </row>
    <row r="31" spans="1:18" x14ac:dyDescent="0.25">
      <c r="A31" s="32" t="s">
        <v>26</v>
      </c>
    </row>
    <row r="32" spans="1:18" x14ac:dyDescent="0.25">
      <c r="A32" s="33" t="s">
        <v>27</v>
      </c>
      <c r="B32" s="33"/>
      <c r="C32" s="33"/>
      <c r="D32" s="33"/>
      <c r="E32" s="10"/>
    </row>
    <row r="33" spans="1:9" x14ac:dyDescent="0.25">
      <c r="A33" s="33" t="s">
        <v>28</v>
      </c>
      <c r="B33" s="33"/>
      <c r="C33" s="33"/>
      <c r="D33" s="10"/>
      <c r="E33" s="10"/>
    </row>
    <row r="34" spans="1:9" x14ac:dyDescent="0.25">
      <c r="A34" s="34" t="s">
        <v>29</v>
      </c>
      <c r="B34" s="35"/>
      <c r="C34" s="35"/>
      <c r="D34" s="34"/>
      <c r="E34" s="10"/>
    </row>
    <row r="35" spans="1:9" x14ac:dyDescent="0.25">
      <c r="A35" s="36" t="s">
        <v>30</v>
      </c>
      <c r="B35" s="36"/>
      <c r="C35" s="36"/>
      <c r="D35" s="35"/>
      <c r="E35" s="10"/>
    </row>
    <row r="36" spans="1:9" x14ac:dyDescent="0.25">
      <c r="A36" s="37"/>
      <c r="B36" s="37"/>
      <c r="C36" s="37"/>
      <c r="D36" s="37"/>
    </row>
    <row r="37" spans="1:9" x14ac:dyDescent="0.25">
      <c r="A37" s="38"/>
      <c r="B37" s="38"/>
      <c r="C37" s="38"/>
      <c r="D37" s="39"/>
    </row>
    <row r="38" spans="1:9" x14ac:dyDescent="0.25">
      <c r="G38" s="40" t="s">
        <v>31</v>
      </c>
      <c r="H38" s="215" t="str">
        <f>+I13</f>
        <v xml:space="preserve"> 22 September 2021</v>
      </c>
      <c r="I38" s="216"/>
    </row>
    <row r="42" spans="1:9" x14ac:dyDescent="0.25">
      <c r="H42" s="3" t="s">
        <v>23</v>
      </c>
    </row>
    <row r="45" spans="1:9" x14ac:dyDescent="0.25">
      <c r="G45" s="203" t="s">
        <v>32</v>
      </c>
      <c r="H45" s="203"/>
      <c r="I45" s="203"/>
    </row>
  </sheetData>
  <mergeCells count="9">
    <mergeCell ref="A24:D24"/>
    <mergeCell ref="H38:I38"/>
    <mergeCell ref="G45:I45"/>
    <mergeCell ref="A10:I10"/>
    <mergeCell ref="G17:H17"/>
    <mergeCell ref="A23:H23"/>
    <mergeCell ref="F18:F22"/>
    <mergeCell ref="I18:I22"/>
    <mergeCell ref="G18:H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7" zoomScale="86" zoomScaleNormal="86" workbookViewId="0">
      <selection activeCell="B14" sqref="B1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91" customWidth="1"/>
    <col min="8" max="8" width="2.140625" style="91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89" t="s">
        <v>0</v>
      </c>
      <c r="B2" s="90"/>
      <c r="C2" s="77"/>
    </row>
    <row r="3" spans="1:12" x14ac:dyDescent="0.25">
      <c r="A3" s="92" t="s">
        <v>1</v>
      </c>
      <c r="B3" s="93"/>
      <c r="C3" s="93"/>
    </row>
    <row r="4" spans="1:12" x14ac:dyDescent="0.25">
      <c r="A4" s="92" t="s">
        <v>2</v>
      </c>
      <c r="B4" s="93"/>
      <c r="C4" s="93"/>
    </row>
    <row r="5" spans="1:12" x14ac:dyDescent="0.25">
      <c r="A5" s="92" t="s">
        <v>3</v>
      </c>
      <c r="B5" s="93"/>
      <c r="C5" s="93"/>
    </row>
    <row r="6" spans="1:12" x14ac:dyDescent="0.25">
      <c r="A6" s="92" t="s">
        <v>4</v>
      </c>
      <c r="B6" s="93"/>
      <c r="C6" s="93"/>
    </row>
    <row r="7" spans="1:12" x14ac:dyDescent="0.25">
      <c r="A7" s="92" t="s">
        <v>5</v>
      </c>
      <c r="B7" s="93"/>
      <c r="C7" s="93"/>
    </row>
    <row r="8" spans="1:12" x14ac:dyDescent="0.25">
      <c r="A8" s="93"/>
      <c r="B8" s="93"/>
      <c r="C8" s="93"/>
    </row>
    <row r="9" spans="1:12" ht="15.75" thickBot="1" x14ac:dyDescent="0.3">
      <c r="A9" s="94"/>
      <c r="B9" s="94"/>
      <c r="C9" s="94"/>
      <c r="D9" s="94"/>
      <c r="E9" s="94"/>
      <c r="F9" s="94"/>
      <c r="G9" s="95"/>
      <c r="H9" s="95"/>
      <c r="I9" s="94"/>
    </row>
    <row r="10" spans="1:12" ht="24" thickBot="1" x14ac:dyDescent="0.4">
      <c r="A10" s="246" t="s">
        <v>6</v>
      </c>
      <c r="B10" s="247"/>
      <c r="C10" s="247"/>
      <c r="D10" s="247"/>
      <c r="E10" s="247"/>
      <c r="F10" s="247"/>
      <c r="G10" s="247"/>
      <c r="H10" s="247"/>
      <c r="I10" s="248"/>
    </row>
    <row r="12" spans="1:12" ht="23.25" customHeight="1" x14ac:dyDescent="0.25">
      <c r="A12" s="96" t="s">
        <v>7</v>
      </c>
      <c r="B12" s="145" t="s">
        <v>185</v>
      </c>
      <c r="C12" s="96"/>
      <c r="D12" s="96"/>
      <c r="E12" s="96"/>
      <c r="F12" s="96"/>
      <c r="G12" s="97" t="s">
        <v>8</v>
      </c>
      <c r="H12" s="97" t="s">
        <v>9</v>
      </c>
      <c r="I12" s="8" t="s">
        <v>192</v>
      </c>
    </row>
    <row r="13" spans="1:12" ht="23.25" customHeight="1" x14ac:dyDescent="0.25">
      <c r="A13" s="96"/>
      <c r="B13" s="96"/>
      <c r="C13" s="96"/>
      <c r="D13" s="96"/>
      <c r="E13" s="96"/>
      <c r="F13" s="96"/>
      <c r="G13" s="97" t="s">
        <v>10</v>
      </c>
      <c r="H13" s="97" t="s">
        <v>9</v>
      </c>
      <c r="I13" s="98" t="s">
        <v>193</v>
      </c>
    </row>
    <row r="14" spans="1:12" ht="23.25" customHeight="1" x14ac:dyDescent="0.25">
      <c r="A14" s="96" t="s">
        <v>12</v>
      </c>
      <c r="B14" s="96" t="s">
        <v>99</v>
      </c>
      <c r="C14" s="96"/>
      <c r="D14" s="96"/>
      <c r="E14" s="96"/>
      <c r="F14" s="96"/>
      <c r="G14" s="97" t="s">
        <v>11</v>
      </c>
      <c r="H14" s="97" t="s">
        <v>9</v>
      </c>
      <c r="I14" s="96"/>
    </row>
    <row r="15" spans="1:12" ht="27.75" customHeight="1" thickBot="1" x14ac:dyDescent="0.3">
      <c r="A15" s="99"/>
      <c r="B15" s="99"/>
      <c r="C15" s="99"/>
      <c r="D15" s="99"/>
      <c r="E15" s="99"/>
      <c r="F15" s="99"/>
      <c r="G15" s="100"/>
      <c r="H15" s="100"/>
      <c r="I15" s="99"/>
    </row>
    <row r="16" spans="1:12" ht="43.5" customHeight="1" x14ac:dyDescent="0.25">
      <c r="A16" s="101" t="s">
        <v>13</v>
      </c>
      <c r="B16" s="102" t="s">
        <v>164</v>
      </c>
      <c r="C16" s="103" t="s">
        <v>15</v>
      </c>
      <c r="D16" s="102" t="s">
        <v>165</v>
      </c>
      <c r="E16" s="102" t="s">
        <v>17</v>
      </c>
      <c r="F16" s="103" t="s">
        <v>186</v>
      </c>
      <c r="G16" s="249" t="s">
        <v>19</v>
      </c>
      <c r="H16" s="250"/>
      <c r="I16" s="105" t="s">
        <v>20</v>
      </c>
      <c r="L16" s="91"/>
    </row>
    <row r="17" spans="1:12" s="99" customFormat="1" ht="78.75" customHeight="1" x14ac:dyDescent="0.25">
      <c r="A17" s="106">
        <v>1</v>
      </c>
      <c r="B17" s="146" t="s">
        <v>187</v>
      </c>
      <c r="C17" s="147" t="s">
        <v>188</v>
      </c>
      <c r="D17" s="50" t="s">
        <v>190</v>
      </c>
      <c r="E17" s="50" t="s">
        <v>189</v>
      </c>
      <c r="F17" s="109">
        <v>1</v>
      </c>
      <c r="G17" s="251">
        <v>120000</v>
      </c>
      <c r="H17" s="252"/>
      <c r="I17" s="111">
        <f>G17</f>
        <v>120000</v>
      </c>
      <c r="L17" s="100"/>
    </row>
    <row r="18" spans="1:12" ht="36" customHeight="1" thickBot="1" x14ac:dyDescent="0.3">
      <c r="A18" s="241" t="s">
        <v>21</v>
      </c>
      <c r="B18" s="242"/>
      <c r="C18" s="242"/>
      <c r="D18" s="242"/>
      <c r="E18" s="242"/>
      <c r="F18" s="242"/>
      <c r="G18" s="242"/>
      <c r="H18" s="243"/>
      <c r="I18" s="112">
        <f>I17</f>
        <v>120000</v>
      </c>
    </row>
    <row r="19" spans="1:12" ht="21.75" customHeight="1" x14ac:dyDescent="0.25">
      <c r="A19" s="244"/>
      <c r="B19" s="244"/>
      <c r="C19" s="244"/>
      <c r="D19" s="244"/>
      <c r="E19" s="113"/>
      <c r="G19" s="114"/>
      <c r="H19" s="114"/>
      <c r="I19" s="115"/>
    </row>
    <row r="20" spans="1:12" ht="29.25" customHeight="1" x14ac:dyDescent="0.25">
      <c r="A20" s="116"/>
      <c r="B20" s="116"/>
      <c r="D20" s="116"/>
      <c r="E20" s="116"/>
      <c r="G20" s="117" t="s">
        <v>22</v>
      </c>
      <c r="H20" s="117"/>
      <c r="I20" s="118">
        <v>0</v>
      </c>
    </row>
    <row r="21" spans="1:12" ht="29.25" customHeight="1" thickBot="1" x14ac:dyDescent="0.3">
      <c r="A21" s="119"/>
      <c r="B21" s="119"/>
      <c r="D21" s="119"/>
      <c r="E21" s="119"/>
      <c r="G21" s="120" t="s">
        <v>166</v>
      </c>
      <c r="H21" s="120"/>
      <c r="I21" s="121">
        <v>0</v>
      </c>
    </row>
    <row r="22" spans="1:12" ht="29.25" customHeight="1" x14ac:dyDescent="0.25">
      <c r="A22" s="96"/>
      <c r="B22" s="96"/>
      <c r="D22" s="96"/>
      <c r="E22" s="122"/>
      <c r="G22" s="123" t="s">
        <v>25</v>
      </c>
      <c r="H22" s="124"/>
      <c r="I22" s="125">
        <f>I18</f>
        <v>120000</v>
      </c>
    </row>
    <row r="23" spans="1:12" ht="20.25" customHeight="1" x14ac:dyDescent="0.25">
      <c r="A23" s="96"/>
      <c r="B23" s="96"/>
      <c r="D23" s="96"/>
      <c r="E23" s="122"/>
      <c r="G23" s="124"/>
      <c r="H23" s="124"/>
      <c r="I23" s="126"/>
    </row>
    <row r="24" spans="1:12" ht="18.75" x14ac:dyDescent="0.25">
      <c r="A24" s="127" t="s">
        <v>191</v>
      </c>
      <c r="B24" s="122"/>
      <c r="D24" s="96"/>
      <c r="E24" s="122"/>
      <c r="G24" s="124"/>
      <c r="H24" s="124"/>
      <c r="I24" s="126"/>
    </row>
    <row r="25" spans="1:12" ht="15.75" x14ac:dyDescent="0.25">
      <c r="A25" s="96"/>
      <c r="B25" s="96"/>
      <c r="D25" s="96"/>
      <c r="E25" s="122"/>
      <c r="G25" s="124"/>
      <c r="H25" s="124"/>
      <c r="I25" s="126"/>
    </row>
    <row r="26" spans="1:12" ht="18.75" x14ac:dyDescent="0.3">
      <c r="A26" s="128" t="s">
        <v>26</v>
      </c>
      <c r="B26" s="129"/>
      <c r="D26" s="129"/>
      <c r="E26" s="96"/>
      <c r="G26" s="97"/>
      <c r="H26" s="97"/>
      <c r="I26" s="96"/>
    </row>
    <row r="27" spans="1:12" ht="18.75" x14ac:dyDescent="0.3">
      <c r="A27" s="130" t="s">
        <v>27</v>
      </c>
      <c r="B27" s="122"/>
      <c r="D27" s="122"/>
      <c r="E27" s="96"/>
      <c r="G27" s="97"/>
      <c r="H27" s="97"/>
      <c r="I27" s="96"/>
      <c r="L27" s="131"/>
    </row>
    <row r="28" spans="1:12" ht="18.75" x14ac:dyDescent="0.3">
      <c r="A28" s="130" t="s">
        <v>28</v>
      </c>
      <c r="B28" s="122"/>
      <c r="D28" s="96"/>
      <c r="E28" s="96"/>
      <c r="G28" s="97"/>
      <c r="H28" s="97"/>
      <c r="I28" s="96"/>
    </row>
    <row r="29" spans="1:12" ht="18.75" x14ac:dyDescent="0.3">
      <c r="A29" s="132" t="s">
        <v>29</v>
      </c>
      <c r="B29" s="133"/>
      <c r="D29" s="133"/>
      <c r="E29" s="96"/>
      <c r="G29" s="97"/>
      <c r="H29" s="97"/>
      <c r="I29" s="96"/>
    </row>
    <row r="30" spans="1:12" ht="18.75" x14ac:dyDescent="0.3">
      <c r="A30" s="134" t="s">
        <v>30</v>
      </c>
      <c r="B30" s="135"/>
      <c r="D30" s="136"/>
      <c r="E30" s="96"/>
      <c r="G30" s="97"/>
      <c r="H30" s="97"/>
      <c r="I30" s="96"/>
    </row>
    <row r="31" spans="1:12" ht="15.75" x14ac:dyDescent="0.25">
      <c r="A31" s="135"/>
      <c r="B31" s="135"/>
      <c r="D31" s="137"/>
      <c r="E31" s="96"/>
      <c r="G31" s="97"/>
      <c r="H31" s="97"/>
      <c r="I31" s="96"/>
    </row>
    <row r="32" spans="1:12" ht="15.75" x14ac:dyDescent="0.25">
      <c r="A32" s="96"/>
      <c r="B32" s="96"/>
      <c r="D32" s="96"/>
      <c r="E32" s="96"/>
      <c r="G32" s="138" t="s">
        <v>31</v>
      </c>
      <c r="H32" s="245" t="str">
        <f>I13</f>
        <v xml:space="preserve"> 27 September 2021</v>
      </c>
      <c r="I32" s="245"/>
    </row>
    <row r="33" spans="1:9" ht="15.75" x14ac:dyDescent="0.25">
      <c r="A33" s="96"/>
      <c r="B33" s="96"/>
      <c r="D33" s="96"/>
      <c r="E33" s="96"/>
      <c r="G33" s="97"/>
      <c r="H33" s="97"/>
      <c r="I33" s="96"/>
    </row>
    <row r="34" spans="1:9" ht="15.75" x14ac:dyDescent="0.25">
      <c r="A34" s="96"/>
      <c r="B34" s="96"/>
      <c r="D34" s="96"/>
      <c r="E34" s="96"/>
      <c r="G34" s="97"/>
      <c r="H34" s="97"/>
      <c r="I34" s="96"/>
    </row>
    <row r="35" spans="1:9" ht="15.75" x14ac:dyDescent="0.25">
      <c r="A35" s="96"/>
      <c r="B35" s="96"/>
      <c r="D35" s="96"/>
      <c r="E35" s="96"/>
      <c r="G35" s="97"/>
      <c r="H35" s="97"/>
      <c r="I35" s="96"/>
    </row>
    <row r="36" spans="1:9" ht="26.25" customHeight="1" x14ac:dyDescent="0.25">
      <c r="A36" s="96"/>
      <c r="B36" s="96"/>
      <c r="D36" s="96"/>
      <c r="E36" s="96"/>
      <c r="G36" s="97"/>
      <c r="H36" s="97"/>
      <c r="I36" s="96"/>
    </row>
    <row r="37" spans="1:9" ht="15.75" x14ac:dyDescent="0.25">
      <c r="A37" s="96"/>
      <c r="B37" s="96"/>
      <c r="D37" s="96"/>
      <c r="E37" s="96"/>
      <c r="G37" s="97"/>
      <c r="H37" s="97"/>
      <c r="I37" s="96"/>
    </row>
    <row r="38" spans="1:9" ht="15.75" x14ac:dyDescent="0.25">
      <c r="A38" s="96"/>
      <c r="B38" s="96"/>
      <c r="D38" s="96"/>
      <c r="E38" s="96"/>
      <c r="G38" s="97"/>
      <c r="H38" s="97"/>
      <c r="I38" s="96"/>
    </row>
    <row r="39" spans="1:9" ht="15.75" x14ac:dyDescent="0.25">
      <c r="A39" s="96"/>
      <c r="B39" s="96"/>
      <c r="D39" s="96"/>
      <c r="E39" s="96"/>
      <c r="G39" s="97"/>
      <c r="H39" s="97"/>
      <c r="I39" s="96"/>
    </row>
    <row r="40" spans="1:9" ht="15.75" x14ac:dyDescent="0.25">
      <c r="A40" s="77"/>
      <c r="B40" s="77"/>
      <c r="D40" s="77"/>
      <c r="E40" s="77"/>
      <c r="G40" s="203" t="s">
        <v>32</v>
      </c>
      <c r="H40" s="203"/>
      <c r="I40" s="203"/>
    </row>
    <row r="41" spans="1:9" ht="15.75" x14ac:dyDescent="0.25">
      <c r="A41" s="77"/>
      <c r="B41" s="77"/>
      <c r="D41" s="77"/>
      <c r="E41" s="77"/>
      <c r="G41" s="139"/>
      <c r="H41" s="139"/>
      <c r="I41" s="77"/>
    </row>
    <row r="42" spans="1:9" ht="15.75" x14ac:dyDescent="0.25">
      <c r="A42" s="77"/>
      <c r="B42" s="77"/>
      <c r="D42" s="77"/>
      <c r="E42" s="77"/>
      <c r="G42" s="139"/>
      <c r="H42" s="139"/>
      <c r="I42" s="77"/>
    </row>
    <row r="43" spans="1:9" ht="15.75" x14ac:dyDescent="0.25">
      <c r="A43" s="77"/>
      <c r="B43" s="77"/>
      <c r="D43" s="77"/>
      <c r="E43" s="77"/>
      <c r="G43" s="139"/>
      <c r="H43" s="139"/>
      <c r="I43" s="77"/>
    </row>
    <row r="44" spans="1:9" ht="15.75" x14ac:dyDescent="0.25">
      <c r="A44" s="77"/>
      <c r="B44" s="77"/>
      <c r="D44" s="77"/>
      <c r="E44" s="77"/>
      <c r="G44" s="139"/>
      <c r="H44" s="139"/>
      <c r="I44" s="77"/>
    </row>
    <row r="45" spans="1:9" ht="15.75" x14ac:dyDescent="0.25">
      <c r="A45" s="77"/>
      <c r="B45" s="77"/>
      <c r="D45" s="77"/>
      <c r="E45" s="77"/>
      <c r="G45" s="139"/>
      <c r="H45" s="139"/>
      <c r="I45" s="77"/>
    </row>
    <row r="46" spans="1:9" ht="15.75" x14ac:dyDescent="0.25">
      <c r="A46" s="77"/>
      <c r="B46" s="77"/>
      <c r="D46" s="77"/>
      <c r="E46" s="77"/>
      <c r="G46" s="139"/>
      <c r="H46" s="139"/>
      <c r="I46" s="77"/>
    </row>
    <row r="47" spans="1:9" ht="15.75" x14ac:dyDescent="0.25">
      <c r="A47" s="77"/>
      <c r="B47" s="77"/>
      <c r="D47" s="77"/>
      <c r="E47" s="77"/>
      <c r="G47" s="139"/>
      <c r="H47" s="139"/>
      <c r="I47" s="77"/>
    </row>
    <row r="48" spans="1:9" ht="15.75" x14ac:dyDescent="0.25">
      <c r="A48" s="77"/>
      <c r="B48" s="77"/>
      <c r="D48" s="77"/>
      <c r="E48" s="77"/>
      <c r="G48" s="139"/>
      <c r="H48" s="139"/>
      <c r="I48" s="77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4" workbookViewId="0">
      <selection activeCell="F36" sqref="F36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218" t="s">
        <v>6</v>
      </c>
      <c r="B10" s="219"/>
      <c r="C10" s="219"/>
      <c r="D10" s="219"/>
      <c r="E10" s="219"/>
      <c r="F10" s="219"/>
      <c r="G10" s="219"/>
      <c r="H10" s="219"/>
      <c r="I10" s="220"/>
    </row>
    <row r="12" spans="1:9" x14ac:dyDescent="0.25">
      <c r="A12" s="2" t="s">
        <v>7</v>
      </c>
      <c r="B12" s="2" t="s">
        <v>43</v>
      </c>
      <c r="G12" s="3" t="s">
        <v>8</v>
      </c>
      <c r="H12" s="7" t="s">
        <v>9</v>
      </c>
      <c r="I12" s="8" t="s">
        <v>195</v>
      </c>
    </row>
    <row r="13" spans="1:9" x14ac:dyDescent="0.25">
      <c r="G13" s="3" t="s">
        <v>10</v>
      </c>
      <c r="H13" s="7" t="s">
        <v>9</v>
      </c>
      <c r="I13" s="98" t="s">
        <v>193</v>
      </c>
    </row>
    <row r="14" spans="1:9" x14ac:dyDescent="0.25">
      <c r="G14" s="3" t="s">
        <v>11</v>
      </c>
      <c r="H14" s="7" t="s">
        <v>9</v>
      </c>
      <c r="I14" s="9" t="s">
        <v>196</v>
      </c>
    </row>
    <row r="15" spans="1:9" x14ac:dyDescent="0.25">
      <c r="A15" s="2" t="s">
        <v>12</v>
      </c>
      <c r="B15" s="2" t="s">
        <v>44</v>
      </c>
    </row>
    <row r="16" spans="1:9" ht="16.5" thickBot="1" x14ac:dyDescent="0.3">
      <c r="F16" s="10"/>
    </row>
    <row r="17" spans="1:10" ht="20.100000000000001" customHeight="1" x14ac:dyDescent="0.25">
      <c r="A17" s="45" t="s">
        <v>13</v>
      </c>
      <c r="B17" s="46" t="s">
        <v>14</v>
      </c>
      <c r="C17" s="46" t="s">
        <v>15</v>
      </c>
      <c r="D17" s="46" t="s">
        <v>16</v>
      </c>
      <c r="E17" s="46" t="s">
        <v>17</v>
      </c>
      <c r="F17" s="46" t="s">
        <v>45</v>
      </c>
      <c r="G17" s="221" t="s">
        <v>19</v>
      </c>
      <c r="H17" s="222"/>
      <c r="I17" s="47" t="s">
        <v>20</v>
      </c>
    </row>
    <row r="18" spans="1:10" ht="48.75" customHeight="1" x14ac:dyDescent="0.25">
      <c r="A18" s="14">
        <v>1</v>
      </c>
      <c r="B18" s="48">
        <v>44441</v>
      </c>
      <c r="C18" s="49" t="s">
        <v>197</v>
      </c>
      <c r="D18" s="50" t="s">
        <v>199</v>
      </c>
      <c r="E18" s="51" t="s">
        <v>200</v>
      </c>
      <c r="F18" s="52">
        <v>1</v>
      </c>
      <c r="G18" s="235">
        <v>1300000</v>
      </c>
      <c r="H18" s="236"/>
      <c r="I18" s="262">
        <f>G18</f>
        <v>1300000</v>
      </c>
    </row>
    <row r="19" spans="1:10" ht="48.75" customHeight="1" x14ac:dyDescent="0.25">
      <c r="A19" s="14">
        <v>2</v>
      </c>
      <c r="B19" s="48">
        <v>44441</v>
      </c>
      <c r="C19" s="49" t="s">
        <v>198</v>
      </c>
      <c r="D19" s="50" t="s">
        <v>199</v>
      </c>
      <c r="E19" s="51" t="s">
        <v>200</v>
      </c>
      <c r="F19" s="52">
        <v>1</v>
      </c>
      <c r="G19" s="267"/>
      <c r="H19" s="268"/>
      <c r="I19" s="264"/>
    </row>
    <row r="20" spans="1:10" ht="25.5" customHeight="1" thickBot="1" x14ac:dyDescent="0.3">
      <c r="A20" s="223" t="s">
        <v>21</v>
      </c>
      <c r="B20" s="224"/>
      <c r="C20" s="224"/>
      <c r="D20" s="224"/>
      <c r="E20" s="224"/>
      <c r="F20" s="224"/>
      <c r="G20" s="224"/>
      <c r="H20" s="225"/>
      <c r="I20" s="54">
        <f>SUM(I18:I19)</f>
        <v>1300000</v>
      </c>
    </row>
    <row r="21" spans="1:10" x14ac:dyDescent="0.25">
      <c r="A21" s="214"/>
      <c r="B21" s="214"/>
      <c r="C21" s="144"/>
      <c r="D21" s="144"/>
      <c r="E21" s="144"/>
      <c r="F21" s="144"/>
      <c r="G21" s="23"/>
      <c r="H21" s="23"/>
      <c r="I21" s="24"/>
    </row>
    <row r="22" spans="1:10" x14ac:dyDescent="0.25">
      <c r="A22" s="144"/>
      <c r="B22" s="144"/>
      <c r="C22" s="144"/>
      <c r="D22" s="144"/>
      <c r="E22" s="144"/>
      <c r="F22" s="144"/>
      <c r="G22" s="55" t="s">
        <v>47</v>
      </c>
      <c r="H22" s="55"/>
      <c r="I22" s="56">
        <v>0</v>
      </c>
    </row>
    <row r="23" spans="1:10" ht="16.5" thickBot="1" x14ac:dyDescent="0.3">
      <c r="D23" s="1"/>
      <c r="E23" s="1"/>
      <c r="F23" s="1"/>
      <c r="G23" s="27" t="s">
        <v>48</v>
      </c>
      <c r="H23" s="27"/>
      <c r="I23" s="57">
        <v>0</v>
      </c>
      <c r="J23" s="26"/>
    </row>
    <row r="24" spans="1:10" x14ac:dyDescent="0.25">
      <c r="D24" s="1"/>
      <c r="E24" s="1"/>
      <c r="F24" s="1"/>
      <c r="G24" s="29" t="s">
        <v>49</v>
      </c>
      <c r="H24" s="29"/>
      <c r="I24" s="30">
        <f>+I20</f>
        <v>1300000</v>
      </c>
    </row>
    <row r="25" spans="1:10" x14ac:dyDescent="0.25">
      <c r="A25" s="1" t="s">
        <v>194</v>
      </c>
      <c r="D25" s="1"/>
      <c r="E25" s="1"/>
      <c r="F25" s="1"/>
      <c r="G25" s="29"/>
      <c r="H25" s="29"/>
      <c r="I25" s="30"/>
    </row>
    <row r="26" spans="1:10" x14ac:dyDescent="0.25">
      <c r="A26" s="31"/>
      <c r="D26" s="1"/>
      <c r="E26" s="1"/>
      <c r="F26" s="1"/>
      <c r="G26" s="29"/>
      <c r="H26" s="29"/>
      <c r="I26" s="30"/>
    </row>
    <row r="27" spans="1:10" x14ac:dyDescent="0.25">
      <c r="D27" s="1"/>
      <c r="E27" s="1"/>
      <c r="F27" s="1"/>
      <c r="G27" s="29"/>
      <c r="H27" s="29"/>
      <c r="I27" s="30"/>
    </row>
    <row r="28" spans="1:10" x14ac:dyDescent="0.25">
      <c r="A28" s="32" t="s">
        <v>26</v>
      </c>
    </row>
    <row r="29" spans="1:10" x14ac:dyDescent="0.25">
      <c r="A29" s="33" t="s">
        <v>27</v>
      </c>
      <c r="B29" s="33"/>
      <c r="C29" s="33"/>
      <c r="D29" s="10"/>
      <c r="E29" s="10"/>
    </row>
    <row r="30" spans="1:10" x14ac:dyDescent="0.25">
      <c r="A30" s="33" t="s">
        <v>28</v>
      </c>
      <c r="B30" s="33"/>
      <c r="C30" s="33"/>
      <c r="D30" s="10"/>
      <c r="E30" s="10"/>
    </row>
    <row r="31" spans="1:10" x14ac:dyDescent="0.25">
      <c r="A31" s="34" t="s">
        <v>29</v>
      </c>
      <c r="B31" s="35"/>
      <c r="C31" s="35"/>
      <c r="D31" s="10"/>
      <c r="E31" s="10"/>
    </row>
    <row r="32" spans="1:10" x14ac:dyDescent="0.25">
      <c r="A32" s="36" t="s">
        <v>30</v>
      </c>
      <c r="B32" s="36"/>
      <c r="C32" s="36"/>
      <c r="D32" s="10"/>
      <c r="E32" s="10"/>
    </row>
    <row r="33" spans="1:9" x14ac:dyDescent="0.25">
      <c r="A33" s="37"/>
      <c r="B33" s="37"/>
      <c r="C33" s="37"/>
    </row>
    <row r="34" spans="1:9" x14ac:dyDescent="0.25">
      <c r="A34" s="38"/>
      <c r="B34" s="38"/>
      <c r="C34" s="38"/>
    </row>
    <row r="35" spans="1:9" x14ac:dyDescent="0.25">
      <c r="G35" s="40" t="s">
        <v>31</v>
      </c>
      <c r="H35" s="215" t="str">
        <f>I13</f>
        <v xml:space="preserve"> 27 September 2021</v>
      </c>
      <c r="I35" s="216"/>
    </row>
    <row r="39" spans="1:9" ht="24.75" customHeight="1" x14ac:dyDescent="0.25"/>
    <row r="41" spans="1:9" x14ac:dyDescent="0.25">
      <c r="G41" s="217" t="s">
        <v>32</v>
      </c>
      <c r="H41" s="217"/>
      <c r="I41" s="217"/>
    </row>
    <row r="46" spans="1:9" ht="16.5" thickBot="1" x14ac:dyDescent="0.3"/>
    <row r="47" spans="1:9" x14ac:dyDescent="0.25">
      <c r="D47" s="58"/>
      <c r="E47" s="59"/>
      <c r="F47" s="59"/>
    </row>
    <row r="48" spans="1:9" ht="18" x14ac:dyDescent="0.25">
      <c r="D48" s="60" t="s">
        <v>50</v>
      </c>
      <c r="E48" s="10"/>
      <c r="F48" s="10"/>
      <c r="G48" s="2"/>
      <c r="H48" s="2"/>
    </row>
    <row r="49" spans="4:8" ht="18" x14ac:dyDescent="0.25">
      <c r="D49" s="60" t="s">
        <v>51</v>
      </c>
      <c r="E49" s="10"/>
      <c r="F49" s="10"/>
      <c r="G49" s="2"/>
      <c r="H49" s="2"/>
    </row>
    <row r="50" spans="4:8" ht="18" x14ac:dyDescent="0.25">
      <c r="D50" s="60" t="s">
        <v>52</v>
      </c>
      <c r="E50" s="10"/>
      <c r="F50" s="10"/>
      <c r="G50" s="2"/>
      <c r="H50" s="2"/>
    </row>
    <row r="51" spans="4:8" ht="18" x14ac:dyDescent="0.25">
      <c r="D51" s="60" t="s">
        <v>53</v>
      </c>
      <c r="E51" s="10"/>
      <c r="F51" s="10"/>
      <c r="G51" s="2"/>
      <c r="H51" s="2"/>
    </row>
    <row r="52" spans="4:8" ht="18" x14ac:dyDescent="0.25">
      <c r="D52" s="60" t="s">
        <v>54</v>
      </c>
      <c r="E52" s="10"/>
      <c r="F52" s="10"/>
      <c r="G52" s="2"/>
      <c r="H52" s="2"/>
    </row>
    <row r="53" spans="4:8" ht="16.5" thickBot="1" x14ac:dyDescent="0.3">
      <c r="D53" s="61"/>
      <c r="E53" s="5"/>
      <c r="F53" s="5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58"/>
      <c r="E57" s="59"/>
      <c r="F57" s="62"/>
      <c r="G57" s="2"/>
      <c r="H57" s="2"/>
    </row>
    <row r="58" spans="4:8" ht="18" x14ac:dyDescent="0.25">
      <c r="D58" s="60" t="s">
        <v>55</v>
      </c>
      <c r="E58" s="10"/>
      <c r="F58" s="63"/>
      <c r="G58" s="2"/>
      <c r="H58" s="2"/>
    </row>
    <row r="59" spans="4:8" ht="18" x14ac:dyDescent="0.25">
      <c r="D59" s="60" t="s">
        <v>56</v>
      </c>
      <c r="E59" s="10"/>
      <c r="F59" s="63"/>
      <c r="G59" s="2"/>
      <c r="H59" s="2"/>
    </row>
    <row r="60" spans="4:8" ht="18" x14ac:dyDescent="0.25">
      <c r="D60" s="60" t="s">
        <v>57</v>
      </c>
      <c r="E60" s="10"/>
      <c r="F60" s="63"/>
      <c r="G60" s="2"/>
      <c r="H60" s="2"/>
    </row>
    <row r="61" spans="4:8" ht="18" x14ac:dyDescent="0.25">
      <c r="D61" s="60" t="s">
        <v>58</v>
      </c>
      <c r="E61" s="10"/>
      <c r="F61" s="63"/>
      <c r="G61" s="2"/>
      <c r="H61" s="2"/>
    </row>
    <row r="62" spans="4:8" ht="18" x14ac:dyDescent="0.25">
      <c r="D62" s="64" t="s">
        <v>59</v>
      </c>
      <c r="E62" s="10"/>
      <c r="F62" s="63"/>
      <c r="G62" s="2"/>
      <c r="H62" s="2"/>
    </row>
    <row r="63" spans="4:8" ht="16.5" thickBot="1" x14ac:dyDescent="0.3">
      <c r="D63" s="61"/>
      <c r="E63" s="5"/>
      <c r="F63" s="65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58"/>
      <c r="E68" s="59"/>
      <c r="F68" s="59"/>
      <c r="G68" s="2"/>
      <c r="H68" s="2"/>
    </row>
    <row r="69" spans="4:8" ht="18" x14ac:dyDescent="0.25">
      <c r="D69" s="60" t="s">
        <v>50</v>
      </c>
      <c r="E69" s="10"/>
      <c r="F69" s="10"/>
      <c r="G69" s="2"/>
      <c r="H69" s="2"/>
    </row>
    <row r="70" spans="4:8" ht="18" x14ac:dyDescent="0.25">
      <c r="D70" s="60" t="s">
        <v>60</v>
      </c>
      <c r="E70" s="10"/>
      <c r="F70" s="10"/>
      <c r="G70" s="2"/>
      <c r="H70" s="2"/>
    </row>
    <row r="71" spans="4:8" ht="18" x14ac:dyDescent="0.25">
      <c r="D71" s="60" t="s">
        <v>61</v>
      </c>
      <c r="E71" s="10"/>
      <c r="F71" s="10"/>
      <c r="G71" s="2"/>
      <c r="H71" s="2"/>
    </row>
    <row r="72" spans="4:8" ht="18" x14ac:dyDescent="0.25">
      <c r="D72" s="60" t="s">
        <v>62</v>
      </c>
      <c r="E72" s="10"/>
      <c r="F72" s="10"/>
      <c r="G72" s="2"/>
      <c r="H72" s="2"/>
    </row>
    <row r="73" spans="4:8" ht="18" x14ac:dyDescent="0.25">
      <c r="D73" s="60" t="s">
        <v>63</v>
      </c>
      <c r="E73" s="10"/>
      <c r="F73" s="10"/>
      <c r="G73" s="2"/>
      <c r="H73" s="2"/>
    </row>
    <row r="74" spans="4:8" ht="16.5" thickBot="1" x14ac:dyDescent="0.3">
      <c r="D74" s="61"/>
      <c r="E74" s="5"/>
      <c r="F74" s="5"/>
      <c r="G74" s="2"/>
      <c r="H74" s="2"/>
    </row>
    <row r="75" spans="4:8" ht="16.5" thickBot="1" x14ac:dyDescent="0.3">
      <c r="G75" s="2"/>
      <c r="H75" s="2"/>
    </row>
    <row r="76" spans="4:8" x14ac:dyDescent="0.25">
      <c r="D76" s="58"/>
      <c r="E76" s="59"/>
      <c r="F76" s="59"/>
      <c r="G76" s="2"/>
      <c r="H76" s="2"/>
    </row>
    <row r="77" spans="4:8" ht="18" x14ac:dyDescent="0.25">
      <c r="D77" s="66" t="s">
        <v>64</v>
      </c>
      <c r="E77" s="10"/>
      <c r="F77" s="10"/>
    </row>
    <row r="78" spans="4:8" ht="18" x14ac:dyDescent="0.25">
      <c r="D78" s="66" t="s">
        <v>65</v>
      </c>
      <c r="E78" s="10"/>
      <c r="F78" s="10"/>
    </row>
    <row r="79" spans="4:8" ht="18" x14ac:dyDescent="0.25">
      <c r="D79" s="66" t="s">
        <v>66</v>
      </c>
      <c r="E79" s="10"/>
      <c r="F79" s="10"/>
    </row>
    <row r="80" spans="4:8" ht="18" x14ac:dyDescent="0.25">
      <c r="D80" s="66" t="s">
        <v>67</v>
      </c>
      <c r="E80" s="10"/>
      <c r="F80" s="10"/>
    </row>
    <row r="81" spans="4:8" ht="18" x14ac:dyDescent="0.25">
      <c r="D81" s="67" t="s">
        <v>68</v>
      </c>
      <c r="E81" s="10"/>
      <c r="F81" s="10"/>
    </row>
    <row r="82" spans="4:8" ht="16.5" thickBot="1" x14ac:dyDescent="0.3">
      <c r="D82" s="61"/>
      <c r="E82" s="5"/>
      <c r="F82" s="5"/>
      <c r="G82" s="2"/>
      <c r="H82" s="2"/>
    </row>
    <row r="83" spans="4:8" ht="16.5" thickBot="1" x14ac:dyDescent="0.3"/>
    <row r="84" spans="4:8" x14ac:dyDescent="0.25">
      <c r="D84" s="58"/>
      <c r="E84" s="59"/>
      <c r="F84" s="62"/>
    </row>
    <row r="85" spans="4:8" ht="18" x14ac:dyDescent="0.25">
      <c r="D85" s="60" t="s">
        <v>55</v>
      </c>
      <c r="E85" s="10"/>
      <c r="F85" s="63"/>
    </row>
    <row r="86" spans="4:8" ht="18" x14ac:dyDescent="0.25">
      <c r="D86" s="60" t="s">
        <v>56</v>
      </c>
      <c r="E86" s="10"/>
      <c r="F86" s="63"/>
    </row>
    <row r="87" spans="4:8" ht="18" x14ac:dyDescent="0.25">
      <c r="D87" s="60" t="s">
        <v>57</v>
      </c>
      <c r="E87" s="10"/>
      <c r="F87" s="63"/>
    </row>
    <row r="88" spans="4:8" ht="18" x14ac:dyDescent="0.25">
      <c r="D88" s="60" t="s">
        <v>58</v>
      </c>
      <c r="E88" s="10"/>
      <c r="F88" s="63"/>
    </row>
    <row r="89" spans="4:8" ht="18" x14ac:dyDescent="0.25">
      <c r="D89" s="64" t="s">
        <v>59</v>
      </c>
      <c r="E89" s="10"/>
      <c r="F89" s="63"/>
    </row>
    <row r="90" spans="4:8" ht="16.5" thickBot="1" x14ac:dyDescent="0.3">
      <c r="D90" s="61"/>
      <c r="E90" s="5"/>
      <c r="F90" s="65"/>
    </row>
    <row r="91" spans="4:8" ht="16.5" thickBot="1" x14ac:dyDescent="0.3"/>
    <row r="92" spans="4:8" x14ac:dyDescent="0.25">
      <c r="D92" s="58"/>
      <c r="E92" s="59"/>
      <c r="F92" s="62"/>
    </row>
    <row r="93" spans="4:8" ht="18" x14ac:dyDescent="0.25">
      <c r="D93" s="60" t="s">
        <v>55</v>
      </c>
      <c r="E93" s="10"/>
      <c r="F93" s="63"/>
    </row>
    <row r="94" spans="4:8" ht="18" x14ac:dyDescent="0.25">
      <c r="D94" s="60" t="s">
        <v>56</v>
      </c>
      <c r="E94" s="10"/>
      <c r="F94" s="63"/>
    </row>
    <row r="95" spans="4:8" ht="18" x14ac:dyDescent="0.25">
      <c r="D95" s="60" t="s">
        <v>57</v>
      </c>
      <c r="E95" s="10"/>
      <c r="F95" s="63"/>
    </row>
    <row r="96" spans="4:8" ht="18" x14ac:dyDescent="0.25">
      <c r="D96" s="60" t="s">
        <v>58</v>
      </c>
      <c r="E96" s="10"/>
      <c r="F96" s="63"/>
    </row>
    <row r="97" spans="1:11" s="3" customFormat="1" ht="18" x14ac:dyDescent="0.25">
      <c r="A97" s="2"/>
      <c r="B97" s="2"/>
      <c r="C97" s="2"/>
      <c r="D97" s="64" t="s">
        <v>59</v>
      </c>
      <c r="E97" s="10"/>
      <c r="F97" s="63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61"/>
      <c r="E98" s="5"/>
      <c r="F98" s="65"/>
      <c r="I98" s="2"/>
      <c r="J98" s="2"/>
      <c r="K98" s="2"/>
    </row>
  </sheetData>
  <mergeCells count="8">
    <mergeCell ref="G41:I41"/>
    <mergeCell ref="G18:H19"/>
    <mergeCell ref="I18:I19"/>
    <mergeCell ref="A10:I10"/>
    <mergeCell ref="G17:H17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workbookViewId="0">
      <selection activeCell="G16" sqref="G16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218" t="s">
        <v>6</v>
      </c>
      <c r="B10" s="219"/>
      <c r="C10" s="219"/>
      <c r="D10" s="219"/>
      <c r="E10" s="219"/>
      <c r="F10" s="219"/>
      <c r="G10" s="219"/>
      <c r="H10" s="219"/>
      <c r="I10" s="220"/>
    </row>
    <row r="12" spans="1:9" x14ac:dyDescent="0.25">
      <c r="A12" s="2" t="s">
        <v>7</v>
      </c>
      <c r="B12" s="2" t="s">
        <v>43</v>
      </c>
      <c r="G12" s="3" t="s">
        <v>8</v>
      </c>
      <c r="H12" s="7" t="s">
        <v>9</v>
      </c>
      <c r="I12" s="8" t="s">
        <v>37</v>
      </c>
    </row>
    <row r="13" spans="1:9" x14ac:dyDescent="0.25">
      <c r="G13" s="3" t="s">
        <v>10</v>
      </c>
      <c r="H13" s="7" t="s">
        <v>9</v>
      </c>
      <c r="I13" s="9" t="s">
        <v>42</v>
      </c>
    </row>
    <row r="14" spans="1:9" x14ac:dyDescent="0.25">
      <c r="G14" s="3" t="s">
        <v>11</v>
      </c>
      <c r="H14" s="7" t="s">
        <v>9</v>
      </c>
      <c r="I14" s="9" t="s">
        <v>69</v>
      </c>
    </row>
    <row r="15" spans="1:9" x14ac:dyDescent="0.25">
      <c r="A15" s="2" t="s">
        <v>12</v>
      </c>
      <c r="B15" s="2" t="s">
        <v>44</v>
      </c>
    </row>
    <row r="16" spans="1:9" ht="16.5" thickBot="1" x14ac:dyDescent="0.3">
      <c r="F16" s="10"/>
    </row>
    <row r="17" spans="1:10" ht="20.100000000000001" customHeight="1" x14ac:dyDescent="0.25">
      <c r="A17" s="45" t="s">
        <v>13</v>
      </c>
      <c r="B17" s="46" t="s">
        <v>14</v>
      </c>
      <c r="C17" s="46" t="s">
        <v>15</v>
      </c>
      <c r="D17" s="46" t="s">
        <v>16</v>
      </c>
      <c r="E17" s="46" t="s">
        <v>17</v>
      </c>
      <c r="F17" s="46" t="s">
        <v>45</v>
      </c>
      <c r="G17" s="221" t="s">
        <v>19</v>
      </c>
      <c r="H17" s="222"/>
      <c r="I17" s="47" t="s">
        <v>20</v>
      </c>
    </row>
    <row r="18" spans="1:10" ht="48.75" customHeight="1" x14ac:dyDescent="0.25">
      <c r="A18" s="14">
        <v>1</v>
      </c>
      <c r="B18" s="48">
        <v>44436</v>
      </c>
      <c r="C18" s="49" t="s">
        <v>70</v>
      </c>
      <c r="D18" s="50" t="s">
        <v>73</v>
      </c>
      <c r="E18" s="51" t="s">
        <v>46</v>
      </c>
      <c r="F18" s="52">
        <v>1</v>
      </c>
      <c r="G18" s="209">
        <v>1100000</v>
      </c>
      <c r="H18" s="210"/>
      <c r="I18" s="53">
        <f>G18</f>
        <v>1100000</v>
      </c>
    </row>
    <row r="19" spans="1:10" ht="48.75" customHeight="1" x14ac:dyDescent="0.25">
      <c r="A19" s="14">
        <v>2</v>
      </c>
      <c r="B19" s="48">
        <v>44441</v>
      </c>
      <c r="C19" s="68" t="s">
        <v>71</v>
      </c>
      <c r="D19" s="50" t="s">
        <v>72</v>
      </c>
      <c r="E19" s="50" t="s">
        <v>74</v>
      </c>
      <c r="F19" s="19">
        <v>1</v>
      </c>
      <c r="G19" s="209">
        <v>1100000</v>
      </c>
      <c r="H19" s="210"/>
      <c r="I19" s="53">
        <f>G19</f>
        <v>1100000</v>
      </c>
    </row>
    <row r="20" spans="1:10" ht="25.5" customHeight="1" thickBot="1" x14ac:dyDescent="0.3">
      <c r="A20" s="223" t="s">
        <v>21</v>
      </c>
      <c r="B20" s="224"/>
      <c r="C20" s="224"/>
      <c r="D20" s="224"/>
      <c r="E20" s="224"/>
      <c r="F20" s="224"/>
      <c r="G20" s="224"/>
      <c r="H20" s="225"/>
      <c r="I20" s="54">
        <f>SUM(I18:I19)</f>
        <v>2200000</v>
      </c>
    </row>
    <row r="21" spans="1:10" x14ac:dyDescent="0.25">
      <c r="A21" s="22"/>
      <c r="B21" s="22"/>
      <c r="C21" s="22"/>
      <c r="D21" s="22"/>
      <c r="E21" s="22"/>
      <c r="F21" s="22"/>
      <c r="G21" s="55" t="s">
        <v>47</v>
      </c>
      <c r="H21" s="55"/>
      <c r="I21" s="56">
        <v>0</v>
      </c>
    </row>
    <row r="22" spans="1:10" ht="16.5" thickBot="1" x14ac:dyDescent="0.3">
      <c r="D22" s="1"/>
      <c r="E22" s="1"/>
      <c r="F22" s="1"/>
      <c r="G22" s="27" t="s">
        <v>48</v>
      </c>
      <c r="H22" s="27"/>
      <c r="I22" s="57">
        <v>0</v>
      </c>
      <c r="J22" s="26"/>
    </row>
    <row r="23" spans="1:10" x14ac:dyDescent="0.25">
      <c r="D23" s="1"/>
      <c r="E23" s="1"/>
      <c r="F23" s="1"/>
      <c r="G23" s="29" t="s">
        <v>49</v>
      </c>
      <c r="H23" s="29"/>
      <c r="I23" s="30">
        <f>+I20</f>
        <v>2200000</v>
      </c>
    </row>
    <row r="24" spans="1:10" x14ac:dyDescent="0.25">
      <c r="A24" s="1" t="s">
        <v>75</v>
      </c>
      <c r="D24" s="1"/>
      <c r="E24" s="1"/>
      <c r="F24" s="1"/>
      <c r="G24" s="29"/>
      <c r="H24" s="29"/>
      <c r="I24" s="30"/>
    </row>
    <row r="25" spans="1:10" x14ac:dyDescent="0.25">
      <c r="A25" s="31"/>
      <c r="D25" s="1"/>
      <c r="E25" s="1"/>
      <c r="F25" s="1"/>
      <c r="G25" s="29"/>
      <c r="H25" s="29"/>
      <c r="I25" s="30"/>
    </row>
    <row r="26" spans="1:10" x14ac:dyDescent="0.25">
      <c r="D26" s="1"/>
      <c r="E26" s="1"/>
      <c r="F26" s="1"/>
      <c r="G26" s="29"/>
      <c r="H26" s="29"/>
      <c r="I26" s="30"/>
    </row>
    <row r="27" spans="1:10" x14ac:dyDescent="0.25">
      <c r="A27" s="32" t="s">
        <v>26</v>
      </c>
    </row>
    <row r="28" spans="1:10" x14ac:dyDescent="0.25">
      <c r="A28" s="33" t="s">
        <v>27</v>
      </c>
      <c r="B28" s="33"/>
      <c r="C28" s="33"/>
      <c r="D28" s="10"/>
      <c r="E28" s="10"/>
    </row>
    <row r="29" spans="1:10" x14ac:dyDescent="0.25">
      <c r="A29" s="33" t="s">
        <v>28</v>
      </c>
      <c r="B29" s="33"/>
      <c r="C29" s="33"/>
      <c r="D29" s="10"/>
      <c r="E29" s="10"/>
    </row>
    <row r="30" spans="1:10" x14ac:dyDescent="0.25">
      <c r="A30" s="34" t="s">
        <v>29</v>
      </c>
      <c r="B30" s="35"/>
      <c r="C30" s="35"/>
      <c r="D30" s="10"/>
      <c r="E30" s="10"/>
    </row>
    <row r="31" spans="1:10" x14ac:dyDescent="0.25">
      <c r="A31" s="36" t="s">
        <v>30</v>
      </c>
      <c r="B31" s="36"/>
      <c r="C31" s="36"/>
      <c r="D31" s="10"/>
      <c r="E31" s="10"/>
    </row>
    <row r="32" spans="1:10" x14ac:dyDescent="0.25">
      <c r="A32" s="37"/>
      <c r="B32" s="37"/>
      <c r="C32" s="37"/>
    </row>
    <row r="33" spans="1:9" x14ac:dyDescent="0.25">
      <c r="A33" s="38"/>
      <c r="B33" s="38"/>
      <c r="C33" s="38"/>
    </row>
    <row r="34" spans="1:9" x14ac:dyDescent="0.25">
      <c r="G34" s="40" t="s">
        <v>31</v>
      </c>
      <c r="H34" s="215" t="str">
        <f>I13</f>
        <v xml:space="preserve"> 07 September 2021</v>
      </c>
      <c r="I34" s="216"/>
    </row>
    <row r="38" spans="1:9" ht="24.75" customHeight="1" x14ac:dyDescent="0.25"/>
    <row r="40" spans="1:9" x14ac:dyDescent="0.25">
      <c r="G40" s="217" t="s">
        <v>32</v>
      </c>
      <c r="H40" s="217"/>
      <c r="I40" s="217"/>
    </row>
    <row r="45" spans="1:9" ht="16.5" thickBot="1" x14ac:dyDescent="0.3"/>
    <row r="46" spans="1:9" x14ac:dyDescent="0.25">
      <c r="D46" s="58"/>
      <c r="E46" s="59"/>
      <c r="F46" s="59"/>
    </row>
    <row r="47" spans="1:9" ht="18" x14ac:dyDescent="0.25">
      <c r="D47" s="60" t="s">
        <v>50</v>
      </c>
      <c r="E47" s="10"/>
      <c r="F47" s="10"/>
      <c r="G47" s="2"/>
      <c r="H47" s="2"/>
    </row>
    <row r="48" spans="1:9" ht="18" x14ac:dyDescent="0.25">
      <c r="D48" s="60" t="s">
        <v>51</v>
      </c>
      <c r="E48" s="10"/>
      <c r="F48" s="10"/>
      <c r="G48" s="2"/>
      <c r="H48" s="2"/>
    </row>
    <row r="49" spans="4:8" ht="18" x14ac:dyDescent="0.25">
      <c r="D49" s="60" t="s">
        <v>52</v>
      </c>
      <c r="E49" s="10"/>
      <c r="F49" s="10"/>
      <c r="G49" s="2"/>
      <c r="H49" s="2"/>
    </row>
    <row r="50" spans="4:8" ht="18" x14ac:dyDescent="0.25">
      <c r="D50" s="60" t="s">
        <v>53</v>
      </c>
      <c r="E50" s="10"/>
      <c r="F50" s="10"/>
      <c r="G50" s="2"/>
      <c r="H50" s="2"/>
    </row>
    <row r="51" spans="4:8" ht="18" x14ac:dyDescent="0.25">
      <c r="D51" s="60" t="s">
        <v>54</v>
      </c>
      <c r="E51" s="10"/>
      <c r="F51" s="10"/>
      <c r="G51" s="2"/>
      <c r="H51" s="2"/>
    </row>
    <row r="52" spans="4:8" ht="16.5" thickBot="1" x14ac:dyDescent="0.3">
      <c r="D52" s="61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58"/>
      <c r="E56" s="59"/>
      <c r="F56" s="62"/>
      <c r="G56" s="2"/>
      <c r="H56" s="2"/>
    </row>
    <row r="57" spans="4:8" ht="18" x14ac:dyDescent="0.25">
      <c r="D57" s="60" t="s">
        <v>55</v>
      </c>
      <c r="E57" s="10"/>
      <c r="F57" s="63"/>
      <c r="G57" s="2"/>
      <c r="H57" s="2"/>
    </row>
    <row r="58" spans="4:8" ht="18" x14ac:dyDescent="0.25">
      <c r="D58" s="60" t="s">
        <v>56</v>
      </c>
      <c r="E58" s="10"/>
      <c r="F58" s="63"/>
      <c r="G58" s="2"/>
      <c r="H58" s="2"/>
    </row>
    <row r="59" spans="4:8" ht="18" x14ac:dyDescent="0.25">
      <c r="D59" s="60" t="s">
        <v>57</v>
      </c>
      <c r="E59" s="10"/>
      <c r="F59" s="63"/>
      <c r="G59" s="2"/>
      <c r="H59" s="2"/>
    </row>
    <row r="60" spans="4:8" ht="18" x14ac:dyDescent="0.25">
      <c r="D60" s="60" t="s">
        <v>58</v>
      </c>
      <c r="E60" s="10"/>
      <c r="F60" s="63"/>
      <c r="G60" s="2"/>
      <c r="H60" s="2"/>
    </row>
    <row r="61" spans="4:8" ht="18" x14ac:dyDescent="0.25">
      <c r="D61" s="64" t="s">
        <v>59</v>
      </c>
      <c r="E61" s="10"/>
      <c r="F61" s="63"/>
      <c r="G61" s="2"/>
      <c r="H61" s="2"/>
    </row>
    <row r="62" spans="4:8" ht="16.5" thickBot="1" x14ac:dyDescent="0.3">
      <c r="D62" s="61"/>
      <c r="E62" s="5"/>
      <c r="F62" s="65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58"/>
      <c r="E67" s="59"/>
      <c r="F67" s="59"/>
      <c r="G67" s="2"/>
      <c r="H67" s="2"/>
    </row>
    <row r="68" spans="4:8" ht="18" x14ac:dyDescent="0.25">
      <c r="D68" s="60" t="s">
        <v>50</v>
      </c>
      <c r="E68" s="10"/>
      <c r="F68" s="10"/>
      <c r="G68" s="2"/>
      <c r="H68" s="2"/>
    </row>
    <row r="69" spans="4:8" ht="18" x14ac:dyDescent="0.25">
      <c r="D69" s="60" t="s">
        <v>60</v>
      </c>
      <c r="E69" s="10"/>
      <c r="F69" s="10"/>
      <c r="G69" s="2"/>
      <c r="H69" s="2"/>
    </row>
    <row r="70" spans="4:8" ht="18" x14ac:dyDescent="0.25">
      <c r="D70" s="60" t="s">
        <v>61</v>
      </c>
      <c r="E70" s="10"/>
      <c r="F70" s="10"/>
      <c r="G70" s="2"/>
      <c r="H70" s="2"/>
    </row>
    <row r="71" spans="4:8" ht="18" x14ac:dyDescent="0.25">
      <c r="D71" s="60" t="s">
        <v>62</v>
      </c>
      <c r="E71" s="10"/>
      <c r="F71" s="10"/>
      <c r="G71" s="2"/>
      <c r="H71" s="2"/>
    </row>
    <row r="72" spans="4:8" ht="18" x14ac:dyDescent="0.25">
      <c r="D72" s="60" t="s">
        <v>63</v>
      </c>
      <c r="E72" s="10"/>
      <c r="F72" s="10"/>
      <c r="G72" s="2"/>
      <c r="H72" s="2"/>
    </row>
    <row r="73" spans="4:8" ht="16.5" thickBot="1" x14ac:dyDescent="0.3">
      <c r="D73" s="61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58"/>
      <c r="E75" s="59"/>
      <c r="F75" s="59"/>
      <c r="G75" s="2"/>
      <c r="H75" s="2"/>
    </row>
    <row r="76" spans="4:8" ht="18" x14ac:dyDescent="0.25">
      <c r="D76" s="66" t="s">
        <v>64</v>
      </c>
      <c r="E76" s="10"/>
      <c r="F76" s="10"/>
    </row>
    <row r="77" spans="4:8" ht="18" x14ac:dyDescent="0.25">
      <c r="D77" s="66" t="s">
        <v>65</v>
      </c>
      <c r="E77" s="10"/>
      <c r="F77" s="10"/>
    </row>
    <row r="78" spans="4:8" ht="18" x14ac:dyDescent="0.25">
      <c r="D78" s="66" t="s">
        <v>66</v>
      </c>
      <c r="E78" s="10"/>
      <c r="F78" s="10"/>
    </row>
    <row r="79" spans="4:8" ht="18" x14ac:dyDescent="0.25">
      <c r="D79" s="66" t="s">
        <v>67</v>
      </c>
      <c r="E79" s="10"/>
      <c r="F79" s="10"/>
    </row>
    <row r="80" spans="4:8" ht="18" x14ac:dyDescent="0.25">
      <c r="D80" s="67" t="s">
        <v>68</v>
      </c>
      <c r="E80" s="10"/>
      <c r="F80" s="10"/>
    </row>
    <row r="81" spans="1:11" ht="16.5" thickBot="1" x14ac:dyDescent="0.3">
      <c r="D81" s="61"/>
      <c r="E81" s="5"/>
      <c r="F81" s="5"/>
      <c r="G81" s="2"/>
      <c r="H81" s="2"/>
    </row>
    <row r="82" spans="1:11" ht="16.5" thickBot="1" x14ac:dyDescent="0.3"/>
    <row r="83" spans="1:11" x14ac:dyDescent="0.25">
      <c r="D83" s="58"/>
      <c r="E83" s="59"/>
      <c r="F83" s="62"/>
    </row>
    <row r="84" spans="1:11" ht="18" x14ac:dyDescent="0.25">
      <c r="D84" s="60" t="s">
        <v>55</v>
      </c>
      <c r="E84" s="10"/>
      <c r="F84" s="63"/>
    </row>
    <row r="85" spans="1:11" ht="18" x14ac:dyDescent="0.25">
      <c r="D85" s="60" t="s">
        <v>56</v>
      </c>
      <c r="E85" s="10"/>
      <c r="F85" s="63"/>
    </row>
    <row r="86" spans="1:11" ht="18" x14ac:dyDescent="0.25">
      <c r="D86" s="60" t="s">
        <v>57</v>
      </c>
      <c r="E86" s="10"/>
      <c r="F86" s="63"/>
    </row>
    <row r="87" spans="1:11" ht="18" x14ac:dyDescent="0.25">
      <c r="D87" s="60" t="s">
        <v>58</v>
      </c>
      <c r="E87" s="10"/>
      <c r="F87" s="63"/>
    </row>
    <row r="88" spans="1:11" ht="18" x14ac:dyDescent="0.25">
      <c r="D88" s="64" t="s">
        <v>59</v>
      </c>
      <c r="E88" s="10"/>
      <c r="F88" s="63"/>
    </row>
    <row r="89" spans="1:11" ht="16.5" thickBot="1" x14ac:dyDescent="0.3">
      <c r="D89" s="61"/>
      <c r="E89" s="5"/>
      <c r="F89" s="65"/>
    </row>
    <row r="90" spans="1:11" ht="16.5" thickBot="1" x14ac:dyDescent="0.3"/>
    <row r="91" spans="1:11" x14ac:dyDescent="0.25">
      <c r="D91" s="58"/>
      <c r="E91" s="59"/>
      <c r="F91" s="62"/>
    </row>
    <row r="92" spans="1:11" ht="18" x14ac:dyDescent="0.25">
      <c r="D92" s="60" t="s">
        <v>55</v>
      </c>
      <c r="E92" s="10"/>
      <c r="F92" s="63"/>
    </row>
    <row r="93" spans="1:11" ht="18" x14ac:dyDescent="0.25">
      <c r="D93" s="60" t="s">
        <v>56</v>
      </c>
      <c r="E93" s="10"/>
      <c r="F93" s="63"/>
    </row>
    <row r="94" spans="1:11" ht="18" x14ac:dyDescent="0.25">
      <c r="D94" s="60" t="s">
        <v>57</v>
      </c>
      <c r="E94" s="10"/>
      <c r="F94" s="63"/>
    </row>
    <row r="95" spans="1:11" ht="18" x14ac:dyDescent="0.25">
      <c r="D95" s="60" t="s">
        <v>58</v>
      </c>
      <c r="E95" s="10"/>
      <c r="F95" s="63"/>
    </row>
    <row r="96" spans="1:11" s="3" customFormat="1" ht="18" x14ac:dyDescent="0.25">
      <c r="A96" s="2"/>
      <c r="B96" s="2"/>
      <c r="C96" s="2"/>
      <c r="D96" s="64" t="s">
        <v>59</v>
      </c>
      <c r="E96" s="10"/>
      <c r="F96" s="63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1"/>
      <c r="E97" s="5"/>
      <c r="F97" s="65"/>
      <c r="I97" s="2"/>
      <c r="J97" s="2"/>
      <c r="K97" s="2"/>
    </row>
  </sheetData>
  <mergeCells count="7">
    <mergeCell ref="H34:I34"/>
    <mergeCell ref="G40:I40"/>
    <mergeCell ref="A10:I10"/>
    <mergeCell ref="G17:H17"/>
    <mergeCell ref="G18:H18"/>
    <mergeCell ref="G19:H19"/>
    <mergeCell ref="A20:H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28" workbookViewId="0">
      <selection activeCell="E43" sqref="E43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5.28515625" style="2" customWidth="1"/>
    <col min="8" max="8" width="13.85546875" style="3" customWidth="1"/>
    <col min="9" max="9" width="1.425781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210</v>
      </c>
      <c r="H12" s="3" t="s">
        <v>8</v>
      </c>
      <c r="I12" s="7" t="s">
        <v>9</v>
      </c>
      <c r="J12" s="8" t="s">
        <v>211</v>
      </c>
    </row>
    <row r="13" spans="1:10" x14ac:dyDescent="0.25">
      <c r="H13" s="3" t="s">
        <v>10</v>
      </c>
      <c r="I13" s="7" t="s">
        <v>9</v>
      </c>
      <c r="J13" s="98" t="s">
        <v>193</v>
      </c>
    </row>
    <row r="14" spans="1:10" x14ac:dyDescent="0.25">
      <c r="H14" s="3" t="s">
        <v>11</v>
      </c>
      <c r="I14" s="7" t="s">
        <v>9</v>
      </c>
      <c r="J14" s="9" t="s">
        <v>196</v>
      </c>
    </row>
    <row r="15" spans="1:10" x14ac:dyDescent="0.25">
      <c r="A15" s="2" t="s">
        <v>12</v>
      </c>
      <c r="B15" s="2" t="s">
        <v>210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5.5" customHeight="1" x14ac:dyDescent="0.25">
      <c r="A18" s="14">
        <v>1</v>
      </c>
      <c r="B18" s="15">
        <v>44427</v>
      </c>
      <c r="C18" s="16" t="s">
        <v>201</v>
      </c>
      <c r="D18" s="17" t="s">
        <v>202</v>
      </c>
      <c r="E18" s="18" t="s">
        <v>203</v>
      </c>
      <c r="F18" s="19">
        <v>1</v>
      </c>
      <c r="G18" s="19">
        <v>1</v>
      </c>
      <c r="H18" s="235">
        <v>7000000</v>
      </c>
      <c r="I18" s="236"/>
      <c r="J18" s="262">
        <f t="shared" ref="J18" si="0">G18*H18</f>
        <v>7000000</v>
      </c>
    </row>
    <row r="19" spans="1:19" ht="55.5" customHeight="1" x14ac:dyDescent="0.25">
      <c r="A19" s="14">
        <v>2</v>
      </c>
      <c r="B19" s="15">
        <v>44427</v>
      </c>
      <c r="C19" s="16" t="s">
        <v>201</v>
      </c>
      <c r="D19" s="17" t="s">
        <v>202</v>
      </c>
      <c r="E19" s="18" t="s">
        <v>203</v>
      </c>
      <c r="F19" s="19">
        <v>1</v>
      </c>
      <c r="G19" s="19">
        <v>1</v>
      </c>
      <c r="H19" s="267"/>
      <c r="I19" s="268"/>
      <c r="J19" s="264"/>
    </row>
    <row r="20" spans="1:19" ht="25.5" customHeight="1" thickBot="1" x14ac:dyDescent="0.3">
      <c r="A20" s="211" t="s">
        <v>21</v>
      </c>
      <c r="B20" s="212"/>
      <c r="C20" s="212"/>
      <c r="D20" s="212"/>
      <c r="E20" s="212"/>
      <c r="F20" s="212"/>
      <c r="G20" s="212"/>
      <c r="H20" s="212"/>
      <c r="I20" s="213"/>
      <c r="J20" s="21">
        <f>SUM(J18:J18)</f>
        <v>7000000</v>
      </c>
      <c r="K20" s="2" t="s">
        <v>231</v>
      </c>
    </row>
    <row r="21" spans="1:19" x14ac:dyDescent="0.25">
      <c r="A21" s="214"/>
      <c r="B21" s="214"/>
      <c r="C21" s="214"/>
      <c r="D21" s="214"/>
      <c r="E21" s="144"/>
      <c r="F21" s="144"/>
      <c r="G21" s="144"/>
      <c r="H21" s="23"/>
      <c r="I21" s="23"/>
      <c r="J21" s="24"/>
    </row>
    <row r="22" spans="1:19" x14ac:dyDescent="0.25">
      <c r="E22" s="1"/>
      <c r="F22" s="1"/>
      <c r="G22" s="1"/>
      <c r="H22" s="25" t="s">
        <v>22</v>
      </c>
      <c r="I22" s="25"/>
      <c r="J22" s="44">
        <v>5000000</v>
      </c>
      <c r="K22" s="26"/>
      <c r="S22" s="2" t="s">
        <v>23</v>
      </c>
    </row>
    <row r="23" spans="1:19" ht="16.5" thickBot="1" x14ac:dyDescent="0.3">
      <c r="E23" s="1"/>
      <c r="F23" s="1"/>
      <c r="G23" s="1"/>
      <c r="H23" s="27" t="s">
        <v>24</v>
      </c>
      <c r="I23" s="27"/>
      <c r="J23" s="28">
        <v>0</v>
      </c>
      <c r="K23" s="26"/>
    </row>
    <row r="24" spans="1:19" ht="16.5" customHeight="1" x14ac:dyDescent="0.25">
      <c r="E24" s="1"/>
      <c r="F24" s="1"/>
      <c r="G24" s="1"/>
      <c r="H24" s="29" t="s">
        <v>25</v>
      </c>
      <c r="I24" s="29"/>
      <c r="J24" s="30">
        <f>J20-J22</f>
        <v>2000000</v>
      </c>
    </row>
    <row r="25" spans="1:19" x14ac:dyDescent="0.25">
      <c r="A25" s="1" t="s">
        <v>342</v>
      </c>
      <c r="E25" s="1"/>
      <c r="F25" s="1"/>
      <c r="G25" s="1"/>
      <c r="H25" s="29"/>
      <c r="I25" s="29"/>
      <c r="J25" s="30"/>
    </row>
    <row r="26" spans="1:19" x14ac:dyDescent="0.25">
      <c r="A26" s="31"/>
      <c r="E26" s="1"/>
      <c r="F26" s="1"/>
      <c r="G26" s="1"/>
      <c r="H26" s="29"/>
      <c r="I26" s="29"/>
      <c r="J26" s="30"/>
    </row>
    <row r="27" spans="1:19" x14ac:dyDescent="0.25">
      <c r="E27" s="1"/>
      <c r="F27" s="1"/>
      <c r="G27" s="1"/>
      <c r="H27" s="29"/>
      <c r="I27" s="29"/>
      <c r="J27" s="30"/>
    </row>
    <row r="28" spans="1:19" x14ac:dyDescent="0.25">
      <c r="A28" s="32" t="s">
        <v>26</v>
      </c>
    </row>
    <row r="29" spans="1:19" x14ac:dyDescent="0.25">
      <c r="A29" s="33" t="s">
        <v>27</v>
      </c>
      <c r="B29" s="33"/>
      <c r="C29" s="33"/>
      <c r="D29" s="33"/>
      <c r="E29" s="10"/>
    </row>
    <row r="30" spans="1:19" x14ac:dyDescent="0.25">
      <c r="A30" s="33" t="s">
        <v>28</v>
      </c>
      <c r="B30" s="33"/>
      <c r="C30" s="33"/>
      <c r="D30" s="10"/>
      <c r="E30" s="10"/>
    </row>
    <row r="31" spans="1:19" x14ac:dyDescent="0.25">
      <c r="A31" s="34" t="s">
        <v>29</v>
      </c>
      <c r="B31" s="35"/>
      <c r="C31" s="35"/>
      <c r="D31" s="34"/>
      <c r="E31" s="10"/>
    </row>
    <row r="32" spans="1:19" x14ac:dyDescent="0.25">
      <c r="A32" s="36" t="s">
        <v>30</v>
      </c>
      <c r="B32" s="36"/>
      <c r="C32" s="36"/>
      <c r="D32" s="35"/>
      <c r="E32" s="10"/>
    </row>
    <row r="33" spans="1:10" x14ac:dyDescent="0.25">
      <c r="A33" s="37"/>
      <c r="B33" s="37"/>
      <c r="C33" s="37"/>
      <c r="D33" s="37"/>
    </row>
    <row r="34" spans="1:10" x14ac:dyDescent="0.25">
      <c r="A34" s="38"/>
      <c r="B34" s="38"/>
      <c r="C34" s="38"/>
      <c r="D34" s="39"/>
    </row>
    <row r="35" spans="1:10" x14ac:dyDescent="0.25">
      <c r="H35" s="40" t="s">
        <v>31</v>
      </c>
      <c r="I35" s="215" t="str">
        <f>+J13</f>
        <v xml:space="preserve"> 27 September 2021</v>
      </c>
      <c r="J35" s="216"/>
    </row>
    <row r="39" spans="1:10" x14ac:dyDescent="0.25">
      <c r="I39" s="3" t="s">
        <v>23</v>
      </c>
    </row>
    <row r="42" spans="1:10" x14ac:dyDescent="0.25">
      <c r="H42" s="203" t="s">
        <v>32</v>
      </c>
      <c r="I42" s="203"/>
      <c r="J42" s="203"/>
    </row>
  </sheetData>
  <mergeCells count="8">
    <mergeCell ref="H42:J42"/>
    <mergeCell ref="A10:J10"/>
    <mergeCell ref="H17:I17"/>
    <mergeCell ref="A20:I20"/>
    <mergeCell ref="A21:D21"/>
    <mergeCell ref="I35:J35"/>
    <mergeCell ref="J18:J19"/>
    <mergeCell ref="H18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3" workbookViewId="0">
      <selection activeCell="G21" sqref="G21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5.42578125" style="2" customWidth="1"/>
    <col min="5" max="5" width="13.570312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218" t="s">
        <v>6</v>
      </c>
      <c r="B10" s="219"/>
      <c r="C10" s="219"/>
      <c r="D10" s="219"/>
      <c r="E10" s="219"/>
      <c r="F10" s="219"/>
      <c r="G10" s="219"/>
      <c r="H10" s="219"/>
      <c r="I10" s="220"/>
    </row>
    <row r="12" spans="1:9" x14ac:dyDescent="0.25">
      <c r="A12" s="2" t="s">
        <v>7</v>
      </c>
      <c r="B12" s="2" t="s">
        <v>214</v>
      </c>
      <c r="G12" s="3" t="s">
        <v>8</v>
      </c>
      <c r="H12" s="7" t="s">
        <v>9</v>
      </c>
      <c r="I12" s="8" t="s">
        <v>212</v>
      </c>
    </row>
    <row r="13" spans="1:9" x14ac:dyDescent="0.25">
      <c r="G13" s="3" t="s">
        <v>10</v>
      </c>
      <c r="H13" s="7" t="s">
        <v>9</v>
      </c>
      <c r="I13" s="98" t="s">
        <v>213</v>
      </c>
    </row>
    <row r="14" spans="1:9" x14ac:dyDescent="0.25">
      <c r="G14" s="3" t="s">
        <v>11</v>
      </c>
      <c r="H14" s="7" t="s">
        <v>9</v>
      </c>
      <c r="I14" s="98" t="s">
        <v>213</v>
      </c>
    </row>
    <row r="15" spans="1:9" x14ac:dyDescent="0.25">
      <c r="A15" s="2" t="s">
        <v>12</v>
      </c>
      <c r="B15" s="2" t="s">
        <v>214</v>
      </c>
    </row>
    <row r="16" spans="1:9" ht="16.5" thickBot="1" x14ac:dyDescent="0.3">
      <c r="F16" s="10"/>
    </row>
    <row r="17" spans="1:11" ht="20.100000000000001" customHeight="1" x14ac:dyDescent="0.25">
      <c r="A17" s="45" t="s">
        <v>13</v>
      </c>
      <c r="B17" s="46" t="s">
        <v>14</v>
      </c>
      <c r="C17" s="46" t="s">
        <v>15</v>
      </c>
      <c r="D17" s="46" t="s">
        <v>16</v>
      </c>
      <c r="E17" s="46" t="s">
        <v>17</v>
      </c>
      <c r="F17" s="46" t="s">
        <v>45</v>
      </c>
      <c r="G17" s="221" t="s">
        <v>19</v>
      </c>
      <c r="H17" s="222"/>
      <c r="I17" s="47" t="s">
        <v>20</v>
      </c>
    </row>
    <row r="18" spans="1:11" ht="56.25" customHeight="1" x14ac:dyDescent="0.25">
      <c r="A18" s="14">
        <v>1</v>
      </c>
      <c r="B18" s="48">
        <v>44460</v>
      </c>
      <c r="C18" s="49" t="s">
        <v>215</v>
      </c>
      <c r="D18" s="50" t="s">
        <v>216</v>
      </c>
      <c r="E18" s="154" t="s">
        <v>217</v>
      </c>
      <c r="F18" s="52">
        <v>1</v>
      </c>
      <c r="G18" s="235">
        <v>3900000</v>
      </c>
      <c r="H18" s="236"/>
      <c r="I18" s="150">
        <f>G18</f>
        <v>3900000</v>
      </c>
    </row>
    <row r="19" spans="1:11" ht="25.5" customHeight="1" thickBot="1" x14ac:dyDescent="0.3">
      <c r="A19" s="223" t="s">
        <v>21</v>
      </c>
      <c r="B19" s="224"/>
      <c r="C19" s="224"/>
      <c r="D19" s="224"/>
      <c r="E19" s="224"/>
      <c r="F19" s="224"/>
      <c r="G19" s="224"/>
      <c r="H19" s="225"/>
      <c r="I19" s="54">
        <f>SUM(I18:I18)</f>
        <v>3900000</v>
      </c>
      <c r="K19" s="2" t="s">
        <v>366</v>
      </c>
    </row>
    <row r="20" spans="1:11" x14ac:dyDescent="0.25">
      <c r="A20" s="214"/>
      <c r="B20" s="214"/>
      <c r="C20" s="148"/>
      <c r="D20" s="148"/>
      <c r="E20" s="148"/>
      <c r="F20" s="148"/>
      <c r="G20" s="23"/>
      <c r="H20" s="23"/>
      <c r="I20" s="24"/>
    </row>
    <row r="21" spans="1:11" x14ac:dyDescent="0.25">
      <c r="A21" s="148"/>
      <c r="B21" s="148"/>
      <c r="C21" s="148"/>
      <c r="D21" s="148"/>
      <c r="E21" s="148"/>
      <c r="F21" s="148"/>
      <c r="G21" s="55" t="s">
        <v>47</v>
      </c>
      <c r="H21" s="55"/>
      <c r="I21" s="56">
        <v>0</v>
      </c>
    </row>
    <row r="22" spans="1:11" ht="16.5" thickBot="1" x14ac:dyDescent="0.3">
      <c r="D22" s="1"/>
      <c r="E22" s="1"/>
      <c r="F22" s="1"/>
      <c r="G22" s="27" t="s">
        <v>48</v>
      </c>
      <c r="H22" s="27"/>
      <c r="I22" s="57">
        <v>0</v>
      </c>
      <c r="J22" s="26"/>
    </row>
    <row r="23" spans="1:11" x14ac:dyDescent="0.25">
      <c r="D23" s="1"/>
      <c r="E23" s="1"/>
      <c r="F23" s="1"/>
      <c r="G23" s="29" t="s">
        <v>49</v>
      </c>
      <c r="H23" s="29"/>
      <c r="I23" s="30">
        <f>+I19</f>
        <v>3900000</v>
      </c>
    </row>
    <row r="24" spans="1:11" x14ac:dyDescent="0.25">
      <c r="A24" s="1" t="s">
        <v>218</v>
      </c>
      <c r="D24" s="1"/>
      <c r="E24" s="1"/>
      <c r="F24" s="1"/>
      <c r="G24" s="29"/>
      <c r="H24" s="29"/>
      <c r="I24" s="30"/>
    </row>
    <row r="25" spans="1:11" x14ac:dyDescent="0.25">
      <c r="A25" s="31"/>
      <c r="D25" s="1"/>
      <c r="E25" s="1"/>
      <c r="F25" s="1"/>
      <c r="G25" s="29"/>
      <c r="H25" s="29"/>
      <c r="I25" s="30"/>
      <c r="J25" s="2" t="s">
        <v>225</v>
      </c>
    </row>
    <row r="26" spans="1:11" x14ac:dyDescent="0.25">
      <c r="D26" s="1"/>
      <c r="E26" s="1"/>
      <c r="F26" s="1"/>
      <c r="G26" s="29"/>
      <c r="H26" s="29"/>
      <c r="I26" s="30"/>
    </row>
    <row r="27" spans="1:11" x14ac:dyDescent="0.25">
      <c r="A27" s="32" t="s">
        <v>26</v>
      </c>
    </row>
    <row r="28" spans="1:11" x14ac:dyDescent="0.25">
      <c r="A28" s="33" t="s">
        <v>27</v>
      </c>
      <c r="B28" s="33"/>
      <c r="C28" s="33"/>
      <c r="D28" s="10"/>
      <c r="E28" s="10"/>
    </row>
    <row r="29" spans="1:11" x14ac:dyDescent="0.25">
      <c r="A29" s="33" t="s">
        <v>28</v>
      </c>
      <c r="B29" s="33"/>
      <c r="C29" s="33"/>
      <c r="D29" s="10"/>
      <c r="E29" s="10"/>
    </row>
    <row r="30" spans="1:11" x14ac:dyDescent="0.25">
      <c r="A30" s="34" t="s">
        <v>29</v>
      </c>
      <c r="B30" s="35"/>
      <c r="C30" s="35"/>
      <c r="D30" s="10"/>
      <c r="E30" s="10"/>
    </row>
    <row r="31" spans="1:11" x14ac:dyDescent="0.25">
      <c r="A31" s="36" t="s">
        <v>30</v>
      </c>
      <c r="B31" s="36"/>
      <c r="C31" s="36"/>
      <c r="D31" s="10"/>
      <c r="E31" s="10"/>
    </row>
    <row r="32" spans="1:11" x14ac:dyDescent="0.25">
      <c r="A32" s="37"/>
      <c r="B32" s="37"/>
      <c r="C32" s="37"/>
    </row>
    <row r="33" spans="1:9" x14ac:dyDescent="0.25">
      <c r="A33" s="38"/>
      <c r="B33" s="38"/>
      <c r="C33" s="38"/>
    </row>
    <row r="34" spans="1:9" x14ac:dyDescent="0.25">
      <c r="G34" s="40" t="s">
        <v>31</v>
      </c>
      <c r="H34" s="215" t="str">
        <f>I13</f>
        <v xml:space="preserve"> 28 September 2021</v>
      </c>
      <c r="I34" s="216"/>
    </row>
    <row r="38" spans="1:9" ht="24.75" customHeight="1" x14ac:dyDescent="0.25"/>
    <row r="40" spans="1:9" x14ac:dyDescent="0.25">
      <c r="G40" s="217" t="s">
        <v>32</v>
      </c>
      <c r="H40" s="217"/>
      <c r="I40" s="217"/>
    </row>
    <row r="45" spans="1:9" ht="16.5" thickBot="1" x14ac:dyDescent="0.3"/>
    <row r="46" spans="1:9" x14ac:dyDescent="0.25">
      <c r="D46" s="58"/>
      <c r="E46" s="59"/>
      <c r="F46" s="59"/>
    </row>
    <row r="47" spans="1:9" ht="18" x14ac:dyDescent="0.25">
      <c r="D47" s="60" t="s">
        <v>50</v>
      </c>
      <c r="E47" s="10"/>
      <c r="F47" s="10"/>
      <c r="G47" s="2"/>
      <c r="H47" s="2"/>
    </row>
    <row r="48" spans="1:9" ht="18" x14ac:dyDescent="0.25">
      <c r="D48" s="60" t="s">
        <v>51</v>
      </c>
      <c r="E48" s="10"/>
      <c r="F48" s="10"/>
      <c r="G48" s="2"/>
      <c r="H48" s="2"/>
    </row>
    <row r="49" spans="4:8" ht="18" x14ac:dyDescent="0.25">
      <c r="D49" s="60" t="s">
        <v>52</v>
      </c>
      <c r="E49" s="10"/>
      <c r="F49" s="10"/>
      <c r="G49" s="2"/>
      <c r="H49" s="2"/>
    </row>
    <row r="50" spans="4:8" ht="18" x14ac:dyDescent="0.25">
      <c r="D50" s="60" t="s">
        <v>53</v>
      </c>
      <c r="E50" s="10"/>
      <c r="F50" s="10"/>
      <c r="G50" s="2"/>
      <c r="H50" s="2"/>
    </row>
    <row r="51" spans="4:8" ht="18" x14ac:dyDescent="0.25">
      <c r="D51" s="60" t="s">
        <v>54</v>
      </c>
      <c r="E51" s="10"/>
      <c r="F51" s="10"/>
      <c r="G51" s="2"/>
      <c r="H51" s="2"/>
    </row>
    <row r="52" spans="4:8" ht="16.5" thickBot="1" x14ac:dyDescent="0.3">
      <c r="D52" s="61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58"/>
      <c r="E56" s="59"/>
      <c r="F56" s="62"/>
      <c r="G56" s="2"/>
      <c r="H56" s="2"/>
    </row>
    <row r="57" spans="4:8" ht="18" x14ac:dyDescent="0.25">
      <c r="D57" s="60" t="s">
        <v>55</v>
      </c>
      <c r="E57" s="10"/>
      <c r="F57" s="63"/>
      <c r="G57" s="2"/>
      <c r="H57" s="2"/>
    </row>
    <row r="58" spans="4:8" ht="18" x14ac:dyDescent="0.25">
      <c r="D58" s="60" t="s">
        <v>56</v>
      </c>
      <c r="E58" s="10"/>
      <c r="F58" s="63"/>
      <c r="G58" s="2"/>
      <c r="H58" s="2"/>
    </row>
    <row r="59" spans="4:8" ht="18" x14ac:dyDescent="0.25">
      <c r="D59" s="60" t="s">
        <v>57</v>
      </c>
      <c r="E59" s="10"/>
      <c r="F59" s="63"/>
      <c r="G59" s="2"/>
      <c r="H59" s="2"/>
    </row>
    <row r="60" spans="4:8" ht="18" x14ac:dyDescent="0.25">
      <c r="D60" s="60" t="s">
        <v>58</v>
      </c>
      <c r="E60" s="10"/>
      <c r="F60" s="63"/>
      <c r="G60" s="2"/>
      <c r="H60" s="2"/>
    </row>
    <row r="61" spans="4:8" ht="18" x14ac:dyDescent="0.25">
      <c r="D61" s="64" t="s">
        <v>59</v>
      </c>
      <c r="E61" s="10"/>
      <c r="F61" s="63"/>
      <c r="G61" s="2"/>
      <c r="H61" s="2"/>
    </row>
    <row r="62" spans="4:8" ht="16.5" thickBot="1" x14ac:dyDescent="0.3">
      <c r="D62" s="61"/>
      <c r="E62" s="5"/>
      <c r="F62" s="65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58"/>
      <c r="E67" s="59"/>
      <c r="F67" s="59"/>
      <c r="G67" s="2"/>
      <c r="H67" s="2"/>
    </row>
    <row r="68" spans="4:8" ht="18" x14ac:dyDescent="0.25">
      <c r="D68" s="60" t="s">
        <v>50</v>
      </c>
      <c r="E68" s="10"/>
      <c r="F68" s="10"/>
      <c r="G68" s="2"/>
      <c r="H68" s="2"/>
    </row>
    <row r="69" spans="4:8" ht="18" x14ac:dyDescent="0.25">
      <c r="D69" s="60" t="s">
        <v>60</v>
      </c>
      <c r="E69" s="10"/>
      <c r="F69" s="10"/>
      <c r="G69" s="2"/>
      <c r="H69" s="2"/>
    </row>
    <row r="70" spans="4:8" ht="18" x14ac:dyDescent="0.25">
      <c r="D70" s="60" t="s">
        <v>61</v>
      </c>
      <c r="E70" s="10"/>
      <c r="F70" s="10"/>
      <c r="G70" s="2"/>
      <c r="H70" s="2"/>
    </row>
    <row r="71" spans="4:8" ht="18" x14ac:dyDescent="0.25">
      <c r="D71" s="60" t="s">
        <v>62</v>
      </c>
      <c r="E71" s="10"/>
      <c r="F71" s="10"/>
      <c r="G71" s="2"/>
      <c r="H71" s="2"/>
    </row>
    <row r="72" spans="4:8" ht="18" x14ac:dyDescent="0.25">
      <c r="D72" s="60" t="s">
        <v>63</v>
      </c>
      <c r="E72" s="10"/>
      <c r="F72" s="10"/>
      <c r="G72" s="2"/>
      <c r="H72" s="2"/>
    </row>
    <row r="73" spans="4:8" ht="16.5" thickBot="1" x14ac:dyDescent="0.3">
      <c r="D73" s="61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58"/>
      <c r="E75" s="59"/>
      <c r="F75" s="59"/>
      <c r="G75" s="2"/>
      <c r="H75" s="2"/>
    </row>
    <row r="76" spans="4:8" ht="18" x14ac:dyDescent="0.25">
      <c r="D76" s="66" t="s">
        <v>64</v>
      </c>
      <c r="E76" s="10"/>
      <c r="F76" s="10"/>
    </row>
    <row r="77" spans="4:8" ht="18" x14ac:dyDescent="0.25">
      <c r="D77" s="66" t="s">
        <v>65</v>
      </c>
      <c r="E77" s="10"/>
      <c r="F77" s="10"/>
    </row>
    <row r="78" spans="4:8" ht="18" x14ac:dyDescent="0.25">
      <c r="D78" s="66" t="s">
        <v>66</v>
      </c>
      <c r="E78" s="10"/>
      <c r="F78" s="10"/>
    </row>
    <row r="79" spans="4:8" ht="18" x14ac:dyDescent="0.25">
      <c r="D79" s="66" t="s">
        <v>67</v>
      </c>
      <c r="E79" s="10"/>
      <c r="F79" s="10"/>
    </row>
    <row r="80" spans="4:8" ht="18" x14ac:dyDescent="0.25">
      <c r="D80" s="67" t="s">
        <v>68</v>
      </c>
      <c r="E80" s="10"/>
      <c r="F80" s="10"/>
    </row>
    <row r="81" spans="1:11" ht="16.5" thickBot="1" x14ac:dyDescent="0.3">
      <c r="D81" s="61"/>
      <c r="E81" s="5"/>
      <c r="F81" s="5"/>
      <c r="G81" s="2"/>
      <c r="H81" s="2"/>
    </row>
    <row r="82" spans="1:11" ht="16.5" thickBot="1" x14ac:dyDescent="0.3"/>
    <row r="83" spans="1:11" x14ac:dyDescent="0.25">
      <c r="D83" s="58"/>
      <c r="E83" s="59"/>
      <c r="F83" s="62"/>
    </row>
    <row r="84" spans="1:11" ht="18" x14ac:dyDescent="0.25">
      <c r="D84" s="60" t="s">
        <v>55</v>
      </c>
      <c r="E84" s="10"/>
      <c r="F84" s="63"/>
    </row>
    <row r="85" spans="1:11" ht="18" x14ac:dyDescent="0.25">
      <c r="D85" s="60" t="s">
        <v>56</v>
      </c>
      <c r="E85" s="10"/>
      <c r="F85" s="63"/>
    </row>
    <row r="86" spans="1:11" ht="18" x14ac:dyDescent="0.25">
      <c r="D86" s="60" t="s">
        <v>57</v>
      </c>
      <c r="E86" s="10"/>
      <c r="F86" s="63"/>
    </row>
    <row r="87" spans="1:11" ht="18" x14ac:dyDescent="0.25">
      <c r="D87" s="60" t="s">
        <v>58</v>
      </c>
      <c r="E87" s="10"/>
      <c r="F87" s="63"/>
    </row>
    <row r="88" spans="1:11" ht="18" x14ac:dyDescent="0.25">
      <c r="D88" s="64" t="s">
        <v>59</v>
      </c>
      <c r="E88" s="10"/>
      <c r="F88" s="63"/>
    </row>
    <row r="89" spans="1:11" ht="16.5" thickBot="1" x14ac:dyDescent="0.3">
      <c r="D89" s="61"/>
      <c r="E89" s="5"/>
      <c r="F89" s="65"/>
    </row>
    <row r="90" spans="1:11" ht="16.5" thickBot="1" x14ac:dyDescent="0.3"/>
    <row r="91" spans="1:11" x14ac:dyDescent="0.25">
      <c r="D91" s="58"/>
      <c r="E91" s="59"/>
      <c r="F91" s="62"/>
    </row>
    <row r="92" spans="1:11" ht="18" x14ac:dyDescent="0.25">
      <c r="D92" s="60" t="s">
        <v>55</v>
      </c>
      <c r="E92" s="10"/>
      <c r="F92" s="63"/>
    </row>
    <row r="93" spans="1:11" ht="18" x14ac:dyDescent="0.25">
      <c r="D93" s="60" t="s">
        <v>56</v>
      </c>
      <c r="E93" s="10"/>
      <c r="F93" s="63"/>
    </row>
    <row r="94" spans="1:11" ht="18" x14ac:dyDescent="0.25">
      <c r="D94" s="60" t="s">
        <v>57</v>
      </c>
      <c r="E94" s="10"/>
      <c r="F94" s="63"/>
    </row>
    <row r="95" spans="1:11" ht="18" x14ac:dyDescent="0.25">
      <c r="D95" s="60" t="s">
        <v>58</v>
      </c>
      <c r="E95" s="10"/>
      <c r="F95" s="63"/>
    </row>
    <row r="96" spans="1:11" s="3" customFormat="1" ht="18" x14ac:dyDescent="0.25">
      <c r="A96" s="2"/>
      <c r="B96" s="2"/>
      <c r="C96" s="2"/>
      <c r="D96" s="64" t="s">
        <v>59</v>
      </c>
      <c r="E96" s="10"/>
      <c r="F96" s="63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1"/>
      <c r="E97" s="5"/>
      <c r="F97" s="65"/>
      <c r="I97" s="2"/>
      <c r="J97" s="2"/>
      <c r="K97" s="2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7" workbookViewId="0">
      <selection activeCell="L20" sqref="L20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9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218" t="s">
        <v>6</v>
      </c>
      <c r="B10" s="219"/>
      <c r="C10" s="219"/>
      <c r="D10" s="219"/>
      <c r="E10" s="219"/>
      <c r="F10" s="219"/>
      <c r="G10" s="219"/>
      <c r="H10" s="219"/>
      <c r="I10" s="219"/>
      <c r="J10" s="220"/>
    </row>
    <row r="12" spans="1:10" x14ac:dyDescent="0.25">
      <c r="A12" s="2" t="s">
        <v>7</v>
      </c>
      <c r="B12" s="2" t="s">
        <v>219</v>
      </c>
      <c r="H12" s="3" t="s">
        <v>8</v>
      </c>
      <c r="I12" s="7" t="s">
        <v>9</v>
      </c>
      <c r="J12" s="8" t="s">
        <v>220</v>
      </c>
    </row>
    <row r="13" spans="1:10" x14ac:dyDescent="0.25">
      <c r="H13" s="3" t="s">
        <v>10</v>
      </c>
      <c r="I13" s="7" t="s">
        <v>9</v>
      </c>
      <c r="J13" s="98" t="s">
        <v>213</v>
      </c>
    </row>
    <row r="14" spans="1:10" x14ac:dyDescent="0.25">
      <c r="H14" s="3" t="s">
        <v>11</v>
      </c>
      <c r="I14" s="7" t="s">
        <v>9</v>
      </c>
      <c r="J14" s="98" t="s">
        <v>213</v>
      </c>
    </row>
    <row r="15" spans="1:10" x14ac:dyDescent="0.25">
      <c r="A15" s="2" t="s">
        <v>12</v>
      </c>
      <c r="B15" s="2" t="s">
        <v>219</v>
      </c>
    </row>
    <row r="16" spans="1:10" ht="16.5" thickBot="1" x14ac:dyDescent="0.3">
      <c r="F16" s="10"/>
      <c r="G16" s="10"/>
    </row>
    <row r="17" spans="1:12" ht="20.100000000000001" customHeight="1" x14ac:dyDescent="0.25">
      <c r="A17" s="45" t="s">
        <v>13</v>
      </c>
      <c r="B17" s="46" t="s">
        <v>14</v>
      </c>
      <c r="C17" s="46" t="s">
        <v>15</v>
      </c>
      <c r="D17" s="46" t="s">
        <v>16</v>
      </c>
      <c r="E17" s="46" t="s">
        <v>17</v>
      </c>
      <c r="F17" s="46" t="s">
        <v>18</v>
      </c>
      <c r="G17" s="149" t="s">
        <v>41</v>
      </c>
      <c r="H17" s="269" t="s">
        <v>19</v>
      </c>
      <c r="I17" s="270"/>
      <c r="J17" s="47" t="s">
        <v>20</v>
      </c>
    </row>
    <row r="18" spans="1:12" ht="56.25" customHeight="1" x14ac:dyDescent="0.25">
      <c r="A18" s="14">
        <v>1</v>
      </c>
      <c r="B18" s="48">
        <v>44467</v>
      </c>
      <c r="C18" s="49" t="s">
        <v>221</v>
      </c>
      <c r="D18" s="50" t="s">
        <v>222</v>
      </c>
      <c r="E18" s="154" t="s">
        <v>140</v>
      </c>
      <c r="F18" s="52">
        <v>2</v>
      </c>
      <c r="G18" s="155">
        <v>784</v>
      </c>
      <c r="H18" s="235">
        <v>2500</v>
      </c>
      <c r="I18" s="236"/>
      <c r="J18" s="150">
        <f>G18*H18</f>
        <v>1960000</v>
      </c>
    </row>
    <row r="19" spans="1:12" ht="25.5" customHeight="1" thickBot="1" x14ac:dyDescent="0.3">
      <c r="A19" s="223" t="s">
        <v>21</v>
      </c>
      <c r="B19" s="224"/>
      <c r="C19" s="224"/>
      <c r="D19" s="224"/>
      <c r="E19" s="224"/>
      <c r="F19" s="224"/>
      <c r="G19" s="224"/>
      <c r="H19" s="224"/>
      <c r="I19" s="225"/>
      <c r="J19" s="54">
        <f>SUM(J18:J18)</f>
        <v>1960000</v>
      </c>
      <c r="L19" s="2" t="s">
        <v>367</v>
      </c>
    </row>
    <row r="20" spans="1:12" x14ac:dyDescent="0.25">
      <c r="A20" s="214"/>
      <c r="B20" s="214"/>
      <c r="C20" s="148"/>
      <c r="D20" s="148"/>
      <c r="E20" s="148"/>
      <c r="F20" s="148"/>
      <c r="G20" s="148"/>
      <c r="H20" s="23"/>
      <c r="I20" s="23"/>
      <c r="J20" s="24"/>
    </row>
    <row r="21" spans="1:12" x14ac:dyDescent="0.25">
      <c r="A21" s="148"/>
      <c r="B21" s="148"/>
      <c r="C21" s="148"/>
      <c r="D21" s="148"/>
      <c r="E21" s="148"/>
      <c r="F21" s="148"/>
      <c r="G21" s="148"/>
      <c r="H21" s="55" t="s">
        <v>47</v>
      </c>
      <c r="I21" s="55"/>
      <c r="J21" s="56">
        <v>0</v>
      </c>
    </row>
    <row r="22" spans="1:12" ht="16.5" thickBot="1" x14ac:dyDescent="0.3">
      <c r="D22" s="1"/>
      <c r="E22" s="1"/>
      <c r="F22" s="1"/>
      <c r="G22" s="1"/>
      <c r="H22" s="27" t="s">
        <v>48</v>
      </c>
      <c r="I22" s="27"/>
      <c r="J22" s="57">
        <v>0</v>
      </c>
      <c r="K22" s="26"/>
    </row>
    <row r="23" spans="1:12" x14ac:dyDescent="0.25">
      <c r="D23" s="1"/>
      <c r="E23" s="1"/>
      <c r="F23" s="1"/>
      <c r="G23" s="1"/>
      <c r="H23" s="29" t="s">
        <v>49</v>
      </c>
      <c r="I23" s="29"/>
      <c r="J23" s="30">
        <f>+J19</f>
        <v>1960000</v>
      </c>
    </row>
    <row r="24" spans="1:12" x14ac:dyDescent="0.25">
      <c r="A24" s="1" t="s">
        <v>223</v>
      </c>
      <c r="D24" s="1"/>
      <c r="E24" s="1"/>
      <c r="F24" s="1"/>
      <c r="G24" s="1"/>
      <c r="H24" s="29"/>
      <c r="I24" s="29"/>
      <c r="J24" s="30"/>
      <c r="K24" s="2" t="s">
        <v>224</v>
      </c>
    </row>
    <row r="25" spans="1:12" x14ac:dyDescent="0.25">
      <c r="A25" s="31"/>
      <c r="D25" s="1"/>
      <c r="E25" s="1"/>
      <c r="F25" s="1"/>
      <c r="G25" s="1"/>
      <c r="H25" s="29"/>
      <c r="I25" s="29"/>
      <c r="J25" s="30"/>
    </row>
    <row r="26" spans="1:12" x14ac:dyDescent="0.25">
      <c r="D26" s="1"/>
      <c r="E26" s="1"/>
      <c r="F26" s="1"/>
      <c r="G26" s="1"/>
      <c r="H26" s="29"/>
      <c r="I26" s="29"/>
      <c r="J26" s="30"/>
    </row>
    <row r="27" spans="1:12" x14ac:dyDescent="0.25">
      <c r="A27" s="32" t="s">
        <v>26</v>
      </c>
    </row>
    <row r="28" spans="1:12" x14ac:dyDescent="0.25">
      <c r="A28" s="33" t="s">
        <v>27</v>
      </c>
      <c r="B28" s="33"/>
      <c r="C28" s="33"/>
      <c r="D28" s="10"/>
      <c r="E28" s="10"/>
    </row>
    <row r="29" spans="1:12" x14ac:dyDescent="0.25">
      <c r="A29" s="33" t="s">
        <v>28</v>
      </c>
      <c r="B29" s="33"/>
      <c r="C29" s="33"/>
      <c r="D29" s="10"/>
      <c r="E29" s="10"/>
    </row>
    <row r="30" spans="1:12" x14ac:dyDescent="0.25">
      <c r="A30" s="34" t="s">
        <v>29</v>
      </c>
      <c r="B30" s="35"/>
      <c r="C30" s="35"/>
      <c r="D30" s="10"/>
      <c r="E30" s="10"/>
    </row>
    <row r="31" spans="1:12" x14ac:dyDescent="0.25">
      <c r="A31" s="36" t="s">
        <v>30</v>
      </c>
      <c r="B31" s="36"/>
      <c r="C31" s="36"/>
      <c r="D31" s="10"/>
      <c r="E31" s="10"/>
    </row>
    <row r="32" spans="1:12" x14ac:dyDescent="0.25">
      <c r="A32" s="37"/>
      <c r="B32" s="37"/>
      <c r="C32" s="37"/>
    </row>
    <row r="33" spans="1:10" x14ac:dyDescent="0.25">
      <c r="A33" s="38"/>
      <c r="B33" s="38"/>
      <c r="C33" s="38"/>
    </row>
    <row r="34" spans="1:10" x14ac:dyDescent="0.25">
      <c r="H34" s="40" t="s">
        <v>31</v>
      </c>
      <c r="I34" s="215" t="str">
        <f>J13</f>
        <v xml:space="preserve"> 28 September 2021</v>
      </c>
      <c r="J34" s="216"/>
    </row>
    <row r="38" spans="1:10" ht="24.75" customHeight="1" x14ac:dyDescent="0.25"/>
    <row r="40" spans="1:10" x14ac:dyDescent="0.25">
      <c r="H40" s="217" t="s">
        <v>32</v>
      </c>
      <c r="I40" s="217"/>
      <c r="J40" s="217"/>
    </row>
    <row r="45" spans="1:10" ht="16.5" thickBot="1" x14ac:dyDescent="0.3"/>
    <row r="46" spans="1:10" x14ac:dyDescent="0.25">
      <c r="D46" s="58"/>
      <c r="E46" s="59"/>
      <c r="F46" s="59"/>
      <c r="G46" s="10"/>
    </row>
    <row r="47" spans="1:10" ht="18" x14ac:dyDescent="0.25">
      <c r="D47" s="60" t="s">
        <v>50</v>
      </c>
      <c r="E47" s="10"/>
      <c r="F47" s="10"/>
      <c r="G47" s="10"/>
      <c r="H47" s="2"/>
      <c r="I47" s="2"/>
    </row>
    <row r="48" spans="1:10" ht="18" x14ac:dyDescent="0.25">
      <c r="D48" s="60" t="s">
        <v>51</v>
      </c>
      <c r="E48" s="10"/>
      <c r="F48" s="10"/>
      <c r="G48" s="10"/>
      <c r="H48" s="2"/>
      <c r="I48" s="2"/>
    </row>
    <row r="49" spans="4:9" ht="18" x14ac:dyDescent="0.25">
      <c r="D49" s="60" t="s">
        <v>52</v>
      </c>
      <c r="E49" s="10"/>
      <c r="F49" s="10"/>
      <c r="G49" s="10"/>
      <c r="H49" s="2"/>
      <c r="I49" s="2"/>
    </row>
    <row r="50" spans="4:9" ht="18" x14ac:dyDescent="0.25">
      <c r="D50" s="60" t="s">
        <v>53</v>
      </c>
      <c r="E50" s="10"/>
      <c r="F50" s="10"/>
      <c r="G50" s="10"/>
      <c r="H50" s="2"/>
      <c r="I50" s="2"/>
    </row>
    <row r="51" spans="4:9" ht="18" x14ac:dyDescent="0.25">
      <c r="D51" s="60" t="s">
        <v>54</v>
      </c>
      <c r="E51" s="10"/>
      <c r="F51" s="10"/>
      <c r="G51" s="10"/>
      <c r="H51" s="2"/>
      <c r="I51" s="2"/>
    </row>
    <row r="52" spans="4:9" ht="16.5" thickBot="1" x14ac:dyDescent="0.3">
      <c r="D52" s="61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58"/>
      <c r="E56" s="59"/>
      <c r="F56" s="62"/>
      <c r="G56" s="10"/>
      <c r="H56" s="2"/>
      <c r="I56" s="2"/>
    </row>
    <row r="57" spans="4:9" ht="18" x14ac:dyDescent="0.25">
      <c r="D57" s="60" t="s">
        <v>55</v>
      </c>
      <c r="E57" s="10"/>
      <c r="F57" s="63"/>
      <c r="G57" s="10"/>
      <c r="H57" s="2"/>
      <c r="I57" s="2"/>
    </row>
    <row r="58" spans="4:9" ht="18" x14ac:dyDescent="0.25">
      <c r="D58" s="60" t="s">
        <v>56</v>
      </c>
      <c r="E58" s="10"/>
      <c r="F58" s="63"/>
      <c r="G58" s="10"/>
      <c r="H58" s="2"/>
      <c r="I58" s="2"/>
    </row>
    <row r="59" spans="4:9" ht="18" x14ac:dyDescent="0.25">
      <c r="D59" s="60" t="s">
        <v>57</v>
      </c>
      <c r="E59" s="10"/>
      <c r="F59" s="63"/>
      <c r="G59" s="10"/>
      <c r="H59" s="2"/>
      <c r="I59" s="2"/>
    </row>
    <row r="60" spans="4:9" ht="18" x14ac:dyDescent="0.25">
      <c r="D60" s="60" t="s">
        <v>58</v>
      </c>
      <c r="E60" s="10"/>
      <c r="F60" s="63"/>
      <c r="G60" s="10"/>
      <c r="H60" s="2"/>
      <c r="I60" s="2"/>
    </row>
    <row r="61" spans="4:9" ht="18" x14ac:dyDescent="0.25">
      <c r="D61" s="64" t="s">
        <v>59</v>
      </c>
      <c r="E61" s="10"/>
      <c r="F61" s="63"/>
      <c r="G61" s="10"/>
      <c r="H61" s="2"/>
      <c r="I61" s="2"/>
    </row>
    <row r="62" spans="4:9" ht="16.5" thickBot="1" x14ac:dyDescent="0.3">
      <c r="D62" s="61"/>
      <c r="E62" s="5"/>
      <c r="F62" s="65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58"/>
      <c r="E67" s="59"/>
      <c r="F67" s="59"/>
      <c r="G67" s="10"/>
      <c r="H67" s="2"/>
      <c r="I67" s="2"/>
    </row>
    <row r="68" spans="4:9" ht="18" x14ac:dyDescent="0.25">
      <c r="D68" s="60" t="s">
        <v>50</v>
      </c>
      <c r="E68" s="10"/>
      <c r="F68" s="10"/>
      <c r="G68" s="10"/>
      <c r="H68" s="2"/>
      <c r="I68" s="2"/>
    </row>
    <row r="69" spans="4:9" ht="18" x14ac:dyDescent="0.25">
      <c r="D69" s="60" t="s">
        <v>60</v>
      </c>
      <c r="E69" s="10"/>
      <c r="F69" s="10"/>
      <c r="G69" s="10"/>
      <c r="H69" s="2"/>
      <c r="I69" s="2"/>
    </row>
    <row r="70" spans="4:9" ht="18" x14ac:dyDescent="0.25">
      <c r="D70" s="60" t="s">
        <v>61</v>
      </c>
      <c r="E70" s="10"/>
      <c r="F70" s="10"/>
      <c r="G70" s="10"/>
      <c r="H70" s="2"/>
      <c r="I70" s="2"/>
    </row>
    <row r="71" spans="4:9" ht="18" x14ac:dyDescent="0.25">
      <c r="D71" s="60" t="s">
        <v>62</v>
      </c>
      <c r="E71" s="10"/>
      <c r="F71" s="10"/>
      <c r="G71" s="10"/>
      <c r="H71" s="2"/>
      <c r="I71" s="2"/>
    </row>
    <row r="72" spans="4:9" ht="18" x14ac:dyDescent="0.25">
      <c r="D72" s="60" t="s">
        <v>63</v>
      </c>
      <c r="E72" s="10"/>
      <c r="F72" s="10"/>
      <c r="G72" s="10"/>
      <c r="H72" s="2"/>
      <c r="I72" s="2"/>
    </row>
    <row r="73" spans="4:9" ht="16.5" thickBot="1" x14ac:dyDescent="0.3">
      <c r="D73" s="61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58"/>
      <c r="E75" s="59"/>
      <c r="F75" s="59"/>
      <c r="G75" s="10"/>
      <c r="H75" s="2"/>
      <c r="I75" s="2"/>
    </row>
    <row r="76" spans="4:9" ht="18" x14ac:dyDescent="0.25">
      <c r="D76" s="66" t="s">
        <v>64</v>
      </c>
      <c r="E76" s="10"/>
      <c r="F76" s="10"/>
      <c r="G76" s="10"/>
    </row>
    <row r="77" spans="4:9" ht="18" x14ac:dyDescent="0.25">
      <c r="D77" s="66" t="s">
        <v>65</v>
      </c>
      <c r="E77" s="10"/>
      <c r="F77" s="10"/>
      <c r="G77" s="10"/>
    </row>
    <row r="78" spans="4:9" ht="18" x14ac:dyDescent="0.25">
      <c r="D78" s="66" t="s">
        <v>66</v>
      </c>
      <c r="E78" s="10"/>
      <c r="F78" s="10"/>
      <c r="G78" s="10"/>
    </row>
    <row r="79" spans="4:9" ht="18" x14ac:dyDescent="0.25">
      <c r="D79" s="66" t="s">
        <v>67</v>
      </c>
      <c r="E79" s="10"/>
      <c r="F79" s="10"/>
      <c r="G79" s="10"/>
    </row>
    <row r="80" spans="4:9" ht="18" x14ac:dyDescent="0.25">
      <c r="D80" s="67" t="s">
        <v>68</v>
      </c>
      <c r="E80" s="10"/>
      <c r="F80" s="10"/>
      <c r="G80" s="10"/>
    </row>
    <row r="81" spans="1:12" ht="16.5" thickBot="1" x14ac:dyDescent="0.3">
      <c r="D81" s="61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58"/>
      <c r="E83" s="59"/>
      <c r="F83" s="62"/>
      <c r="G83" s="10"/>
    </row>
    <row r="84" spans="1:12" ht="18" x14ac:dyDescent="0.25">
      <c r="D84" s="60" t="s">
        <v>55</v>
      </c>
      <c r="E84" s="10"/>
      <c r="F84" s="63"/>
      <c r="G84" s="10"/>
    </row>
    <row r="85" spans="1:12" ht="18" x14ac:dyDescent="0.25">
      <c r="D85" s="60" t="s">
        <v>56</v>
      </c>
      <c r="E85" s="10"/>
      <c r="F85" s="63"/>
      <c r="G85" s="10"/>
    </row>
    <row r="86" spans="1:12" ht="18" x14ac:dyDescent="0.25">
      <c r="D86" s="60" t="s">
        <v>57</v>
      </c>
      <c r="E86" s="10"/>
      <c r="F86" s="63"/>
      <c r="G86" s="10"/>
    </row>
    <row r="87" spans="1:12" ht="18" x14ac:dyDescent="0.25">
      <c r="D87" s="60" t="s">
        <v>58</v>
      </c>
      <c r="E87" s="10"/>
      <c r="F87" s="63"/>
      <c r="G87" s="10"/>
    </row>
    <row r="88" spans="1:12" ht="18" x14ac:dyDescent="0.25">
      <c r="D88" s="64" t="s">
        <v>59</v>
      </c>
      <c r="E88" s="10"/>
      <c r="F88" s="63"/>
      <c r="G88" s="10"/>
    </row>
    <row r="89" spans="1:12" ht="16.5" thickBot="1" x14ac:dyDescent="0.3">
      <c r="D89" s="61"/>
      <c r="E89" s="5"/>
      <c r="F89" s="65"/>
      <c r="G89" s="10"/>
    </row>
    <row r="90" spans="1:12" ht="16.5" thickBot="1" x14ac:dyDescent="0.3"/>
    <row r="91" spans="1:12" x14ac:dyDescent="0.25">
      <c r="D91" s="58"/>
      <c r="E91" s="59"/>
      <c r="F91" s="62"/>
      <c r="G91" s="10"/>
    </row>
    <row r="92" spans="1:12" ht="18" x14ac:dyDescent="0.25">
      <c r="D92" s="60" t="s">
        <v>55</v>
      </c>
      <c r="E92" s="10"/>
      <c r="F92" s="63"/>
      <c r="G92" s="10"/>
    </row>
    <row r="93" spans="1:12" ht="18" x14ac:dyDescent="0.25">
      <c r="D93" s="60" t="s">
        <v>56</v>
      </c>
      <c r="E93" s="10"/>
      <c r="F93" s="63"/>
      <c r="G93" s="10"/>
    </row>
    <row r="94" spans="1:12" ht="18" x14ac:dyDescent="0.25">
      <c r="D94" s="60" t="s">
        <v>57</v>
      </c>
      <c r="E94" s="10"/>
      <c r="F94" s="63"/>
      <c r="G94" s="10"/>
    </row>
    <row r="95" spans="1:12" ht="18" x14ac:dyDescent="0.25">
      <c r="D95" s="60" t="s">
        <v>58</v>
      </c>
      <c r="E95" s="10"/>
      <c r="F95" s="63"/>
      <c r="G95" s="10"/>
    </row>
    <row r="96" spans="1:12" s="3" customFormat="1" ht="18" x14ac:dyDescent="0.25">
      <c r="A96" s="2"/>
      <c r="B96" s="2"/>
      <c r="C96" s="2"/>
      <c r="D96" s="64" t="s">
        <v>59</v>
      </c>
      <c r="E96" s="10"/>
      <c r="F96" s="63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1"/>
      <c r="E97" s="5"/>
      <c r="F97" s="65"/>
      <c r="G97" s="10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5" workbookViewId="0">
      <selection activeCell="L20" sqref="L20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9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218" t="s">
        <v>6</v>
      </c>
      <c r="B10" s="219"/>
      <c r="C10" s="219"/>
      <c r="D10" s="219"/>
      <c r="E10" s="219"/>
      <c r="F10" s="219"/>
      <c r="G10" s="219"/>
      <c r="H10" s="219"/>
      <c r="I10" s="219"/>
      <c r="J10" s="220"/>
    </row>
    <row r="12" spans="1:10" x14ac:dyDescent="0.25">
      <c r="A12" s="2" t="s">
        <v>7</v>
      </c>
      <c r="B12" s="2" t="s">
        <v>227</v>
      </c>
      <c r="H12" s="3" t="s">
        <v>8</v>
      </c>
      <c r="I12" s="7" t="s">
        <v>9</v>
      </c>
      <c r="J12" s="8" t="s">
        <v>226</v>
      </c>
    </row>
    <row r="13" spans="1:10" x14ac:dyDescent="0.25">
      <c r="H13" s="3" t="s">
        <v>10</v>
      </c>
      <c r="I13" s="7" t="s">
        <v>9</v>
      </c>
      <c r="J13" s="98" t="s">
        <v>213</v>
      </c>
    </row>
    <row r="14" spans="1:10" x14ac:dyDescent="0.25">
      <c r="H14" s="3" t="s">
        <v>11</v>
      </c>
      <c r="I14" s="7" t="s">
        <v>9</v>
      </c>
      <c r="J14" s="98" t="s">
        <v>213</v>
      </c>
    </row>
    <row r="15" spans="1:10" x14ac:dyDescent="0.25">
      <c r="A15" s="2" t="s">
        <v>12</v>
      </c>
      <c r="B15" s="96" t="s">
        <v>99</v>
      </c>
    </row>
    <row r="16" spans="1:10" ht="16.5" thickBot="1" x14ac:dyDescent="0.3">
      <c r="F16" s="10"/>
      <c r="G16" s="10"/>
    </row>
    <row r="17" spans="1:12" ht="20.100000000000001" customHeight="1" x14ac:dyDescent="0.25">
      <c r="A17" s="45" t="s">
        <v>13</v>
      </c>
      <c r="B17" s="46" t="s">
        <v>14</v>
      </c>
      <c r="C17" s="46" t="s">
        <v>15</v>
      </c>
      <c r="D17" s="46" t="s">
        <v>16</v>
      </c>
      <c r="E17" s="46" t="s">
        <v>17</v>
      </c>
      <c r="F17" s="46" t="s">
        <v>18</v>
      </c>
      <c r="G17" s="149" t="s">
        <v>41</v>
      </c>
      <c r="H17" s="269" t="s">
        <v>19</v>
      </c>
      <c r="I17" s="270"/>
      <c r="J17" s="47" t="s">
        <v>20</v>
      </c>
    </row>
    <row r="18" spans="1:12" ht="56.25" customHeight="1" x14ac:dyDescent="0.25">
      <c r="A18" s="14">
        <v>1</v>
      </c>
      <c r="B18" s="48">
        <v>44467</v>
      </c>
      <c r="C18" s="49"/>
      <c r="D18" s="50" t="s">
        <v>228</v>
      </c>
      <c r="E18" s="154" t="s">
        <v>200</v>
      </c>
      <c r="F18" s="52">
        <v>116</v>
      </c>
      <c r="G18" s="155">
        <v>1151</v>
      </c>
      <c r="H18" s="235">
        <v>1200000</v>
      </c>
      <c r="I18" s="236"/>
      <c r="J18" s="150">
        <f>H18</f>
        <v>1200000</v>
      </c>
    </row>
    <row r="19" spans="1:12" ht="25.5" customHeight="1" thickBot="1" x14ac:dyDescent="0.3">
      <c r="A19" s="223" t="s">
        <v>21</v>
      </c>
      <c r="B19" s="224"/>
      <c r="C19" s="224"/>
      <c r="D19" s="224"/>
      <c r="E19" s="224"/>
      <c r="F19" s="224"/>
      <c r="G19" s="224"/>
      <c r="H19" s="224"/>
      <c r="I19" s="225"/>
      <c r="J19" s="54">
        <f>SUM(J18:J18)</f>
        <v>1200000</v>
      </c>
      <c r="L19" s="2" t="s">
        <v>368</v>
      </c>
    </row>
    <row r="20" spans="1:12" x14ac:dyDescent="0.25">
      <c r="A20" s="214"/>
      <c r="B20" s="214"/>
      <c r="C20" s="148"/>
      <c r="D20" s="148"/>
      <c r="E20" s="148"/>
      <c r="F20" s="148"/>
      <c r="G20" s="148"/>
      <c r="H20" s="23"/>
      <c r="I20" s="23"/>
      <c r="J20" s="24"/>
    </row>
    <row r="21" spans="1:12" x14ac:dyDescent="0.25">
      <c r="A21" s="148"/>
      <c r="B21" s="148"/>
      <c r="C21" s="148"/>
      <c r="D21" s="148"/>
      <c r="E21" s="148"/>
      <c r="F21" s="148"/>
      <c r="G21" s="148"/>
      <c r="H21" s="55" t="s">
        <v>47</v>
      </c>
      <c r="I21" s="55"/>
      <c r="J21" s="56">
        <v>0</v>
      </c>
    </row>
    <row r="22" spans="1:12" ht="16.5" thickBot="1" x14ac:dyDescent="0.3">
      <c r="D22" s="1"/>
      <c r="E22" s="1"/>
      <c r="F22" s="1"/>
      <c r="G22" s="1"/>
      <c r="H22" s="27" t="s">
        <v>48</v>
      </c>
      <c r="I22" s="27"/>
      <c r="J22" s="57">
        <v>0</v>
      </c>
      <c r="K22" s="26"/>
    </row>
    <row r="23" spans="1:12" x14ac:dyDescent="0.25">
      <c r="D23" s="1"/>
      <c r="E23" s="1"/>
      <c r="F23" s="1"/>
      <c r="G23" s="1"/>
      <c r="H23" s="29" t="s">
        <v>49</v>
      </c>
      <c r="I23" s="29"/>
      <c r="J23" s="30">
        <f>+J19</f>
        <v>1200000</v>
      </c>
    </row>
    <row r="24" spans="1:12" x14ac:dyDescent="0.25">
      <c r="A24" s="1" t="s">
        <v>229</v>
      </c>
      <c r="D24" s="1"/>
      <c r="E24" s="1"/>
      <c r="F24" s="1"/>
      <c r="G24" s="1"/>
      <c r="H24" s="29"/>
      <c r="I24" s="29"/>
      <c r="J24" s="30"/>
      <c r="K24" s="2" t="s">
        <v>230</v>
      </c>
    </row>
    <row r="25" spans="1:12" x14ac:dyDescent="0.25">
      <c r="A25" s="31"/>
      <c r="D25" s="1"/>
      <c r="E25" s="1"/>
      <c r="F25" s="1"/>
      <c r="G25" s="1"/>
      <c r="H25" s="29"/>
      <c r="I25" s="29"/>
      <c r="J25" s="30"/>
    </row>
    <row r="26" spans="1:12" x14ac:dyDescent="0.25">
      <c r="D26" s="1"/>
      <c r="E26" s="1"/>
      <c r="F26" s="1"/>
      <c r="G26" s="1"/>
      <c r="H26" s="29"/>
      <c r="I26" s="29"/>
      <c r="J26" s="30"/>
    </row>
    <row r="27" spans="1:12" x14ac:dyDescent="0.25">
      <c r="A27" s="32" t="s">
        <v>26</v>
      </c>
    </row>
    <row r="28" spans="1:12" x14ac:dyDescent="0.25">
      <c r="A28" s="33" t="s">
        <v>27</v>
      </c>
      <c r="B28" s="33"/>
      <c r="C28" s="33"/>
      <c r="D28" s="10"/>
      <c r="E28" s="10"/>
    </row>
    <row r="29" spans="1:12" x14ac:dyDescent="0.25">
      <c r="A29" s="33" t="s">
        <v>28</v>
      </c>
      <c r="B29" s="33"/>
      <c r="C29" s="33"/>
      <c r="D29" s="10"/>
      <c r="E29" s="10"/>
    </row>
    <row r="30" spans="1:12" x14ac:dyDescent="0.25">
      <c r="A30" s="34" t="s">
        <v>29</v>
      </c>
      <c r="B30" s="35"/>
      <c r="C30" s="35"/>
      <c r="D30" s="10"/>
      <c r="E30" s="10"/>
    </row>
    <row r="31" spans="1:12" x14ac:dyDescent="0.25">
      <c r="A31" s="36" t="s">
        <v>30</v>
      </c>
      <c r="B31" s="36"/>
      <c r="C31" s="36"/>
      <c r="D31" s="10"/>
      <c r="E31" s="10"/>
    </row>
    <row r="32" spans="1:12" x14ac:dyDescent="0.25">
      <c r="A32" s="37"/>
      <c r="B32" s="37"/>
      <c r="C32" s="37"/>
    </row>
    <row r="33" spans="1:10" x14ac:dyDescent="0.25">
      <c r="A33" s="38"/>
      <c r="B33" s="38"/>
      <c r="C33" s="38"/>
    </row>
    <row r="34" spans="1:10" x14ac:dyDescent="0.25">
      <c r="H34" s="40" t="s">
        <v>31</v>
      </c>
      <c r="I34" s="215" t="str">
        <f>J13</f>
        <v xml:space="preserve"> 28 September 2021</v>
      </c>
      <c r="J34" s="216"/>
    </row>
    <row r="38" spans="1:10" ht="24.75" customHeight="1" x14ac:dyDescent="0.25"/>
    <row r="40" spans="1:10" x14ac:dyDescent="0.25">
      <c r="H40" s="217" t="s">
        <v>32</v>
      </c>
      <c r="I40" s="217"/>
      <c r="J40" s="217"/>
    </row>
    <row r="45" spans="1:10" ht="16.5" thickBot="1" x14ac:dyDescent="0.3"/>
    <row r="46" spans="1:10" x14ac:dyDescent="0.25">
      <c r="D46" s="58"/>
      <c r="E46" s="59"/>
      <c r="F46" s="59"/>
      <c r="G46" s="10"/>
    </row>
    <row r="47" spans="1:10" ht="18" x14ac:dyDescent="0.25">
      <c r="D47" s="60" t="s">
        <v>50</v>
      </c>
      <c r="E47" s="10"/>
      <c r="F47" s="10"/>
      <c r="G47" s="10"/>
      <c r="H47" s="2"/>
      <c r="I47" s="2"/>
    </row>
    <row r="48" spans="1:10" ht="18" x14ac:dyDescent="0.25">
      <c r="D48" s="60" t="s">
        <v>51</v>
      </c>
      <c r="E48" s="10"/>
      <c r="F48" s="10"/>
      <c r="G48" s="10"/>
      <c r="H48" s="2"/>
      <c r="I48" s="2"/>
    </row>
    <row r="49" spans="4:9" ht="18" x14ac:dyDescent="0.25">
      <c r="D49" s="60" t="s">
        <v>52</v>
      </c>
      <c r="E49" s="10"/>
      <c r="F49" s="10"/>
      <c r="G49" s="10"/>
      <c r="H49" s="2"/>
      <c r="I49" s="2"/>
    </row>
    <row r="50" spans="4:9" ht="18" x14ac:dyDescent="0.25">
      <c r="D50" s="60" t="s">
        <v>53</v>
      </c>
      <c r="E50" s="10"/>
      <c r="F50" s="10"/>
      <c r="G50" s="10"/>
      <c r="H50" s="2"/>
      <c r="I50" s="2"/>
    </row>
    <row r="51" spans="4:9" ht="18" x14ac:dyDescent="0.25">
      <c r="D51" s="60" t="s">
        <v>54</v>
      </c>
      <c r="E51" s="10"/>
      <c r="F51" s="10"/>
      <c r="G51" s="10"/>
      <c r="H51" s="2"/>
      <c r="I51" s="2"/>
    </row>
    <row r="52" spans="4:9" ht="16.5" thickBot="1" x14ac:dyDescent="0.3">
      <c r="D52" s="61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58"/>
      <c r="E56" s="59"/>
      <c r="F56" s="62"/>
      <c r="G56" s="10"/>
      <c r="H56" s="2"/>
      <c r="I56" s="2"/>
    </row>
    <row r="57" spans="4:9" ht="18" x14ac:dyDescent="0.25">
      <c r="D57" s="60" t="s">
        <v>55</v>
      </c>
      <c r="E57" s="10"/>
      <c r="F57" s="63"/>
      <c r="G57" s="10"/>
      <c r="H57" s="2"/>
      <c r="I57" s="2"/>
    </row>
    <row r="58" spans="4:9" ht="18" x14ac:dyDescent="0.25">
      <c r="D58" s="60" t="s">
        <v>56</v>
      </c>
      <c r="E58" s="10"/>
      <c r="F58" s="63"/>
      <c r="G58" s="10"/>
      <c r="H58" s="2"/>
      <c r="I58" s="2"/>
    </row>
    <row r="59" spans="4:9" ht="18" x14ac:dyDescent="0.25">
      <c r="D59" s="60" t="s">
        <v>57</v>
      </c>
      <c r="E59" s="10"/>
      <c r="F59" s="63"/>
      <c r="G59" s="10"/>
      <c r="H59" s="2"/>
      <c r="I59" s="2"/>
    </row>
    <row r="60" spans="4:9" ht="18" x14ac:dyDescent="0.25">
      <c r="D60" s="60" t="s">
        <v>58</v>
      </c>
      <c r="E60" s="10"/>
      <c r="F60" s="63"/>
      <c r="G60" s="10"/>
      <c r="H60" s="2"/>
      <c r="I60" s="2"/>
    </row>
    <row r="61" spans="4:9" ht="18" x14ac:dyDescent="0.25">
      <c r="D61" s="64" t="s">
        <v>59</v>
      </c>
      <c r="E61" s="10"/>
      <c r="F61" s="63"/>
      <c r="G61" s="10"/>
      <c r="H61" s="2"/>
      <c r="I61" s="2"/>
    </row>
    <row r="62" spans="4:9" ht="16.5" thickBot="1" x14ac:dyDescent="0.3">
      <c r="D62" s="61"/>
      <c r="E62" s="5"/>
      <c r="F62" s="65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58"/>
      <c r="E67" s="59"/>
      <c r="F67" s="59"/>
      <c r="G67" s="10"/>
      <c r="H67" s="2"/>
      <c r="I67" s="2"/>
    </row>
    <row r="68" spans="4:9" ht="18" x14ac:dyDescent="0.25">
      <c r="D68" s="60" t="s">
        <v>50</v>
      </c>
      <c r="E68" s="10"/>
      <c r="F68" s="10"/>
      <c r="G68" s="10"/>
      <c r="H68" s="2"/>
      <c r="I68" s="2"/>
    </row>
    <row r="69" spans="4:9" ht="18" x14ac:dyDescent="0.25">
      <c r="D69" s="60" t="s">
        <v>60</v>
      </c>
      <c r="E69" s="10"/>
      <c r="F69" s="10"/>
      <c r="G69" s="10"/>
      <c r="H69" s="2"/>
      <c r="I69" s="2"/>
    </row>
    <row r="70" spans="4:9" ht="18" x14ac:dyDescent="0.25">
      <c r="D70" s="60" t="s">
        <v>61</v>
      </c>
      <c r="E70" s="10"/>
      <c r="F70" s="10"/>
      <c r="G70" s="10"/>
      <c r="H70" s="2"/>
      <c r="I70" s="2"/>
    </row>
    <row r="71" spans="4:9" ht="18" x14ac:dyDescent="0.25">
      <c r="D71" s="60" t="s">
        <v>62</v>
      </c>
      <c r="E71" s="10"/>
      <c r="F71" s="10"/>
      <c r="G71" s="10"/>
      <c r="H71" s="2"/>
      <c r="I71" s="2"/>
    </row>
    <row r="72" spans="4:9" ht="18" x14ac:dyDescent="0.25">
      <c r="D72" s="60" t="s">
        <v>63</v>
      </c>
      <c r="E72" s="10"/>
      <c r="F72" s="10"/>
      <c r="G72" s="10"/>
      <c r="H72" s="2"/>
      <c r="I72" s="2"/>
    </row>
    <row r="73" spans="4:9" ht="16.5" thickBot="1" x14ac:dyDescent="0.3">
      <c r="D73" s="61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58"/>
      <c r="E75" s="59"/>
      <c r="F75" s="59"/>
      <c r="G75" s="10"/>
      <c r="H75" s="2"/>
      <c r="I75" s="2"/>
    </row>
    <row r="76" spans="4:9" ht="18" x14ac:dyDescent="0.25">
      <c r="D76" s="66" t="s">
        <v>64</v>
      </c>
      <c r="E76" s="10"/>
      <c r="F76" s="10"/>
      <c r="G76" s="10"/>
    </row>
    <row r="77" spans="4:9" ht="18" x14ac:dyDescent="0.25">
      <c r="D77" s="66" t="s">
        <v>65</v>
      </c>
      <c r="E77" s="10"/>
      <c r="F77" s="10"/>
      <c r="G77" s="10"/>
    </row>
    <row r="78" spans="4:9" ht="18" x14ac:dyDescent="0.25">
      <c r="D78" s="66" t="s">
        <v>66</v>
      </c>
      <c r="E78" s="10"/>
      <c r="F78" s="10"/>
      <c r="G78" s="10"/>
    </row>
    <row r="79" spans="4:9" ht="18" x14ac:dyDescent="0.25">
      <c r="D79" s="66" t="s">
        <v>67</v>
      </c>
      <c r="E79" s="10"/>
      <c r="F79" s="10"/>
      <c r="G79" s="10"/>
    </row>
    <row r="80" spans="4:9" ht="18" x14ac:dyDescent="0.25">
      <c r="D80" s="67" t="s">
        <v>68</v>
      </c>
      <c r="E80" s="10"/>
      <c r="F80" s="10"/>
      <c r="G80" s="10"/>
    </row>
    <row r="81" spans="1:12" ht="16.5" thickBot="1" x14ac:dyDescent="0.3">
      <c r="D81" s="61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58"/>
      <c r="E83" s="59"/>
      <c r="F83" s="62"/>
      <c r="G83" s="10"/>
    </row>
    <row r="84" spans="1:12" ht="18" x14ac:dyDescent="0.25">
      <c r="D84" s="60" t="s">
        <v>55</v>
      </c>
      <c r="E84" s="10"/>
      <c r="F84" s="63"/>
      <c r="G84" s="10"/>
    </row>
    <row r="85" spans="1:12" ht="18" x14ac:dyDescent="0.25">
      <c r="D85" s="60" t="s">
        <v>56</v>
      </c>
      <c r="E85" s="10"/>
      <c r="F85" s="63"/>
      <c r="G85" s="10"/>
    </row>
    <row r="86" spans="1:12" ht="18" x14ac:dyDescent="0.25">
      <c r="D86" s="60" t="s">
        <v>57</v>
      </c>
      <c r="E86" s="10"/>
      <c r="F86" s="63"/>
      <c r="G86" s="10"/>
    </row>
    <row r="87" spans="1:12" ht="18" x14ac:dyDescent="0.25">
      <c r="D87" s="60" t="s">
        <v>58</v>
      </c>
      <c r="E87" s="10"/>
      <c r="F87" s="63"/>
      <c r="G87" s="10"/>
    </row>
    <row r="88" spans="1:12" ht="18" x14ac:dyDescent="0.25">
      <c r="D88" s="64" t="s">
        <v>59</v>
      </c>
      <c r="E88" s="10"/>
      <c r="F88" s="63"/>
      <c r="G88" s="10"/>
    </row>
    <row r="89" spans="1:12" ht="16.5" thickBot="1" x14ac:dyDescent="0.3">
      <c r="D89" s="61"/>
      <c r="E89" s="5"/>
      <c r="F89" s="65"/>
      <c r="G89" s="10"/>
    </row>
    <row r="90" spans="1:12" ht="16.5" thickBot="1" x14ac:dyDescent="0.3"/>
    <row r="91" spans="1:12" x14ac:dyDescent="0.25">
      <c r="D91" s="58"/>
      <c r="E91" s="59"/>
      <c r="F91" s="62"/>
      <c r="G91" s="10"/>
    </row>
    <row r="92" spans="1:12" ht="18" x14ac:dyDescent="0.25">
      <c r="D92" s="60" t="s">
        <v>55</v>
      </c>
      <c r="E92" s="10"/>
      <c r="F92" s="63"/>
      <c r="G92" s="10"/>
    </row>
    <row r="93" spans="1:12" ht="18" x14ac:dyDescent="0.25">
      <c r="D93" s="60" t="s">
        <v>56</v>
      </c>
      <c r="E93" s="10"/>
      <c r="F93" s="63"/>
      <c r="G93" s="10"/>
    </row>
    <row r="94" spans="1:12" ht="18" x14ac:dyDescent="0.25">
      <c r="D94" s="60" t="s">
        <v>57</v>
      </c>
      <c r="E94" s="10"/>
      <c r="F94" s="63"/>
      <c r="G94" s="10"/>
    </row>
    <row r="95" spans="1:12" ht="18" x14ac:dyDescent="0.25">
      <c r="D95" s="60" t="s">
        <v>58</v>
      </c>
      <c r="E95" s="10"/>
      <c r="F95" s="63"/>
      <c r="G95" s="10"/>
    </row>
    <row r="96" spans="1:12" s="3" customFormat="1" ht="18" x14ac:dyDescent="0.25">
      <c r="A96" s="2"/>
      <c r="B96" s="2"/>
      <c r="C96" s="2"/>
      <c r="D96" s="64" t="s">
        <v>59</v>
      </c>
      <c r="E96" s="10"/>
      <c r="F96" s="63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1"/>
      <c r="E97" s="5"/>
      <c r="F97" s="65"/>
      <c r="G97" s="10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9" workbookViewId="0">
      <selection activeCell="E43" sqref="E42:E43"/>
    </sheetView>
  </sheetViews>
  <sheetFormatPr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5.140625" style="2" customWidth="1"/>
    <col min="5" max="5" width="13.5703125" style="2" customWidth="1"/>
    <col min="6" max="6" width="7" style="2" customWidth="1"/>
    <col min="7" max="7" width="4.7109375" style="2" customWidth="1"/>
    <col min="8" max="8" width="13.42578125" style="3" customWidth="1"/>
    <col min="9" max="9" width="1.42578125" style="3" customWidth="1"/>
    <col min="10" max="10" width="20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210</v>
      </c>
      <c r="H12" s="3" t="s">
        <v>8</v>
      </c>
      <c r="I12" s="7" t="s">
        <v>9</v>
      </c>
      <c r="J12" s="8" t="s">
        <v>232</v>
      </c>
    </row>
    <row r="13" spans="1:10" x14ac:dyDescent="0.25">
      <c r="H13" s="3" t="s">
        <v>10</v>
      </c>
      <c r="I13" s="7" t="s">
        <v>9</v>
      </c>
      <c r="J13" s="98" t="s">
        <v>233</v>
      </c>
    </row>
    <row r="14" spans="1:10" x14ac:dyDescent="0.25">
      <c r="H14" s="3" t="s">
        <v>11</v>
      </c>
      <c r="I14" s="7" t="s">
        <v>9</v>
      </c>
      <c r="J14" s="9" t="s">
        <v>234</v>
      </c>
    </row>
    <row r="15" spans="1:10" x14ac:dyDescent="0.25">
      <c r="A15" s="2" t="s">
        <v>12</v>
      </c>
      <c r="B15" s="2" t="s">
        <v>210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5.5" customHeight="1" x14ac:dyDescent="0.25">
      <c r="A18" s="14">
        <v>1</v>
      </c>
      <c r="B18" s="15">
        <v>44462</v>
      </c>
      <c r="C18" s="16"/>
      <c r="D18" s="108" t="s">
        <v>370</v>
      </c>
      <c r="E18" s="18" t="s">
        <v>235</v>
      </c>
      <c r="F18" s="19">
        <v>1</v>
      </c>
      <c r="G18" s="19">
        <v>1</v>
      </c>
      <c r="H18" s="235">
        <v>16000000</v>
      </c>
      <c r="I18" s="236"/>
      <c r="J18" s="153">
        <f t="shared" ref="J18" si="0">G18*H18</f>
        <v>16000000</v>
      </c>
    </row>
    <row r="19" spans="1:19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2"/>
      <c r="I19" s="213"/>
      <c r="J19" s="21">
        <f>SUM(J18:J18)</f>
        <v>16000000</v>
      </c>
    </row>
    <row r="20" spans="1:19" x14ac:dyDescent="0.25">
      <c r="A20" s="214"/>
      <c r="B20" s="214"/>
      <c r="C20" s="214"/>
      <c r="D20" s="214"/>
      <c r="E20" s="148"/>
      <c r="F20" s="148"/>
      <c r="G20" s="148"/>
      <c r="H20" s="23"/>
      <c r="I20" s="23"/>
      <c r="J20" s="24"/>
    </row>
    <row r="21" spans="1:19" x14ac:dyDescent="0.25">
      <c r="E21" s="1"/>
      <c r="F21" s="1"/>
      <c r="G21" s="1"/>
      <c r="H21" s="25" t="s">
        <v>22</v>
      </c>
      <c r="I21" s="25"/>
      <c r="J21" s="44"/>
      <c r="K21" s="26"/>
      <c r="S21" s="2" t="s">
        <v>23</v>
      </c>
    </row>
    <row r="22" spans="1:19" ht="16.5" thickBot="1" x14ac:dyDescent="0.3">
      <c r="E22" s="1"/>
      <c r="F22" s="1"/>
      <c r="G22" s="1"/>
      <c r="H22" s="27" t="s">
        <v>24</v>
      </c>
      <c r="I22" s="27"/>
      <c r="J22" s="28">
        <v>0</v>
      </c>
      <c r="K22" s="26"/>
    </row>
    <row r="23" spans="1:19" ht="16.5" customHeight="1" x14ac:dyDescent="0.25">
      <c r="E23" s="1"/>
      <c r="F23" s="1"/>
      <c r="G23" s="1"/>
      <c r="H23" s="29" t="s">
        <v>25</v>
      </c>
      <c r="I23" s="29"/>
      <c r="J23" s="30">
        <f>J19-J21</f>
        <v>16000000</v>
      </c>
    </row>
    <row r="24" spans="1:19" x14ac:dyDescent="0.25">
      <c r="A24" s="1" t="s">
        <v>251</v>
      </c>
      <c r="E24" s="1"/>
      <c r="F24" s="1"/>
      <c r="G24" s="1"/>
      <c r="H24" s="29"/>
      <c r="I24" s="29"/>
      <c r="J24" s="30"/>
    </row>
    <row r="25" spans="1:19" x14ac:dyDescent="0.25">
      <c r="A25" s="31"/>
      <c r="E25" s="1"/>
      <c r="F25" s="1"/>
      <c r="G25" s="1"/>
      <c r="H25" s="29"/>
      <c r="I25" s="29"/>
      <c r="J25" s="30"/>
    </row>
    <row r="26" spans="1:19" x14ac:dyDescent="0.25">
      <c r="E26" s="1"/>
      <c r="F26" s="1"/>
      <c r="G26" s="1"/>
      <c r="H26" s="29"/>
      <c r="I26" s="29"/>
      <c r="J26" s="30"/>
    </row>
    <row r="27" spans="1:19" x14ac:dyDescent="0.25">
      <c r="A27" s="32" t="s">
        <v>26</v>
      </c>
    </row>
    <row r="28" spans="1:19" x14ac:dyDescent="0.25">
      <c r="A28" s="33" t="s">
        <v>27</v>
      </c>
      <c r="B28" s="33"/>
      <c r="C28" s="33"/>
      <c r="D28" s="33"/>
      <c r="E28" s="10"/>
    </row>
    <row r="29" spans="1:19" x14ac:dyDescent="0.25">
      <c r="A29" s="33" t="s">
        <v>28</v>
      </c>
      <c r="B29" s="33"/>
      <c r="C29" s="33"/>
      <c r="D29" s="10"/>
      <c r="E29" s="10"/>
    </row>
    <row r="30" spans="1:19" x14ac:dyDescent="0.25">
      <c r="A30" s="34" t="s">
        <v>29</v>
      </c>
      <c r="B30" s="35"/>
      <c r="C30" s="35"/>
      <c r="D30" s="34"/>
      <c r="E30" s="10"/>
    </row>
    <row r="31" spans="1:19" x14ac:dyDescent="0.25">
      <c r="A31" s="36" t="s">
        <v>30</v>
      </c>
      <c r="B31" s="36"/>
      <c r="C31" s="36"/>
      <c r="D31" s="35"/>
      <c r="E31" s="10"/>
    </row>
    <row r="32" spans="1:19" x14ac:dyDescent="0.25">
      <c r="A32" s="37"/>
      <c r="B32" s="37"/>
      <c r="C32" s="37"/>
      <c r="D32" s="37"/>
    </row>
    <row r="33" spans="1:10" x14ac:dyDescent="0.25">
      <c r="A33" s="38"/>
      <c r="B33" s="38"/>
      <c r="C33" s="38"/>
      <c r="D33" s="39"/>
    </row>
    <row r="34" spans="1:10" x14ac:dyDescent="0.25">
      <c r="H34" s="40" t="s">
        <v>31</v>
      </c>
      <c r="I34" s="215" t="str">
        <f>+J13</f>
        <v xml:space="preserve"> 29 September 2021</v>
      </c>
      <c r="J34" s="216"/>
    </row>
    <row r="38" spans="1:10" x14ac:dyDescent="0.25">
      <c r="I38" s="3" t="s">
        <v>23</v>
      </c>
    </row>
    <row r="41" spans="1:10" x14ac:dyDescent="0.25">
      <c r="H41" s="203" t="s">
        <v>32</v>
      </c>
      <c r="I41" s="203"/>
      <c r="J41" s="203"/>
    </row>
  </sheetData>
  <mergeCells count="7">
    <mergeCell ref="I34:J34"/>
    <mergeCell ref="H41:J41"/>
    <mergeCell ref="A10:J10"/>
    <mergeCell ref="H17:I17"/>
    <mergeCell ref="H18:I18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9" workbookViewId="0">
      <selection activeCell="E30" sqref="E30"/>
    </sheetView>
  </sheetViews>
  <sheetFormatPr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2.85546875" style="2" customWidth="1"/>
    <col min="5" max="5" width="13.5703125" style="2" customWidth="1"/>
    <col min="6" max="6" width="7" style="2" customWidth="1"/>
    <col min="7" max="7" width="5.5703125" style="2" customWidth="1"/>
    <col min="8" max="8" width="13.42578125" style="3" customWidth="1"/>
    <col min="9" max="9" width="1.42578125" style="3" customWidth="1"/>
    <col min="10" max="10" width="20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210</v>
      </c>
      <c r="H12" s="3" t="s">
        <v>8</v>
      </c>
      <c r="I12" s="7" t="s">
        <v>9</v>
      </c>
      <c r="J12" s="8" t="s">
        <v>236</v>
      </c>
    </row>
    <row r="13" spans="1:10" x14ac:dyDescent="0.25">
      <c r="H13" s="3" t="s">
        <v>10</v>
      </c>
      <c r="I13" s="7" t="s">
        <v>9</v>
      </c>
      <c r="J13" s="98" t="s">
        <v>233</v>
      </c>
    </row>
    <row r="14" spans="1:10" x14ac:dyDescent="0.25">
      <c r="H14" s="3" t="s">
        <v>11</v>
      </c>
      <c r="I14" s="7" t="s">
        <v>9</v>
      </c>
      <c r="J14" s="9" t="s">
        <v>234</v>
      </c>
    </row>
    <row r="15" spans="1:10" x14ac:dyDescent="0.25">
      <c r="A15" s="2" t="s">
        <v>12</v>
      </c>
      <c r="B15" s="2" t="s">
        <v>210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5.5" customHeight="1" x14ac:dyDescent="0.25">
      <c r="A18" s="14">
        <v>1</v>
      </c>
      <c r="B18" s="15">
        <v>44466</v>
      </c>
      <c r="C18" s="202" t="s">
        <v>385</v>
      </c>
      <c r="D18" s="17" t="s">
        <v>374</v>
      </c>
      <c r="E18" s="18" t="s">
        <v>203</v>
      </c>
      <c r="F18" s="19">
        <v>40</v>
      </c>
      <c r="G18" s="19">
        <v>1</v>
      </c>
      <c r="H18" s="235">
        <v>24000000</v>
      </c>
      <c r="I18" s="236"/>
      <c r="J18" s="262">
        <f t="shared" ref="J18" si="0">G18*H18</f>
        <v>24000000</v>
      </c>
    </row>
    <row r="19" spans="1:19" ht="55.5" customHeight="1" x14ac:dyDescent="0.25">
      <c r="A19" s="14">
        <v>2</v>
      </c>
      <c r="B19" s="15">
        <v>44466</v>
      </c>
      <c r="C19" s="16" t="s">
        <v>386</v>
      </c>
      <c r="D19" s="17" t="s">
        <v>374</v>
      </c>
      <c r="E19" s="18" t="s">
        <v>203</v>
      </c>
      <c r="F19" s="19">
        <v>122</v>
      </c>
      <c r="G19" s="19">
        <v>1001</v>
      </c>
      <c r="H19" s="267"/>
      <c r="I19" s="268"/>
      <c r="J19" s="264"/>
    </row>
    <row r="20" spans="1:19" ht="25.5" customHeight="1" thickBot="1" x14ac:dyDescent="0.3">
      <c r="A20" s="211" t="s">
        <v>21</v>
      </c>
      <c r="B20" s="212"/>
      <c r="C20" s="212"/>
      <c r="D20" s="212"/>
      <c r="E20" s="212"/>
      <c r="F20" s="212"/>
      <c r="G20" s="212"/>
      <c r="H20" s="212"/>
      <c r="I20" s="213"/>
      <c r="J20" s="21">
        <f>J18</f>
        <v>24000000</v>
      </c>
    </row>
    <row r="21" spans="1:19" x14ac:dyDescent="0.25">
      <c r="A21" s="214"/>
      <c r="B21" s="214"/>
      <c r="C21" s="214"/>
      <c r="D21" s="214"/>
      <c r="E21" s="151"/>
      <c r="F21" s="151"/>
      <c r="G21" s="151"/>
      <c r="H21" s="23"/>
      <c r="I21" s="23"/>
      <c r="J21" s="24"/>
    </row>
    <row r="22" spans="1:19" x14ac:dyDescent="0.25">
      <c r="E22" s="1"/>
      <c r="F22" s="1"/>
      <c r="G22" s="1"/>
      <c r="H22" s="25" t="s">
        <v>22</v>
      </c>
      <c r="I22" s="25"/>
      <c r="J22" s="44"/>
      <c r="K22" s="26"/>
      <c r="S22" s="2" t="s">
        <v>23</v>
      </c>
    </row>
    <row r="23" spans="1:19" ht="16.5" thickBot="1" x14ac:dyDescent="0.3">
      <c r="E23" s="1"/>
      <c r="F23" s="1"/>
      <c r="G23" s="1"/>
      <c r="H23" s="27" t="s">
        <v>24</v>
      </c>
      <c r="I23" s="27"/>
      <c r="J23" s="28">
        <v>0</v>
      </c>
      <c r="K23" s="26"/>
      <c r="M23" s="2" t="s">
        <v>204</v>
      </c>
    </row>
    <row r="24" spans="1:19" ht="16.5" customHeight="1" x14ac:dyDescent="0.25">
      <c r="E24" s="1"/>
      <c r="F24" s="1"/>
      <c r="G24" s="1"/>
      <c r="H24" s="29" t="s">
        <v>25</v>
      </c>
      <c r="I24" s="29"/>
      <c r="J24" s="30">
        <f>J20-J22</f>
        <v>24000000</v>
      </c>
      <c r="M24" s="2" t="s">
        <v>205</v>
      </c>
    </row>
    <row r="25" spans="1:19" x14ac:dyDescent="0.25">
      <c r="A25" s="1" t="s">
        <v>375</v>
      </c>
      <c r="E25" s="1"/>
      <c r="F25" s="1"/>
      <c r="G25" s="1"/>
      <c r="H25" s="29"/>
      <c r="I25" s="29"/>
      <c r="J25" s="30"/>
      <c r="M25" s="2" t="s">
        <v>206</v>
      </c>
    </row>
    <row r="26" spans="1:19" x14ac:dyDescent="0.25">
      <c r="A26" s="31"/>
      <c r="E26" s="1"/>
      <c r="F26" s="1"/>
      <c r="G26" s="1"/>
      <c r="H26" s="29"/>
      <c r="I26" s="29"/>
      <c r="J26" s="30"/>
      <c r="M26" s="2" t="s">
        <v>207</v>
      </c>
    </row>
    <row r="27" spans="1:19" x14ac:dyDescent="0.25">
      <c r="E27" s="1"/>
      <c r="F27" s="1"/>
      <c r="G27" s="1"/>
      <c r="H27" s="29"/>
      <c r="I27" s="29"/>
      <c r="J27" s="30"/>
      <c r="M27" s="2" t="s">
        <v>208</v>
      </c>
    </row>
    <row r="28" spans="1:19" x14ac:dyDescent="0.25">
      <c r="A28" s="32" t="s">
        <v>26</v>
      </c>
    </row>
    <row r="29" spans="1:19" x14ac:dyDescent="0.25">
      <c r="A29" s="33" t="s">
        <v>27</v>
      </c>
      <c r="B29" s="33"/>
      <c r="C29" s="33"/>
      <c r="D29" s="33"/>
      <c r="E29" s="10"/>
    </row>
    <row r="30" spans="1:19" x14ac:dyDescent="0.25">
      <c r="A30" s="33" t="s">
        <v>28</v>
      </c>
      <c r="B30" s="33"/>
      <c r="C30" s="33"/>
      <c r="D30" s="10"/>
      <c r="E30" s="10"/>
    </row>
    <row r="31" spans="1:19" x14ac:dyDescent="0.25">
      <c r="A31" s="34" t="s">
        <v>29</v>
      </c>
      <c r="B31" s="35"/>
      <c r="C31" s="35"/>
      <c r="D31" s="34"/>
      <c r="E31" s="10"/>
    </row>
    <row r="32" spans="1:19" x14ac:dyDescent="0.25">
      <c r="A32" s="36" t="s">
        <v>30</v>
      </c>
      <c r="B32" s="36"/>
      <c r="C32" s="36"/>
      <c r="D32" s="35"/>
      <c r="E32" s="10"/>
    </row>
    <row r="33" spans="1:10" x14ac:dyDescent="0.25">
      <c r="A33" s="37"/>
      <c r="B33" s="37"/>
      <c r="C33" s="37"/>
      <c r="D33" s="37"/>
    </row>
    <row r="34" spans="1:10" x14ac:dyDescent="0.25">
      <c r="A34" s="38"/>
      <c r="B34" s="38"/>
      <c r="C34" s="38"/>
      <c r="D34" s="39"/>
    </row>
    <row r="35" spans="1:10" x14ac:dyDescent="0.25">
      <c r="H35" s="40" t="s">
        <v>31</v>
      </c>
      <c r="I35" s="215" t="str">
        <f>+J13</f>
        <v xml:space="preserve"> 29 September 2021</v>
      </c>
      <c r="J35" s="216"/>
    </row>
    <row r="39" spans="1:10" x14ac:dyDescent="0.25">
      <c r="I39" s="3" t="s">
        <v>23</v>
      </c>
    </row>
    <row r="42" spans="1:10" x14ac:dyDescent="0.25">
      <c r="H42" s="203" t="s">
        <v>32</v>
      </c>
      <c r="I42" s="203"/>
      <c r="J42" s="203"/>
    </row>
  </sheetData>
  <mergeCells count="8">
    <mergeCell ref="H42:J42"/>
    <mergeCell ref="A10:J10"/>
    <mergeCell ref="H17:I17"/>
    <mergeCell ref="A20:I20"/>
    <mergeCell ref="A21:D21"/>
    <mergeCell ref="I35:J35"/>
    <mergeCell ref="H18:I19"/>
    <mergeCell ref="J18:J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1" workbookViewId="0">
      <selection activeCell="J20" sqref="J20"/>
    </sheetView>
  </sheetViews>
  <sheetFormatPr defaultRowHeight="15.75" x14ac:dyDescent="0.25"/>
  <cols>
    <col min="1" max="1" width="4.85546875" style="77" customWidth="1"/>
    <col min="2" max="2" width="11.7109375" style="77" customWidth="1"/>
    <col min="3" max="3" width="10.42578125" style="77" customWidth="1"/>
    <col min="4" max="4" width="6.28515625" style="77" customWidth="1"/>
    <col min="5" max="5" width="25" style="77" customWidth="1"/>
    <col min="6" max="6" width="6" style="77" customWidth="1"/>
    <col min="7" max="7" width="15.42578125" style="139" customWidth="1"/>
    <col min="8" max="8" width="2.140625" style="139" customWidth="1"/>
    <col min="9" max="9" width="18.85546875" style="77" customWidth="1"/>
    <col min="10" max="16384" width="9.140625" style="77"/>
  </cols>
  <sheetData>
    <row r="2" spans="1:13" x14ac:dyDescent="0.25">
      <c r="A2" s="90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158"/>
      <c r="B9" s="158"/>
      <c r="C9" s="158"/>
      <c r="D9" s="158"/>
      <c r="E9" s="158"/>
      <c r="F9" s="158"/>
      <c r="G9" s="159"/>
      <c r="H9" s="159"/>
      <c r="I9" s="158"/>
    </row>
    <row r="10" spans="1:13" ht="25.5" customHeight="1" thickBot="1" x14ac:dyDescent="0.4">
      <c r="A10" s="271" t="s">
        <v>6</v>
      </c>
      <c r="B10" s="272"/>
      <c r="C10" s="272"/>
      <c r="D10" s="272"/>
      <c r="E10" s="272"/>
      <c r="F10" s="272"/>
      <c r="G10" s="272"/>
      <c r="H10" s="272"/>
      <c r="I10" s="273"/>
    </row>
    <row r="12" spans="1:13" x14ac:dyDescent="0.25">
      <c r="A12" s="77" t="s">
        <v>7</v>
      </c>
      <c r="B12" s="77" t="s">
        <v>237</v>
      </c>
      <c r="G12" s="139" t="s">
        <v>8</v>
      </c>
      <c r="H12" s="139" t="s">
        <v>9</v>
      </c>
      <c r="I12" s="8" t="s">
        <v>245</v>
      </c>
    </row>
    <row r="13" spans="1:13" x14ac:dyDescent="0.25">
      <c r="B13" s="77" t="s">
        <v>238</v>
      </c>
      <c r="G13" s="139" t="s">
        <v>10</v>
      </c>
      <c r="H13" s="139" t="s">
        <v>9</v>
      </c>
      <c r="I13" s="98" t="s">
        <v>233</v>
      </c>
    </row>
    <row r="14" spans="1:13" x14ac:dyDescent="0.25">
      <c r="B14" s="77" t="s">
        <v>239</v>
      </c>
      <c r="G14" s="139" t="s">
        <v>11</v>
      </c>
      <c r="H14" s="139" t="s">
        <v>9</v>
      </c>
      <c r="I14" s="9" t="s">
        <v>242</v>
      </c>
      <c r="M14" s="77" t="s">
        <v>23</v>
      </c>
    </row>
    <row r="16" spans="1:13" x14ac:dyDescent="0.25">
      <c r="A16" s="77" t="s">
        <v>12</v>
      </c>
      <c r="B16" s="77" t="s">
        <v>99</v>
      </c>
    </row>
    <row r="17" spans="1:16" ht="16.5" thickBot="1" x14ac:dyDescent="0.3"/>
    <row r="18" spans="1:16" ht="31.5" x14ac:dyDescent="0.25">
      <c r="A18" s="160" t="s">
        <v>13</v>
      </c>
      <c r="B18" s="161" t="s">
        <v>14</v>
      </c>
      <c r="C18" s="162" t="s">
        <v>15</v>
      </c>
      <c r="D18" s="162" t="s">
        <v>240</v>
      </c>
      <c r="E18" s="163" t="s">
        <v>17</v>
      </c>
      <c r="F18" s="161" t="s">
        <v>18</v>
      </c>
      <c r="G18" s="274" t="s">
        <v>19</v>
      </c>
      <c r="H18" s="275"/>
      <c r="I18" s="164" t="s">
        <v>20</v>
      </c>
    </row>
    <row r="19" spans="1:16" ht="48" customHeight="1" x14ac:dyDescent="0.25">
      <c r="A19" s="165">
        <v>1</v>
      </c>
      <c r="B19" s="166">
        <v>44431</v>
      </c>
      <c r="C19" s="167" t="s">
        <v>243</v>
      </c>
      <c r="D19" s="168">
        <v>113</v>
      </c>
      <c r="E19" s="169" t="s">
        <v>244</v>
      </c>
      <c r="F19" s="170">
        <v>1</v>
      </c>
      <c r="G19" s="276">
        <v>14000000</v>
      </c>
      <c r="H19" s="277"/>
      <c r="I19" s="171">
        <f>+G19</f>
        <v>14000000</v>
      </c>
    </row>
    <row r="20" spans="1:16" ht="24" customHeight="1" thickBot="1" x14ac:dyDescent="0.3">
      <c r="A20" s="278" t="s">
        <v>21</v>
      </c>
      <c r="B20" s="279"/>
      <c r="C20" s="279"/>
      <c r="D20" s="279"/>
      <c r="E20" s="279"/>
      <c r="F20" s="279"/>
      <c r="G20" s="279"/>
      <c r="H20" s="280"/>
      <c r="I20" s="172">
        <f>+I19</f>
        <v>14000000</v>
      </c>
      <c r="J20" s="77" t="s">
        <v>252</v>
      </c>
    </row>
    <row r="21" spans="1:16" x14ac:dyDescent="0.25">
      <c r="A21" s="281"/>
      <c r="B21" s="281"/>
      <c r="C21" s="281"/>
      <c r="D21" s="281"/>
      <c r="E21" s="281"/>
      <c r="F21" s="119"/>
      <c r="G21" s="152"/>
      <c r="H21" s="152"/>
      <c r="I21" s="118"/>
    </row>
    <row r="22" spans="1:16" x14ac:dyDescent="0.25">
      <c r="A22" s="119"/>
      <c r="B22" s="119"/>
      <c r="C22" s="119"/>
      <c r="D22" s="119"/>
      <c r="E22" s="119"/>
      <c r="F22" s="119"/>
      <c r="G22" s="117" t="s">
        <v>22</v>
      </c>
      <c r="H22" s="117"/>
      <c r="I22" s="118">
        <v>0</v>
      </c>
    </row>
    <row r="23" spans="1:16" ht="16.5" thickBot="1" x14ac:dyDescent="0.3">
      <c r="F23" s="90"/>
      <c r="G23" s="173" t="s">
        <v>24</v>
      </c>
      <c r="H23" s="173"/>
      <c r="I23" s="174">
        <v>0</v>
      </c>
      <c r="J23" s="175"/>
      <c r="P23" s="77" t="s">
        <v>23</v>
      </c>
    </row>
    <row r="24" spans="1:16" x14ac:dyDescent="0.25">
      <c r="F24" s="90"/>
      <c r="G24" s="176" t="s">
        <v>25</v>
      </c>
      <c r="H24" s="176"/>
      <c r="I24" s="177">
        <f>I20+I22-I23</f>
        <v>14000000</v>
      </c>
    </row>
    <row r="25" spans="1:16" x14ac:dyDescent="0.25">
      <c r="A25" s="90" t="s">
        <v>241</v>
      </c>
      <c r="F25" s="90"/>
      <c r="G25" s="176"/>
      <c r="H25" s="176"/>
      <c r="I25" s="177"/>
    </row>
    <row r="26" spans="1:16" x14ac:dyDescent="0.25">
      <c r="A26" s="2"/>
      <c r="F26" s="90"/>
      <c r="G26" s="176"/>
      <c r="H26" s="176"/>
      <c r="I26" s="177"/>
    </row>
    <row r="27" spans="1:16" x14ac:dyDescent="0.25">
      <c r="A27" s="32" t="s">
        <v>26</v>
      </c>
      <c r="B27" s="32"/>
      <c r="C27" s="32"/>
      <c r="D27" s="32"/>
      <c r="E27" s="32"/>
    </row>
    <row r="28" spans="1:16" x14ac:dyDescent="0.25">
      <c r="A28" s="1" t="s">
        <v>27</v>
      </c>
      <c r="B28" s="90"/>
      <c r="C28" s="90"/>
      <c r="D28" s="90"/>
      <c r="E28" s="90"/>
    </row>
    <row r="29" spans="1:16" x14ac:dyDescent="0.25">
      <c r="A29" s="1" t="s">
        <v>28</v>
      </c>
      <c r="B29" s="90"/>
      <c r="C29" s="90"/>
      <c r="D29" s="90"/>
    </row>
    <row r="30" spans="1:16" x14ac:dyDescent="0.25">
      <c r="A30" s="178" t="s">
        <v>29</v>
      </c>
      <c r="B30" s="179"/>
      <c r="C30" s="179"/>
      <c r="D30" s="179"/>
      <c r="E30" s="180"/>
    </row>
    <row r="31" spans="1:16" x14ac:dyDescent="0.25">
      <c r="A31" s="38" t="s">
        <v>30</v>
      </c>
      <c r="B31" s="181"/>
      <c r="C31" s="181"/>
      <c r="D31" s="181"/>
      <c r="E31" s="179"/>
    </row>
    <row r="32" spans="1:16" x14ac:dyDescent="0.25">
      <c r="A32" s="179"/>
      <c r="B32" s="179"/>
      <c r="C32" s="179"/>
      <c r="D32" s="179"/>
      <c r="E32" s="179"/>
    </row>
    <row r="33" spans="1:9" x14ac:dyDescent="0.25">
      <c r="A33" s="181"/>
      <c r="B33" s="181"/>
      <c r="C33" s="181"/>
      <c r="D33" s="181"/>
      <c r="E33" s="182"/>
    </row>
    <row r="34" spans="1:9" x14ac:dyDescent="0.25">
      <c r="G34" s="183" t="s">
        <v>120</v>
      </c>
      <c r="H34" s="282" t="str">
        <f>+I13</f>
        <v xml:space="preserve"> 29 September 2021</v>
      </c>
      <c r="I34" s="283"/>
    </row>
    <row r="42" spans="1:9" x14ac:dyDescent="0.25">
      <c r="G42" s="203" t="s">
        <v>32</v>
      </c>
      <c r="H42" s="203"/>
      <c r="I42" s="203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6" workbookViewId="0">
      <selection activeCell="B18" sqref="B18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4.42578125" style="2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9.28515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.7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246</v>
      </c>
      <c r="H12" s="3" t="s">
        <v>8</v>
      </c>
      <c r="I12" s="7" t="s">
        <v>9</v>
      </c>
      <c r="J12" s="8" t="s">
        <v>249</v>
      </c>
    </row>
    <row r="13" spans="1:10" x14ac:dyDescent="0.25">
      <c r="H13" s="3" t="s">
        <v>10</v>
      </c>
      <c r="I13" s="7" t="s">
        <v>9</v>
      </c>
      <c r="J13" s="98" t="s">
        <v>233</v>
      </c>
    </row>
    <row r="14" spans="1:10" x14ac:dyDescent="0.25">
      <c r="H14" s="3" t="s">
        <v>11</v>
      </c>
      <c r="I14" s="7" t="s">
        <v>9</v>
      </c>
      <c r="J14" s="184"/>
    </row>
    <row r="15" spans="1:10" x14ac:dyDescent="0.25">
      <c r="A15" s="2" t="s">
        <v>12</v>
      </c>
      <c r="B15" s="2" t="s">
        <v>247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43.5" customHeight="1" x14ac:dyDescent="0.25">
      <c r="A18" s="14">
        <v>1</v>
      </c>
      <c r="B18" s="185">
        <v>44447</v>
      </c>
      <c r="C18" s="186" t="s">
        <v>250</v>
      </c>
      <c r="D18" s="17" t="s">
        <v>248</v>
      </c>
      <c r="E18" s="187" t="s">
        <v>88</v>
      </c>
      <c r="F18" s="19">
        <v>1172</v>
      </c>
      <c r="G18" s="19">
        <v>6791</v>
      </c>
      <c r="H18" s="235">
        <v>16000000</v>
      </c>
      <c r="I18" s="236"/>
      <c r="J18" s="153">
        <f>H18</f>
        <v>16000000</v>
      </c>
    </row>
    <row r="19" spans="1:19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2"/>
      <c r="I19" s="213"/>
      <c r="J19" s="21">
        <f>J18</f>
        <v>16000000</v>
      </c>
      <c r="K19" s="2" t="s">
        <v>253</v>
      </c>
    </row>
    <row r="20" spans="1:19" x14ac:dyDescent="0.25">
      <c r="A20" s="214"/>
      <c r="B20" s="214"/>
      <c r="C20" s="214"/>
      <c r="D20" s="214"/>
      <c r="E20" s="151"/>
      <c r="F20" s="151"/>
      <c r="G20" s="151"/>
      <c r="H20" s="23"/>
      <c r="I20" s="23"/>
      <c r="J20" s="24"/>
    </row>
    <row r="21" spans="1:19" x14ac:dyDescent="0.25">
      <c r="E21" s="1"/>
      <c r="F21" s="1"/>
      <c r="G21" s="1"/>
      <c r="H21" s="25" t="s">
        <v>22</v>
      </c>
      <c r="I21" s="25"/>
      <c r="J21" s="44">
        <v>0</v>
      </c>
      <c r="K21" s="26"/>
      <c r="S21" s="2" t="s">
        <v>23</v>
      </c>
    </row>
    <row r="22" spans="1:19" ht="16.5" thickBot="1" x14ac:dyDescent="0.3">
      <c r="E22" s="1"/>
      <c r="F22" s="1"/>
      <c r="G22" s="1"/>
      <c r="H22" s="27" t="s">
        <v>24</v>
      </c>
      <c r="I22" s="27"/>
      <c r="J22" s="28">
        <v>0</v>
      </c>
      <c r="K22" s="26"/>
    </row>
    <row r="23" spans="1:19" ht="16.5" customHeight="1" x14ac:dyDescent="0.25">
      <c r="E23" s="1"/>
      <c r="F23" s="1"/>
      <c r="G23" s="1"/>
      <c r="H23" s="29" t="s">
        <v>25</v>
      </c>
      <c r="I23" s="29"/>
      <c r="J23" s="30">
        <f>J19</f>
        <v>16000000</v>
      </c>
    </row>
    <row r="24" spans="1:19" x14ac:dyDescent="0.25">
      <c r="A24" s="1" t="s">
        <v>251</v>
      </c>
      <c r="E24" s="1"/>
      <c r="F24" s="1"/>
      <c r="G24" s="1"/>
      <c r="H24" s="29"/>
      <c r="I24" s="29"/>
      <c r="J24" s="30"/>
    </row>
    <row r="25" spans="1:19" x14ac:dyDescent="0.25">
      <c r="A25" s="31"/>
      <c r="E25" s="1"/>
      <c r="F25" s="1"/>
      <c r="G25" s="1"/>
      <c r="H25" s="29"/>
      <c r="I25" s="29"/>
      <c r="J25" s="30"/>
    </row>
    <row r="26" spans="1:19" x14ac:dyDescent="0.25">
      <c r="E26" s="1"/>
      <c r="F26" s="1"/>
      <c r="G26" s="1"/>
      <c r="H26" s="29"/>
      <c r="I26" s="29"/>
      <c r="J26" s="30"/>
    </row>
    <row r="27" spans="1:19" x14ac:dyDescent="0.25">
      <c r="A27" s="32" t="s">
        <v>26</v>
      </c>
    </row>
    <row r="28" spans="1:19" x14ac:dyDescent="0.25">
      <c r="A28" s="33" t="s">
        <v>27</v>
      </c>
      <c r="B28" s="33"/>
      <c r="C28" s="33"/>
      <c r="D28" s="33"/>
      <c r="E28" s="10"/>
    </row>
    <row r="29" spans="1:19" x14ac:dyDescent="0.25">
      <c r="A29" s="33" t="s">
        <v>28</v>
      </c>
      <c r="B29" s="33"/>
      <c r="C29" s="33"/>
      <c r="D29" s="10"/>
      <c r="E29" s="10"/>
    </row>
    <row r="30" spans="1:19" x14ac:dyDescent="0.25">
      <c r="A30" s="34" t="s">
        <v>29</v>
      </c>
      <c r="B30" s="35"/>
      <c r="C30" s="35"/>
      <c r="D30" s="34"/>
      <c r="E30" s="10"/>
    </row>
    <row r="31" spans="1:19" x14ac:dyDescent="0.25">
      <c r="A31" s="36" t="s">
        <v>30</v>
      </c>
      <c r="B31" s="36"/>
      <c r="C31" s="36"/>
      <c r="D31" s="35"/>
      <c r="E31" s="10"/>
    </row>
    <row r="32" spans="1:19" x14ac:dyDescent="0.25">
      <c r="A32" s="38"/>
      <c r="B32" s="38"/>
      <c r="C32" s="38"/>
      <c r="D32" s="39"/>
    </row>
    <row r="33" spans="8:10" x14ac:dyDescent="0.25">
      <c r="H33" s="40" t="s">
        <v>31</v>
      </c>
      <c r="I33" s="215" t="str">
        <f>+J13</f>
        <v xml:space="preserve"> 29 September 2021</v>
      </c>
      <c r="J33" s="216"/>
    </row>
    <row r="37" spans="8:10" x14ac:dyDescent="0.25">
      <c r="I37" s="3" t="s">
        <v>23</v>
      </c>
    </row>
    <row r="40" spans="8:10" x14ac:dyDescent="0.25">
      <c r="H40" s="203" t="s">
        <v>32</v>
      </c>
      <c r="I40" s="203"/>
      <c r="J40" s="203"/>
    </row>
  </sheetData>
  <mergeCells count="7">
    <mergeCell ref="A19:I19"/>
    <mergeCell ref="A20:D20"/>
    <mergeCell ref="I33:J33"/>
    <mergeCell ref="H40:J40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opLeftCell="A22" workbookViewId="0">
      <selection activeCell="M18" sqref="M18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2.28515625" style="2" customWidth="1"/>
    <col min="5" max="5" width="16.5703125" style="2" customWidth="1"/>
    <col min="6" max="6" width="6.28515625" style="2" customWidth="1"/>
    <col min="7" max="7" width="6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6.75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.7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33</v>
      </c>
      <c r="H12" s="3" t="s">
        <v>8</v>
      </c>
      <c r="I12" s="7" t="s">
        <v>9</v>
      </c>
      <c r="J12" s="8" t="s">
        <v>254</v>
      </c>
    </row>
    <row r="13" spans="1:10" x14ac:dyDescent="0.25">
      <c r="H13" s="3" t="s">
        <v>10</v>
      </c>
      <c r="I13" s="7" t="s">
        <v>9</v>
      </c>
      <c r="J13" s="9" t="s">
        <v>233</v>
      </c>
    </row>
    <row r="14" spans="1:10" x14ac:dyDescent="0.25">
      <c r="H14" s="3" t="s">
        <v>11</v>
      </c>
      <c r="I14" s="7" t="s">
        <v>9</v>
      </c>
      <c r="J14" s="9" t="s">
        <v>233</v>
      </c>
    </row>
    <row r="15" spans="1:10" x14ac:dyDescent="0.25">
      <c r="A15" s="2" t="s">
        <v>12</v>
      </c>
      <c r="B15" s="2" t="s">
        <v>40</v>
      </c>
    </row>
    <row r="16" spans="1:10" ht="9" customHeight="1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30.75" customHeight="1" x14ac:dyDescent="0.25">
      <c r="A18" s="14">
        <v>1</v>
      </c>
      <c r="B18" s="72">
        <v>44462</v>
      </c>
      <c r="C18" s="16" t="s">
        <v>258</v>
      </c>
      <c r="D18" s="17" t="s">
        <v>266</v>
      </c>
      <c r="E18" s="190" t="s">
        <v>274</v>
      </c>
      <c r="F18" s="19">
        <v>6</v>
      </c>
      <c r="G18" s="155">
        <v>213</v>
      </c>
      <c r="H18" s="235">
        <v>10000000</v>
      </c>
      <c r="I18" s="236"/>
      <c r="J18" s="262">
        <f>H18</f>
        <v>10000000</v>
      </c>
    </row>
    <row r="19" spans="1:19" ht="30.75" customHeight="1" x14ac:dyDescent="0.25">
      <c r="A19" s="14">
        <v>2</v>
      </c>
      <c r="B19" s="72">
        <v>44463</v>
      </c>
      <c r="C19" s="16" t="s">
        <v>259</v>
      </c>
      <c r="D19" s="17" t="s">
        <v>267</v>
      </c>
      <c r="E19" s="190" t="s">
        <v>275</v>
      </c>
      <c r="F19" s="19">
        <v>12</v>
      </c>
      <c r="G19" s="155">
        <v>380</v>
      </c>
      <c r="H19" s="265"/>
      <c r="I19" s="266"/>
      <c r="J19" s="263"/>
    </row>
    <row r="20" spans="1:19" ht="30.75" customHeight="1" x14ac:dyDescent="0.25">
      <c r="A20" s="14">
        <v>3</v>
      </c>
      <c r="B20" s="72">
        <v>44463</v>
      </c>
      <c r="C20" s="16" t="s">
        <v>260</v>
      </c>
      <c r="D20" s="17" t="s">
        <v>268</v>
      </c>
      <c r="E20" s="190" t="s">
        <v>275</v>
      </c>
      <c r="F20" s="19">
        <v>12</v>
      </c>
      <c r="G20" s="155">
        <v>381</v>
      </c>
      <c r="H20" s="265"/>
      <c r="I20" s="266"/>
      <c r="J20" s="263"/>
    </row>
    <row r="21" spans="1:19" ht="30.75" customHeight="1" x14ac:dyDescent="0.25">
      <c r="A21" s="14">
        <v>4</v>
      </c>
      <c r="B21" s="72">
        <v>44463</v>
      </c>
      <c r="C21" s="16" t="s">
        <v>261</v>
      </c>
      <c r="D21" s="17" t="s">
        <v>269</v>
      </c>
      <c r="E21" s="190" t="s">
        <v>276</v>
      </c>
      <c r="F21" s="19">
        <v>12</v>
      </c>
      <c r="G21" s="155">
        <v>381</v>
      </c>
      <c r="H21" s="265"/>
      <c r="I21" s="266"/>
      <c r="J21" s="263"/>
    </row>
    <row r="22" spans="1:19" ht="30.75" customHeight="1" x14ac:dyDescent="0.25">
      <c r="A22" s="14">
        <v>6</v>
      </c>
      <c r="B22" s="72">
        <v>44463</v>
      </c>
      <c r="C22" s="16" t="s">
        <v>262</v>
      </c>
      <c r="D22" s="17" t="s">
        <v>270</v>
      </c>
      <c r="E22" s="190" t="s">
        <v>277</v>
      </c>
      <c r="F22" s="19">
        <v>54</v>
      </c>
      <c r="G22" s="155">
        <v>1507</v>
      </c>
      <c r="H22" s="265"/>
      <c r="I22" s="266"/>
      <c r="J22" s="263"/>
    </row>
    <row r="23" spans="1:19" ht="30.75" customHeight="1" x14ac:dyDescent="0.25">
      <c r="A23" s="14">
        <v>7</v>
      </c>
      <c r="B23" s="72">
        <v>44463</v>
      </c>
      <c r="C23" s="16" t="s">
        <v>263</v>
      </c>
      <c r="D23" s="17" t="s">
        <v>271</v>
      </c>
      <c r="E23" s="190" t="s">
        <v>278</v>
      </c>
      <c r="F23" s="19">
        <v>12</v>
      </c>
      <c r="G23" s="155">
        <v>381</v>
      </c>
      <c r="H23" s="265"/>
      <c r="I23" s="266"/>
      <c r="J23" s="263"/>
    </row>
    <row r="24" spans="1:19" ht="30.75" customHeight="1" x14ac:dyDescent="0.25">
      <c r="A24" s="14">
        <v>8</v>
      </c>
      <c r="B24" s="72">
        <v>44463</v>
      </c>
      <c r="C24" s="16" t="s">
        <v>264</v>
      </c>
      <c r="D24" s="17" t="s">
        <v>272</v>
      </c>
      <c r="E24" s="190" t="s">
        <v>279</v>
      </c>
      <c r="F24" s="19">
        <v>12</v>
      </c>
      <c r="G24" s="155">
        <v>381</v>
      </c>
      <c r="H24" s="265"/>
      <c r="I24" s="266"/>
      <c r="J24" s="263"/>
    </row>
    <row r="25" spans="1:19" ht="30.75" customHeight="1" x14ac:dyDescent="0.25">
      <c r="A25" s="14">
        <v>9</v>
      </c>
      <c r="B25" s="72">
        <v>44463</v>
      </c>
      <c r="C25" s="72" t="s">
        <v>265</v>
      </c>
      <c r="D25" s="17" t="s">
        <v>273</v>
      </c>
      <c r="E25" s="190" t="s">
        <v>279</v>
      </c>
      <c r="F25" s="19">
        <v>12</v>
      </c>
      <c r="G25" s="19">
        <v>381</v>
      </c>
      <c r="H25" s="267"/>
      <c r="I25" s="268"/>
      <c r="J25" s="264"/>
    </row>
    <row r="26" spans="1:19" ht="25.5" customHeight="1" thickBot="1" x14ac:dyDescent="0.3">
      <c r="A26" s="211" t="s">
        <v>21</v>
      </c>
      <c r="B26" s="212"/>
      <c r="C26" s="212"/>
      <c r="D26" s="212"/>
      <c r="E26" s="212"/>
      <c r="F26" s="212"/>
      <c r="G26" s="212"/>
      <c r="H26" s="212"/>
      <c r="I26" s="213"/>
      <c r="J26" s="21">
        <f>SUM(J18:J18)</f>
        <v>10000000</v>
      </c>
      <c r="M26" s="42"/>
    </row>
    <row r="27" spans="1:19" x14ac:dyDescent="0.25">
      <c r="A27" s="214"/>
      <c r="B27" s="214"/>
      <c r="C27" s="214"/>
      <c r="D27" s="214"/>
      <c r="E27" s="151"/>
      <c r="F27" s="151"/>
      <c r="G27" s="156"/>
      <c r="H27" s="23"/>
      <c r="I27" s="23"/>
      <c r="J27" s="24"/>
    </row>
    <row r="28" spans="1:19" x14ac:dyDescent="0.25">
      <c r="E28" s="1"/>
      <c r="F28" s="1"/>
      <c r="G28" s="1"/>
      <c r="H28" s="25" t="s">
        <v>22</v>
      </c>
      <c r="I28" s="25"/>
      <c r="J28" s="44">
        <v>0</v>
      </c>
      <c r="K28" s="26"/>
      <c r="S28" s="2" t="s">
        <v>23</v>
      </c>
    </row>
    <row r="29" spans="1:19" ht="16.5" thickBot="1" x14ac:dyDescent="0.3">
      <c r="E29" s="1"/>
      <c r="F29" s="1"/>
      <c r="G29" s="1"/>
      <c r="H29" s="27" t="s">
        <v>24</v>
      </c>
      <c r="I29" s="27"/>
      <c r="J29" s="28">
        <v>0</v>
      </c>
      <c r="K29" s="26"/>
    </row>
    <row r="30" spans="1:19" ht="16.5" customHeight="1" x14ac:dyDescent="0.25">
      <c r="E30" s="1"/>
      <c r="F30" s="1"/>
      <c r="G30" s="1"/>
      <c r="H30" s="29" t="s">
        <v>25</v>
      </c>
      <c r="I30" s="29"/>
      <c r="J30" s="30">
        <f>J26</f>
        <v>10000000</v>
      </c>
    </row>
    <row r="31" spans="1:19" x14ac:dyDescent="0.25">
      <c r="A31" s="1" t="s">
        <v>280</v>
      </c>
      <c r="E31" s="1"/>
      <c r="F31" s="1"/>
      <c r="G31" s="1"/>
      <c r="H31" s="29"/>
      <c r="I31" s="29"/>
      <c r="J31" s="30"/>
    </row>
    <row r="32" spans="1:19" ht="6.75" customHeight="1" x14ac:dyDescent="0.25">
      <c r="A32" s="31"/>
      <c r="E32" s="1"/>
      <c r="F32" s="1"/>
      <c r="G32" s="1"/>
      <c r="H32" s="29"/>
      <c r="I32" s="29"/>
      <c r="J32" s="30"/>
    </row>
    <row r="33" spans="1:10" x14ac:dyDescent="0.25">
      <c r="A33" s="32" t="s">
        <v>26</v>
      </c>
    </row>
    <row r="34" spans="1:10" x14ac:dyDescent="0.25">
      <c r="A34" s="33" t="s">
        <v>27</v>
      </c>
      <c r="B34" s="33"/>
      <c r="C34" s="33"/>
      <c r="D34" s="33"/>
      <c r="E34" s="10"/>
    </row>
    <row r="35" spans="1:10" x14ac:dyDescent="0.25">
      <c r="A35" s="33" t="s">
        <v>28</v>
      </c>
      <c r="B35" s="33"/>
      <c r="C35" s="33"/>
      <c r="D35" s="10"/>
      <c r="E35" s="10"/>
    </row>
    <row r="36" spans="1:10" x14ac:dyDescent="0.25">
      <c r="A36" s="34" t="s">
        <v>29</v>
      </c>
      <c r="B36" s="35"/>
      <c r="C36" s="35"/>
      <c r="D36" s="34"/>
      <c r="E36" s="10"/>
    </row>
    <row r="37" spans="1:10" x14ac:dyDescent="0.25">
      <c r="A37" s="36" t="s">
        <v>30</v>
      </c>
      <c r="B37" s="36"/>
      <c r="C37" s="36"/>
      <c r="D37" s="35"/>
      <c r="E37" s="10"/>
    </row>
    <row r="38" spans="1:10" ht="6.75" customHeight="1" x14ac:dyDescent="0.25">
      <c r="A38" s="37"/>
      <c r="B38" s="37"/>
      <c r="C38" s="37"/>
      <c r="D38" s="37"/>
    </row>
    <row r="39" spans="1:10" x14ac:dyDescent="0.25">
      <c r="H39" s="40" t="s">
        <v>31</v>
      </c>
      <c r="I39" s="215" t="str">
        <f>+J13</f>
        <v xml:space="preserve"> 29 September 2021</v>
      </c>
      <c r="J39" s="216"/>
    </row>
    <row r="42" spans="1:10" x14ac:dyDescent="0.25">
      <c r="I42" s="3" t="s">
        <v>23</v>
      </c>
    </row>
    <row r="44" spans="1:10" x14ac:dyDescent="0.25">
      <c r="H44" s="203" t="s">
        <v>32</v>
      </c>
      <c r="I44" s="203"/>
      <c r="J44" s="203"/>
    </row>
  </sheetData>
  <mergeCells count="8">
    <mergeCell ref="H44:J44"/>
    <mergeCell ref="A10:J10"/>
    <mergeCell ref="H17:I17"/>
    <mergeCell ref="A26:I26"/>
    <mergeCell ref="A27:D27"/>
    <mergeCell ref="I39:J39"/>
    <mergeCell ref="H18:I25"/>
    <mergeCell ref="J18:J2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J22" sqref="J22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33</v>
      </c>
      <c r="G12" s="3" t="s">
        <v>8</v>
      </c>
      <c r="H12" s="7" t="s">
        <v>9</v>
      </c>
      <c r="I12" s="8" t="s">
        <v>255</v>
      </c>
    </row>
    <row r="13" spans="1:9" x14ac:dyDescent="0.25">
      <c r="G13" s="3" t="s">
        <v>10</v>
      </c>
      <c r="H13" s="7" t="s">
        <v>9</v>
      </c>
      <c r="I13" s="9" t="s">
        <v>233</v>
      </c>
    </row>
    <row r="14" spans="1:9" x14ac:dyDescent="0.25">
      <c r="G14" s="3" t="s">
        <v>11</v>
      </c>
      <c r="H14" s="7" t="s">
        <v>9</v>
      </c>
      <c r="I14" s="9" t="s">
        <v>233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>
        <v>44463</v>
      </c>
      <c r="C18" s="16"/>
      <c r="D18" s="17" t="s">
        <v>256</v>
      </c>
      <c r="E18" s="18" t="s">
        <v>257</v>
      </c>
      <c r="F18" s="19">
        <v>1</v>
      </c>
      <c r="G18" s="235">
        <v>8000000</v>
      </c>
      <c r="H18" s="236"/>
      <c r="I18" s="153">
        <f>G18</f>
        <v>8000000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8000000</v>
      </c>
      <c r="L19" s="42"/>
    </row>
    <row r="20" spans="1:18" x14ac:dyDescent="0.25">
      <c r="A20" s="214"/>
      <c r="B20" s="214"/>
      <c r="C20" s="214"/>
      <c r="D20" s="214"/>
      <c r="E20" s="151"/>
      <c r="F20" s="15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8000000</v>
      </c>
    </row>
    <row r="24" spans="1:18" x14ac:dyDescent="0.25">
      <c r="A24" s="1" t="s">
        <v>183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29</v>
      </c>
      <c r="B30" s="35"/>
      <c r="C30" s="35"/>
      <c r="D30" s="34"/>
      <c r="E30" s="10"/>
    </row>
    <row r="31" spans="1:18" x14ac:dyDescent="0.25">
      <c r="A31" s="36" t="s">
        <v>30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29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opLeftCell="A19" workbookViewId="0">
      <selection activeCell="N24" sqref="N24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5.28515625" style="2" customWidth="1"/>
    <col min="8" max="8" width="13.85546875" style="3" customWidth="1"/>
    <col min="9" max="9" width="1.425781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76</v>
      </c>
      <c r="H12" s="3" t="s">
        <v>8</v>
      </c>
      <c r="I12" s="7" t="s">
        <v>9</v>
      </c>
      <c r="J12" s="8" t="s">
        <v>90</v>
      </c>
    </row>
    <row r="13" spans="1:10" x14ac:dyDescent="0.25">
      <c r="H13" s="3" t="s">
        <v>10</v>
      </c>
      <c r="I13" s="7" t="s">
        <v>9</v>
      </c>
      <c r="J13" s="9" t="s">
        <v>42</v>
      </c>
    </row>
    <row r="14" spans="1:10" x14ac:dyDescent="0.25">
      <c r="H14" s="3" t="s">
        <v>11</v>
      </c>
      <c r="I14" s="7" t="s">
        <v>9</v>
      </c>
      <c r="J14" s="9" t="s">
        <v>77</v>
      </c>
    </row>
    <row r="15" spans="1:10" x14ac:dyDescent="0.25">
      <c r="A15" s="2" t="s">
        <v>12</v>
      </c>
      <c r="B15" s="2" t="s">
        <v>76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43.5" customHeight="1" x14ac:dyDescent="0.25">
      <c r="A18" s="14">
        <v>1</v>
      </c>
      <c r="B18" s="15">
        <v>44413</v>
      </c>
      <c r="C18" s="16" t="s">
        <v>78</v>
      </c>
      <c r="D18" s="17" t="s">
        <v>82</v>
      </c>
      <c r="E18" s="69" t="s">
        <v>85</v>
      </c>
      <c r="F18" s="19">
        <v>1</v>
      </c>
      <c r="G18" s="19">
        <v>100</v>
      </c>
      <c r="H18" s="209">
        <v>3500</v>
      </c>
      <c r="I18" s="210"/>
      <c r="J18" s="20">
        <f>G18*H18</f>
        <v>350000</v>
      </c>
    </row>
    <row r="19" spans="1:19" ht="43.5" customHeight="1" x14ac:dyDescent="0.25">
      <c r="A19" s="14">
        <v>2</v>
      </c>
      <c r="B19" s="15">
        <v>44413</v>
      </c>
      <c r="C19" s="16" t="s">
        <v>79</v>
      </c>
      <c r="D19" s="17" t="s">
        <v>83</v>
      </c>
      <c r="E19" s="69" t="s">
        <v>86</v>
      </c>
      <c r="F19" s="19">
        <v>1</v>
      </c>
      <c r="G19" s="19">
        <v>100</v>
      </c>
      <c r="H19" s="209">
        <v>4500</v>
      </c>
      <c r="I19" s="210"/>
      <c r="J19" s="20">
        <f t="shared" ref="J19:J21" si="0">G19*H19</f>
        <v>450000</v>
      </c>
    </row>
    <row r="20" spans="1:19" ht="43.5" customHeight="1" x14ac:dyDescent="0.25">
      <c r="A20" s="14">
        <v>3</v>
      </c>
      <c r="B20" s="15">
        <v>44413</v>
      </c>
      <c r="C20" s="16" t="s">
        <v>80</v>
      </c>
      <c r="D20" s="17" t="s">
        <v>84</v>
      </c>
      <c r="E20" s="69" t="s">
        <v>87</v>
      </c>
      <c r="F20" s="19">
        <v>1</v>
      </c>
      <c r="G20" s="19">
        <v>100</v>
      </c>
      <c r="H20" s="209">
        <v>4500</v>
      </c>
      <c r="I20" s="210"/>
      <c r="J20" s="20">
        <f t="shared" si="0"/>
        <v>450000</v>
      </c>
    </row>
    <row r="21" spans="1:19" ht="43.5" customHeight="1" x14ac:dyDescent="0.25">
      <c r="A21" s="14">
        <v>4</v>
      </c>
      <c r="B21" s="15">
        <v>44413</v>
      </c>
      <c r="C21" s="16" t="s">
        <v>81</v>
      </c>
      <c r="D21" s="17" t="s">
        <v>82</v>
      </c>
      <c r="E21" s="69" t="s">
        <v>88</v>
      </c>
      <c r="F21" s="19">
        <v>1</v>
      </c>
      <c r="G21" s="19">
        <v>325</v>
      </c>
      <c r="H21" s="209">
        <v>3000</v>
      </c>
      <c r="I21" s="210"/>
      <c r="J21" s="20">
        <f t="shared" si="0"/>
        <v>975000</v>
      </c>
    </row>
    <row r="22" spans="1:19" ht="34.5" customHeight="1" x14ac:dyDescent="0.25">
      <c r="A22" s="14">
        <v>5</v>
      </c>
      <c r="B22" s="15">
        <v>44413</v>
      </c>
      <c r="C22" s="226" t="s">
        <v>91</v>
      </c>
      <c r="D22" s="227"/>
      <c r="E22" s="228"/>
      <c r="F22" s="19"/>
      <c r="G22" s="19"/>
      <c r="H22" s="209">
        <v>250000</v>
      </c>
      <c r="I22" s="210"/>
      <c r="J22" s="20">
        <f>H22</f>
        <v>250000</v>
      </c>
    </row>
    <row r="23" spans="1:19" ht="25.5" customHeight="1" thickBot="1" x14ac:dyDescent="0.3">
      <c r="A23" s="211" t="s">
        <v>21</v>
      </c>
      <c r="B23" s="212"/>
      <c r="C23" s="212"/>
      <c r="D23" s="212"/>
      <c r="E23" s="212"/>
      <c r="F23" s="212"/>
      <c r="G23" s="212"/>
      <c r="H23" s="212"/>
      <c r="I23" s="213"/>
      <c r="J23" s="21">
        <f>SUM(J18:J22)</f>
        <v>2475000</v>
      </c>
    </row>
    <row r="24" spans="1:19" x14ac:dyDescent="0.25">
      <c r="A24" s="214"/>
      <c r="B24" s="214"/>
      <c r="C24" s="214"/>
      <c r="D24" s="214"/>
      <c r="E24" s="22"/>
      <c r="F24" s="22"/>
      <c r="G24" s="22"/>
      <c r="H24" s="23"/>
      <c r="I24" s="23"/>
      <c r="J24" s="24"/>
    </row>
    <row r="25" spans="1:19" x14ac:dyDescent="0.25">
      <c r="E25" s="1"/>
      <c r="F25" s="1"/>
      <c r="G25" s="1"/>
      <c r="H25" s="25" t="s">
        <v>22</v>
      </c>
      <c r="I25" s="25"/>
      <c r="J25" s="44">
        <v>1237500</v>
      </c>
      <c r="K25" s="26"/>
      <c r="S25" s="2" t="s">
        <v>23</v>
      </c>
    </row>
    <row r="26" spans="1:19" ht="16.5" thickBot="1" x14ac:dyDescent="0.3">
      <c r="E26" s="1"/>
      <c r="F26" s="1"/>
      <c r="G26" s="1"/>
      <c r="H26" s="27" t="s">
        <v>24</v>
      </c>
      <c r="I26" s="27"/>
      <c r="J26" s="57">
        <f>J23-J25</f>
        <v>1237500</v>
      </c>
      <c r="K26" s="26"/>
    </row>
    <row r="27" spans="1:19" ht="16.5" customHeight="1" x14ac:dyDescent="0.25">
      <c r="E27" s="1"/>
      <c r="F27" s="1"/>
      <c r="G27" s="1"/>
      <c r="H27" s="29" t="s">
        <v>25</v>
      </c>
      <c r="I27" s="29"/>
      <c r="J27" s="30">
        <f>J26</f>
        <v>1237500</v>
      </c>
    </row>
    <row r="28" spans="1:19" x14ac:dyDescent="0.25">
      <c r="A28" s="1" t="s">
        <v>89</v>
      </c>
      <c r="E28" s="1"/>
      <c r="F28" s="1"/>
      <c r="G28" s="1"/>
      <c r="H28" s="29"/>
      <c r="I28" s="29"/>
      <c r="J28" s="30"/>
    </row>
    <row r="29" spans="1:19" x14ac:dyDescent="0.25">
      <c r="A29" s="31"/>
      <c r="E29" s="1"/>
      <c r="F29" s="1"/>
      <c r="G29" s="1"/>
      <c r="H29" s="29"/>
      <c r="I29" s="29"/>
      <c r="J29" s="30"/>
    </row>
    <row r="30" spans="1:19" x14ac:dyDescent="0.25">
      <c r="A30" s="32" t="s">
        <v>26</v>
      </c>
    </row>
    <row r="31" spans="1:19" x14ac:dyDescent="0.25">
      <c r="A31" s="33" t="s">
        <v>27</v>
      </c>
      <c r="B31" s="33"/>
      <c r="C31" s="33"/>
      <c r="D31" s="33"/>
      <c r="E31" s="10"/>
    </row>
    <row r="32" spans="1:19" x14ac:dyDescent="0.25">
      <c r="A32" s="33" t="s">
        <v>28</v>
      </c>
      <c r="B32" s="33"/>
      <c r="C32" s="33"/>
      <c r="D32" s="10"/>
      <c r="E32" s="10"/>
    </row>
    <row r="33" spans="1:10" x14ac:dyDescent="0.25">
      <c r="A33" s="34" t="s">
        <v>29</v>
      </c>
      <c r="B33" s="35"/>
      <c r="C33" s="35"/>
      <c r="D33" s="34"/>
      <c r="E33" s="10"/>
    </row>
    <row r="34" spans="1:10" x14ac:dyDescent="0.25">
      <c r="A34" s="36" t="s">
        <v>30</v>
      </c>
      <c r="B34" s="36"/>
      <c r="C34" s="36"/>
      <c r="D34" s="35"/>
      <c r="E34" s="10"/>
    </row>
    <row r="35" spans="1:10" x14ac:dyDescent="0.25">
      <c r="A35" s="37"/>
      <c r="B35" s="37"/>
      <c r="C35" s="37"/>
      <c r="D35" s="37"/>
    </row>
    <row r="36" spans="1:10" x14ac:dyDescent="0.25">
      <c r="A36" s="38"/>
      <c r="B36" s="38"/>
      <c r="C36" s="38"/>
      <c r="D36" s="39"/>
    </row>
    <row r="37" spans="1:10" x14ac:dyDescent="0.25">
      <c r="H37" s="40" t="s">
        <v>31</v>
      </c>
      <c r="I37" s="215" t="str">
        <f>+J13</f>
        <v xml:space="preserve"> 07 September 2021</v>
      </c>
      <c r="J37" s="216"/>
    </row>
    <row r="41" spans="1:10" x14ac:dyDescent="0.25">
      <c r="I41" s="3" t="s">
        <v>23</v>
      </c>
    </row>
    <row r="44" spans="1:10" x14ac:dyDescent="0.25">
      <c r="H44" s="203" t="s">
        <v>32</v>
      </c>
      <c r="I44" s="203"/>
      <c r="J44" s="203"/>
    </row>
  </sheetData>
  <mergeCells count="12">
    <mergeCell ref="A24:D24"/>
    <mergeCell ref="I37:J37"/>
    <mergeCell ref="C22:E22"/>
    <mergeCell ref="A10:J10"/>
    <mergeCell ref="H17:I17"/>
    <mergeCell ref="H22:I22"/>
    <mergeCell ref="A23:I23"/>
    <mergeCell ref="H44:J44"/>
    <mergeCell ref="H18:I18"/>
    <mergeCell ref="H19:I19"/>
    <mergeCell ref="H20:I20"/>
    <mergeCell ref="H21:I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16" workbookViewId="0">
      <selection activeCell="K8" sqref="K8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1" spans="1:17" ht="21" x14ac:dyDescent="0.35">
      <c r="M1" s="194" t="s">
        <v>298</v>
      </c>
      <c r="N1" s="194"/>
      <c r="O1" s="194"/>
      <c r="P1" s="194"/>
      <c r="Q1" s="194" t="s">
        <v>23</v>
      </c>
    </row>
    <row r="2" spans="1:17" ht="21" x14ac:dyDescent="0.35">
      <c r="A2" s="1" t="s">
        <v>0</v>
      </c>
      <c r="M2" s="194" t="s">
        <v>299</v>
      </c>
      <c r="N2" s="194"/>
      <c r="O2" s="194"/>
      <c r="P2" s="194"/>
      <c r="Q2" s="194"/>
    </row>
    <row r="3" spans="1:17" ht="21" x14ac:dyDescent="0.35">
      <c r="A3" s="4" t="s">
        <v>1</v>
      </c>
      <c r="M3" s="194" t="s">
        <v>300</v>
      </c>
      <c r="N3" s="194"/>
      <c r="O3" s="194"/>
      <c r="P3" s="194"/>
      <c r="Q3" s="194"/>
    </row>
    <row r="4" spans="1:17" ht="21" x14ac:dyDescent="0.35">
      <c r="A4" s="4" t="s">
        <v>2</v>
      </c>
      <c r="M4" s="194" t="s">
        <v>301</v>
      </c>
      <c r="N4" s="194"/>
      <c r="O4" s="194"/>
      <c r="P4" s="194"/>
      <c r="Q4" s="194"/>
    </row>
    <row r="5" spans="1:17" ht="21" x14ac:dyDescent="0.35">
      <c r="A5" s="4" t="s">
        <v>3</v>
      </c>
      <c r="M5" s="194" t="s">
        <v>302</v>
      </c>
      <c r="N5" s="194"/>
      <c r="O5" s="194"/>
      <c r="P5" s="194"/>
      <c r="Q5" s="194"/>
    </row>
    <row r="6" spans="1:17" ht="21" x14ac:dyDescent="0.35">
      <c r="A6" s="4" t="s">
        <v>4</v>
      </c>
      <c r="M6" s="194" t="s">
        <v>303</v>
      </c>
      <c r="N6" s="194"/>
      <c r="O6" s="194"/>
      <c r="P6" s="194"/>
      <c r="Q6" s="194"/>
    </row>
    <row r="7" spans="1:17" ht="21" x14ac:dyDescent="0.35">
      <c r="A7" s="4" t="s">
        <v>5</v>
      </c>
      <c r="M7" s="194" t="s">
        <v>304</v>
      </c>
      <c r="N7" s="194"/>
      <c r="O7" s="194"/>
      <c r="P7" s="194"/>
      <c r="Q7" s="194"/>
    </row>
    <row r="8" spans="1:17" ht="21" x14ac:dyDescent="0.35">
      <c r="M8" s="194" t="s">
        <v>305</v>
      </c>
      <c r="N8" s="194"/>
      <c r="O8" s="194"/>
      <c r="P8" s="194"/>
      <c r="Q8" s="194"/>
    </row>
    <row r="9" spans="1:17" ht="21.75" thickBot="1" x14ac:dyDescent="0.4">
      <c r="A9" s="5"/>
      <c r="B9" s="5"/>
      <c r="C9" s="5"/>
      <c r="D9" s="5"/>
      <c r="E9" s="5"/>
      <c r="F9" s="5"/>
      <c r="G9" s="6"/>
      <c r="H9" s="6"/>
      <c r="I9" s="5"/>
      <c r="M9" s="194" t="s">
        <v>302</v>
      </c>
      <c r="N9" s="194"/>
      <c r="O9" s="194"/>
      <c r="P9" s="194"/>
      <c r="Q9" s="194"/>
    </row>
    <row r="10" spans="1:17" ht="23.25" customHeight="1" thickBot="1" x14ac:dyDescent="0.4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  <c r="M10" s="194" t="s">
        <v>306</v>
      </c>
      <c r="N10" s="194"/>
      <c r="O10" s="194"/>
      <c r="P10" s="194"/>
      <c r="Q10" s="194"/>
    </row>
    <row r="11" spans="1:17" ht="21" x14ac:dyDescent="0.35">
      <c r="M11" s="194" t="s">
        <v>307</v>
      </c>
      <c r="N11" s="194"/>
      <c r="O11" s="194"/>
      <c r="P11" s="194"/>
      <c r="Q11" s="194"/>
    </row>
    <row r="12" spans="1:17" ht="21" x14ac:dyDescent="0.35">
      <c r="A12" s="2" t="s">
        <v>7</v>
      </c>
      <c r="B12" s="2" t="s">
        <v>33</v>
      </c>
      <c r="G12" s="3" t="s">
        <v>8</v>
      </c>
      <c r="H12" s="7" t="s">
        <v>9</v>
      </c>
      <c r="I12" s="8" t="s">
        <v>284</v>
      </c>
      <c r="M12" s="194" t="s">
        <v>308</v>
      </c>
      <c r="N12" s="194"/>
      <c r="O12" s="194"/>
      <c r="P12" s="194"/>
      <c r="Q12" s="194"/>
    </row>
    <row r="13" spans="1:17" ht="21" x14ac:dyDescent="0.35">
      <c r="G13" s="3" t="s">
        <v>10</v>
      </c>
      <c r="H13" s="7" t="s">
        <v>9</v>
      </c>
      <c r="I13" s="9" t="s">
        <v>233</v>
      </c>
      <c r="M13" s="194" t="s">
        <v>309</v>
      </c>
      <c r="N13" s="194"/>
      <c r="O13" s="194"/>
      <c r="P13" s="194"/>
      <c r="Q13" s="194"/>
    </row>
    <row r="14" spans="1:17" ht="21" x14ac:dyDescent="0.35">
      <c r="G14" s="3" t="s">
        <v>11</v>
      </c>
      <c r="H14" s="7" t="s">
        <v>9</v>
      </c>
      <c r="I14" s="9" t="s">
        <v>233</v>
      </c>
      <c r="M14" s="194" t="s">
        <v>310</v>
      </c>
      <c r="N14" s="194"/>
      <c r="O14" s="194"/>
      <c r="P14" s="194"/>
      <c r="Q14" s="194"/>
    </row>
    <row r="15" spans="1:17" ht="21" x14ac:dyDescent="0.35">
      <c r="A15" s="2" t="s">
        <v>12</v>
      </c>
      <c r="B15" s="2" t="s">
        <v>40</v>
      </c>
      <c r="M15" s="194" t="s">
        <v>302</v>
      </c>
      <c r="N15" s="194"/>
      <c r="O15" s="194"/>
      <c r="P15" s="194"/>
      <c r="Q15" s="194"/>
    </row>
    <row r="16" spans="1:17" ht="21.75" thickBot="1" x14ac:dyDescent="0.4">
      <c r="F16" s="5"/>
      <c r="M16" s="194" t="s">
        <v>311</v>
      </c>
      <c r="N16" s="194"/>
      <c r="O16" s="194"/>
      <c r="P16" s="194"/>
      <c r="Q16" s="194"/>
    </row>
    <row r="17" spans="1:19" ht="20.100000000000001" customHeight="1" x14ac:dyDescent="0.3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  <c r="M17" s="194" t="s">
        <v>312</v>
      </c>
      <c r="N17" s="194"/>
      <c r="O17" s="194"/>
      <c r="P17" s="194"/>
      <c r="Q17" s="194"/>
    </row>
    <row r="18" spans="1:19" ht="43.5" customHeight="1" x14ac:dyDescent="0.35">
      <c r="A18" s="14">
        <v>1</v>
      </c>
      <c r="B18" s="15">
        <v>44467</v>
      </c>
      <c r="C18" s="16"/>
      <c r="D18" s="17" t="s">
        <v>281</v>
      </c>
      <c r="E18" s="18" t="s">
        <v>282</v>
      </c>
      <c r="F18" s="19">
        <v>1</v>
      </c>
      <c r="G18" s="235">
        <v>4000000</v>
      </c>
      <c r="H18" s="236"/>
      <c r="I18" s="157">
        <f>G18</f>
        <v>4000000</v>
      </c>
      <c r="M18" s="194" t="s">
        <v>313</v>
      </c>
      <c r="N18" s="194"/>
      <c r="O18" s="194"/>
      <c r="P18" s="194"/>
      <c r="Q18" s="194"/>
    </row>
    <row r="19" spans="1:19" ht="25.5" customHeight="1" thickBot="1" x14ac:dyDescent="0.4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4000000</v>
      </c>
      <c r="L19" s="42"/>
      <c r="M19" s="194" t="s">
        <v>314</v>
      </c>
      <c r="N19" s="194"/>
      <c r="O19" s="194"/>
      <c r="P19" s="194"/>
      <c r="Q19" s="194"/>
    </row>
    <row r="20" spans="1:19" ht="21" x14ac:dyDescent="0.35">
      <c r="A20" s="214"/>
      <c r="B20" s="214"/>
      <c r="C20" s="214"/>
      <c r="D20" s="214"/>
      <c r="E20" s="156"/>
      <c r="F20" s="156"/>
      <c r="G20" s="23"/>
      <c r="H20" s="23"/>
      <c r="I20" s="24"/>
      <c r="M20" s="194" t="s">
        <v>315</v>
      </c>
      <c r="N20" s="194"/>
      <c r="O20" s="194"/>
      <c r="P20" s="194"/>
      <c r="Q20" s="194"/>
      <c r="R20" s="194"/>
      <c r="S20" s="194"/>
    </row>
    <row r="21" spans="1:19" ht="21" x14ac:dyDescent="0.35">
      <c r="E21" s="1"/>
      <c r="F21" s="1"/>
      <c r="G21" s="25" t="s">
        <v>22</v>
      </c>
      <c r="H21" s="25"/>
      <c r="I21" s="44">
        <v>0</v>
      </c>
      <c r="J21" s="26"/>
      <c r="M21" s="194" t="s">
        <v>302</v>
      </c>
      <c r="N21" s="194"/>
      <c r="O21" s="194"/>
      <c r="P21" s="194"/>
      <c r="Q21" s="194"/>
      <c r="S21" s="194"/>
    </row>
    <row r="22" spans="1:19" ht="21.75" thickBot="1" x14ac:dyDescent="0.4">
      <c r="E22" s="1"/>
      <c r="F22" s="1"/>
      <c r="G22" s="27" t="s">
        <v>24</v>
      </c>
      <c r="H22" s="27"/>
      <c r="I22" s="28">
        <v>0</v>
      </c>
      <c r="J22" s="26"/>
      <c r="M22" s="194" t="s">
        <v>316</v>
      </c>
      <c r="N22" s="194"/>
      <c r="O22" s="194"/>
      <c r="P22" s="194"/>
      <c r="Q22" s="194"/>
      <c r="S22" s="194"/>
    </row>
    <row r="23" spans="1:19" ht="16.5" customHeight="1" x14ac:dyDescent="0.35">
      <c r="E23" s="1"/>
      <c r="F23" s="1"/>
      <c r="G23" s="29" t="s">
        <v>25</v>
      </c>
      <c r="H23" s="29"/>
      <c r="I23" s="30">
        <f>I19</f>
        <v>4000000</v>
      </c>
      <c r="M23" s="194" t="s">
        <v>317</v>
      </c>
      <c r="N23" s="194"/>
      <c r="O23" s="194"/>
      <c r="P23" s="194"/>
      <c r="Q23" s="194"/>
      <c r="S23" s="194"/>
    </row>
    <row r="24" spans="1:19" ht="21" x14ac:dyDescent="0.35">
      <c r="A24" s="1" t="s">
        <v>283</v>
      </c>
      <c r="E24" s="1"/>
      <c r="F24" s="1"/>
      <c r="G24" s="29"/>
      <c r="H24" s="29"/>
      <c r="I24" s="30"/>
      <c r="M24" s="194" t="s">
        <v>318</v>
      </c>
      <c r="N24" s="194"/>
      <c r="O24" s="194"/>
      <c r="P24" s="194"/>
      <c r="Q24" s="194"/>
      <c r="S24" s="194"/>
    </row>
    <row r="25" spans="1:19" ht="21" x14ac:dyDescent="0.35">
      <c r="A25" s="31"/>
      <c r="E25" s="1"/>
      <c r="F25" s="1"/>
      <c r="G25" s="29"/>
      <c r="H25" s="29"/>
      <c r="I25" s="30"/>
      <c r="M25" s="194" t="s">
        <v>319</v>
      </c>
      <c r="N25" s="194"/>
      <c r="O25" s="194"/>
      <c r="P25" s="194"/>
      <c r="Q25" s="194"/>
      <c r="S25" s="194"/>
    </row>
    <row r="26" spans="1:19" ht="21" x14ac:dyDescent="0.35">
      <c r="E26" s="1"/>
      <c r="F26" s="1"/>
      <c r="G26" s="29"/>
      <c r="H26" s="29"/>
      <c r="I26" s="30"/>
      <c r="M26" s="194" t="s">
        <v>320</v>
      </c>
      <c r="N26" s="194"/>
      <c r="O26" s="194"/>
      <c r="P26" s="194"/>
      <c r="Q26" s="194"/>
      <c r="S26" s="194"/>
    </row>
    <row r="27" spans="1:19" ht="21" x14ac:dyDescent="0.35">
      <c r="A27" s="32" t="s">
        <v>26</v>
      </c>
      <c r="M27" s="194" t="s">
        <v>302</v>
      </c>
      <c r="N27" s="194"/>
      <c r="O27" s="194"/>
      <c r="P27" s="194"/>
      <c r="Q27" s="194"/>
      <c r="S27" s="194"/>
    </row>
    <row r="28" spans="1:19" ht="18" customHeight="1" x14ac:dyDescent="0.35">
      <c r="A28" s="33" t="s">
        <v>27</v>
      </c>
      <c r="B28" s="33"/>
      <c r="C28" s="33"/>
      <c r="D28" s="33"/>
      <c r="E28" s="10"/>
      <c r="S28" s="194"/>
    </row>
    <row r="29" spans="1:19" ht="18" customHeight="1" x14ac:dyDescent="0.35">
      <c r="A29" s="33" t="s">
        <v>28</v>
      </c>
      <c r="B29" s="33"/>
      <c r="C29" s="33"/>
      <c r="D29" s="10"/>
      <c r="E29" s="10"/>
      <c r="M29" s="193" t="s">
        <v>321</v>
      </c>
      <c r="S29" s="194"/>
    </row>
    <row r="30" spans="1:19" ht="18" customHeight="1" x14ac:dyDescent="0.35">
      <c r="A30" s="34" t="s">
        <v>29</v>
      </c>
      <c r="B30" s="35"/>
      <c r="C30" s="35"/>
      <c r="D30" s="34"/>
      <c r="E30" s="10"/>
      <c r="M30" s="193" t="s">
        <v>322</v>
      </c>
      <c r="S30" s="194"/>
    </row>
    <row r="31" spans="1:19" ht="18" customHeight="1" x14ac:dyDescent="0.35">
      <c r="A31" s="36" t="s">
        <v>30</v>
      </c>
      <c r="B31" s="36"/>
      <c r="C31" s="36"/>
      <c r="D31" s="35"/>
      <c r="E31" s="10"/>
      <c r="M31" s="193" t="s">
        <v>323</v>
      </c>
      <c r="S31" s="194"/>
    </row>
    <row r="32" spans="1:19" ht="18" customHeight="1" x14ac:dyDescent="0.35">
      <c r="A32" s="37"/>
      <c r="B32" s="37"/>
      <c r="C32" s="37"/>
      <c r="D32" s="37"/>
      <c r="M32" s="193" t="s">
        <v>324</v>
      </c>
      <c r="S32" s="194"/>
    </row>
    <row r="33" spans="1:19" ht="21" x14ac:dyDescent="0.35">
      <c r="A33" s="38"/>
      <c r="B33" s="38"/>
      <c r="C33" s="38"/>
      <c r="D33" s="39"/>
      <c r="M33" s="193" t="s">
        <v>325</v>
      </c>
      <c r="S33" s="194"/>
    </row>
    <row r="34" spans="1:19" ht="21" x14ac:dyDescent="0.35">
      <c r="G34" s="40" t="s">
        <v>31</v>
      </c>
      <c r="H34" s="215" t="str">
        <f>+I13</f>
        <v xml:space="preserve"> 29 September 2021</v>
      </c>
      <c r="I34" s="216"/>
      <c r="S34" s="194"/>
    </row>
    <row r="35" spans="1:19" ht="21" x14ac:dyDescent="0.35">
      <c r="S35" s="194"/>
    </row>
    <row r="36" spans="1:19" ht="21" x14ac:dyDescent="0.35">
      <c r="S36" s="194"/>
    </row>
    <row r="37" spans="1:19" ht="21" x14ac:dyDescent="0.35">
      <c r="S37" s="194"/>
    </row>
    <row r="38" spans="1:19" ht="21" x14ac:dyDescent="0.35">
      <c r="H38" s="3" t="s">
        <v>23</v>
      </c>
      <c r="S38" s="194"/>
    </row>
    <row r="39" spans="1:19" ht="21" x14ac:dyDescent="0.35">
      <c r="S39" s="194"/>
    </row>
    <row r="40" spans="1:19" ht="21" x14ac:dyDescent="0.35">
      <c r="S40" s="194"/>
    </row>
    <row r="41" spans="1:19" ht="21" x14ac:dyDescent="0.35">
      <c r="G41" s="203" t="s">
        <v>32</v>
      </c>
      <c r="H41" s="203"/>
      <c r="I41" s="203"/>
      <c r="S41" s="194"/>
    </row>
    <row r="42" spans="1:19" ht="21" x14ac:dyDescent="0.35">
      <c r="S42" s="194"/>
    </row>
    <row r="43" spans="1:19" ht="21" x14ac:dyDescent="0.35">
      <c r="S43" s="194"/>
    </row>
    <row r="44" spans="1:19" ht="21" x14ac:dyDescent="0.35">
      <c r="S44" s="194"/>
    </row>
    <row r="45" spans="1:19" ht="21" x14ac:dyDescent="0.35">
      <c r="S45" s="194"/>
    </row>
    <row r="46" spans="1:19" ht="21" x14ac:dyDescent="0.35">
      <c r="S46" s="194"/>
    </row>
    <row r="47" spans="1:19" ht="21" x14ac:dyDescent="0.35">
      <c r="S47" s="194"/>
    </row>
    <row r="48" spans="1:19" ht="21" x14ac:dyDescent="0.35">
      <c r="N48" s="194"/>
      <c r="O48" s="194"/>
      <c r="P48" s="194"/>
      <c r="Q48" s="194"/>
      <c r="R48" s="194"/>
      <c r="S48" s="194"/>
    </row>
    <row r="49" spans="14:19" ht="21" x14ac:dyDescent="0.35">
      <c r="N49" s="194"/>
      <c r="O49" s="194"/>
      <c r="P49" s="194"/>
      <c r="Q49" s="194"/>
      <c r="R49" s="194"/>
      <c r="S49" s="194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6" workbookViewId="0">
      <selection activeCell="G26" sqref="G26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33</v>
      </c>
      <c r="G12" s="3" t="s">
        <v>8</v>
      </c>
      <c r="H12" s="7" t="s">
        <v>9</v>
      </c>
      <c r="I12" s="8" t="s">
        <v>285</v>
      </c>
    </row>
    <row r="13" spans="1:9" x14ac:dyDescent="0.25">
      <c r="G13" s="3" t="s">
        <v>10</v>
      </c>
      <c r="H13" s="7" t="s">
        <v>9</v>
      </c>
      <c r="I13" s="9" t="s">
        <v>233</v>
      </c>
    </row>
    <row r="14" spans="1:9" x14ac:dyDescent="0.25">
      <c r="G14" s="3" t="s">
        <v>11</v>
      </c>
      <c r="H14" s="7" t="s">
        <v>9</v>
      </c>
      <c r="I14" s="9" t="s">
        <v>233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>
        <v>44468</v>
      </c>
      <c r="C18" s="16"/>
      <c r="D18" s="17" t="s">
        <v>286</v>
      </c>
      <c r="E18" s="18" t="s">
        <v>287</v>
      </c>
      <c r="F18" s="19">
        <v>1</v>
      </c>
      <c r="G18" s="235">
        <v>7500000</v>
      </c>
      <c r="H18" s="236"/>
      <c r="I18" s="157">
        <f>G18</f>
        <v>7500000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7500000</v>
      </c>
      <c r="L19" s="42"/>
    </row>
    <row r="20" spans="1:18" x14ac:dyDescent="0.25">
      <c r="A20" s="214"/>
      <c r="B20" s="214"/>
      <c r="C20" s="214"/>
      <c r="D20" s="214"/>
      <c r="E20" s="156"/>
      <c r="F20" s="156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7500000</v>
      </c>
    </row>
    <row r="24" spans="1:18" x14ac:dyDescent="0.25">
      <c r="A24" s="1" t="s">
        <v>288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29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topLeftCell="B10" workbookViewId="0">
      <selection activeCell="L19" sqref="L1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" style="2" customWidth="1"/>
    <col min="5" max="5" width="12" style="2" customWidth="1"/>
    <col min="6" max="6" width="6.28515625" style="2" customWidth="1"/>
    <col min="7" max="7" width="5.42578125" style="2" customWidth="1"/>
    <col min="8" max="8" width="14.28515625" style="3" customWidth="1"/>
    <col min="9" max="9" width="1.42578125" style="3" customWidth="1"/>
    <col min="10" max="10" width="17.28515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218" t="s">
        <v>6</v>
      </c>
      <c r="B10" s="219"/>
      <c r="C10" s="219"/>
      <c r="D10" s="219"/>
      <c r="E10" s="219"/>
      <c r="F10" s="219"/>
      <c r="G10" s="219"/>
      <c r="H10" s="219"/>
      <c r="I10" s="219"/>
      <c r="J10" s="220"/>
    </row>
    <row r="12" spans="1:10" x14ac:dyDescent="0.25">
      <c r="A12" s="2" t="s">
        <v>7</v>
      </c>
      <c r="B12" s="2" t="s">
        <v>289</v>
      </c>
      <c r="H12" s="3" t="s">
        <v>8</v>
      </c>
      <c r="I12" s="7" t="s">
        <v>9</v>
      </c>
      <c r="J12" s="8" t="s">
        <v>292</v>
      </c>
    </row>
    <row r="13" spans="1:10" x14ac:dyDescent="0.25">
      <c r="H13" s="3" t="s">
        <v>10</v>
      </c>
      <c r="I13" s="7" t="s">
        <v>9</v>
      </c>
      <c r="J13" s="9" t="s">
        <v>293</v>
      </c>
    </row>
    <row r="14" spans="1:10" x14ac:dyDescent="0.25">
      <c r="H14" s="3" t="s">
        <v>11</v>
      </c>
      <c r="I14" s="7" t="s">
        <v>9</v>
      </c>
      <c r="J14" s="9" t="s">
        <v>293</v>
      </c>
    </row>
    <row r="15" spans="1:10" x14ac:dyDescent="0.25">
      <c r="A15" s="2" t="s">
        <v>12</v>
      </c>
      <c r="B15" s="2" t="s">
        <v>290</v>
      </c>
    </row>
    <row r="16" spans="1:10" ht="7.5" customHeight="1" thickBot="1" x14ac:dyDescent="0.3">
      <c r="F16" s="10"/>
      <c r="G16" s="10"/>
    </row>
    <row r="17" spans="1:12" ht="20.100000000000001" customHeight="1" x14ac:dyDescent="0.25">
      <c r="A17" s="45" t="s">
        <v>13</v>
      </c>
      <c r="B17" s="46" t="s">
        <v>14</v>
      </c>
      <c r="C17" s="46" t="s">
        <v>15</v>
      </c>
      <c r="D17" s="46" t="s">
        <v>16</v>
      </c>
      <c r="E17" s="46" t="s">
        <v>17</v>
      </c>
      <c r="F17" s="46" t="s">
        <v>18</v>
      </c>
      <c r="G17" s="46" t="s">
        <v>41</v>
      </c>
      <c r="H17" s="269" t="s">
        <v>19</v>
      </c>
      <c r="I17" s="270"/>
      <c r="J17" s="47" t="s">
        <v>20</v>
      </c>
    </row>
    <row r="18" spans="1:12" ht="47.25" customHeight="1" x14ac:dyDescent="0.25">
      <c r="A18" s="14">
        <v>1</v>
      </c>
      <c r="B18" s="284">
        <v>44468</v>
      </c>
      <c r="C18" s="287" t="s">
        <v>365</v>
      </c>
      <c r="D18" s="50" t="s">
        <v>291</v>
      </c>
      <c r="E18" s="290" t="s">
        <v>200</v>
      </c>
      <c r="F18" s="259">
        <v>1</v>
      </c>
      <c r="G18" s="52">
        <v>1</v>
      </c>
      <c r="H18" s="235">
        <v>1500000</v>
      </c>
      <c r="I18" s="236"/>
      <c r="J18" s="189">
        <f>H18</f>
        <v>1500000</v>
      </c>
    </row>
    <row r="19" spans="1:12" ht="36" customHeight="1" x14ac:dyDescent="0.25">
      <c r="A19" s="14">
        <v>2</v>
      </c>
      <c r="B19" s="285"/>
      <c r="C19" s="288"/>
      <c r="D19" s="50" t="s">
        <v>294</v>
      </c>
      <c r="E19" s="291"/>
      <c r="F19" s="260"/>
      <c r="G19" s="52"/>
      <c r="H19" s="209">
        <v>75000</v>
      </c>
      <c r="I19" s="210"/>
      <c r="J19" s="189">
        <f>H19</f>
        <v>75000</v>
      </c>
    </row>
    <row r="20" spans="1:12" ht="36" customHeight="1" x14ac:dyDescent="0.25">
      <c r="A20" s="14">
        <v>3</v>
      </c>
      <c r="B20" s="286"/>
      <c r="C20" s="289"/>
      <c r="D20" s="50" t="s">
        <v>295</v>
      </c>
      <c r="E20" s="292"/>
      <c r="F20" s="261"/>
      <c r="G20" s="52"/>
      <c r="H20" s="235">
        <v>300000</v>
      </c>
      <c r="I20" s="236"/>
      <c r="J20" s="189">
        <f>H20</f>
        <v>300000</v>
      </c>
      <c r="L20" s="2" t="s">
        <v>297</v>
      </c>
    </row>
    <row r="21" spans="1:12" ht="25.5" customHeight="1" thickBot="1" x14ac:dyDescent="0.3">
      <c r="A21" s="223" t="s">
        <v>21</v>
      </c>
      <c r="B21" s="224"/>
      <c r="C21" s="224"/>
      <c r="D21" s="224"/>
      <c r="E21" s="224"/>
      <c r="F21" s="224"/>
      <c r="G21" s="224"/>
      <c r="H21" s="224"/>
      <c r="I21" s="225"/>
      <c r="J21" s="54">
        <f>SUM(J18:J20)</f>
        <v>1875000</v>
      </c>
    </row>
    <row r="22" spans="1:12" x14ac:dyDescent="0.25">
      <c r="A22" s="214"/>
      <c r="B22" s="214"/>
      <c r="C22" s="188"/>
      <c r="D22" s="188"/>
      <c r="E22" s="188"/>
      <c r="F22" s="188"/>
      <c r="G22" s="188"/>
      <c r="H22" s="23"/>
      <c r="I22" s="23"/>
      <c r="J22" s="24"/>
    </row>
    <row r="23" spans="1:12" x14ac:dyDescent="0.25">
      <c r="A23" s="188"/>
      <c r="B23" s="188"/>
      <c r="C23" s="188"/>
      <c r="D23" s="188"/>
      <c r="E23" s="188"/>
      <c r="F23" s="188"/>
      <c r="G23" s="188"/>
      <c r="H23" s="55" t="s">
        <v>47</v>
      </c>
      <c r="I23" s="55"/>
      <c r="J23" s="56">
        <v>0</v>
      </c>
    </row>
    <row r="24" spans="1:12" ht="16.5" thickBot="1" x14ac:dyDescent="0.3">
      <c r="D24" s="1"/>
      <c r="E24" s="1"/>
      <c r="F24" s="1"/>
      <c r="G24" s="1"/>
      <c r="H24" s="27" t="s">
        <v>48</v>
      </c>
      <c r="I24" s="27"/>
      <c r="J24" s="57">
        <v>0</v>
      </c>
      <c r="K24" s="26"/>
    </row>
    <row r="25" spans="1:12" x14ac:dyDescent="0.25">
      <c r="D25" s="1"/>
      <c r="E25" s="1"/>
      <c r="F25" s="1"/>
      <c r="G25" s="1"/>
      <c r="H25" s="29" t="s">
        <v>49</v>
      </c>
      <c r="I25" s="29"/>
      <c r="J25" s="30">
        <f>J21</f>
        <v>1875000</v>
      </c>
    </row>
    <row r="26" spans="1:12" x14ac:dyDescent="0.25">
      <c r="A26" s="31" t="s">
        <v>296</v>
      </c>
      <c r="D26" s="1"/>
      <c r="E26" s="1"/>
      <c r="F26" s="1"/>
      <c r="G26" s="1"/>
      <c r="H26" s="29"/>
      <c r="I26" s="29"/>
      <c r="J26" s="30"/>
    </row>
    <row r="27" spans="1:12" x14ac:dyDescent="0.25">
      <c r="A27" s="31"/>
      <c r="D27" s="1"/>
      <c r="E27" s="1"/>
      <c r="F27" s="1"/>
      <c r="G27" s="1"/>
      <c r="H27" s="29"/>
      <c r="I27" s="29"/>
      <c r="J27" s="30"/>
    </row>
    <row r="28" spans="1:12" x14ac:dyDescent="0.25">
      <c r="A28" s="32" t="s">
        <v>26</v>
      </c>
    </row>
    <row r="29" spans="1:12" x14ac:dyDescent="0.25">
      <c r="A29" s="33" t="s">
        <v>27</v>
      </c>
      <c r="B29" s="33"/>
      <c r="C29" s="33"/>
      <c r="D29" s="10"/>
      <c r="E29" s="10"/>
    </row>
    <row r="30" spans="1:12" x14ac:dyDescent="0.25">
      <c r="A30" s="33" t="s">
        <v>28</v>
      </c>
      <c r="B30" s="33"/>
      <c r="C30" s="33"/>
      <c r="D30" s="10"/>
      <c r="E30" s="10"/>
    </row>
    <row r="31" spans="1:12" x14ac:dyDescent="0.25">
      <c r="A31" s="34" t="s">
        <v>29</v>
      </c>
      <c r="B31" s="35"/>
      <c r="C31" s="35"/>
      <c r="D31" s="10"/>
      <c r="E31" s="10"/>
    </row>
    <row r="32" spans="1:12" x14ac:dyDescent="0.25">
      <c r="A32" s="36" t="s">
        <v>30</v>
      </c>
      <c r="B32" s="36"/>
      <c r="C32" s="36"/>
      <c r="D32" s="10"/>
      <c r="E32" s="10"/>
    </row>
    <row r="33" spans="1:10" x14ac:dyDescent="0.25">
      <c r="A33" s="37"/>
      <c r="B33" s="37"/>
      <c r="C33" s="37"/>
    </row>
    <row r="34" spans="1:10" x14ac:dyDescent="0.25">
      <c r="A34" s="38"/>
      <c r="B34" s="38"/>
      <c r="C34" s="38"/>
    </row>
    <row r="35" spans="1:10" x14ac:dyDescent="0.25">
      <c r="H35" s="40" t="s">
        <v>31</v>
      </c>
      <c r="I35" s="215" t="str">
        <f>J13</f>
        <v xml:space="preserve"> 30 September 2021</v>
      </c>
      <c r="J35" s="216"/>
    </row>
    <row r="39" spans="1:10" ht="24.75" customHeight="1" x14ac:dyDescent="0.25"/>
    <row r="41" spans="1:10" x14ac:dyDescent="0.25">
      <c r="H41" s="217" t="s">
        <v>32</v>
      </c>
      <c r="I41" s="217"/>
      <c r="J41" s="217"/>
    </row>
    <row r="46" spans="1:10" ht="16.5" thickBot="1" x14ac:dyDescent="0.3"/>
    <row r="47" spans="1:10" x14ac:dyDescent="0.25">
      <c r="D47" s="58"/>
      <c r="E47" s="59"/>
      <c r="F47" s="59"/>
      <c r="G47" s="59"/>
    </row>
    <row r="48" spans="1:10" ht="18" x14ac:dyDescent="0.25">
      <c r="D48" s="60" t="s">
        <v>50</v>
      </c>
      <c r="E48" s="10"/>
      <c r="F48" s="10"/>
      <c r="G48" s="10"/>
      <c r="H48" s="2"/>
      <c r="I48" s="2"/>
    </row>
    <row r="49" spans="4:9" ht="18" x14ac:dyDescent="0.25">
      <c r="D49" s="60" t="s">
        <v>51</v>
      </c>
      <c r="E49" s="10"/>
      <c r="F49" s="10"/>
      <c r="G49" s="10"/>
      <c r="H49" s="2"/>
      <c r="I49" s="2"/>
    </row>
    <row r="50" spans="4:9" ht="18" x14ac:dyDescent="0.25">
      <c r="D50" s="60" t="s">
        <v>52</v>
      </c>
      <c r="E50" s="10"/>
      <c r="F50" s="10"/>
      <c r="G50" s="10"/>
      <c r="H50" s="2"/>
      <c r="I50" s="2"/>
    </row>
    <row r="51" spans="4:9" ht="18" x14ac:dyDescent="0.25">
      <c r="D51" s="60" t="s">
        <v>53</v>
      </c>
      <c r="E51" s="10"/>
      <c r="F51" s="10"/>
      <c r="G51" s="10"/>
      <c r="H51" s="2"/>
      <c r="I51" s="2"/>
    </row>
    <row r="52" spans="4:9" ht="18" x14ac:dyDescent="0.25">
      <c r="D52" s="60" t="s">
        <v>54</v>
      </c>
      <c r="E52" s="10"/>
      <c r="F52" s="10"/>
      <c r="G52" s="10"/>
      <c r="H52" s="2"/>
      <c r="I52" s="2"/>
    </row>
    <row r="53" spans="4:9" ht="16.5" thickBot="1" x14ac:dyDescent="0.3">
      <c r="D53" s="61"/>
      <c r="E53" s="5"/>
      <c r="F53" s="5"/>
      <c r="G53" s="5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58"/>
      <c r="E57" s="59"/>
      <c r="F57" s="62"/>
      <c r="G57" s="62"/>
      <c r="H57" s="2"/>
      <c r="I57" s="2"/>
    </row>
    <row r="58" spans="4:9" ht="18" x14ac:dyDescent="0.25">
      <c r="D58" s="60" t="s">
        <v>55</v>
      </c>
      <c r="E58" s="10"/>
      <c r="F58" s="63"/>
      <c r="G58" s="63"/>
      <c r="H58" s="2"/>
      <c r="I58" s="2"/>
    </row>
    <row r="59" spans="4:9" ht="18" x14ac:dyDescent="0.25">
      <c r="D59" s="60" t="s">
        <v>56</v>
      </c>
      <c r="E59" s="10"/>
      <c r="F59" s="63"/>
      <c r="G59" s="63"/>
      <c r="H59" s="2"/>
      <c r="I59" s="2"/>
    </row>
    <row r="60" spans="4:9" ht="18" x14ac:dyDescent="0.25">
      <c r="D60" s="60" t="s">
        <v>57</v>
      </c>
      <c r="E60" s="10"/>
      <c r="F60" s="63"/>
      <c r="G60" s="63"/>
      <c r="H60" s="2"/>
      <c r="I60" s="2"/>
    </row>
    <row r="61" spans="4:9" ht="18" x14ac:dyDescent="0.25">
      <c r="D61" s="60" t="s">
        <v>58</v>
      </c>
      <c r="E61" s="10"/>
      <c r="F61" s="63"/>
      <c r="G61" s="63"/>
      <c r="H61" s="2"/>
      <c r="I61" s="2"/>
    </row>
    <row r="62" spans="4:9" ht="18" x14ac:dyDescent="0.25">
      <c r="D62" s="64" t="s">
        <v>59</v>
      </c>
      <c r="E62" s="10"/>
      <c r="F62" s="63"/>
      <c r="G62" s="63"/>
      <c r="H62" s="2"/>
      <c r="I62" s="2"/>
    </row>
    <row r="63" spans="4:9" ht="16.5" thickBot="1" x14ac:dyDescent="0.3">
      <c r="D63" s="61"/>
      <c r="E63" s="5"/>
      <c r="F63" s="65"/>
      <c r="G63" s="65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58"/>
      <c r="E68" s="59"/>
      <c r="F68" s="59"/>
      <c r="G68" s="59"/>
      <c r="H68" s="2"/>
      <c r="I68" s="2"/>
    </row>
    <row r="69" spans="4:9" ht="18" x14ac:dyDescent="0.25">
      <c r="D69" s="60" t="s">
        <v>50</v>
      </c>
      <c r="E69" s="10"/>
      <c r="F69" s="10"/>
      <c r="G69" s="10"/>
      <c r="H69" s="2"/>
      <c r="I69" s="2"/>
    </row>
    <row r="70" spans="4:9" ht="18" x14ac:dyDescent="0.25">
      <c r="D70" s="60" t="s">
        <v>60</v>
      </c>
      <c r="E70" s="10"/>
      <c r="F70" s="10"/>
      <c r="G70" s="10"/>
      <c r="H70" s="2"/>
      <c r="I70" s="2"/>
    </row>
    <row r="71" spans="4:9" ht="18" x14ac:dyDescent="0.25">
      <c r="D71" s="60" t="s">
        <v>61</v>
      </c>
      <c r="E71" s="10"/>
      <c r="F71" s="10"/>
      <c r="G71" s="10"/>
      <c r="H71" s="2"/>
      <c r="I71" s="2"/>
    </row>
    <row r="72" spans="4:9" ht="18" x14ac:dyDescent="0.25">
      <c r="D72" s="60" t="s">
        <v>62</v>
      </c>
      <c r="E72" s="10"/>
      <c r="F72" s="10"/>
      <c r="G72" s="10"/>
      <c r="H72" s="2"/>
      <c r="I72" s="2"/>
    </row>
    <row r="73" spans="4:9" ht="18" x14ac:dyDescent="0.25">
      <c r="D73" s="60" t="s">
        <v>63</v>
      </c>
      <c r="E73" s="10"/>
      <c r="F73" s="10"/>
      <c r="G73" s="10"/>
      <c r="H73" s="2"/>
      <c r="I73" s="2"/>
    </row>
    <row r="74" spans="4:9" ht="16.5" thickBot="1" x14ac:dyDescent="0.3">
      <c r="D74" s="61"/>
      <c r="E74" s="5"/>
      <c r="F74" s="5"/>
      <c r="G74" s="5"/>
      <c r="H74" s="2"/>
      <c r="I74" s="2"/>
    </row>
    <row r="75" spans="4:9" ht="16.5" thickBot="1" x14ac:dyDescent="0.3">
      <c r="H75" s="2"/>
      <c r="I75" s="2"/>
    </row>
    <row r="76" spans="4:9" x14ac:dyDescent="0.25">
      <c r="D76" s="58"/>
      <c r="E76" s="59"/>
      <c r="F76" s="59"/>
      <c r="G76" s="59"/>
      <c r="H76" s="2"/>
      <c r="I76" s="2"/>
    </row>
    <row r="77" spans="4:9" ht="18" x14ac:dyDescent="0.25">
      <c r="D77" s="66" t="s">
        <v>64</v>
      </c>
      <c r="E77" s="10"/>
      <c r="F77" s="10"/>
      <c r="G77" s="10"/>
    </row>
    <row r="78" spans="4:9" ht="18" x14ac:dyDescent="0.25">
      <c r="D78" s="66" t="s">
        <v>65</v>
      </c>
      <c r="E78" s="10"/>
      <c r="F78" s="10"/>
      <c r="G78" s="10"/>
    </row>
    <row r="79" spans="4:9" ht="18" x14ac:dyDescent="0.25">
      <c r="D79" s="66" t="s">
        <v>66</v>
      </c>
      <c r="E79" s="10"/>
      <c r="F79" s="10"/>
      <c r="G79" s="10"/>
    </row>
    <row r="80" spans="4:9" ht="18" x14ac:dyDescent="0.25">
      <c r="D80" s="66" t="s">
        <v>67</v>
      </c>
      <c r="E80" s="10"/>
      <c r="F80" s="10"/>
      <c r="G80" s="10"/>
    </row>
    <row r="81" spans="4:9" ht="18" x14ac:dyDescent="0.25">
      <c r="D81" s="67" t="s">
        <v>68</v>
      </c>
      <c r="E81" s="10"/>
      <c r="F81" s="10"/>
      <c r="G81" s="10"/>
    </row>
    <row r="82" spans="4:9" ht="16.5" thickBot="1" x14ac:dyDescent="0.3">
      <c r="D82" s="61"/>
      <c r="E82" s="5"/>
      <c r="F82" s="5"/>
      <c r="G82" s="5"/>
      <c r="H82" s="2"/>
      <c r="I82" s="2"/>
    </row>
    <row r="83" spans="4:9" ht="16.5" thickBot="1" x14ac:dyDescent="0.3"/>
    <row r="84" spans="4:9" x14ac:dyDescent="0.25">
      <c r="D84" s="58"/>
      <c r="E84" s="59"/>
      <c r="F84" s="62"/>
      <c r="G84" s="62"/>
    </row>
    <row r="85" spans="4:9" ht="18" x14ac:dyDescent="0.25">
      <c r="D85" s="60" t="s">
        <v>55</v>
      </c>
      <c r="E85" s="10"/>
      <c r="F85" s="63"/>
      <c r="G85" s="63"/>
    </row>
    <row r="86" spans="4:9" ht="18" x14ac:dyDescent="0.25">
      <c r="D86" s="60" t="s">
        <v>56</v>
      </c>
      <c r="E86" s="10"/>
      <c r="F86" s="63"/>
      <c r="G86" s="63"/>
    </row>
    <row r="87" spans="4:9" ht="18" x14ac:dyDescent="0.25">
      <c r="D87" s="60" t="s">
        <v>57</v>
      </c>
      <c r="E87" s="10"/>
      <c r="F87" s="63"/>
      <c r="G87" s="63"/>
    </row>
    <row r="88" spans="4:9" ht="18" x14ac:dyDescent="0.25">
      <c r="D88" s="60" t="s">
        <v>58</v>
      </c>
      <c r="E88" s="10"/>
      <c r="F88" s="63"/>
      <c r="G88" s="63"/>
    </row>
    <row r="89" spans="4:9" ht="18" x14ac:dyDescent="0.25">
      <c r="D89" s="64" t="s">
        <v>59</v>
      </c>
      <c r="E89" s="10"/>
      <c r="F89" s="63"/>
      <c r="G89" s="63"/>
    </row>
    <row r="90" spans="4:9" ht="16.5" thickBot="1" x14ac:dyDescent="0.3">
      <c r="D90" s="61"/>
      <c r="E90" s="5"/>
      <c r="F90" s="65"/>
      <c r="G90" s="65"/>
    </row>
    <row r="91" spans="4:9" ht="16.5" thickBot="1" x14ac:dyDescent="0.3"/>
    <row r="92" spans="4:9" x14ac:dyDescent="0.25">
      <c r="D92" s="58"/>
      <c r="E92" s="59"/>
      <c r="F92" s="62"/>
      <c r="G92" s="62"/>
    </row>
    <row r="93" spans="4:9" ht="18" x14ac:dyDescent="0.25">
      <c r="D93" s="60" t="s">
        <v>55</v>
      </c>
      <c r="E93" s="10"/>
      <c r="F93" s="63"/>
      <c r="G93" s="63"/>
    </row>
    <row r="94" spans="4:9" ht="18" x14ac:dyDescent="0.25">
      <c r="D94" s="60" t="s">
        <v>56</v>
      </c>
      <c r="E94" s="10"/>
      <c r="F94" s="63"/>
      <c r="G94" s="63"/>
    </row>
    <row r="95" spans="4:9" ht="18" x14ac:dyDescent="0.25">
      <c r="D95" s="60" t="s">
        <v>57</v>
      </c>
      <c r="E95" s="10"/>
      <c r="F95" s="63"/>
      <c r="G95" s="63"/>
    </row>
    <row r="96" spans="4:9" ht="18" x14ac:dyDescent="0.25">
      <c r="D96" s="60" t="s">
        <v>58</v>
      </c>
      <c r="E96" s="10"/>
      <c r="F96" s="63"/>
      <c r="G96" s="63"/>
    </row>
    <row r="97" spans="1:12" s="3" customFormat="1" ht="18" x14ac:dyDescent="0.25">
      <c r="A97" s="2"/>
      <c r="B97" s="2"/>
      <c r="C97" s="2"/>
      <c r="D97" s="64" t="s">
        <v>59</v>
      </c>
      <c r="E97" s="10"/>
      <c r="F97" s="63"/>
      <c r="G97" s="63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61"/>
      <c r="E98" s="5"/>
      <c r="F98" s="65"/>
      <c r="G98" s="65"/>
      <c r="J98" s="2"/>
      <c r="K98" s="2"/>
      <c r="L98" s="2"/>
    </row>
  </sheetData>
  <mergeCells count="13">
    <mergeCell ref="I35:J35"/>
    <mergeCell ref="H41:J41"/>
    <mergeCell ref="H19:I19"/>
    <mergeCell ref="B18:B20"/>
    <mergeCell ref="A10:J10"/>
    <mergeCell ref="H17:I17"/>
    <mergeCell ref="H18:I18"/>
    <mergeCell ref="H20:I20"/>
    <mergeCell ref="A21:I21"/>
    <mergeCell ref="A22:B22"/>
    <mergeCell ref="C18:C20"/>
    <mergeCell ref="E18:E20"/>
    <mergeCell ref="F18:F20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7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327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>
        <v>44462</v>
      </c>
      <c r="C18" s="16"/>
      <c r="D18" s="17" t="s">
        <v>328</v>
      </c>
      <c r="E18" s="18" t="s">
        <v>329</v>
      </c>
      <c r="F18" s="19">
        <v>1</v>
      </c>
      <c r="G18" s="235">
        <v>6500000</v>
      </c>
      <c r="H18" s="236"/>
      <c r="I18" s="192">
        <f>G18</f>
        <v>6500000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6500000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6500000</v>
      </c>
    </row>
    <row r="24" spans="1:18" x14ac:dyDescent="0.25">
      <c r="A24" s="1" t="s">
        <v>330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4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331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>
        <v>44462</v>
      </c>
      <c r="C18" s="16"/>
      <c r="D18" s="17" t="s">
        <v>332</v>
      </c>
      <c r="E18" s="18" t="s">
        <v>329</v>
      </c>
      <c r="F18" s="19">
        <v>1</v>
      </c>
      <c r="G18" s="235">
        <v>15500000</v>
      </c>
      <c r="H18" s="236"/>
      <c r="I18" s="192">
        <f>G18</f>
        <v>15500000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15500000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15500000</v>
      </c>
    </row>
    <row r="24" spans="1:18" x14ac:dyDescent="0.25">
      <c r="A24" s="1" t="s">
        <v>333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7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334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16"/>
      <c r="D18" s="17" t="s">
        <v>328</v>
      </c>
      <c r="E18" s="18" t="s">
        <v>189</v>
      </c>
      <c r="F18" s="19">
        <v>1</v>
      </c>
      <c r="G18" s="235">
        <v>4000000</v>
      </c>
      <c r="H18" s="236"/>
      <c r="I18" s="192">
        <f>G18</f>
        <v>4000000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4000000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4000000</v>
      </c>
    </row>
    <row r="24" spans="1:18" x14ac:dyDescent="0.25">
      <c r="A24" s="1" t="s">
        <v>336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13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337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16"/>
      <c r="D18" s="17" t="s">
        <v>332</v>
      </c>
      <c r="E18" s="18" t="s">
        <v>189</v>
      </c>
      <c r="F18" s="19">
        <v>1</v>
      </c>
      <c r="G18" s="235">
        <v>5000000</v>
      </c>
      <c r="H18" s="236"/>
      <c r="I18" s="192">
        <f>G18</f>
        <v>5000000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5000000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5000000</v>
      </c>
    </row>
    <row r="24" spans="1:18" x14ac:dyDescent="0.25">
      <c r="A24" s="1" t="s">
        <v>343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10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338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16"/>
      <c r="D18" s="17" t="s">
        <v>328</v>
      </c>
      <c r="E18" s="18" t="s">
        <v>339</v>
      </c>
      <c r="F18" s="19">
        <v>1</v>
      </c>
      <c r="G18" s="235">
        <v>2000000</v>
      </c>
      <c r="H18" s="236"/>
      <c r="I18" s="192">
        <f>G18</f>
        <v>2000000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2000000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2000000</v>
      </c>
    </row>
    <row r="24" spans="1:18" x14ac:dyDescent="0.25">
      <c r="A24" s="1" t="s">
        <v>342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11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340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16"/>
      <c r="D18" s="17" t="s">
        <v>332</v>
      </c>
      <c r="E18" s="18" t="s">
        <v>339</v>
      </c>
      <c r="F18" s="19">
        <v>1</v>
      </c>
      <c r="G18" s="235">
        <v>4500000</v>
      </c>
      <c r="H18" s="236"/>
      <c r="I18" s="192">
        <f>G18</f>
        <v>4500000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4500000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4500000</v>
      </c>
    </row>
    <row r="24" spans="1:18" x14ac:dyDescent="0.25">
      <c r="A24" s="1" t="s">
        <v>341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16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344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16"/>
      <c r="D18" s="17" t="s">
        <v>345</v>
      </c>
      <c r="E18" s="18" t="s">
        <v>346</v>
      </c>
      <c r="F18" s="19">
        <v>1</v>
      </c>
      <c r="G18" s="235">
        <v>6100000</v>
      </c>
      <c r="H18" s="236"/>
      <c r="I18" s="192">
        <f>G18</f>
        <v>6100000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6100000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6100000</v>
      </c>
    </row>
    <row r="24" spans="1:18" x14ac:dyDescent="0.25">
      <c r="A24" s="1" t="s">
        <v>347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0"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5.28515625" style="2" customWidth="1"/>
    <col min="8" max="8" width="13.85546875" style="3" customWidth="1"/>
    <col min="9" max="9" width="1.425781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92</v>
      </c>
      <c r="H12" s="3" t="s">
        <v>8</v>
      </c>
      <c r="I12" s="7" t="s">
        <v>9</v>
      </c>
      <c r="J12" s="8" t="s">
        <v>93</v>
      </c>
    </row>
    <row r="13" spans="1:10" x14ac:dyDescent="0.25">
      <c r="H13" s="3" t="s">
        <v>10</v>
      </c>
      <c r="I13" s="7" t="s">
        <v>9</v>
      </c>
      <c r="J13" s="9" t="s">
        <v>94</v>
      </c>
    </row>
    <row r="14" spans="1:10" x14ac:dyDescent="0.25">
      <c r="H14" s="3" t="s">
        <v>11</v>
      </c>
      <c r="I14" s="7" t="s">
        <v>9</v>
      </c>
      <c r="J14" s="9" t="s">
        <v>94</v>
      </c>
    </row>
    <row r="15" spans="1:10" x14ac:dyDescent="0.25">
      <c r="A15" s="2" t="s">
        <v>12</v>
      </c>
      <c r="B15" s="2" t="s">
        <v>92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4.75" customHeight="1" x14ac:dyDescent="0.25">
      <c r="A18" s="14">
        <v>1</v>
      </c>
      <c r="B18" s="15">
        <v>44446</v>
      </c>
      <c r="C18" s="16"/>
      <c r="D18" s="17" t="s">
        <v>95</v>
      </c>
      <c r="E18" s="69" t="s">
        <v>96</v>
      </c>
      <c r="F18" s="19">
        <v>2</v>
      </c>
      <c r="G18" s="19">
        <v>205</v>
      </c>
      <c r="H18" s="209">
        <v>1020000</v>
      </c>
      <c r="I18" s="210"/>
      <c r="J18" s="20">
        <f>H18</f>
        <v>1020000</v>
      </c>
    </row>
    <row r="19" spans="1:19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2"/>
      <c r="I19" s="213"/>
      <c r="J19" s="21">
        <f>SUM(J18:J18)</f>
        <v>1020000</v>
      </c>
    </row>
    <row r="20" spans="1:19" x14ac:dyDescent="0.25">
      <c r="A20" s="214"/>
      <c r="B20" s="214"/>
      <c r="C20" s="214"/>
      <c r="D20" s="214"/>
      <c r="E20" s="70"/>
      <c r="F20" s="70"/>
      <c r="G20" s="70"/>
      <c r="H20" s="23"/>
      <c r="I20" s="23"/>
      <c r="J20" s="24"/>
    </row>
    <row r="21" spans="1:19" x14ac:dyDescent="0.25">
      <c r="E21" s="1"/>
      <c r="F21" s="1"/>
      <c r="G21" s="1"/>
      <c r="H21" s="25" t="s">
        <v>22</v>
      </c>
      <c r="I21" s="25"/>
      <c r="J21" s="44">
        <v>0</v>
      </c>
      <c r="K21" s="26"/>
      <c r="S21" s="2" t="s">
        <v>23</v>
      </c>
    </row>
    <row r="22" spans="1:19" ht="16.5" thickBot="1" x14ac:dyDescent="0.3">
      <c r="E22" s="1"/>
      <c r="F22" s="1"/>
      <c r="G22" s="1"/>
      <c r="H22" s="27" t="s">
        <v>24</v>
      </c>
      <c r="I22" s="27"/>
      <c r="J22" s="28">
        <v>0</v>
      </c>
      <c r="K22" s="26"/>
    </row>
    <row r="23" spans="1:19" ht="16.5" customHeight="1" x14ac:dyDescent="0.25">
      <c r="E23" s="1"/>
      <c r="F23" s="1"/>
      <c r="G23" s="1"/>
      <c r="H23" s="29" t="s">
        <v>25</v>
      </c>
      <c r="I23" s="29"/>
      <c r="J23" s="30">
        <f>J19</f>
        <v>1020000</v>
      </c>
    </row>
    <row r="24" spans="1:19" x14ac:dyDescent="0.25">
      <c r="A24" s="1" t="s">
        <v>97</v>
      </c>
      <c r="E24" s="1"/>
      <c r="F24" s="1"/>
      <c r="G24" s="1"/>
      <c r="H24" s="29"/>
      <c r="I24" s="29"/>
      <c r="J24" s="30"/>
    </row>
    <row r="25" spans="1:19" x14ac:dyDescent="0.25">
      <c r="A25" s="31"/>
      <c r="E25" s="1"/>
      <c r="F25" s="1"/>
      <c r="G25" s="1"/>
      <c r="H25" s="29"/>
      <c r="I25" s="29"/>
      <c r="J25" s="30"/>
    </row>
    <row r="26" spans="1:19" x14ac:dyDescent="0.25">
      <c r="A26" s="32" t="s">
        <v>26</v>
      </c>
    </row>
    <row r="27" spans="1:19" x14ac:dyDescent="0.25">
      <c r="A27" s="33" t="s">
        <v>27</v>
      </c>
      <c r="B27" s="33"/>
      <c r="C27" s="33"/>
      <c r="D27" s="33"/>
      <c r="E27" s="10"/>
    </row>
    <row r="28" spans="1:19" x14ac:dyDescent="0.25">
      <c r="A28" s="33" t="s">
        <v>28</v>
      </c>
      <c r="B28" s="33"/>
      <c r="C28" s="33"/>
      <c r="D28" s="10"/>
      <c r="E28" s="10"/>
    </row>
    <row r="29" spans="1:19" x14ac:dyDescent="0.25">
      <c r="A29" s="34" t="s">
        <v>29</v>
      </c>
      <c r="B29" s="35"/>
      <c r="C29" s="35"/>
      <c r="D29" s="34"/>
      <c r="E29" s="10"/>
    </row>
    <row r="30" spans="1:19" x14ac:dyDescent="0.25">
      <c r="A30" s="36" t="s">
        <v>30</v>
      </c>
      <c r="B30" s="36"/>
      <c r="C30" s="36"/>
      <c r="D30" s="35"/>
      <c r="E30" s="10"/>
    </row>
    <row r="31" spans="1:19" x14ac:dyDescent="0.25">
      <c r="A31" s="37"/>
      <c r="B31" s="37"/>
      <c r="C31" s="37"/>
      <c r="D31" s="37"/>
    </row>
    <row r="32" spans="1:19" x14ac:dyDescent="0.25">
      <c r="A32" s="38"/>
      <c r="B32" s="38"/>
      <c r="C32" s="38"/>
      <c r="D32" s="39"/>
    </row>
    <row r="33" spans="8:10" x14ac:dyDescent="0.25">
      <c r="H33" s="40" t="s">
        <v>31</v>
      </c>
      <c r="I33" s="215" t="str">
        <f>+J13</f>
        <v xml:space="preserve"> 08 September 2021</v>
      </c>
      <c r="J33" s="216"/>
    </row>
    <row r="37" spans="8:10" x14ac:dyDescent="0.25">
      <c r="I37" s="3" t="s">
        <v>23</v>
      </c>
    </row>
    <row r="40" spans="8:10" x14ac:dyDescent="0.25">
      <c r="H40" s="203" t="s">
        <v>32</v>
      </c>
      <c r="I40" s="203"/>
      <c r="J40" s="203"/>
    </row>
  </sheetData>
  <mergeCells count="7">
    <mergeCell ref="A19:I19"/>
    <mergeCell ref="A20:D20"/>
    <mergeCell ref="I33:J33"/>
    <mergeCell ref="H40:J40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7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359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16"/>
      <c r="D18" s="17" t="s">
        <v>345</v>
      </c>
      <c r="E18" s="18" t="s">
        <v>360</v>
      </c>
      <c r="F18" s="19">
        <v>1</v>
      </c>
      <c r="G18" s="235">
        <v>4000000</v>
      </c>
      <c r="H18" s="236"/>
      <c r="I18" s="192">
        <f>G18</f>
        <v>4000000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4000000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4000000</v>
      </c>
    </row>
    <row r="24" spans="1:18" x14ac:dyDescent="0.25">
      <c r="A24" s="1" t="s">
        <v>336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10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383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201"/>
      <c r="D18" s="17" t="s">
        <v>345</v>
      </c>
      <c r="E18" s="18" t="s">
        <v>381</v>
      </c>
      <c r="F18" s="19">
        <v>1</v>
      </c>
      <c r="G18" s="235">
        <v>2400000</v>
      </c>
      <c r="H18" s="236"/>
      <c r="I18" s="199">
        <f>G18</f>
        <v>2400000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2400000</v>
      </c>
      <c r="L19" s="42"/>
    </row>
    <row r="20" spans="1:18" x14ac:dyDescent="0.25">
      <c r="A20" s="214"/>
      <c r="B20" s="214"/>
      <c r="C20" s="214"/>
      <c r="D20" s="214"/>
      <c r="E20" s="198"/>
      <c r="F20" s="198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2400000</v>
      </c>
    </row>
    <row r="24" spans="1:18" x14ac:dyDescent="0.25">
      <c r="A24" s="1" t="s">
        <v>382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7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348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16"/>
      <c r="D18" s="17" t="s">
        <v>350</v>
      </c>
      <c r="E18" s="18" t="s">
        <v>351</v>
      </c>
      <c r="F18" s="19">
        <v>1</v>
      </c>
      <c r="G18" s="235">
        <v>27800000</v>
      </c>
      <c r="H18" s="236"/>
      <c r="I18" s="192">
        <f>G18</f>
        <v>27800000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27800000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27800000</v>
      </c>
    </row>
    <row r="24" spans="1:18" x14ac:dyDescent="0.25">
      <c r="A24" s="1" t="s">
        <v>352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10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353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335</v>
      </c>
      <c r="C18" s="16"/>
      <c r="D18" s="17" t="s">
        <v>354</v>
      </c>
      <c r="E18" s="18" t="s">
        <v>351</v>
      </c>
      <c r="F18" s="19">
        <v>1</v>
      </c>
      <c r="G18" s="235">
        <v>45600000</v>
      </c>
      <c r="H18" s="236"/>
      <c r="I18" s="192">
        <f>G18</f>
        <v>45600000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45600000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45600000</v>
      </c>
    </row>
    <row r="24" spans="1:18" x14ac:dyDescent="0.25">
      <c r="A24" s="1" t="s">
        <v>355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7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356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357</v>
      </c>
      <c r="C18" s="16"/>
      <c r="D18" s="17" t="s">
        <v>345</v>
      </c>
      <c r="E18" s="18" t="s">
        <v>282</v>
      </c>
      <c r="F18" s="19">
        <v>1</v>
      </c>
      <c r="G18" s="235">
        <v>8750000</v>
      </c>
      <c r="H18" s="236"/>
      <c r="I18" s="192">
        <f>G18</f>
        <v>8750000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8750000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8750000</v>
      </c>
    </row>
    <row r="24" spans="1:18" x14ac:dyDescent="0.25">
      <c r="A24" s="1" t="s">
        <v>358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opLeftCell="A7" workbookViewId="0">
      <selection activeCell="I19" sqref="I19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361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349</v>
      </c>
      <c r="C18" s="16"/>
      <c r="D18" s="17" t="s">
        <v>350</v>
      </c>
      <c r="E18" s="18" t="s">
        <v>287</v>
      </c>
      <c r="F18" s="19">
        <v>1</v>
      </c>
      <c r="G18" s="235">
        <v>35000000</v>
      </c>
      <c r="H18" s="236"/>
      <c r="I18" s="192">
        <f>G18</f>
        <v>35000000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35000000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35000000</v>
      </c>
    </row>
    <row r="24" spans="1:18" x14ac:dyDescent="0.25">
      <c r="A24" s="1" t="s">
        <v>363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41"/>
  <sheetViews>
    <sheetView tabSelected="1" topLeftCell="A7" workbookViewId="0">
      <selection activeCell="K22" sqref="K22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326</v>
      </c>
      <c r="G12" s="3" t="s">
        <v>8</v>
      </c>
      <c r="H12" s="7" t="s">
        <v>9</v>
      </c>
      <c r="I12" s="8" t="s">
        <v>362</v>
      </c>
    </row>
    <row r="13" spans="1:9" x14ac:dyDescent="0.25">
      <c r="G13" s="3" t="s">
        <v>10</v>
      </c>
      <c r="H13" s="7" t="s">
        <v>9</v>
      </c>
      <c r="I13" s="9" t="s">
        <v>293</v>
      </c>
    </row>
    <row r="14" spans="1:9" x14ac:dyDescent="0.25">
      <c r="G14" s="3" t="s">
        <v>11</v>
      </c>
      <c r="H14" s="7" t="s">
        <v>9</v>
      </c>
      <c r="I14" s="9" t="s">
        <v>293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3.5" customHeight="1" x14ac:dyDescent="0.25">
      <c r="A18" s="14">
        <v>1</v>
      </c>
      <c r="B18" s="15" t="s">
        <v>349</v>
      </c>
      <c r="C18" s="16"/>
      <c r="D18" s="17" t="s">
        <v>354</v>
      </c>
      <c r="E18" s="18" t="s">
        <v>287</v>
      </c>
      <c r="F18" s="19">
        <v>1</v>
      </c>
      <c r="G18" s="235">
        <v>40000000</v>
      </c>
      <c r="H18" s="236"/>
      <c r="I18" s="192">
        <f>G18</f>
        <v>40000000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40000000</v>
      </c>
      <c r="L19" s="42"/>
    </row>
    <row r="20" spans="1:18" x14ac:dyDescent="0.25">
      <c r="A20" s="214"/>
      <c r="B20" s="214"/>
      <c r="C20" s="214"/>
      <c r="D20" s="214"/>
      <c r="E20" s="191"/>
      <c r="F20" s="191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40000000</v>
      </c>
    </row>
    <row r="24" spans="1:18" x14ac:dyDescent="0.25">
      <c r="A24" s="1" t="s">
        <v>364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30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4" workbookViewId="0">
      <selection activeCell="J15" sqref="J15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218" t="s">
        <v>6</v>
      </c>
      <c r="B10" s="219"/>
      <c r="C10" s="219"/>
      <c r="D10" s="219"/>
      <c r="E10" s="219"/>
      <c r="F10" s="219"/>
      <c r="G10" s="219"/>
      <c r="H10" s="219"/>
      <c r="I10" s="220"/>
    </row>
    <row r="12" spans="1:9" x14ac:dyDescent="0.25">
      <c r="A12" s="2" t="s">
        <v>7</v>
      </c>
      <c r="B12" s="2" t="s">
        <v>98</v>
      </c>
      <c r="G12" s="3" t="s">
        <v>8</v>
      </c>
      <c r="H12" s="7" t="s">
        <v>9</v>
      </c>
      <c r="I12" s="8" t="s">
        <v>106</v>
      </c>
    </row>
    <row r="13" spans="1:9" x14ac:dyDescent="0.25">
      <c r="G13" s="3" t="s">
        <v>10</v>
      </c>
      <c r="H13" s="7" t="s">
        <v>9</v>
      </c>
      <c r="I13" s="9" t="s">
        <v>100</v>
      </c>
    </row>
    <row r="14" spans="1:9" x14ac:dyDescent="0.25">
      <c r="G14" s="3" t="s">
        <v>11</v>
      </c>
      <c r="H14" s="7" t="s">
        <v>9</v>
      </c>
      <c r="I14" s="9" t="s">
        <v>100</v>
      </c>
    </row>
    <row r="15" spans="1:9" x14ac:dyDescent="0.25">
      <c r="A15" s="2" t="s">
        <v>12</v>
      </c>
      <c r="B15" s="2" t="s">
        <v>99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2" customHeight="1" x14ac:dyDescent="0.25">
      <c r="A18" s="14">
        <v>1</v>
      </c>
      <c r="B18" s="229">
        <v>44452</v>
      </c>
      <c r="C18" s="231" t="s">
        <v>378</v>
      </c>
      <c r="D18" s="17" t="s">
        <v>101</v>
      </c>
      <c r="E18" s="233" t="s">
        <v>102</v>
      </c>
      <c r="F18" s="19">
        <v>2</v>
      </c>
      <c r="G18" s="235">
        <v>20000000</v>
      </c>
      <c r="H18" s="236"/>
      <c r="I18" s="196">
        <f>F18*G18</f>
        <v>40000000</v>
      </c>
    </row>
    <row r="19" spans="1:18" ht="42" customHeight="1" x14ac:dyDescent="0.25">
      <c r="A19" s="14">
        <v>2</v>
      </c>
      <c r="B19" s="230"/>
      <c r="C19" s="232"/>
      <c r="D19" s="17" t="s">
        <v>379</v>
      </c>
      <c r="E19" s="234"/>
      <c r="F19" s="197">
        <v>2</v>
      </c>
      <c r="G19" s="209">
        <v>4500000</v>
      </c>
      <c r="H19" s="210"/>
      <c r="I19" s="200">
        <f>F19*G19</f>
        <v>9000000</v>
      </c>
    </row>
    <row r="20" spans="1:18" ht="25.5" customHeight="1" thickBot="1" x14ac:dyDescent="0.3">
      <c r="A20" s="211" t="s">
        <v>21</v>
      </c>
      <c r="B20" s="212"/>
      <c r="C20" s="212"/>
      <c r="D20" s="212"/>
      <c r="E20" s="212"/>
      <c r="F20" s="212"/>
      <c r="G20" s="212"/>
      <c r="H20" s="213"/>
      <c r="I20" s="21">
        <f>SUM(I18:I19)</f>
        <v>49000000</v>
      </c>
    </row>
    <row r="21" spans="1:18" x14ac:dyDescent="0.25">
      <c r="A21" s="214"/>
      <c r="B21" s="214"/>
      <c r="C21" s="214"/>
      <c r="D21" s="214"/>
      <c r="E21" s="71"/>
      <c r="F21" s="71"/>
      <c r="G21" s="23"/>
      <c r="H21" s="23"/>
      <c r="I21" s="24"/>
      <c r="K21" s="2" t="s">
        <v>104</v>
      </c>
    </row>
    <row r="22" spans="1:18" x14ac:dyDescent="0.25">
      <c r="E22" s="1"/>
      <c r="F22" s="1"/>
      <c r="G22" s="25" t="s">
        <v>22</v>
      </c>
      <c r="H22" s="25"/>
      <c r="I22" s="41">
        <v>28000000</v>
      </c>
      <c r="J22" s="26"/>
      <c r="R22" s="2" t="s">
        <v>23</v>
      </c>
    </row>
    <row r="23" spans="1:18" ht="16.5" thickBot="1" x14ac:dyDescent="0.3">
      <c r="E23" s="1"/>
      <c r="F23" s="1"/>
      <c r="G23" s="27" t="s">
        <v>24</v>
      </c>
      <c r="H23" s="27"/>
      <c r="I23" s="28">
        <f>I20-I22</f>
        <v>21000000</v>
      </c>
      <c r="J23" s="26"/>
    </row>
    <row r="24" spans="1:18" ht="16.5" customHeight="1" x14ac:dyDescent="0.25">
      <c r="E24" s="1"/>
      <c r="F24" s="1"/>
      <c r="G24" s="29" t="s">
        <v>25</v>
      </c>
      <c r="H24" s="29"/>
      <c r="I24" s="30">
        <f>I22</f>
        <v>28000000</v>
      </c>
    </row>
    <row r="25" spans="1:18" x14ac:dyDescent="0.25">
      <c r="A25" s="1" t="s">
        <v>103</v>
      </c>
      <c r="E25" s="1"/>
      <c r="F25" s="1"/>
      <c r="G25" s="29"/>
      <c r="H25" s="29"/>
      <c r="I25" s="30"/>
    </row>
    <row r="26" spans="1:18" x14ac:dyDescent="0.25">
      <c r="A26" s="31"/>
      <c r="E26" s="1"/>
      <c r="F26" s="1"/>
      <c r="G26" s="29"/>
      <c r="H26" s="29"/>
      <c r="I26" s="30"/>
    </row>
    <row r="27" spans="1:18" x14ac:dyDescent="0.25">
      <c r="E27" s="1"/>
      <c r="F27" s="1"/>
      <c r="G27" s="29"/>
      <c r="H27" s="29"/>
      <c r="I27" s="30"/>
    </row>
    <row r="28" spans="1:18" x14ac:dyDescent="0.25">
      <c r="A28" s="32" t="s">
        <v>26</v>
      </c>
    </row>
    <row r="29" spans="1:18" x14ac:dyDescent="0.25">
      <c r="A29" s="33" t="s">
        <v>27</v>
      </c>
      <c r="B29" s="33"/>
      <c r="C29" s="33"/>
      <c r="D29" s="33"/>
      <c r="E29" s="10"/>
    </row>
    <row r="30" spans="1:18" x14ac:dyDescent="0.25">
      <c r="A30" s="33" t="s">
        <v>28</v>
      </c>
      <c r="B30" s="33"/>
      <c r="C30" s="33"/>
      <c r="D30" s="10"/>
      <c r="E30" s="10"/>
    </row>
    <row r="31" spans="1:18" x14ac:dyDescent="0.25">
      <c r="A31" s="34" t="s">
        <v>29</v>
      </c>
      <c r="B31" s="35"/>
      <c r="C31" s="35"/>
      <c r="D31" s="34"/>
      <c r="E31" s="10"/>
    </row>
    <row r="32" spans="1:18" x14ac:dyDescent="0.25">
      <c r="A32" s="36" t="s">
        <v>30</v>
      </c>
      <c r="B32" s="36"/>
      <c r="C32" s="36"/>
      <c r="D32" s="35"/>
      <c r="E32" s="10"/>
    </row>
    <row r="33" spans="1:9" x14ac:dyDescent="0.25">
      <c r="A33" s="37"/>
      <c r="B33" s="37"/>
      <c r="C33" s="37"/>
      <c r="D33" s="37"/>
    </row>
    <row r="34" spans="1:9" x14ac:dyDescent="0.25">
      <c r="A34" s="38"/>
      <c r="B34" s="38"/>
      <c r="C34" s="38"/>
      <c r="D34" s="39"/>
    </row>
    <row r="35" spans="1:9" x14ac:dyDescent="0.25">
      <c r="G35" s="40" t="s">
        <v>31</v>
      </c>
      <c r="H35" s="215" t="str">
        <f>+I13</f>
        <v xml:space="preserve"> 13 September 2021</v>
      </c>
      <c r="I35" s="216"/>
    </row>
    <row r="39" spans="1:9" x14ac:dyDescent="0.25">
      <c r="H39" s="3" t="s">
        <v>23</v>
      </c>
    </row>
    <row r="42" spans="1:9" x14ac:dyDescent="0.25">
      <c r="G42" s="203" t="s">
        <v>32</v>
      </c>
      <c r="H42" s="203"/>
      <c r="I42" s="203"/>
    </row>
  </sheetData>
  <mergeCells count="11">
    <mergeCell ref="A20:H20"/>
    <mergeCell ref="A21:D21"/>
    <mergeCell ref="H35:I35"/>
    <mergeCell ref="G42:I42"/>
    <mergeCell ref="A10:I10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3" workbookViewId="0">
      <selection activeCell="G23" sqref="G23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5.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98</v>
      </c>
      <c r="G12" s="3" t="s">
        <v>8</v>
      </c>
      <c r="H12" s="7" t="s">
        <v>9</v>
      </c>
      <c r="I12" s="8" t="s">
        <v>376</v>
      </c>
    </row>
    <row r="13" spans="1:9" x14ac:dyDescent="0.25">
      <c r="G13" s="3" t="s">
        <v>10</v>
      </c>
      <c r="H13" s="7" t="s">
        <v>9</v>
      </c>
      <c r="I13" s="9" t="s">
        <v>377</v>
      </c>
    </row>
    <row r="14" spans="1:9" x14ac:dyDescent="0.25">
      <c r="G14" s="3" t="s">
        <v>11</v>
      </c>
      <c r="H14" s="7" t="s">
        <v>9</v>
      </c>
      <c r="I14" s="9" t="s">
        <v>377</v>
      </c>
    </row>
    <row r="15" spans="1:9" x14ac:dyDescent="0.25">
      <c r="A15" s="2" t="s">
        <v>12</v>
      </c>
      <c r="B15" s="2" t="s">
        <v>99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42" customHeight="1" x14ac:dyDescent="0.25">
      <c r="A18" s="14">
        <v>1</v>
      </c>
      <c r="B18" s="229">
        <v>44452</v>
      </c>
      <c r="C18" s="231" t="s">
        <v>378</v>
      </c>
      <c r="D18" s="17" t="s">
        <v>101</v>
      </c>
      <c r="E18" s="233" t="s">
        <v>102</v>
      </c>
      <c r="F18" s="19">
        <v>2</v>
      </c>
      <c r="G18" s="235">
        <v>20000000</v>
      </c>
      <c r="H18" s="236"/>
      <c r="I18" s="196">
        <f>F18*G18</f>
        <v>40000000</v>
      </c>
    </row>
    <row r="19" spans="1:18" ht="42" customHeight="1" x14ac:dyDescent="0.25">
      <c r="A19" s="14">
        <v>2</v>
      </c>
      <c r="B19" s="230"/>
      <c r="C19" s="232"/>
      <c r="D19" s="17" t="s">
        <v>379</v>
      </c>
      <c r="E19" s="234"/>
      <c r="F19" s="197">
        <v>2</v>
      </c>
      <c r="G19" s="209">
        <v>4500000</v>
      </c>
      <c r="H19" s="210"/>
      <c r="I19" s="200">
        <f>F19*G19</f>
        <v>9000000</v>
      </c>
    </row>
    <row r="20" spans="1:18" ht="25.5" customHeight="1" thickBot="1" x14ac:dyDescent="0.3">
      <c r="A20" s="211" t="s">
        <v>21</v>
      </c>
      <c r="B20" s="212"/>
      <c r="C20" s="212"/>
      <c r="D20" s="212"/>
      <c r="E20" s="212"/>
      <c r="F20" s="212"/>
      <c r="G20" s="212"/>
      <c r="H20" s="213"/>
      <c r="I20" s="21">
        <f>I18+I19</f>
        <v>49000000</v>
      </c>
    </row>
    <row r="21" spans="1:18" x14ac:dyDescent="0.25">
      <c r="A21" s="214"/>
      <c r="B21" s="214"/>
      <c r="C21" s="214"/>
      <c r="D21" s="214"/>
      <c r="E21" s="195"/>
      <c r="F21" s="195"/>
      <c r="G21" s="23"/>
      <c r="H21" s="23"/>
      <c r="I21" s="24"/>
      <c r="K21" s="2" t="s">
        <v>104</v>
      </c>
    </row>
    <row r="22" spans="1:18" x14ac:dyDescent="0.25">
      <c r="E22" s="1"/>
      <c r="F22" s="1"/>
      <c r="G22" s="25" t="s">
        <v>22</v>
      </c>
      <c r="H22" s="25"/>
      <c r="I22" s="44">
        <v>28000000</v>
      </c>
      <c r="J22" s="26"/>
      <c r="R22" s="2" t="s">
        <v>23</v>
      </c>
    </row>
    <row r="23" spans="1:18" ht="16.5" thickBot="1" x14ac:dyDescent="0.3">
      <c r="E23" s="1"/>
      <c r="F23" s="1"/>
      <c r="G23" s="27" t="s">
        <v>24</v>
      </c>
      <c r="H23" s="27"/>
      <c r="I23" s="57">
        <f>I20-I22</f>
        <v>21000000</v>
      </c>
      <c r="J23" s="26"/>
    </row>
    <row r="24" spans="1:18" ht="16.5" customHeight="1" x14ac:dyDescent="0.25">
      <c r="E24" s="1"/>
      <c r="F24" s="1"/>
      <c r="G24" s="29" t="s">
        <v>25</v>
      </c>
      <c r="H24" s="29"/>
      <c r="I24" s="30">
        <f>I23</f>
        <v>21000000</v>
      </c>
    </row>
    <row r="25" spans="1:18" x14ac:dyDescent="0.25">
      <c r="A25" s="1" t="s">
        <v>380</v>
      </c>
      <c r="E25" s="1"/>
      <c r="F25" s="1"/>
      <c r="G25" s="29"/>
      <c r="H25" s="29"/>
      <c r="I25" s="30"/>
    </row>
    <row r="26" spans="1:18" x14ac:dyDescent="0.25">
      <c r="A26" s="31"/>
      <c r="E26" s="1"/>
      <c r="F26" s="1"/>
      <c r="G26" s="29"/>
      <c r="H26" s="29"/>
      <c r="I26" s="30"/>
    </row>
    <row r="27" spans="1:18" x14ac:dyDescent="0.25">
      <c r="E27" s="1"/>
      <c r="F27" s="1"/>
      <c r="G27" s="29"/>
      <c r="H27" s="29"/>
      <c r="I27" s="30"/>
    </row>
    <row r="28" spans="1:18" x14ac:dyDescent="0.25">
      <c r="A28" s="32" t="s">
        <v>26</v>
      </c>
    </row>
    <row r="29" spans="1:18" x14ac:dyDescent="0.25">
      <c r="A29" s="33" t="s">
        <v>27</v>
      </c>
      <c r="B29" s="33"/>
      <c r="C29" s="33"/>
      <c r="D29" s="33"/>
      <c r="E29" s="10"/>
    </row>
    <row r="30" spans="1:18" x14ac:dyDescent="0.25">
      <c r="A30" s="33" t="s">
        <v>28</v>
      </c>
      <c r="B30" s="33"/>
      <c r="C30" s="33"/>
      <c r="D30" s="10"/>
      <c r="E30" s="10"/>
    </row>
    <row r="31" spans="1:18" x14ac:dyDescent="0.25">
      <c r="A31" s="34" t="s">
        <v>29</v>
      </c>
      <c r="B31" s="35"/>
      <c r="C31" s="35"/>
      <c r="D31" s="34"/>
      <c r="E31" s="10"/>
    </row>
    <row r="32" spans="1:18" x14ac:dyDescent="0.25">
      <c r="A32" s="36" t="s">
        <v>30</v>
      </c>
      <c r="B32" s="36"/>
      <c r="C32" s="36"/>
      <c r="D32" s="35"/>
      <c r="E32" s="10"/>
    </row>
    <row r="33" spans="1:9" x14ac:dyDescent="0.25">
      <c r="A33" s="37"/>
      <c r="B33" s="37"/>
      <c r="C33" s="37"/>
      <c r="D33" s="37"/>
    </row>
    <row r="34" spans="1:9" x14ac:dyDescent="0.25">
      <c r="A34" s="38"/>
      <c r="B34" s="38"/>
      <c r="C34" s="38"/>
      <c r="D34" s="39"/>
    </row>
    <row r="35" spans="1:9" x14ac:dyDescent="0.25">
      <c r="G35" s="40" t="s">
        <v>31</v>
      </c>
      <c r="H35" s="215" t="str">
        <f>+I13</f>
        <v xml:space="preserve"> 07 Oktober 2021</v>
      </c>
      <c r="I35" s="216"/>
    </row>
    <row r="39" spans="1:9" x14ac:dyDescent="0.25">
      <c r="H39" s="3" t="s">
        <v>23</v>
      </c>
    </row>
    <row r="42" spans="1:9" x14ac:dyDescent="0.25">
      <c r="G42" s="203" t="s">
        <v>32</v>
      </c>
      <c r="H42" s="203"/>
      <c r="I42" s="203"/>
    </row>
  </sheetData>
  <mergeCells count="11">
    <mergeCell ref="G42:I42"/>
    <mergeCell ref="G19:H19"/>
    <mergeCell ref="C18:C19"/>
    <mergeCell ref="B18:B19"/>
    <mergeCell ref="E18:E19"/>
    <mergeCell ref="H35:I35"/>
    <mergeCell ref="A10:I10"/>
    <mergeCell ref="G17:H17"/>
    <mergeCell ref="G18:H18"/>
    <mergeCell ref="A20:H20"/>
    <mergeCell ref="A21:D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25" workbookViewId="0">
      <selection activeCell="H25" sqref="H25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2.7109375" style="2" customWidth="1"/>
    <col min="6" max="7" width="6.140625" style="2" customWidth="1"/>
    <col min="8" max="8" width="13.8554687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5"/>
      <c r="J10" s="206"/>
    </row>
    <row r="12" spans="1:10" x14ac:dyDescent="0.25">
      <c r="A12" s="2" t="s">
        <v>7</v>
      </c>
      <c r="B12" s="2" t="s">
        <v>108</v>
      </c>
      <c r="H12" s="3" t="s">
        <v>8</v>
      </c>
      <c r="I12" s="7" t="s">
        <v>9</v>
      </c>
      <c r="J12" s="8" t="s">
        <v>114</v>
      </c>
    </row>
    <row r="13" spans="1:10" x14ac:dyDescent="0.25">
      <c r="H13" s="3" t="s">
        <v>10</v>
      </c>
      <c r="I13" s="7" t="s">
        <v>9</v>
      </c>
      <c r="J13" s="9" t="s">
        <v>109</v>
      </c>
    </row>
    <row r="14" spans="1:10" x14ac:dyDescent="0.25">
      <c r="H14" s="3" t="s">
        <v>11</v>
      </c>
      <c r="I14" s="7" t="s">
        <v>9</v>
      </c>
      <c r="J14" s="9" t="s">
        <v>109</v>
      </c>
    </row>
    <row r="15" spans="1:10" x14ac:dyDescent="0.25">
      <c r="A15" s="2" t="s">
        <v>12</v>
      </c>
      <c r="B15" s="2" t="s">
        <v>107</v>
      </c>
    </row>
    <row r="16" spans="1:10" ht="16.5" thickBot="1" x14ac:dyDescent="0.3">
      <c r="F16" s="5"/>
      <c r="G16" s="10"/>
    </row>
    <row r="17" spans="1:19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43" t="s">
        <v>41</v>
      </c>
      <c r="H17" s="207" t="s">
        <v>19</v>
      </c>
      <c r="I17" s="208"/>
      <c r="J17" s="13" t="s">
        <v>20</v>
      </c>
    </row>
    <row r="18" spans="1:19" ht="55.5" customHeight="1" x14ac:dyDescent="0.25">
      <c r="A18" s="14">
        <v>1</v>
      </c>
      <c r="B18" s="15">
        <v>44398</v>
      </c>
      <c r="C18" s="72" t="s">
        <v>110</v>
      </c>
      <c r="D18" s="17" t="s">
        <v>111</v>
      </c>
      <c r="E18" s="73" t="s">
        <v>112</v>
      </c>
      <c r="F18" s="19">
        <v>2</v>
      </c>
      <c r="G18" s="19">
        <v>50</v>
      </c>
      <c r="H18" s="235">
        <v>5000</v>
      </c>
      <c r="I18" s="236"/>
      <c r="J18" s="74">
        <f>G18*H18</f>
        <v>250000</v>
      </c>
    </row>
    <row r="19" spans="1:19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2"/>
      <c r="I19" s="213"/>
      <c r="J19" s="21">
        <f>J18</f>
        <v>250000</v>
      </c>
    </row>
    <row r="20" spans="1:19" x14ac:dyDescent="0.25">
      <c r="A20" s="214"/>
      <c r="B20" s="214"/>
      <c r="C20" s="214"/>
      <c r="D20" s="214"/>
      <c r="E20" s="75"/>
      <c r="F20" s="75"/>
      <c r="G20" s="75"/>
      <c r="H20" s="23"/>
      <c r="I20" s="23"/>
      <c r="J20" s="24"/>
    </row>
    <row r="21" spans="1:19" x14ac:dyDescent="0.25">
      <c r="E21" s="1"/>
      <c r="F21" s="1"/>
      <c r="G21" s="1"/>
      <c r="H21" s="25" t="s">
        <v>22</v>
      </c>
      <c r="I21" s="25"/>
      <c r="J21" s="44">
        <v>0</v>
      </c>
      <c r="K21" s="26"/>
      <c r="S21" s="2" t="s">
        <v>23</v>
      </c>
    </row>
    <row r="22" spans="1:19" ht="16.5" thickBot="1" x14ac:dyDescent="0.3">
      <c r="E22" s="1"/>
      <c r="F22" s="1"/>
      <c r="G22" s="1"/>
      <c r="H22" s="27" t="s">
        <v>24</v>
      </c>
      <c r="I22" s="27"/>
      <c r="J22" s="28">
        <v>0</v>
      </c>
      <c r="K22" s="26"/>
    </row>
    <row r="23" spans="1:19" ht="16.5" customHeight="1" x14ac:dyDescent="0.25">
      <c r="E23" s="1"/>
      <c r="F23" s="1"/>
      <c r="G23" s="1"/>
      <c r="H23" s="29" t="s">
        <v>25</v>
      </c>
      <c r="I23" s="29"/>
      <c r="J23" s="30">
        <f>J19</f>
        <v>250000</v>
      </c>
    </row>
    <row r="24" spans="1:19" x14ac:dyDescent="0.25">
      <c r="A24" s="1" t="s">
        <v>113</v>
      </c>
      <c r="E24" s="1"/>
      <c r="F24" s="1"/>
      <c r="G24" s="1"/>
      <c r="H24" s="29"/>
      <c r="I24" s="29"/>
      <c r="J24" s="30"/>
    </row>
    <row r="25" spans="1:19" x14ac:dyDescent="0.25">
      <c r="A25" s="31"/>
      <c r="E25" s="1"/>
      <c r="F25" s="1"/>
      <c r="G25" s="1"/>
      <c r="H25" s="29"/>
      <c r="I25" s="29"/>
      <c r="J25" s="30"/>
    </row>
    <row r="26" spans="1:19" x14ac:dyDescent="0.25">
      <c r="E26" s="1"/>
      <c r="F26" s="1"/>
      <c r="G26" s="1"/>
      <c r="H26" s="29"/>
      <c r="I26" s="29"/>
      <c r="J26" s="30"/>
    </row>
    <row r="27" spans="1:19" x14ac:dyDescent="0.25">
      <c r="A27" s="32" t="s">
        <v>26</v>
      </c>
    </row>
    <row r="28" spans="1:19" x14ac:dyDescent="0.25">
      <c r="A28" s="33" t="s">
        <v>27</v>
      </c>
      <c r="B28" s="33"/>
      <c r="C28" s="33"/>
      <c r="D28" s="33"/>
      <c r="E28" s="10"/>
    </row>
    <row r="29" spans="1:19" x14ac:dyDescent="0.25">
      <c r="A29" s="33" t="s">
        <v>28</v>
      </c>
      <c r="B29" s="33"/>
      <c r="C29" s="33"/>
      <c r="D29" s="10"/>
      <c r="E29" s="10"/>
    </row>
    <row r="30" spans="1:19" x14ac:dyDescent="0.25">
      <c r="A30" s="34" t="s">
        <v>29</v>
      </c>
      <c r="B30" s="35"/>
      <c r="C30" s="35"/>
      <c r="D30" s="34"/>
      <c r="E30" s="10"/>
    </row>
    <row r="31" spans="1:19" x14ac:dyDescent="0.25">
      <c r="A31" s="36" t="s">
        <v>30</v>
      </c>
      <c r="B31" s="36"/>
      <c r="C31" s="36"/>
      <c r="D31" s="35"/>
      <c r="E31" s="10"/>
    </row>
    <row r="32" spans="1:19" x14ac:dyDescent="0.25">
      <c r="A32" s="37"/>
      <c r="B32" s="37"/>
      <c r="C32" s="37"/>
      <c r="D32" s="37"/>
    </row>
    <row r="33" spans="1:10" x14ac:dyDescent="0.25">
      <c r="A33" s="38"/>
      <c r="B33" s="38"/>
      <c r="C33" s="38"/>
      <c r="D33" s="39"/>
    </row>
    <row r="34" spans="1:10" x14ac:dyDescent="0.25">
      <c r="H34" s="40" t="s">
        <v>31</v>
      </c>
      <c r="I34" s="215" t="str">
        <f>+J13</f>
        <v xml:space="preserve"> 16 September 2021</v>
      </c>
      <c r="J34" s="216"/>
    </row>
    <row r="38" spans="1:10" x14ac:dyDescent="0.25">
      <c r="I38" s="3" t="s">
        <v>23</v>
      </c>
    </row>
    <row r="41" spans="1:10" x14ac:dyDescent="0.25">
      <c r="H41" s="203" t="s">
        <v>32</v>
      </c>
      <c r="I41" s="203"/>
      <c r="J41" s="203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0" workbookViewId="0">
      <selection activeCell="J29" sqref="J2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115</v>
      </c>
      <c r="G12" s="3" t="s">
        <v>8</v>
      </c>
      <c r="H12" s="7" t="s">
        <v>9</v>
      </c>
      <c r="I12" s="8" t="s">
        <v>123</v>
      </c>
    </row>
    <row r="13" spans="1:9" x14ac:dyDescent="0.25">
      <c r="B13" s="2" t="s">
        <v>116</v>
      </c>
      <c r="G13" s="3" t="s">
        <v>10</v>
      </c>
      <c r="H13" s="7" t="s">
        <v>9</v>
      </c>
      <c r="I13" s="9" t="s">
        <v>109</v>
      </c>
    </row>
    <row r="14" spans="1:9" x14ac:dyDescent="0.25">
      <c r="G14" s="3" t="s">
        <v>11</v>
      </c>
      <c r="H14" s="7" t="s">
        <v>9</v>
      </c>
      <c r="I14" s="9" t="s">
        <v>109</v>
      </c>
    </row>
    <row r="15" spans="1:9" x14ac:dyDescent="0.25">
      <c r="A15" s="2" t="s">
        <v>12</v>
      </c>
      <c r="B15" s="77" t="s">
        <v>117</v>
      </c>
      <c r="C15" s="77"/>
      <c r="H15" s="7"/>
    </row>
    <row r="16" spans="1:9" ht="16.5" thickBot="1" x14ac:dyDescent="0.3"/>
    <row r="17" spans="1:18" ht="20.100000000000001" customHeight="1" x14ac:dyDescent="0.25">
      <c r="A17" s="45" t="s">
        <v>13</v>
      </c>
      <c r="B17" s="46" t="s">
        <v>14</v>
      </c>
      <c r="C17" s="46" t="s">
        <v>15</v>
      </c>
      <c r="D17" s="46" t="s">
        <v>16</v>
      </c>
      <c r="E17" s="46" t="s">
        <v>17</v>
      </c>
      <c r="F17" s="78" t="s">
        <v>41</v>
      </c>
      <c r="G17" s="237" t="s">
        <v>19</v>
      </c>
      <c r="H17" s="238"/>
      <c r="I17" s="47" t="s">
        <v>20</v>
      </c>
    </row>
    <row r="18" spans="1:18" ht="49.5" customHeight="1" x14ac:dyDescent="0.25">
      <c r="A18" s="79">
        <v>1</v>
      </c>
      <c r="B18" s="15">
        <v>44455</v>
      </c>
      <c r="C18" s="72"/>
      <c r="D18" s="50" t="s">
        <v>121</v>
      </c>
      <c r="E18" s="50" t="s">
        <v>122</v>
      </c>
      <c r="F18" s="80">
        <v>900</v>
      </c>
      <c r="G18" s="209">
        <v>8100000</v>
      </c>
      <c r="H18" s="210"/>
      <c r="I18" s="53">
        <f>G18</f>
        <v>8100000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81">
        <f>I18</f>
        <v>8100000</v>
      </c>
      <c r="J19" s="82">
        <f>SUM(J18:J18)</f>
        <v>0</v>
      </c>
    </row>
    <row r="20" spans="1:18" x14ac:dyDescent="0.25">
      <c r="A20" s="214"/>
      <c r="B20" s="214"/>
      <c r="C20" s="76"/>
      <c r="D20" s="76"/>
      <c r="E20" s="76"/>
      <c r="F20" s="76"/>
      <c r="G20" s="23"/>
      <c r="H20" s="23"/>
      <c r="I20" s="24"/>
    </row>
    <row r="21" spans="1:18" x14ac:dyDescent="0.25">
      <c r="D21" s="1"/>
      <c r="E21" s="1"/>
      <c r="F21" s="1"/>
      <c r="G21" s="25" t="s">
        <v>118</v>
      </c>
      <c r="H21" s="25"/>
      <c r="I21" s="41">
        <v>0</v>
      </c>
      <c r="J21" s="26"/>
      <c r="R21" s="2" t="s">
        <v>23</v>
      </c>
    </row>
    <row r="22" spans="1:18" ht="16.5" thickBot="1" x14ac:dyDescent="0.3">
      <c r="D22" s="1"/>
      <c r="E22" s="1"/>
      <c r="F22" s="1"/>
      <c r="G22" s="27" t="s">
        <v>119</v>
      </c>
      <c r="H22" s="27"/>
      <c r="I22" s="28">
        <v>0</v>
      </c>
      <c r="J22" s="26"/>
    </row>
    <row r="23" spans="1:18" x14ac:dyDescent="0.25">
      <c r="D23" s="1"/>
      <c r="E23" s="1"/>
      <c r="F23" s="1"/>
      <c r="G23" s="29" t="s">
        <v>25</v>
      </c>
      <c r="H23" s="29"/>
      <c r="I23" s="30">
        <f>I19</f>
        <v>8100000</v>
      </c>
    </row>
    <row r="24" spans="1:18" x14ac:dyDescent="0.25">
      <c r="A24" s="1" t="s">
        <v>384</v>
      </c>
      <c r="D24" s="1"/>
      <c r="E24" s="1"/>
      <c r="F24" s="1"/>
      <c r="G24" s="29"/>
      <c r="H24" s="29"/>
      <c r="I24" s="30"/>
    </row>
    <row r="25" spans="1:18" x14ac:dyDescent="0.25">
      <c r="A25" s="31"/>
      <c r="D25" s="1"/>
      <c r="E25" s="1"/>
      <c r="F25" s="1"/>
      <c r="G25" s="29"/>
      <c r="H25" s="29"/>
      <c r="I25" s="30"/>
    </row>
    <row r="26" spans="1:18" x14ac:dyDescent="0.25">
      <c r="D26" s="1"/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10"/>
      <c r="E28" s="10"/>
      <c r="F28" s="10"/>
    </row>
    <row r="29" spans="1:18" x14ac:dyDescent="0.25">
      <c r="A29" s="33" t="s">
        <v>28</v>
      </c>
      <c r="B29" s="33"/>
      <c r="C29" s="33"/>
      <c r="D29" s="10"/>
      <c r="E29" s="10"/>
      <c r="F29" s="10"/>
    </row>
    <row r="30" spans="1:18" x14ac:dyDescent="0.25">
      <c r="A30" s="34" t="s">
        <v>29</v>
      </c>
      <c r="B30" s="35"/>
      <c r="C30" s="35"/>
      <c r="D30" s="10"/>
      <c r="E30" s="10"/>
      <c r="F30" s="10"/>
    </row>
    <row r="31" spans="1:18" x14ac:dyDescent="0.25">
      <c r="A31" s="36" t="s">
        <v>30</v>
      </c>
      <c r="B31" s="36"/>
      <c r="C31" s="36"/>
      <c r="D31" s="10"/>
      <c r="E31" s="10"/>
      <c r="F31" s="10"/>
    </row>
    <row r="32" spans="1:18" x14ac:dyDescent="0.25">
      <c r="A32" s="37"/>
      <c r="B32" s="37"/>
      <c r="C32" s="37"/>
    </row>
    <row r="33" spans="1:9" x14ac:dyDescent="0.25">
      <c r="A33" s="38"/>
      <c r="B33" s="38"/>
      <c r="C33" s="38"/>
    </row>
    <row r="34" spans="1:9" x14ac:dyDescent="0.25">
      <c r="G34" s="40" t="s">
        <v>120</v>
      </c>
      <c r="H34" s="215" t="str">
        <f>+I13</f>
        <v xml:space="preserve"> 16 September 2021</v>
      </c>
      <c r="I34" s="216"/>
    </row>
    <row r="37" spans="1:9" ht="18" customHeight="1" x14ac:dyDescent="0.25"/>
    <row r="38" spans="1:9" ht="17.25" customHeight="1" x14ac:dyDescent="0.25"/>
    <row r="40" spans="1:9" x14ac:dyDescent="0.25">
      <c r="G40" s="217" t="s">
        <v>32</v>
      </c>
      <c r="H40" s="217"/>
      <c r="I40" s="217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D23" sqref="D23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5703125" style="2" bestFit="1" customWidth="1"/>
    <col min="5" max="5" width="13.57031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4" t="s">
        <v>6</v>
      </c>
      <c r="B10" s="205"/>
      <c r="C10" s="205"/>
      <c r="D10" s="205"/>
      <c r="E10" s="205"/>
      <c r="F10" s="205"/>
      <c r="G10" s="205"/>
      <c r="H10" s="205"/>
      <c r="I10" s="206"/>
    </row>
    <row r="12" spans="1:9" x14ac:dyDescent="0.25">
      <c r="A12" s="2" t="s">
        <v>7</v>
      </c>
      <c r="B12" s="2" t="s">
        <v>33</v>
      </c>
      <c r="G12" s="3" t="s">
        <v>8</v>
      </c>
      <c r="H12" s="7" t="s">
        <v>9</v>
      </c>
      <c r="I12" s="8" t="s">
        <v>124</v>
      </c>
    </row>
    <row r="13" spans="1:9" x14ac:dyDescent="0.25">
      <c r="G13" s="3" t="s">
        <v>10</v>
      </c>
      <c r="H13" s="7" t="s">
        <v>9</v>
      </c>
      <c r="I13" s="9" t="s">
        <v>109</v>
      </c>
    </row>
    <row r="14" spans="1:9" x14ac:dyDescent="0.25">
      <c r="G14" s="3" t="s">
        <v>11</v>
      </c>
      <c r="H14" s="7" t="s">
        <v>9</v>
      </c>
      <c r="I14" s="9" t="s">
        <v>126</v>
      </c>
    </row>
    <row r="15" spans="1:9" x14ac:dyDescent="0.25">
      <c r="A15" s="2" t="s">
        <v>12</v>
      </c>
      <c r="B15" s="2" t="s">
        <v>40</v>
      </c>
    </row>
    <row r="16" spans="1:9" ht="16.5" thickBot="1" x14ac:dyDescent="0.3">
      <c r="F16" s="5"/>
    </row>
    <row r="17" spans="1:18" ht="20.100000000000001" customHeight="1" x14ac:dyDescent="0.25">
      <c r="A17" s="11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207" t="s">
        <v>19</v>
      </c>
      <c r="H17" s="208"/>
      <c r="I17" s="13" t="s">
        <v>20</v>
      </c>
    </row>
    <row r="18" spans="1:18" ht="55.5" customHeight="1" x14ac:dyDescent="0.25">
      <c r="A18" s="14">
        <v>2</v>
      </c>
      <c r="B18" s="15">
        <v>44442</v>
      </c>
      <c r="C18" s="16" t="s">
        <v>184</v>
      </c>
      <c r="D18" s="17" t="s">
        <v>38</v>
      </c>
      <c r="E18" s="18" t="s">
        <v>35</v>
      </c>
      <c r="F18" s="19">
        <v>1</v>
      </c>
      <c r="G18" s="209">
        <v>8000000</v>
      </c>
      <c r="H18" s="210"/>
      <c r="I18" s="20">
        <f>G18</f>
        <v>8000000</v>
      </c>
      <c r="K18" s="2" t="s">
        <v>127</v>
      </c>
    </row>
    <row r="19" spans="1:18" ht="25.5" customHeight="1" thickBot="1" x14ac:dyDescent="0.3">
      <c r="A19" s="211" t="s">
        <v>21</v>
      </c>
      <c r="B19" s="212"/>
      <c r="C19" s="212"/>
      <c r="D19" s="212"/>
      <c r="E19" s="212"/>
      <c r="F19" s="212"/>
      <c r="G19" s="212"/>
      <c r="H19" s="213"/>
      <c r="I19" s="21">
        <f>SUM(I18:I18)</f>
        <v>8000000</v>
      </c>
      <c r="L19" s="42"/>
    </row>
    <row r="20" spans="1:18" x14ac:dyDescent="0.25">
      <c r="A20" s="214"/>
      <c r="B20" s="214"/>
      <c r="C20" s="214"/>
      <c r="D20" s="214"/>
      <c r="E20" s="76"/>
      <c r="F20" s="76"/>
      <c r="G20" s="23"/>
      <c r="H20" s="23"/>
      <c r="I20" s="24"/>
    </row>
    <row r="21" spans="1:18" x14ac:dyDescent="0.25">
      <c r="E21" s="1"/>
      <c r="F21" s="1"/>
      <c r="G21" s="25" t="s">
        <v>22</v>
      </c>
      <c r="H21" s="25"/>
      <c r="I21" s="44">
        <v>0</v>
      </c>
      <c r="J21" s="26"/>
      <c r="R21" s="2" t="s">
        <v>23</v>
      </c>
    </row>
    <row r="22" spans="1:18" ht="16.5" thickBot="1" x14ac:dyDescent="0.3">
      <c r="E22" s="1"/>
      <c r="F22" s="1"/>
      <c r="G22" s="27" t="s">
        <v>24</v>
      </c>
      <c r="H22" s="27"/>
      <c r="I22" s="28">
        <v>0</v>
      </c>
      <c r="J22" s="26"/>
    </row>
    <row r="23" spans="1:18" ht="16.5" customHeight="1" x14ac:dyDescent="0.25">
      <c r="E23" s="1"/>
      <c r="F23" s="1"/>
      <c r="G23" s="29" t="s">
        <v>25</v>
      </c>
      <c r="H23" s="29"/>
      <c r="I23" s="30">
        <f>I19</f>
        <v>8000000</v>
      </c>
    </row>
    <row r="24" spans="1:18" x14ac:dyDescent="0.25">
      <c r="A24" s="1" t="s">
        <v>183</v>
      </c>
      <c r="E24" s="1"/>
      <c r="F24" s="1"/>
      <c r="G24" s="29"/>
      <c r="H24" s="29"/>
      <c r="I24" s="30"/>
    </row>
    <row r="25" spans="1:18" x14ac:dyDescent="0.25">
      <c r="A25" s="31"/>
      <c r="E25" s="1"/>
      <c r="F25" s="1"/>
      <c r="G25" s="29"/>
      <c r="H25" s="29"/>
      <c r="I25" s="30"/>
    </row>
    <row r="26" spans="1:18" x14ac:dyDescent="0.25">
      <c r="E26" s="1"/>
      <c r="F26" s="1"/>
      <c r="G26" s="29"/>
      <c r="H26" s="29"/>
      <c r="I26" s="30"/>
    </row>
    <row r="27" spans="1:18" x14ac:dyDescent="0.25">
      <c r="A27" s="32" t="s">
        <v>26</v>
      </c>
    </row>
    <row r="28" spans="1:18" x14ac:dyDescent="0.25">
      <c r="A28" s="33" t="s">
        <v>27</v>
      </c>
      <c r="B28" s="33"/>
      <c r="C28" s="33"/>
      <c r="D28" s="33"/>
      <c r="E28" s="10"/>
    </row>
    <row r="29" spans="1:18" x14ac:dyDescent="0.25">
      <c r="A29" s="33" t="s">
        <v>28</v>
      </c>
      <c r="B29" s="33"/>
      <c r="C29" s="33"/>
      <c r="D29" s="10"/>
      <c r="E29" s="10"/>
    </row>
    <row r="30" spans="1:18" x14ac:dyDescent="0.25">
      <c r="A30" s="34" t="s">
        <v>128</v>
      </c>
      <c r="B30" s="35"/>
      <c r="C30" s="35"/>
      <c r="D30" s="34"/>
      <c r="E30" s="10"/>
    </row>
    <row r="31" spans="1:18" x14ac:dyDescent="0.25">
      <c r="A31" s="36" t="s">
        <v>129</v>
      </c>
      <c r="B31" s="36"/>
      <c r="C31" s="36"/>
      <c r="D31" s="35"/>
      <c r="E31" s="10"/>
    </row>
    <row r="32" spans="1:18" x14ac:dyDescent="0.25">
      <c r="A32" s="37"/>
      <c r="B32" s="37"/>
      <c r="C32" s="37"/>
      <c r="D32" s="37"/>
    </row>
    <row r="33" spans="1:9" x14ac:dyDescent="0.25">
      <c r="A33" s="38"/>
      <c r="B33" s="38"/>
      <c r="C33" s="38"/>
      <c r="D33" s="39"/>
    </row>
    <row r="34" spans="1:9" x14ac:dyDescent="0.25">
      <c r="G34" s="40" t="s">
        <v>31</v>
      </c>
      <c r="H34" s="215" t="str">
        <f>+I13</f>
        <v xml:space="preserve"> 16 September 2021</v>
      </c>
      <c r="I34" s="216"/>
    </row>
    <row r="38" spans="1:9" x14ac:dyDescent="0.25">
      <c r="H38" s="3" t="s">
        <v>23</v>
      </c>
    </row>
    <row r="41" spans="1:9" x14ac:dyDescent="0.25">
      <c r="G41" s="203" t="s">
        <v>32</v>
      </c>
      <c r="H41" s="203"/>
      <c r="I41" s="203"/>
    </row>
  </sheetData>
  <mergeCells count="7">
    <mergeCell ref="H34:I34"/>
    <mergeCell ref="G41:I41"/>
    <mergeCell ref="A10:I10"/>
    <mergeCell ref="G17:H17"/>
    <mergeCell ref="G18:H18"/>
    <mergeCell ref="A19:H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43</vt:i4>
      </vt:variant>
    </vt:vector>
  </HeadingPairs>
  <TitlesOfParts>
    <vt:vector size="89" baseType="lpstr">
      <vt:lpstr>374_DN_SMK Kertak Hanya</vt:lpstr>
      <vt:lpstr>375_Fastindo_KRG, TGR</vt:lpstr>
      <vt:lpstr>376_Bpk. Bhakti_Mix</vt:lpstr>
      <vt:lpstr>377_Ibu Eva_Banten</vt:lpstr>
      <vt:lpstr>378_BBI_DP_Pontianak</vt:lpstr>
      <vt:lpstr>378a_BBI_Pelunasan_Pontianak</vt:lpstr>
      <vt:lpstr>379_CMT_Medan</vt:lpstr>
      <vt:lpstr>380_Infratek_Rokan Hilir</vt:lpstr>
      <vt:lpstr>381_DN_SMK An Noor</vt:lpstr>
      <vt:lpstr>382_Karya Indo_Batam</vt:lpstr>
      <vt:lpstr>383_Bpk. Aris_Makassar</vt:lpstr>
      <vt:lpstr>384_Segoro_Singapore</vt:lpstr>
      <vt:lpstr>385_Ibu Reisa_Pontianak</vt:lpstr>
      <vt:lpstr>386_Mandaka_Sulawesi</vt:lpstr>
      <vt:lpstr>387_Venindo_Batam</vt:lpstr>
      <vt:lpstr>388_Bpk.Peter_Ambon</vt:lpstr>
      <vt:lpstr>389_Ibu Eni_tanah grogot</vt:lpstr>
      <vt:lpstr>390_W6_Sukabumi</vt:lpstr>
      <vt:lpstr>391_Fastindo_Jakarta</vt:lpstr>
      <vt:lpstr>392_Ibu Eni_Pasuruan</vt:lpstr>
      <vt:lpstr>393_Oentoeng_Palangkaraya</vt:lpstr>
      <vt:lpstr>394_Bpk. Aruan_Makassar</vt:lpstr>
      <vt:lpstr>395_Nafastindo_Halim</vt:lpstr>
      <vt:lpstr>396_Ibu Eni_Tanah Grogot</vt:lpstr>
      <vt:lpstr>397_Ibu Eni_Pasuruan</vt:lpstr>
      <vt:lpstr>398_Tensindo_Karawang</vt:lpstr>
      <vt:lpstr>399_Ibu Feriyanti(PCP_Palembang</vt:lpstr>
      <vt:lpstr>400_DN_Jabar &amp; Jatim</vt:lpstr>
      <vt:lpstr>401_DN_Palembang</vt:lpstr>
      <vt:lpstr>402_DN_Ngawi</vt:lpstr>
      <vt:lpstr>403_DN_Pacitan</vt:lpstr>
      <vt:lpstr>404_Ibu caca_Jakarta</vt:lpstr>
      <vt:lpstr>400A_DN_Kediri</vt:lpstr>
      <vt:lpstr>400B_DN_Kediri</vt:lpstr>
      <vt:lpstr>400C_DN_Sukabumi</vt:lpstr>
      <vt:lpstr>400D_DN_Sukabumi</vt:lpstr>
      <vt:lpstr>400E_DN_Batang</vt:lpstr>
      <vt:lpstr>400F_DN_Batang</vt:lpstr>
      <vt:lpstr>400G_DN_Jepara</vt:lpstr>
      <vt:lpstr>400H_DN_Ciamis</vt:lpstr>
      <vt:lpstr>400I_DN_Surabaya</vt:lpstr>
      <vt:lpstr>401A_DN_Palembang</vt:lpstr>
      <vt:lpstr>401B_DN_Palembang </vt:lpstr>
      <vt:lpstr>402A_DN_Ngawi</vt:lpstr>
      <vt:lpstr>403A_DN_Pacitan</vt:lpstr>
      <vt:lpstr>403B_DN_Pacitan </vt:lpstr>
      <vt:lpstr>'374_DN_SMK Kertak Hanya'!Print_Area</vt:lpstr>
      <vt:lpstr>'375_Fastindo_KRG, TGR'!Print_Area</vt:lpstr>
      <vt:lpstr>'376_Bpk. Bhakti_Mix'!Print_Area</vt:lpstr>
      <vt:lpstr>'377_Ibu Eva_Banten'!Print_Area</vt:lpstr>
      <vt:lpstr>'378_BBI_DP_Pontianak'!Print_Area</vt:lpstr>
      <vt:lpstr>'378a_BBI_Pelunasan_Pontianak'!Print_Area</vt:lpstr>
      <vt:lpstr>'379_CMT_Medan'!Print_Area</vt:lpstr>
      <vt:lpstr>'381_DN_SMK An Noor'!Print_Area</vt:lpstr>
      <vt:lpstr>'382_Karya Indo_Batam'!Print_Area</vt:lpstr>
      <vt:lpstr>'383_Bpk. Aris_Makassar'!Print_Area</vt:lpstr>
      <vt:lpstr>'384_Segoro_Singapore'!Print_Area</vt:lpstr>
      <vt:lpstr>'385_Ibu Reisa_Pontianak'!Print_Area</vt:lpstr>
      <vt:lpstr>'386_Mandaka_Sulawesi'!Print_Area</vt:lpstr>
      <vt:lpstr>'389_Ibu Eni_tanah grogot'!Print_Area</vt:lpstr>
      <vt:lpstr>'391_Fastindo_Jakarta'!Print_Area</vt:lpstr>
      <vt:lpstr>'392_Ibu Eni_Pasuruan'!Print_Area</vt:lpstr>
      <vt:lpstr>'393_Oentoeng_Palangkaraya'!Print_Area</vt:lpstr>
      <vt:lpstr>'394_Bpk. Aruan_Makassar'!Print_Area</vt:lpstr>
      <vt:lpstr>'395_Nafastindo_Halim'!Print_Area</vt:lpstr>
      <vt:lpstr>'396_Ibu Eni_Tanah Grogot'!Print_Area</vt:lpstr>
      <vt:lpstr>'397_Ibu Eni_Pasuruan'!Print_Area</vt:lpstr>
      <vt:lpstr>'399_Ibu Feriyanti(PCP_Palembang'!Print_Area</vt:lpstr>
      <vt:lpstr>'400A_DN_Kediri'!Print_Area</vt:lpstr>
      <vt:lpstr>'400B_DN_Kediri'!Print_Area</vt:lpstr>
      <vt:lpstr>'400C_DN_Sukabumi'!Print_Area</vt:lpstr>
      <vt:lpstr>'400D_DN_Sukabumi'!Print_Area</vt:lpstr>
      <vt:lpstr>'400E_DN_Batang'!Print_Area</vt:lpstr>
      <vt:lpstr>'400F_DN_Batang'!Print_Area</vt:lpstr>
      <vt:lpstr>'400G_DN_Jepara'!Print_Area</vt:lpstr>
      <vt:lpstr>'400H_DN_Ciamis'!Print_Area</vt:lpstr>
      <vt:lpstr>'400I_DN_Surabaya'!Print_Area</vt:lpstr>
      <vt:lpstr>'401_DN_Palembang'!Print_Area</vt:lpstr>
      <vt:lpstr>'401A_DN_Palembang'!Print_Area</vt:lpstr>
      <vt:lpstr>'401B_DN_Palembang '!Print_Area</vt:lpstr>
      <vt:lpstr>'402_DN_Ngawi'!Print_Area</vt:lpstr>
      <vt:lpstr>'402A_DN_Ngawi'!Print_Area</vt:lpstr>
      <vt:lpstr>'403_DN_Pacitan'!Print_Area</vt:lpstr>
      <vt:lpstr>'403A_DN_Pacitan'!Print_Area</vt:lpstr>
      <vt:lpstr>'403B_DN_Pacitan '!Print_Area</vt:lpstr>
      <vt:lpstr>'404_Ibu caca_Jakarta'!Print_Area</vt:lpstr>
      <vt:lpstr>'387_Venindo_Batam'!Print_Titles</vt:lpstr>
      <vt:lpstr>'388_Bpk.Peter_Ambon'!Print_Titles</vt:lpstr>
      <vt:lpstr>'390_W6_Sukabumi'!Print_Titles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2021-11-23T03:37:03Z</dcterms:modified>
</cp:coreProperties>
</file>