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0490" windowHeight="7620" tabRatio="685" activeTab="2"/>
  </bookViews>
  <sheets>
    <sheet name="178_Menara Warna_Jawa MCB DSS" sheetId="568" r:id="rId1"/>
    <sheet name="178A_Menara Warna_Jawa 16 brand" sheetId="566" r:id="rId2"/>
    <sheet name="179_Menara Warna_Sonar, MBR" sheetId="567" r:id="rId3"/>
    <sheet name="179A_Menara Warna_16 Brand" sheetId="562" r:id="rId4"/>
    <sheet name="180_Menara Warna_Air" sheetId="563" r:id="rId5"/>
    <sheet name="181_Menara Warna_Air" sheetId="564" r:id="rId6"/>
    <sheet name="Perbandingan " sheetId="565" r:id="rId7"/>
  </sheets>
  <definedNames>
    <definedName name="_xlnm._FilterDatabase" localSheetId="0" hidden="1">'178_Menara Warna_Jawa MCB DSS'!$A$16:$I$48</definedName>
    <definedName name="_xlnm._FilterDatabase" localSheetId="1" hidden="1">'178A_Menara Warna_Jawa 16 brand'!$A$16:$I$82</definedName>
    <definedName name="_xlnm._FilterDatabase" localSheetId="2" hidden="1">'179_Menara Warna_Sonar, MBR'!$A$16:$I$91</definedName>
    <definedName name="_xlnm._FilterDatabase" localSheetId="3" hidden="1">'179A_Menara Warna_16 Brand'!$A$16:$I$164</definedName>
    <definedName name="_xlnm._FilterDatabase" localSheetId="4" hidden="1">'180_Menara Warna_Air'!$A$16:$I$33</definedName>
    <definedName name="_xlnm._FilterDatabase" localSheetId="5" hidden="1">'181_Menara Warna_Air'!$A$15:$I$33</definedName>
    <definedName name="_xlnm.Print_Area" localSheetId="2">'179_Menara Warna_Sonar, MBR'!$A$16:$I$90</definedName>
    <definedName name="_xlnm.Print_Area" localSheetId="3">'179A_Menara Warna_16 Brand'!$A$16:$I$163</definedName>
    <definedName name="_xlnm.Print_Area" localSheetId="6">'Perbandingan '!$A$1:$C$115</definedName>
    <definedName name="_xlnm.Print_Titles" localSheetId="0">'178_Menara Warna_Jawa MCB DSS'!$1:$16</definedName>
    <definedName name="_xlnm.Print_Titles" localSheetId="1">'178A_Menara Warna_Jawa 16 brand'!$1:$16</definedName>
    <definedName name="_xlnm.Print_Titles" localSheetId="2">'179_Menara Warna_Sonar, MBR'!$1:$16</definedName>
    <definedName name="_xlnm.Print_Titles" localSheetId="3">'179A_Menara Warna_16 Brand'!$1:$16</definedName>
    <definedName name="_xlnm.Print_Titles" localSheetId="4">'180_Menara Warna_Air'!$1:$16</definedName>
    <definedName name="_xlnm.Print_Titles" localSheetId="5">'181_Menara Warna_Air'!$1:$15</definedName>
  </definedNames>
  <calcPr calcId="162913"/>
</workbook>
</file>

<file path=xl/calcChain.xml><?xml version="1.0" encoding="utf-8"?>
<calcChain xmlns="http://schemas.openxmlformats.org/spreadsheetml/2006/main">
  <c r="L35" i="564" l="1"/>
  <c r="I91" i="567" l="1"/>
  <c r="I164" i="562"/>
  <c r="I19" i="562"/>
  <c r="I20" i="562"/>
  <c r="I21" i="562"/>
  <c r="I22" i="562"/>
  <c r="I23" i="562"/>
  <c r="I24" i="562"/>
  <c r="I25" i="562"/>
  <c r="I26" i="562"/>
  <c r="I27" i="562"/>
  <c r="I28" i="562"/>
  <c r="I29" i="562"/>
  <c r="I30" i="562"/>
  <c r="I31" i="562"/>
  <c r="I32" i="562"/>
  <c r="I33" i="562"/>
  <c r="I34" i="562"/>
  <c r="I35" i="562"/>
  <c r="I36" i="562"/>
  <c r="I37" i="562"/>
  <c r="I38" i="562"/>
  <c r="I39" i="562"/>
  <c r="I40" i="562"/>
  <c r="I41" i="562"/>
  <c r="I42" i="562"/>
  <c r="I43" i="562"/>
  <c r="I44" i="562"/>
  <c r="I45" i="562"/>
  <c r="I46" i="562"/>
  <c r="I47" i="562"/>
  <c r="I48" i="562"/>
  <c r="I49" i="562"/>
  <c r="I50" i="562"/>
  <c r="I51" i="562"/>
  <c r="I52" i="562"/>
  <c r="I53" i="562"/>
  <c r="I54" i="562"/>
  <c r="I55" i="562"/>
  <c r="I56" i="562"/>
  <c r="I57" i="562"/>
  <c r="I58" i="562"/>
  <c r="I59" i="562"/>
  <c r="I60" i="562"/>
  <c r="I61" i="562"/>
  <c r="I62" i="562"/>
  <c r="I63" i="562"/>
  <c r="I64" i="562"/>
  <c r="I65" i="562"/>
  <c r="I66" i="562"/>
  <c r="I67" i="562"/>
  <c r="I68" i="562"/>
  <c r="I69" i="562"/>
  <c r="I70" i="562"/>
  <c r="I71" i="562"/>
  <c r="I72" i="562"/>
  <c r="I73" i="562"/>
  <c r="I74" i="562"/>
  <c r="I75" i="562"/>
  <c r="I76" i="562"/>
  <c r="I77" i="562"/>
  <c r="I78" i="562"/>
  <c r="I79" i="562"/>
  <c r="I80" i="562"/>
  <c r="I81" i="562"/>
  <c r="I82" i="562"/>
  <c r="I83" i="562"/>
  <c r="I84" i="562"/>
  <c r="I85" i="562"/>
  <c r="I86" i="562"/>
  <c r="I87" i="562"/>
  <c r="I88" i="562"/>
  <c r="I89" i="562"/>
  <c r="I90" i="562"/>
  <c r="I91" i="562"/>
  <c r="I92" i="562"/>
  <c r="I93" i="562"/>
  <c r="I94" i="562"/>
  <c r="I95" i="562"/>
  <c r="I96" i="562"/>
  <c r="I97" i="562"/>
  <c r="I98" i="562"/>
  <c r="I99" i="562"/>
  <c r="I100" i="562"/>
  <c r="I101" i="562"/>
  <c r="I102" i="562"/>
  <c r="I103" i="562"/>
  <c r="I104" i="562"/>
  <c r="I105" i="562"/>
  <c r="I106" i="562"/>
  <c r="I107" i="562"/>
  <c r="I108" i="562"/>
  <c r="I109" i="562"/>
  <c r="I110" i="562"/>
  <c r="I111" i="562"/>
  <c r="I112" i="562"/>
  <c r="I113" i="562"/>
  <c r="I114" i="562"/>
  <c r="I115" i="562"/>
  <c r="I116" i="562"/>
  <c r="I117" i="562"/>
  <c r="I118" i="562"/>
  <c r="I119" i="562"/>
  <c r="I120" i="562"/>
  <c r="I121" i="562"/>
  <c r="I122" i="562"/>
  <c r="I123" i="562"/>
  <c r="I124" i="562"/>
  <c r="I125" i="562"/>
  <c r="I126" i="562"/>
  <c r="I127" i="562"/>
  <c r="I128" i="562"/>
  <c r="I129" i="562"/>
  <c r="I130" i="562"/>
  <c r="I131" i="562"/>
  <c r="I132" i="562"/>
  <c r="I133" i="562"/>
  <c r="I134" i="562"/>
  <c r="I135" i="562"/>
  <c r="I136" i="562"/>
  <c r="I137" i="562"/>
  <c r="I138" i="562"/>
  <c r="I139" i="562"/>
  <c r="I140" i="562"/>
  <c r="I141" i="562"/>
  <c r="I142" i="562"/>
  <c r="I143" i="562"/>
  <c r="I144" i="562"/>
  <c r="I145" i="562"/>
  <c r="I146" i="562"/>
  <c r="I147" i="562"/>
  <c r="I148" i="562"/>
  <c r="I149" i="562"/>
  <c r="I150" i="562"/>
  <c r="I151" i="562"/>
  <c r="I152" i="562"/>
  <c r="I153" i="562"/>
  <c r="I154" i="562"/>
  <c r="I155" i="562"/>
  <c r="I156" i="562"/>
  <c r="I157" i="562"/>
  <c r="I158" i="562"/>
  <c r="I159" i="562"/>
  <c r="I160" i="562"/>
  <c r="I161" i="562"/>
  <c r="I162" i="562"/>
  <c r="I163" i="562"/>
  <c r="I18" i="562"/>
  <c r="I17" i="562"/>
  <c r="A19" i="562"/>
  <c r="A20" i="562" s="1"/>
  <c r="A21" i="562" s="1"/>
  <c r="A22" i="562" s="1"/>
  <c r="A23" i="562" s="1"/>
  <c r="A24" i="562" s="1"/>
  <c r="A25" i="562" s="1"/>
  <c r="A26" i="562" s="1"/>
  <c r="A27" i="562" s="1"/>
  <c r="A28" i="562" s="1"/>
  <c r="A29" i="562" s="1"/>
  <c r="A30" i="562" s="1"/>
  <c r="A31" i="562" s="1"/>
  <c r="A32" i="562" s="1"/>
  <c r="A33" i="562" s="1"/>
  <c r="A34" i="562" s="1"/>
  <c r="A35" i="562" s="1"/>
  <c r="A36" i="562" s="1"/>
  <c r="A37" i="562" s="1"/>
  <c r="A38" i="562" s="1"/>
  <c r="A39" i="562" s="1"/>
  <c r="A40" i="562" s="1"/>
  <c r="A41" i="562" s="1"/>
  <c r="A42" i="562" s="1"/>
  <c r="A43" i="562" s="1"/>
  <c r="A44" i="562" s="1"/>
  <c r="A45" i="562" s="1"/>
  <c r="A46" i="562" s="1"/>
  <c r="A47" i="562" s="1"/>
  <c r="A48" i="562" s="1"/>
  <c r="A49" i="562" s="1"/>
  <c r="A50" i="562" s="1"/>
  <c r="A51" i="562" s="1"/>
  <c r="A52" i="562" s="1"/>
  <c r="A53" i="562" s="1"/>
  <c r="A54" i="562" s="1"/>
  <c r="A55" i="562" s="1"/>
  <c r="A56" i="562" s="1"/>
  <c r="A57" i="562" s="1"/>
  <c r="A58" i="562" s="1"/>
  <c r="A59" i="562" s="1"/>
  <c r="A60" i="562" s="1"/>
  <c r="A61" i="562" s="1"/>
  <c r="A62" i="562" s="1"/>
  <c r="A63" i="562" s="1"/>
  <c r="A64" i="562" s="1"/>
  <c r="A65" i="562" s="1"/>
  <c r="A66" i="562" s="1"/>
  <c r="A67" i="562" s="1"/>
  <c r="A68" i="562" s="1"/>
  <c r="A69" i="562" s="1"/>
  <c r="A70" i="562" s="1"/>
  <c r="A71" i="562" s="1"/>
  <c r="A72" i="562" s="1"/>
  <c r="A73" i="562" s="1"/>
  <c r="A74" i="562" s="1"/>
  <c r="A75" i="562" s="1"/>
  <c r="A76" i="562" s="1"/>
  <c r="A77" i="562" s="1"/>
  <c r="A78" i="562" s="1"/>
  <c r="A79" i="562" s="1"/>
  <c r="A80" i="562" s="1"/>
  <c r="A81" i="562" s="1"/>
  <c r="A82" i="562" s="1"/>
  <c r="A83" i="562" s="1"/>
  <c r="A84" i="562" s="1"/>
  <c r="A85" i="562" s="1"/>
  <c r="A86" i="562" s="1"/>
  <c r="A87" i="562" s="1"/>
  <c r="A88" i="562" s="1"/>
  <c r="A89" i="562" s="1"/>
  <c r="A90" i="562" s="1"/>
  <c r="A91" i="562" s="1"/>
  <c r="A92" i="562" s="1"/>
  <c r="A93" i="562" s="1"/>
  <c r="A94" i="562" s="1"/>
  <c r="A95" i="562" s="1"/>
  <c r="A96" i="562" s="1"/>
  <c r="A97" i="562" s="1"/>
  <c r="A98" i="562" s="1"/>
  <c r="A99" i="562" s="1"/>
  <c r="A100" i="562" s="1"/>
  <c r="A101" i="562" s="1"/>
  <c r="A102" i="562" s="1"/>
  <c r="A103" i="562" s="1"/>
  <c r="A104" i="562" s="1"/>
  <c r="A105" i="562" s="1"/>
  <c r="A106" i="562" s="1"/>
  <c r="A107" i="562" s="1"/>
  <c r="A108" i="562" s="1"/>
  <c r="A109" i="562" s="1"/>
  <c r="A110" i="562" s="1"/>
  <c r="A111" i="562" s="1"/>
  <c r="A112" i="562" s="1"/>
  <c r="A113" i="562" s="1"/>
  <c r="A114" i="562" s="1"/>
  <c r="A115" i="562" s="1"/>
  <c r="A116" i="562" s="1"/>
  <c r="A117" i="562" s="1"/>
  <c r="A118" i="562" s="1"/>
  <c r="A119" i="562" s="1"/>
  <c r="A120" i="562" s="1"/>
  <c r="A121" i="562" s="1"/>
  <c r="A122" i="562" s="1"/>
  <c r="A123" i="562" s="1"/>
  <c r="A124" i="562" s="1"/>
  <c r="A125" i="562" s="1"/>
  <c r="A126" i="562" s="1"/>
  <c r="A127" i="562" s="1"/>
  <c r="A128" i="562" s="1"/>
  <c r="A129" i="562" s="1"/>
  <c r="A130" i="562" s="1"/>
  <c r="A131" i="562" s="1"/>
  <c r="A132" i="562" s="1"/>
  <c r="A133" i="562" s="1"/>
  <c r="A134" i="562" s="1"/>
  <c r="A135" i="562" s="1"/>
  <c r="A136" i="562" s="1"/>
  <c r="A137" i="562" s="1"/>
  <c r="A138" i="562" s="1"/>
  <c r="A139" i="562" s="1"/>
  <c r="A140" i="562" s="1"/>
  <c r="A141" i="562" s="1"/>
  <c r="A142" i="562" s="1"/>
  <c r="A143" i="562" s="1"/>
  <c r="A144" i="562" s="1"/>
  <c r="A145" i="562" s="1"/>
  <c r="A146" i="562" s="1"/>
  <c r="A147" i="562" s="1"/>
  <c r="A148" i="562" s="1"/>
  <c r="A149" i="562" s="1"/>
  <c r="A150" i="562" s="1"/>
  <c r="A151" i="562" s="1"/>
  <c r="A152" i="562" s="1"/>
  <c r="A153" i="562" s="1"/>
  <c r="A154" i="562" s="1"/>
  <c r="A155" i="562" s="1"/>
  <c r="A156" i="562" s="1"/>
  <c r="A157" i="562" s="1"/>
  <c r="A158" i="562" s="1"/>
  <c r="A159" i="562" s="1"/>
  <c r="A160" i="562" s="1"/>
  <c r="A161" i="562" s="1"/>
  <c r="A162" i="562" s="1"/>
  <c r="A163" i="562" s="1"/>
  <c r="A19" i="566"/>
  <c r="A20" i="566" s="1"/>
  <c r="A21" i="566" s="1"/>
  <c r="A22" i="566" s="1"/>
  <c r="A23" i="566" s="1"/>
  <c r="A24" i="566" s="1"/>
  <c r="A25" i="566" s="1"/>
  <c r="A26" i="566" s="1"/>
  <c r="A27" i="566" s="1"/>
  <c r="A28" i="566" s="1"/>
  <c r="A29" i="566" s="1"/>
  <c r="A30" i="566" s="1"/>
  <c r="A31" i="566" s="1"/>
  <c r="A32" i="566" s="1"/>
  <c r="A33" i="566" s="1"/>
  <c r="A34" i="566" s="1"/>
  <c r="A35" i="566" s="1"/>
  <c r="A36" i="566" s="1"/>
  <c r="A37" i="566" s="1"/>
  <c r="A38" i="566" s="1"/>
  <c r="A39" i="566" s="1"/>
  <c r="A40" i="566" s="1"/>
  <c r="A41" i="566" s="1"/>
  <c r="A42" i="566" s="1"/>
  <c r="A43" i="566" s="1"/>
  <c r="A44" i="566" s="1"/>
  <c r="A45" i="566" s="1"/>
  <c r="A46" i="566" s="1"/>
  <c r="A47" i="566" s="1"/>
  <c r="A48" i="566" s="1"/>
  <c r="A49" i="566" s="1"/>
  <c r="A50" i="566" s="1"/>
  <c r="A51" i="566" s="1"/>
  <c r="A52" i="566" s="1"/>
  <c r="A53" i="566" s="1"/>
  <c r="A54" i="566" s="1"/>
  <c r="A55" i="566" s="1"/>
  <c r="A56" i="566" s="1"/>
  <c r="A57" i="566" s="1"/>
  <c r="A58" i="566" s="1"/>
  <c r="A59" i="566" s="1"/>
  <c r="A60" i="566" s="1"/>
  <c r="A61" i="566" s="1"/>
  <c r="A62" i="566" s="1"/>
  <c r="A63" i="566" s="1"/>
  <c r="A64" i="566" s="1"/>
  <c r="A65" i="566" s="1"/>
  <c r="A66" i="566" s="1"/>
  <c r="A67" i="566" s="1"/>
  <c r="A68" i="566" s="1"/>
  <c r="A69" i="566" s="1"/>
  <c r="A70" i="566" s="1"/>
  <c r="A71" i="566" s="1"/>
  <c r="A72" i="566" s="1"/>
  <c r="A73" i="566" s="1"/>
  <c r="A74" i="566" s="1"/>
  <c r="A75" i="566" s="1"/>
  <c r="A76" i="566" s="1"/>
  <c r="A77" i="566" s="1"/>
  <c r="A78" i="566" s="1"/>
  <c r="A79" i="566" s="1"/>
  <c r="A80" i="566" s="1"/>
  <c r="A81" i="566" s="1"/>
  <c r="A19" i="567"/>
  <c r="A20" i="567" s="1"/>
  <c r="A21" i="567" s="1"/>
  <c r="A22" i="567" s="1"/>
  <c r="A23" i="567" s="1"/>
  <c r="A24" i="567" s="1"/>
  <c r="A25" i="567" s="1"/>
  <c r="A26" i="567" s="1"/>
  <c r="A27" i="567" s="1"/>
  <c r="A28" i="567" s="1"/>
  <c r="A29" i="567" s="1"/>
  <c r="A30" i="567" s="1"/>
  <c r="A31" i="567" s="1"/>
  <c r="A32" i="567" s="1"/>
  <c r="A33" i="567" s="1"/>
  <c r="A34" i="567" s="1"/>
  <c r="A35" i="567" s="1"/>
  <c r="A36" i="567" s="1"/>
  <c r="A37" i="567" s="1"/>
  <c r="A38" i="567" s="1"/>
  <c r="A39" i="567" s="1"/>
  <c r="A40" i="567" s="1"/>
  <c r="A41" i="567" s="1"/>
  <c r="A42" i="567" s="1"/>
  <c r="A43" i="567" s="1"/>
  <c r="A44" i="567" s="1"/>
  <c r="A45" i="567" s="1"/>
  <c r="A46" i="567" s="1"/>
  <c r="A47" i="567" s="1"/>
  <c r="A48" i="567" s="1"/>
  <c r="A49" i="567" s="1"/>
  <c r="A50" i="567" s="1"/>
  <c r="A51" i="567" s="1"/>
  <c r="A52" i="567" s="1"/>
  <c r="A53" i="567" s="1"/>
  <c r="A54" i="567" s="1"/>
  <c r="A55" i="567" s="1"/>
  <c r="A56" i="567" s="1"/>
  <c r="A57" i="567" s="1"/>
  <c r="A58" i="567" s="1"/>
  <c r="A59" i="567" s="1"/>
  <c r="A60" i="567" s="1"/>
  <c r="A61" i="567" s="1"/>
  <c r="A62" i="567" s="1"/>
  <c r="A63" i="567" s="1"/>
  <c r="A64" i="567" s="1"/>
  <c r="A65" i="567" s="1"/>
  <c r="A66" i="567" s="1"/>
  <c r="A67" i="567" s="1"/>
  <c r="A68" i="567" s="1"/>
  <c r="A69" i="567" s="1"/>
  <c r="A70" i="567" s="1"/>
  <c r="A71" i="567" s="1"/>
  <c r="A72" i="567" s="1"/>
  <c r="A73" i="567" s="1"/>
  <c r="A74" i="567" s="1"/>
  <c r="A75" i="567" s="1"/>
  <c r="A76" i="567" s="1"/>
  <c r="A77" i="567" s="1"/>
  <c r="A78" i="567" s="1"/>
  <c r="A79" i="567" s="1"/>
  <c r="A80" i="567" s="1"/>
  <c r="A81" i="567" s="1"/>
  <c r="A82" i="567" s="1"/>
  <c r="A83" i="567" s="1"/>
  <c r="A84" i="567" s="1"/>
  <c r="A85" i="567" s="1"/>
  <c r="A86" i="567" s="1"/>
  <c r="A87" i="567" s="1"/>
  <c r="A88" i="567" s="1"/>
  <c r="A89" i="567" s="1"/>
  <c r="A90" i="567" s="1"/>
  <c r="H62" i="568"/>
  <c r="I47" i="568"/>
  <c r="I46" i="568"/>
  <c r="I45" i="568"/>
  <c r="I44" i="568"/>
  <c r="I43" i="568"/>
  <c r="I42" i="568"/>
  <c r="I41" i="568"/>
  <c r="I40" i="568"/>
  <c r="I39" i="568"/>
  <c r="I38" i="568"/>
  <c r="I37" i="568"/>
  <c r="I36" i="568"/>
  <c r="I35" i="568"/>
  <c r="I34" i="568"/>
  <c r="I33" i="568"/>
  <c r="I32" i="568"/>
  <c r="I31" i="568"/>
  <c r="I30" i="568"/>
  <c r="I29" i="568"/>
  <c r="I28" i="568"/>
  <c r="I27" i="568"/>
  <c r="I26" i="568"/>
  <c r="I25" i="568"/>
  <c r="I24" i="568"/>
  <c r="I23" i="568"/>
  <c r="I22" i="568"/>
  <c r="I21" i="568"/>
  <c r="I20" i="568"/>
  <c r="I19" i="568"/>
  <c r="A19" i="568"/>
  <c r="A20" i="568" s="1"/>
  <c r="A21" i="568" s="1"/>
  <c r="A22" i="568" s="1"/>
  <c r="A23" i="568" s="1"/>
  <c r="A24" i="568" s="1"/>
  <c r="A25" i="568" s="1"/>
  <c r="A26" i="568" s="1"/>
  <c r="A27" i="568" s="1"/>
  <c r="A28" i="568" s="1"/>
  <c r="A29" i="568" s="1"/>
  <c r="A30" i="568" s="1"/>
  <c r="A31" i="568" s="1"/>
  <c r="A32" i="568" s="1"/>
  <c r="A33" i="568" s="1"/>
  <c r="A34" i="568" s="1"/>
  <c r="A35" i="568" s="1"/>
  <c r="A36" i="568" s="1"/>
  <c r="A37" i="568" s="1"/>
  <c r="A38" i="568" s="1"/>
  <c r="A39" i="568" s="1"/>
  <c r="A40" i="568" s="1"/>
  <c r="A41" i="568" s="1"/>
  <c r="A42" i="568" s="1"/>
  <c r="A43" i="568" s="1"/>
  <c r="A44" i="568" s="1"/>
  <c r="A45" i="568" s="1"/>
  <c r="A46" i="568" s="1"/>
  <c r="A47" i="568" s="1"/>
  <c r="I18" i="568"/>
  <c r="A18" i="568"/>
  <c r="I17" i="568"/>
  <c r="I48" i="568" s="1"/>
  <c r="I52" i="568" s="1"/>
  <c r="H105" i="567" l="1"/>
  <c r="I90" i="567"/>
  <c r="I89" i="567"/>
  <c r="I88" i="567"/>
  <c r="I87" i="567"/>
  <c r="I86" i="567"/>
  <c r="I85" i="567"/>
  <c r="I84" i="567"/>
  <c r="I83" i="567"/>
  <c r="I82" i="567"/>
  <c r="I81" i="567"/>
  <c r="I80" i="567"/>
  <c r="I79" i="567"/>
  <c r="I78" i="567"/>
  <c r="I77" i="567"/>
  <c r="I76" i="567"/>
  <c r="I75" i="567"/>
  <c r="I74" i="567"/>
  <c r="I73" i="567"/>
  <c r="I72" i="567"/>
  <c r="I71" i="567"/>
  <c r="I70" i="567"/>
  <c r="I69" i="567"/>
  <c r="I68" i="567"/>
  <c r="I67" i="567"/>
  <c r="I66" i="567"/>
  <c r="I65" i="567"/>
  <c r="I64" i="567"/>
  <c r="I63" i="567"/>
  <c r="I62" i="567"/>
  <c r="I61" i="567"/>
  <c r="I60" i="567"/>
  <c r="I59" i="567"/>
  <c r="I58" i="567"/>
  <c r="I57" i="567"/>
  <c r="I56" i="567"/>
  <c r="I55" i="567"/>
  <c r="I54" i="567"/>
  <c r="I53" i="567"/>
  <c r="I52" i="567"/>
  <c r="I51" i="567"/>
  <c r="I50" i="567"/>
  <c r="I49" i="567"/>
  <c r="I48" i="567"/>
  <c r="I47" i="567"/>
  <c r="I46" i="567"/>
  <c r="I45" i="567"/>
  <c r="I44" i="567"/>
  <c r="I43" i="567"/>
  <c r="I42" i="567"/>
  <c r="I41" i="567"/>
  <c r="I40" i="567"/>
  <c r="I39" i="567"/>
  <c r="I38" i="567"/>
  <c r="I37" i="567"/>
  <c r="I36" i="567"/>
  <c r="I35" i="567"/>
  <c r="I34" i="567"/>
  <c r="I33" i="567"/>
  <c r="I32" i="567"/>
  <c r="I31" i="567"/>
  <c r="I30" i="567"/>
  <c r="I29" i="567"/>
  <c r="I28" i="567"/>
  <c r="I27" i="567"/>
  <c r="I26" i="567"/>
  <c r="I25" i="567"/>
  <c r="I24" i="567"/>
  <c r="I23" i="567"/>
  <c r="I22" i="567"/>
  <c r="I21" i="567"/>
  <c r="I20" i="567"/>
  <c r="I19" i="567"/>
  <c r="I18" i="567"/>
  <c r="A18" i="567"/>
  <c r="I17" i="567"/>
  <c r="I17" i="566"/>
  <c r="I82" i="566" s="1"/>
  <c r="I86" i="566" s="1"/>
  <c r="H96" i="566"/>
  <c r="A18" i="566"/>
  <c r="I95" i="567" l="1"/>
  <c r="J2" i="565" l="1"/>
  <c r="K2" i="565" s="1"/>
  <c r="J9" i="565"/>
  <c r="K9" i="565"/>
  <c r="L116" i="565" l="1"/>
  <c r="M116" i="565"/>
  <c r="C116" i="565"/>
  <c r="J114" i="565" l="1"/>
  <c r="K114" i="565" s="1"/>
  <c r="J113" i="565"/>
  <c r="K113" i="565" s="1"/>
  <c r="J112" i="565"/>
  <c r="K112" i="565" s="1"/>
  <c r="J111" i="565"/>
  <c r="K111" i="565" s="1"/>
  <c r="J110" i="565"/>
  <c r="K110" i="565" s="1"/>
  <c r="J109" i="565"/>
  <c r="K109" i="565" s="1"/>
  <c r="J108" i="565"/>
  <c r="K108" i="565" s="1"/>
  <c r="J107" i="565"/>
  <c r="K107" i="565" s="1"/>
  <c r="J106" i="565"/>
  <c r="K106" i="565" s="1"/>
  <c r="J105" i="565"/>
  <c r="K105" i="565" s="1"/>
  <c r="J104" i="565"/>
  <c r="K104" i="565" s="1"/>
  <c r="J103" i="565"/>
  <c r="K103" i="565" s="1"/>
  <c r="J102" i="565"/>
  <c r="K102" i="565" s="1"/>
  <c r="J101" i="565"/>
  <c r="K101" i="565" s="1"/>
  <c r="J100" i="565"/>
  <c r="K100" i="565" s="1"/>
  <c r="J99" i="565"/>
  <c r="K99" i="565" s="1"/>
  <c r="J98" i="565"/>
  <c r="K98" i="565" s="1"/>
  <c r="J97" i="565"/>
  <c r="K97" i="565" s="1"/>
  <c r="J96" i="565"/>
  <c r="K96" i="565" s="1"/>
  <c r="J95" i="565"/>
  <c r="K95" i="565" s="1"/>
  <c r="J94" i="565"/>
  <c r="K94" i="565" s="1"/>
  <c r="J93" i="565"/>
  <c r="K93" i="565" s="1"/>
  <c r="J92" i="565"/>
  <c r="K92" i="565" s="1"/>
  <c r="J91" i="565"/>
  <c r="K91" i="565" s="1"/>
  <c r="J90" i="565"/>
  <c r="K90" i="565" s="1"/>
  <c r="J89" i="565"/>
  <c r="K89" i="565" s="1"/>
  <c r="J88" i="565"/>
  <c r="K88" i="565" s="1"/>
  <c r="J87" i="565"/>
  <c r="K87" i="565" s="1"/>
  <c r="J86" i="565"/>
  <c r="K86" i="565" s="1"/>
  <c r="J85" i="565"/>
  <c r="K85" i="565" s="1"/>
  <c r="J84" i="565"/>
  <c r="K84" i="565" s="1"/>
  <c r="J83" i="565"/>
  <c r="K83" i="565" s="1"/>
  <c r="J82" i="565"/>
  <c r="K82" i="565" s="1"/>
  <c r="J81" i="565"/>
  <c r="K81" i="565" s="1"/>
  <c r="J80" i="565"/>
  <c r="K80" i="565" s="1"/>
  <c r="J79" i="565"/>
  <c r="K79" i="565" s="1"/>
  <c r="J78" i="565"/>
  <c r="K78" i="565" s="1"/>
  <c r="J77" i="565"/>
  <c r="K77" i="565" s="1"/>
  <c r="J76" i="565"/>
  <c r="K76" i="565" s="1"/>
  <c r="J75" i="565"/>
  <c r="K75" i="565" s="1"/>
  <c r="J74" i="565"/>
  <c r="K74" i="565" s="1"/>
  <c r="J73" i="565"/>
  <c r="K73" i="565" s="1"/>
  <c r="J72" i="565"/>
  <c r="K72" i="565" s="1"/>
  <c r="J71" i="565"/>
  <c r="K71" i="565" s="1"/>
  <c r="J70" i="565"/>
  <c r="K70" i="565" s="1"/>
  <c r="J69" i="565"/>
  <c r="K69" i="565" s="1"/>
  <c r="J68" i="565"/>
  <c r="K68" i="565" s="1"/>
  <c r="J67" i="565"/>
  <c r="K67" i="565" s="1"/>
  <c r="J66" i="565"/>
  <c r="K66" i="565" s="1"/>
  <c r="J65" i="565"/>
  <c r="K65" i="565" s="1"/>
  <c r="J64" i="565"/>
  <c r="K64" i="565" s="1"/>
  <c r="J63" i="565"/>
  <c r="K63" i="565" s="1"/>
  <c r="J62" i="565"/>
  <c r="K62" i="565" s="1"/>
  <c r="J61" i="565"/>
  <c r="K61" i="565" s="1"/>
  <c r="J60" i="565"/>
  <c r="K60" i="565" s="1"/>
  <c r="J59" i="565"/>
  <c r="K59" i="565" s="1"/>
  <c r="J58" i="565"/>
  <c r="K58" i="565" s="1"/>
  <c r="J57" i="565"/>
  <c r="K57" i="565" s="1"/>
  <c r="J56" i="565"/>
  <c r="K56" i="565" s="1"/>
  <c r="J55" i="565"/>
  <c r="K55" i="565" s="1"/>
  <c r="J54" i="565"/>
  <c r="K54" i="565" s="1"/>
  <c r="J53" i="565"/>
  <c r="K53" i="565" s="1"/>
  <c r="J52" i="565"/>
  <c r="K52" i="565" s="1"/>
  <c r="J51" i="565"/>
  <c r="K51" i="565" s="1"/>
  <c r="J50" i="565"/>
  <c r="K50" i="565" s="1"/>
  <c r="J49" i="565"/>
  <c r="K49" i="565" s="1"/>
  <c r="J48" i="565"/>
  <c r="K48" i="565" s="1"/>
  <c r="J47" i="565"/>
  <c r="K47" i="565" s="1"/>
  <c r="J46" i="565"/>
  <c r="K46" i="565" s="1"/>
  <c r="J45" i="565"/>
  <c r="K45" i="565" s="1"/>
  <c r="J44" i="565"/>
  <c r="K44" i="565" s="1"/>
  <c r="J43" i="565"/>
  <c r="K43" i="565" s="1"/>
  <c r="J42" i="565"/>
  <c r="K42" i="565" s="1"/>
  <c r="J41" i="565"/>
  <c r="K41" i="565" s="1"/>
  <c r="J40" i="565"/>
  <c r="K40" i="565" s="1"/>
  <c r="J39" i="565"/>
  <c r="K39" i="565" s="1"/>
  <c r="J38" i="565"/>
  <c r="K38" i="565" s="1"/>
  <c r="J37" i="565"/>
  <c r="K37" i="565" s="1"/>
  <c r="J36" i="565"/>
  <c r="K36" i="565" s="1"/>
  <c r="J35" i="565"/>
  <c r="K35" i="565" s="1"/>
  <c r="J34" i="565"/>
  <c r="K34" i="565" s="1"/>
  <c r="J33" i="565"/>
  <c r="K33" i="565" s="1"/>
  <c r="J32" i="565"/>
  <c r="K32" i="565" s="1"/>
  <c r="J31" i="565"/>
  <c r="K31" i="565" s="1"/>
  <c r="J30" i="565"/>
  <c r="K30" i="565" s="1"/>
  <c r="J29" i="565"/>
  <c r="K29" i="565" s="1"/>
  <c r="J28" i="565"/>
  <c r="K28" i="565" s="1"/>
  <c r="J27" i="565"/>
  <c r="K27" i="565" s="1"/>
  <c r="J26" i="565"/>
  <c r="K26" i="565" s="1"/>
  <c r="J25" i="565"/>
  <c r="K25" i="565" s="1"/>
  <c r="J24" i="565"/>
  <c r="K24" i="565" s="1"/>
  <c r="J23" i="565"/>
  <c r="K23" i="565" s="1"/>
  <c r="J22" i="565"/>
  <c r="K22" i="565" s="1"/>
  <c r="J21" i="565"/>
  <c r="K21" i="565" s="1"/>
  <c r="J20" i="565"/>
  <c r="K20" i="565" s="1"/>
  <c r="J19" i="565"/>
  <c r="K19" i="565" s="1"/>
  <c r="J18" i="565"/>
  <c r="K18" i="565" s="1"/>
  <c r="J17" i="565"/>
  <c r="K17" i="565" s="1"/>
  <c r="J16" i="565"/>
  <c r="K16" i="565" s="1"/>
  <c r="J15" i="565"/>
  <c r="K15" i="565" s="1"/>
  <c r="J14" i="565"/>
  <c r="K14" i="565" s="1"/>
  <c r="J13" i="565"/>
  <c r="K13" i="565" s="1"/>
  <c r="J12" i="565"/>
  <c r="K12" i="565" s="1"/>
  <c r="J11" i="565"/>
  <c r="K11" i="565" s="1"/>
  <c r="J10" i="565"/>
  <c r="K10" i="565" s="1"/>
  <c r="J8" i="565"/>
  <c r="K8" i="565" s="1"/>
  <c r="J7" i="565"/>
  <c r="K7" i="565" s="1"/>
  <c r="J6" i="565"/>
  <c r="K6" i="565" s="1"/>
  <c r="J5" i="565"/>
  <c r="K5" i="565" s="1"/>
  <c r="J4" i="565"/>
  <c r="K4" i="565" s="1"/>
  <c r="J3" i="565"/>
  <c r="K3" i="565" s="1"/>
  <c r="K116" i="565" l="1"/>
  <c r="J116" i="565"/>
  <c r="H46" i="564"/>
  <c r="I32" i="564"/>
  <c r="I31" i="564"/>
  <c r="I30" i="564"/>
  <c r="I29" i="564"/>
  <c r="I28" i="564"/>
  <c r="I27" i="564"/>
  <c r="I26" i="564"/>
  <c r="I25" i="564"/>
  <c r="I24" i="564"/>
  <c r="I23" i="564"/>
  <c r="I22" i="564"/>
  <c r="I21" i="564"/>
  <c r="I20" i="564"/>
  <c r="I19" i="564"/>
  <c r="I18" i="564"/>
  <c r="I17" i="564"/>
  <c r="I16" i="564"/>
  <c r="A17" i="564"/>
  <c r="A18" i="564" s="1"/>
  <c r="A19" i="564" s="1"/>
  <c r="A20" i="564" s="1"/>
  <c r="A21" i="564" s="1"/>
  <c r="A22" i="564" s="1"/>
  <c r="A23" i="564" s="1"/>
  <c r="A24" i="564" s="1"/>
  <c r="A25" i="564" s="1"/>
  <c r="A26" i="564" s="1"/>
  <c r="A27" i="564" s="1"/>
  <c r="A28" i="564" s="1"/>
  <c r="A29" i="564" s="1"/>
  <c r="A30" i="564" s="1"/>
  <c r="A31" i="564" s="1"/>
  <c r="A32" i="564" s="1"/>
  <c r="I17" i="563"/>
  <c r="I33" i="563" s="1"/>
  <c r="H47" i="563"/>
  <c r="A18" i="563"/>
  <c r="A19" i="563" s="1"/>
  <c r="A20" i="563" s="1"/>
  <c r="A21" i="563" s="1"/>
  <c r="A22" i="563" s="1"/>
  <c r="A23" i="563" s="1"/>
  <c r="A24" i="563" s="1"/>
  <c r="A25" i="563" s="1"/>
  <c r="A26" i="563" s="1"/>
  <c r="A27" i="563" s="1"/>
  <c r="A28" i="563" s="1"/>
  <c r="A29" i="563" s="1"/>
  <c r="A30" i="563" s="1"/>
  <c r="A31" i="563" s="1"/>
  <c r="A32" i="563" s="1"/>
  <c r="I33" i="564" l="1"/>
  <c r="I37" i="564" s="1"/>
  <c r="I37" i="563"/>
  <c r="A18" i="562" l="1"/>
  <c r="H178" i="562"/>
  <c r="I168" i="562" l="1"/>
</calcChain>
</file>

<file path=xl/comments1.xml><?xml version="1.0" encoding="utf-8"?>
<comments xmlns="http://schemas.openxmlformats.org/spreadsheetml/2006/main">
  <authors>
    <author>Author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dss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dss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dss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dss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dss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dss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dss</t>
        </r>
      </text>
    </comment>
  </commentList>
</comments>
</file>

<file path=xl/sharedStrings.xml><?xml version="1.0" encoding="utf-8"?>
<sst xmlns="http://schemas.openxmlformats.org/spreadsheetml/2006/main" count="1303" uniqueCount="546">
  <si>
    <t>PT. PERISAI CAKRAWALA INDONESIA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</si>
  <si>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</si>
  <si>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</si>
  <si>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</si>
  <si>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</si>
  <si>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</si>
  <si>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</si>
  <si>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Invoice No</t>
  </si>
  <si>
    <t>:</t>
  </si>
  <si>
    <t>Invoice Date</t>
  </si>
  <si>
    <t>Due Date</t>
  </si>
  <si>
    <t>Attn</t>
  </si>
  <si>
    <t>NO</t>
  </si>
  <si>
    <t>DESNATION</t>
  </si>
  <si>
    <t>UNIT PRICE</t>
  </si>
  <si>
    <t>AMOUNT</t>
  </si>
  <si>
    <t>SUB TOTAL</t>
  </si>
  <si>
    <t>DP</t>
  </si>
  <si>
    <t>Payment Instructions</t>
  </si>
  <si>
    <t>Pay Cheque or Transfer to :</t>
  </si>
  <si>
    <t>AWB</t>
  </si>
  <si>
    <t>Total</t>
  </si>
  <si>
    <t>-</t>
  </si>
  <si>
    <t>Ruko Asera Blok 1S-20 No.26</t>
  </si>
  <si>
    <t>BCA-IDR</t>
  </si>
  <si>
    <t>A/C : 521-137-0492</t>
  </si>
  <si>
    <t>A/N : M. IMAM ATAU HENRY TIRTASAPUTRA JUNIOR</t>
  </si>
  <si>
    <t xml:space="preserve">Bekasi, </t>
  </si>
  <si>
    <t>Semarang</t>
  </si>
  <si>
    <t>Mojokerto</t>
  </si>
  <si>
    <t>Medan</t>
  </si>
  <si>
    <t>Bandar Lampung</t>
  </si>
  <si>
    <t>Pekanbaru</t>
  </si>
  <si>
    <t>: PT. Menara Warna Indonesia</t>
  </si>
  <si>
    <t>: Ibu Ani</t>
  </si>
  <si>
    <t>PICK UP DATE</t>
  </si>
  <si>
    <t>CONSIGNEE</t>
  </si>
  <si>
    <t>QTY</t>
  </si>
  <si>
    <t>Surabaya</t>
  </si>
  <si>
    <t>PELUNASAN</t>
  </si>
  <si>
    <t xml:space="preserve"> 178/PCI/K2/V/21</t>
  </si>
  <si>
    <t>Probolinggo</t>
  </si>
  <si>
    <t>DPC Banyuwangi</t>
  </si>
  <si>
    <t>Jember</t>
  </si>
  <si>
    <t>Pamekasan</t>
  </si>
  <si>
    <t>Malang</t>
  </si>
  <si>
    <t>Sidoarjo</t>
  </si>
  <si>
    <t>Gresik</t>
  </si>
  <si>
    <t>Tuban</t>
  </si>
  <si>
    <t>Madiun</t>
  </si>
  <si>
    <t>Pati</t>
  </si>
  <si>
    <t>Salatiga</t>
  </si>
  <si>
    <t>Surakarta</t>
  </si>
  <si>
    <t>Magelang</t>
  </si>
  <si>
    <t>Yogyakarta</t>
  </si>
  <si>
    <t>Tegal</t>
  </si>
  <si>
    <t>Purwokerto</t>
  </si>
  <si>
    <t>Bandung 1</t>
  </si>
  <si>
    <t>BKI032210015511</t>
  </si>
  <si>
    <t>BKI032210015537</t>
  </si>
  <si>
    <t>BKI032210015560</t>
  </si>
  <si>
    <t>BKI032210015586</t>
  </si>
  <si>
    <t>BKI032210015552</t>
  </si>
  <si>
    <t>BKI032210015388</t>
  </si>
  <si>
    <t>BKI032210015370</t>
  </si>
  <si>
    <t>BKI032210015602</t>
  </si>
  <si>
    <t>BKI032210015628</t>
  </si>
  <si>
    <t>BKI032210015578</t>
  </si>
  <si>
    <t>BKI032210015545</t>
  </si>
  <si>
    <t>BKI032210015461</t>
  </si>
  <si>
    <t>BKI032210015479</t>
  </si>
  <si>
    <t>BKI032210015438</t>
  </si>
  <si>
    <t>BKI032210015339</t>
  </si>
  <si>
    <t>BKI032210015321</t>
  </si>
  <si>
    <t>BKI032210015362</t>
  </si>
  <si>
    <t>BKI032210015446</t>
  </si>
  <si>
    <t>BKI032210016469</t>
  </si>
  <si>
    <t>BKI032210016477</t>
  </si>
  <si>
    <t>BKI032210016485</t>
  </si>
  <si>
    <t>BKI032210015594</t>
  </si>
  <si>
    <t>BKI032210015412</t>
  </si>
  <si>
    <t>BKI032210015347</t>
  </si>
  <si>
    <t>BKI032210015354</t>
  </si>
  <si>
    <t>BKI032210016642</t>
  </si>
  <si>
    <t>BKI032210016659</t>
  </si>
  <si>
    <t>BKI032210016667</t>
  </si>
  <si>
    <t>BKI032210016675</t>
  </si>
  <si>
    <t>BKI032210016683</t>
  </si>
  <si>
    <t>BKI032210016691</t>
  </si>
  <si>
    <t>BKI032210016709</t>
  </si>
  <si>
    <t>BKI032210016717</t>
  </si>
  <si>
    <t>BKI032210015610</t>
  </si>
  <si>
    <t>BKI032210016790</t>
  </si>
  <si>
    <t>BKI032210016808</t>
  </si>
  <si>
    <t>BKI032210016816</t>
  </si>
  <si>
    <t>BKI032210016824</t>
  </si>
  <si>
    <t>BKI032210016857</t>
  </si>
  <si>
    <t>BKI032210016865</t>
  </si>
  <si>
    <t>BKI032210016873</t>
  </si>
  <si>
    <t>BKI032210016881</t>
  </si>
  <si>
    <t>BKI032210016899</t>
  </si>
  <si>
    <t>BKI032210016931</t>
  </si>
  <si>
    <t>BKI032210016949</t>
  </si>
  <si>
    <t>BKI032210016956</t>
  </si>
  <si>
    <t>PT. HM SAMPOERNA</t>
  </si>
  <si>
    <t>SRGPCI0257 - PATI</t>
  </si>
  <si>
    <t>SUBPCI0223 - TUBAN</t>
  </si>
  <si>
    <t>SUBPCI0221 - SURABAYA</t>
  </si>
  <si>
    <t>PDNPCI0218 - SIDOARJO</t>
  </si>
  <si>
    <t>GRSPCI0194 - GRESIK</t>
  </si>
  <si>
    <t>BKIPCI0138 - CIANJUR</t>
  </si>
  <si>
    <t>PWKPCI0180 - SUKABUMI KOTA</t>
  </si>
  <si>
    <t>PCI0211 - PAMEKASAN</t>
  </si>
  <si>
    <t>SUBPCI0188 - BANYUWANGI</t>
  </si>
  <si>
    <t>MJKPCI0207 - MOJOKERTO</t>
  </si>
  <si>
    <t>KDRPCI0199 - KEDIRI</t>
  </si>
  <si>
    <t>SRGPCI0281 - YOGYAKARTA</t>
  </si>
  <si>
    <t>JOGPCI0254 - MAGELANG</t>
  </si>
  <si>
    <t>PWOPCI0262 - PURWOKERTO</t>
  </si>
  <si>
    <t>BDOPCI0132 - BANDUNG</t>
  </si>
  <si>
    <t>PWKPCI0167 - PADALARANG</t>
  </si>
  <si>
    <t>SRGPCI0273 - TEGAL</t>
  </si>
  <si>
    <t>MLGPCI0206 - MALANG</t>
  </si>
  <si>
    <t>PWKPCI0149 - CIREBON KOTA</t>
  </si>
  <si>
    <t>PWKPCI0183 - SUMEDANG KOTA</t>
  </si>
  <si>
    <t>PBLPCI0215 - PROBOLINGGO</t>
  </si>
  <si>
    <t>PWKPCI0157 - KAB. TASIKMALAYA</t>
  </si>
  <si>
    <t>PWKPCI0153 - GARUT KOTA</t>
  </si>
  <si>
    <t>JBRPCI0195 - JEMBER</t>
  </si>
  <si>
    <t xml:space="preserve"> 19 Mei  2021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</si>
  <si>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Puluh Juta Rupiah.</t>
    </r>
  </si>
  <si>
    <t>DEDE KOMALASARI</t>
  </si>
  <si>
    <t xml:space="preserve"> 179/PCI/K2/V/21</t>
  </si>
  <si>
    <t>BKI032210000315</t>
  </si>
  <si>
    <t>BKI032210000323</t>
  </si>
  <si>
    <t>BKI032210000331</t>
  </si>
  <si>
    <t>BKI032210000349</t>
  </si>
  <si>
    <t>BKI032210000356</t>
  </si>
  <si>
    <t>BKI032210000364</t>
  </si>
  <si>
    <t>BKI032210000372</t>
  </si>
  <si>
    <t>BKI032210014936</t>
  </si>
  <si>
    <t>BKI032210014951</t>
  </si>
  <si>
    <t>BKI032210014977</t>
  </si>
  <si>
    <t>BKI032210015057</t>
  </si>
  <si>
    <t>BKI032210015040</t>
  </si>
  <si>
    <t>BKI032210015008</t>
  </si>
  <si>
    <t>BKI032210015024</t>
  </si>
  <si>
    <t>BKI032210014969</t>
  </si>
  <si>
    <t>BKI032210014993</t>
  </si>
  <si>
    <t>BKI032210014985</t>
  </si>
  <si>
    <t>BKI032210015891</t>
  </si>
  <si>
    <t>BKI032210015909</t>
  </si>
  <si>
    <t>BKI032210015842</t>
  </si>
  <si>
    <t>BKI032210015859</t>
  </si>
  <si>
    <t>BKI032210015867</t>
  </si>
  <si>
    <t>BKI032210015925</t>
  </si>
  <si>
    <t>BKI032210015800</t>
  </si>
  <si>
    <t>BKI032210015875</t>
  </si>
  <si>
    <t>BKI032210015818</t>
  </si>
  <si>
    <t>BKI032210015750</t>
  </si>
  <si>
    <t>BKI032210015826</t>
  </si>
  <si>
    <t>BKI032210015834</t>
  </si>
  <si>
    <t>BKI032210016071</t>
  </si>
  <si>
    <t>BKI032210016089</t>
  </si>
  <si>
    <t>BKI032210015917</t>
  </si>
  <si>
    <t>BKI032210015784</t>
  </si>
  <si>
    <t>BKI032210016097</t>
  </si>
  <si>
    <t>BKI032210016105</t>
  </si>
  <si>
    <t>BKI032210016113</t>
  </si>
  <si>
    <t>BKI032210016121</t>
  </si>
  <si>
    <t>BKI032210016139</t>
  </si>
  <si>
    <t>BKI032210016147</t>
  </si>
  <si>
    <t>BKI032210016154</t>
  </si>
  <si>
    <t>BKI032210016162</t>
  </si>
  <si>
    <t>BKI032210016170</t>
  </si>
  <si>
    <t>BKI032210016188</t>
  </si>
  <si>
    <t>BKI032210016196</t>
  </si>
  <si>
    <t>BKI032210016204</t>
  </si>
  <si>
    <t>BKI032210016212</t>
  </si>
  <si>
    <t>BKI032210016220</t>
  </si>
  <si>
    <t>BKI032210016238</t>
  </si>
  <si>
    <t>BKI032210016246</t>
  </si>
  <si>
    <t>BKI032210016253</t>
  </si>
  <si>
    <t>BKI032210016261</t>
  </si>
  <si>
    <t>BKI032210015958</t>
  </si>
  <si>
    <t>BKI032210015933</t>
  </si>
  <si>
    <t>BKI032210016287</t>
  </si>
  <si>
    <t>BKI032210016295</t>
  </si>
  <si>
    <t>BKI032210016303</t>
  </si>
  <si>
    <t>BKI032210016311</t>
  </si>
  <si>
    <t>BKI032210016329</t>
  </si>
  <si>
    <t>BKI032210016337</t>
  </si>
  <si>
    <t>BKI032210016345</t>
  </si>
  <si>
    <t>BKI032210016352</t>
  </si>
  <si>
    <t>BKI032210016360</t>
  </si>
  <si>
    <t>BKI032210016378</t>
  </si>
  <si>
    <t>BKI032210016386</t>
  </si>
  <si>
    <t>BKI032210016394</t>
  </si>
  <si>
    <t>BKI032210016402</t>
  </si>
  <si>
    <t>BKI032210016410</t>
  </si>
  <si>
    <t>BKI032210016428</t>
  </si>
  <si>
    <t>BKI032210016436</t>
  </si>
  <si>
    <t>BKI032210015669</t>
  </si>
  <si>
    <t>BKI032210015677</t>
  </si>
  <si>
    <t>BKI032210015099</t>
  </si>
  <si>
    <t>BKI032210015073</t>
  </si>
  <si>
    <t>BKI032210015081</t>
  </si>
  <si>
    <t>BKI032210015230</t>
  </si>
  <si>
    <t>BKI032210015222</t>
  </si>
  <si>
    <t>BKI032210015255</t>
  </si>
  <si>
    <t>BKI032210015263</t>
  </si>
  <si>
    <t>BKI032210015206</t>
  </si>
  <si>
    <t>BKI032210015214</t>
  </si>
  <si>
    <t>BKI032210015305</t>
  </si>
  <si>
    <t>BKI032210015313</t>
  </si>
  <si>
    <t>BKI032210015248</t>
  </si>
  <si>
    <t>BKI032210015289</t>
  </si>
  <si>
    <t>BKI032210015297</t>
  </si>
  <si>
    <t>BKI032210015271</t>
  </si>
  <si>
    <t>BKI032210016501</t>
  </si>
  <si>
    <t>BKI032210016519</t>
  </si>
  <si>
    <t>BKI032210016527</t>
  </si>
  <si>
    <t>BKI032210015107</t>
  </si>
  <si>
    <t>BKI032210016543</t>
  </si>
  <si>
    <t>BKI032210016550</t>
  </si>
  <si>
    <t>BKI032210016568</t>
  </si>
  <si>
    <t>BKI032210016576</t>
  </si>
  <si>
    <t>BKI032210015131</t>
  </si>
  <si>
    <t>BKI032210015149</t>
  </si>
  <si>
    <t>BKI032210015156</t>
  </si>
  <si>
    <t>BKI032210015115</t>
  </si>
  <si>
    <t>BKI032210016584</t>
  </si>
  <si>
    <t>BKI032210015164</t>
  </si>
  <si>
    <t>BKI032210016634</t>
  </si>
  <si>
    <t>BKI032210015180</t>
  </si>
  <si>
    <t>BKI032210015198</t>
  </si>
  <si>
    <t>BKI032210016733</t>
  </si>
  <si>
    <t>BKI032210016741</t>
  </si>
  <si>
    <t>BKI032210016758</t>
  </si>
  <si>
    <t>BKI032210016766</t>
  </si>
  <si>
    <t>BKI032210016774</t>
  </si>
  <si>
    <t>BKI032210017129</t>
  </si>
  <si>
    <t>BKI032210017137</t>
  </si>
  <si>
    <t>BKI032210017145</t>
  </si>
  <si>
    <t>BKI032210017152</t>
  </si>
  <si>
    <t>BKI032210016980</t>
  </si>
  <si>
    <t>BKI032210016998</t>
  </si>
  <si>
    <t>BKI032210017004</t>
  </si>
  <si>
    <t>BKI032210017012</t>
  </si>
  <si>
    <t>BKI032210017020</t>
  </si>
  <si>
    <t>BKI032210017038</t>
  </si>
  <si>
    <t>BKI032210017046</t>
  </si>
  <si>
    <t>BKI032210017053</t>
  </si>
  <si>
    <t>BKI032210017061</t>
  </si>
  <si>
    <t>BKI032210017079</t>
  </si>
  <si>
    <t>BKI032210017087</t>
  </si>
  <si>
    <t>BKI032210017095</t>
  </si>
  <si>
    <t>BKI032210017103</t>
  </si>
  <si>
    <t>BKI032210017111</t>
  </si>
  <si>
    <t>BKI032210017269</t>
  </si>
  <si>
    <t>BKI032210017277</t>
  </si>
  <si>
    <t>BKI032210017285</t>
  </si>
  <si>
    <t>BKI032210017293</t>
  </si>
  <si>
    <t>BKI032210017301</t>
  </si>
  <si>
    <t>BKI032210017319</t>
  </si>
  <si>
    <t>BKI032210017327</t>
  </si>
  <si>
    <t>BKI032210017335</t>
  </si>
  <si>
    <t>BKI032210017343</t>
  </si>
  <si>
    <t>BKI032210017350</t>
  </si>
  <si>
    <t>BKI032210017368</t>
  </si>
  <si>
    <t>BKI032210017376</t>
  </si>
  <si>
    <t>BKI032210017392</t>
  </si>
  <si>
    <t>BKI032210017400</t>
  </si>
  <si>
    <t>BKI032210017418</t>
  </si>
  <si>
    <t>BKI032210017475</t>
  </si>
  <si>
    <t>BKI032210017483</t>
  </si>
  <si>
    <t>BKI032210017491</t>
  </si>
  <si>
    <t>BKI032210017160</t>
  </si>
  <si>
    <t>BKI032210017178</t>
  </si>
  <si>
    <t>BKI032210017186</t>
  </si>
  <si>
    <t>BKI032210017194</t>
  </si>
  <si>
    <t>BKI032210017202</t>
  </si>
  <si>
    <t>BKI032210017210</t>
  </si>
  <si>
    <t>BKI032210017228</t>
  </si>
  <si>
    <t>BKI032210017236</t>
  </si>
  <si>
    <t>BKI032210017244</t>
  </si>
  <si>
    <t>BKI032210017533</t>
  </si>
  <si>
    <t>BKI032210017632</t>
  </si>
  <si>
    <t>BKI032210017640</t>
  </si>
  <si>
    <t>BKI032210017657</t>
  </si>
  <si>
    <t>BKI032210017541</t>
  </si>
  <si>
    <t>BKI032210017558</t>
  </si>
  <si>
    <t>BKI032210017574</t>
  </si>
  <si>
    <t>BKI032210017582</t>
  </si>
  <si>
    <t>BKI032210017590</t>
  </si>
  <si>
    <t>BKI032210017608</t>
  </si>
  <si>
    <t>BKI032210017616</t>
  </si>
  <si>
    <t>BKI032210017624</t>
  </si>
  <si>
    <t>BKI032210017673</t>
  </si>
  <si>
    <t>Balikpapan</t>
  </si>
  <si>
    <t>Samarinda</t>
  </si>
  <si>
    <t>DPC Sengatta</t>
  </si>
  <si>
    <t>Pontianak</t>
  </si>
  <si>
    <t>EZD Ketapang</t>
  </si>
  <si>
    <t>Kendari</t>
  </si>
  <si>
    <t>Makassar 1</t>
  </si>
  <si>
    <t>Makassar 2</t>
  </si>
  <si>
    <t>Palu</t>
  </si>
  <si>
    <t>EZD Luwuk</t>
  </si>
  <si>
    <t>Pare-Pare</t>
  </si>
  <si>
    <t>DPC Palopo</t>
  </si>
  <si>
    <t>Manado</t>
  </si>
  <si>
    <t>Ambon</t>
  </si>
  <si>
    <t>Ternate</t>
  </si>
  <si>
    <t>Nunukan</t>
  </si>
  <si>
    <t>Tarakan</t>
  </si>
  <si>
    <t>Tanjung Redeb</t>
  </si>
  <si>
    <t>Bau Bau</t>
  </si>
  <si>
    <t>Tual</t>
  </si>
  <si>
    <t>Jayapura</t>
  </si>
  <si>
    <t>Merauke</t>
  </si>
  <si>
    <t>Nabire</t>
  </si>
  <si>
    <t>Biak</t>
  </si>
  <si>
    <t>Serui</t>
  </si>
  <si>
    <t>Sorong</t>
  </si>
  <si>
    <t>Manokwari</t>
  </si>
  <si>
    <t>Timika</t>
  </si>
  <si>
    <t>Fak Fak</t>
  </si>
  <si>
    <t>Tanah Karo</t>
  </si>
  <si>
    <t>DPC Rantau Prapat</t>
  </si>
  <si>
    <t>EZD Nias</t>
  </si>
  <si>
    <t>DPC Solok</t>
  </si>
  <si>
    <t>Duri</t>
  </si>
  <si>
    <t>Tanjung Pinang</t>
  </si>
  <si>
    <t>EZD Tanjung Balai Karimun</t>
  </si>
  <si>
    <t>EZD Sumbawa - Sumbawa</t>
  </si>
  <si>
    <t>EZD Sumbawa - Bima</t>
  </si>
  <si>
    <t>EZD Atambua</t>
  </si>
  <si>
    <t>EZD Alor</t>
  </si>
  <si>
    <t>Medan 1</t>
  </si>
  <si>
    <t>Medan 2</t>
  </si>
  <si>
    <t>Pematang Siantar</t>
  </si>
  <si>
    <t>Kisaran</t>
  </si>
  <si>
    <t>Banda Aceh</t>
  </si>
  <si>
    <t>Padang Sidempuan</t>
  </si>
  <si>
    <t>Lhokseumawe</t>
  </si>
  <si>
    <t>Padang</t>
  </si>
  <si>
    <t>Bukittinggi</t>
  </si>
  <si>
    <t>Air Molek</t>
  </si>
  <si>
    <t>Batam</t>
  </si>
  <si>
    <t>Palembang 1</t>
  </si>
  <si>
    <t>Palembang 2</t>
  </si>
  <si>
    <t>Lahat</t>
  </si>
  <si>
    <t>DPC Baturaja</t>
  </si>
  <si>
    <t>Jambi</t>
  </si>
  <si>
    <t>Muara Bungo</t>
  </si>
  <si>
    <t>Metro</t>
  </si>
  <si>
    <t>Bengkulu</t>
  </si>
  <si>
    <t>DPC Lubuk Linggau</t>
  </si>
  <si>
    <t>DPC Pringsewu</t>
  </si>
  <si>
    <t>DPC Kalianda</t>
  </si>
  <si>
    <t>Kotabumi</t>
  </si>
  <si>
    <t>DPC Tulang Bawang</t>
  </si>
  <si>
    <t>Denpasar</t>
  </si>
  <si>
    <t>Mataram</t>
  </si>
  <si>
    <t>Kupang</t>
  </si>
  <si>
    <t>DPC Ende</t>
  </si>
  <si>
    <t>EZD Maumere</t>
  </si>
  <si>
    <t>DPC Ruteng</t>
  </si>
  <si>
    <t>EZD Sumba</t>
  </si>
  <si>
    <t>UPGPCI0919 - MAKASSAR</t>
  </si>
  <si>
    <t>BDJPCI0417 - BANJARMASIN</t>
  </si>
  <si>
    <t>BDJPCI0418 - BARABAI</t>
  </si>
  <si>
    <t>UPGPCI0927 - PARE-PARE</t>
  </si>
  <si>
    <t>PLMPCI0955 - BONE</t>
  </si>
  <si>
    <t>MDCPCI0797 - MANADO</t>
  </si>
  <si>
    <t>BPNPCI0322 - SAMARINDA</t>
  </si>
  <si>
    <t>MESPCI1050 - MEDAN</t>
  </si>
  <si>
    <t>MESPCI1086 - TANJUNG MORAWA</t>
  </si>
  <si>
    <t>MESPCI1062 - PEMATANG SIANTAR</t>
  </si>
  <si>
    <t>BTJPCI0016 - LHOKSEUMAWE</t>
  </si>
  <si>
    <t>MESPCI1034 - GUNUNG SITOLI NIAS</t>
  </si>
  <si>
    <t>BTJPCI0001 - BANDA ACEH</t>
  </si>
  <si>
    <t>MESPCI1053 - PADANG SIDEMPUAN</t>
  </si>
  <si>
    <t>MESPCI1040 - KABANJAHE</t>
  </si>
  <si>
    <t>MESPCI1070 - RANTAU PRAPAT</t>
  </si>
  <si>
    <t>MESPCI1041 - KISARAN</t>
  </si>
  <si>
    <t>PLWPCI1007 - PALU</t>
  </si>
  <si>
    <t>PLWPCI1004 - LUWUK BANGGAI (KABUPATEN)</t>
  </si>
  <si>
    <t>PNKPCI0296 - PONTIANAK</t>
  </si>
  <si>
    <t>PNKPCI0289 - KETAPANG</t>
  </si>
  <si>
    <t>PNKPCI0302 - SINTANG</t>
  </si>
  <si>
    <t>GTOPCI0099 - GORONTALO</t>
  </si>
  <si>
    <t>BPNPCI0323 - SANGATTA KOTA</t>
  </si>
  <si>
    <t>KDIPCI0883 - KENDARI</t>
  </si>
  <si>
    <t>PKYPCI0467 - PALANGKARAYA</t>
  </si>
  <si>
    <t>BPNPCI0303 - BALIKPAPAN</t>
  </si>
  <si>
    <t>PKYPCI0472 - SAMPIT</t>
  </si>
  <si>
    <t>PKYPCI0468 - PANGKALAN BUN</t>
  </si>
  <si>
    <t>BPNPCI0330 - TANJUNG REDEP</t>
  </si>
  <si>
    <t>UPGPCI0923 - PALOPO</t>
  </si>
  <si>
    <t>TRKPCI0480 - TARAKAN KOTA</t>
  </si>
  <si>
    <t>TTEPCI0593 - TERNATE</t>
  </si>
  <si>
    <t>AMQPCI0538 - AMBON KOTA</t>
  </si>
  <si>
    <t>KDIPCI0875 - BAU-BAU</t>
  </si>
  <si>
    <t>TRKPCI0477 - NUNUKAN</t>
  </si>
  <si>
    <t>BDJPCI0430 - KOTABARU</t>
  </si>
  <si>
    <t>DPSPCI0078 - DENPASAR</t>
  </si>
  <si>
    <t>AMIPCI0601 - MATARAM</t>
  </si>
  <si>
    <t>AMIPCI0602 - SUMBAWA</t>
  </si>
  <si>
    <t>AMIPCI0595 - BIMA</t>
  </si>
  <si>
    <t>PDGPCI0825 - KOTA BUKIT TINGGI</t>
  </si>
  <si>
    <t>PDGPCI0845 - PADANG</t>
  </si>
  <si>
    <t>PDGPCI0869 - SOLOK</t>
  </si>
  <si>
    <t>DJBPCI0115 - MUARA BUNGO</t>
  </si>
  <si>
    <t>DJBPCI0107 - JAMBI</t>
  </si>
  <si>
    <t>BKSPCI0053 - BENGKULU</t>
  </si>
  <si>
    <t>PLMPCI0969 - LUBUK LINGGAU</t>
  </si>
  <si>
    <t>PLMPCI0968 - LAHAT</t>
  </si>
  <si>
    <t>PLMPCI0949 - BATU RAJA</t>
  </si>
  <si>
    <t>TKGPCI0501 - KOTABUMI</t>
  </si>
  <si>
    <t>TKGPCI0531 - TULANG BAWANG</t>
  </si>
  <si>
    <t>TKGPCI0512 - METRO</t>
  </si>
  <si>
    <t>TKGPCI0518 - PRINGSEWU</t>
  </si>
  <si>
    <t>TKGPCI0497 - KALIANDA</t>
  </si>
  <si>
    <t>TKGPCI0485 - BANDAR LAMPUNG</t>
  </si>
  <si>
    <t>PKUPCI0752 - PEKANBARU KOTA</t>
  </si>
  <si>
    <t>BTHPCI0341 - BATAM KOTA</t>
  </si>
  <si>
    <t>BTHPCI0400 - TANJUNG PINANG</t>
  </si>
  <si>
    <t>BTHPCI0395 - TANJUNG BALAI KARIMUN</t>
  </si>
  <si>
    <t>PKUPCI0738 - DURI</t>
  </si>
  <si>
    <t>PLMPCI0984 - PALEMBANG KOTA</t>
  </si>
  <si>
    <t>PLMPCI0965 - KAYU AGUNG</t>
  </si>
  <si>
    <t>BKSPCI0046 - PANGKAL PINANG</t>
  </si>
  <si>
    <t>BKSPCI0051 - TANJUNG PANDAN</t>
  </si>
  <si>
    <t>PKUPCI0722 - AIR MOLEK</t>
  </si>
  <si>
    <t>SRGPCI0266 - SEMARANG</t>
  </si>
  <si>
    <t>SLTPCI0265 - SALATIGA</t>
  </si>
  <si>
    <t>SRGPCI0272 - SUKOHARJO</t>
  </si>
  <si>
    <t>SOCPCI0270 - SOLO</t>
  </si>
  <si>
    <t>MDNPCI0203 - MADIUN</t>
  </si>
  <si>
    <t>BKI032210015982</t>
  </si>
  <si>
    <t>BKI032210015966</t>
  </si>
  <si>
    <t>BKI032210015974</t>
  </si>
  <si>
    <t>BKI032210015990</t>
  </si>
  <si>
    <t>BKI032210016030</t>
  </si>
  <si>
    <t>BKI032210016006</t>
  </si>
  <si>
    <t>BKI032210016022</t>
  </si>
  <si>
    <t>BKI032210016048</t>
  </si>
  <si>
    <t>BKI032210016014</t>
  </si>
  <si>
    <t>BKI032210016535</t>
  </si>
  <si>
    <t>BKI032210015735</t>
  </si>
  <si>
    <t>BKI032210015719</t>
  </si>
  <si>
    <t>BKI032210015693</t>
  </si>
  <si>
    <t>BKI032210015701</t>
  </si>
  <si>
    <t>BKI032210015941</t>
  </si>
  <si>
    <t>BKI032210015743</t>
  </si>
  <si>
    <t>BKI032210015727</t>
  </si>
  <si>
    <t>Tanjung Morawa</t>
  </si>
  <si>
    <t>Rantau Prapat</t>
  </si>
  <si>
    <t>Nias</t>
  </si>
  <si>
    <t>Solok</t>
  </si>
  <si>
    <t>DJJPCI0689 - NABIRE</t>
  </si>
  <si>
    <t>DJJPCI0675 - JAYAPURA</t>
  </si>
  <si>
    <t>DJJPCI0687 - MERAUKE</t>
  </si>
  <si>
    <t>DJJPCI0667 - BIAK</t>
  </si>
  <si>
    <t>DJJPCI0702 - TIMIKA</t>
  </si>
  <si>
    <t>DJJPCI0697 - SERUI</t>
  </si>
  <si>
    <t>MKWPCI0710 - MANOKWARI</t>
  </si>
  <si>
    <t>MKWPCI0708 - FAKFAK</t>
  </si>
  <si>
    <t>MKWPCI0716 - SORONG</t>
  </si>
  <si>
    <t>KOEPCI0620 - KUPANG KOTA</t>
  </si>
  <si>
    <t>KOEPCI0607 - ATAMBUA/BELLU</t>
  </si>
  <si>
    <t>KOEPCI0645 - RUTENG KAB. MANGGARAI</t>
  </si>
  <si>
    <t>KOEPCI0614 - ENDE</t>
  </si>
  <si>
    <t>KOEPCI0632 - MAUMERE</t>
  </si>
  <si>
    <t>AMQPCI0580 - TUAL</t>
  </si>
  <si>
    <t>KOEPCI0606 - ALOR</t>
  </si>
  <si>
    <t>KOEPCI0663 - WAINGAPU</t>
  </si>
  <si>
    <t xml:space="preserve"> 180/PCI/K2/V/21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</si>
  <si>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Puluh Tujuh Juta Rupiah</t>
    </r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</si>
  <si>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Enam Puluh Tujuh Juta Tiga Ratus Dua Puluh Empat Ribu Empat Ratus Rupiah.</t>
    </r>
  </si>
  <si>
    <t xml:space="preserve"> 181/PCI/K2/V/21</t>
  </si>
  <si>
    <t xml:space="preserve">REGION </t>
  </si>
  <si>
    <t>AREA</t>
  </si>
  <si>
    <t xml:space="preserve">Minim </t>
  </si>
  <si>
    <t>Sumatera 1</t>
  </si>
  <si>
    <t>Sumatera 2</t>
  </si>
  <si>
    <t>Sumatera 3</t>
  </si>
  <si>
    <t>EZD Bangka</t>
  </si>
  <si>
    <t>EZD Belitung</t>
  </si>
  <si>
    <t>Sumatera 4</t>
  </si>
  <si>
    <t>Java 1</t>
  </si>
  <si>
    <t>Bandung 2</t>
  </si>
  <si>
    <t>DPC Sumedang</t>
  </si>
  <si>
    <t>Bandung 3</t>
  </si>
  <si>
    <t>DPC Padalarang</t>
  </si>
  <si>
    <t>Sukabumi</t>
  </si>
  <si>
    <t>DPC Cianjur</t>
  </si>
  <si>
    <t>Tasikmalaya</t>
  </si>
  <si>
    <t>Garut</t>
  </si>
  <si>
    <t>Cirebon</t>
  </si>
  <si>
    <t>Java 2</t>
  </si>
  <si>
    <t>Java 3</t>
  </si>
  <si>
    <t>Kediri</t>
  </si>
  <si>
    <t>Java 4</t>
  </si>
  <si>
    <t>Bali NT</t>
  </si>
  <si>
    <t>Kalimantan 1</t>
  </si>
  <si>
    <t>Banjarmasin</t>
  </si>
  <si>
    <t>DPC Barabai</t>
  </si>
  <si>
    <t>EZD Kotabaru</t>
  </si>
  <si>
    <t>Sales Point Nunukan</t>
  </si>
  <si>
    <t>Sales Point Tarakan</t>
  </si>
  <si>
    <t>Sales Point Tanjung Redeb</t>
  </si>
  <si>
    <t>Kalimantan 2</t>
  </si>
  <si>
    <t>Palangkaraya</t>
  </si>
  <si>
    <t>EZD Sampit</t>
  </si>
  <si>
    <t>EZD Pangkalan Bun</t>
  </si>
  <si>
    <t>Sintang</t>
  </si>
  <si>
    <t>Sulawesi 1</t>
  </si>
  <si>
    <t>EZD Bau-Bau</t>
  </si>
  <si>
    <t>Gorontalo</t>
  </si>
  <si>
    <t>Sulawesi 2</t>
  </si>
  <si>
    <t>EZD Tual</t>
  </si>
  <si>
    <t>EZD Merauke</t>
  </si>
  <si>
    <t>EZD Nabire</t>
  </si>
  <si>
    <t>EZD Biak</t>
  </si>
  <si>
    <t>EZD Serui</t>
  </si>
  <si>
    <t>Sales Point Manokwari</t>
  </si>
  <si>
    <t>Sales Point Timika</t>
  </si>
  <si>
    <t>Sales Point Fak-Fak</t>
  </si>
  <si>
    <t>PCI</t>
  </si>
  <si>
    <t xml:space="preserve">total </t>
  </si>
  <si>
    <t xml:space="preserve">selisih </t>
  </si>
  <si>
    <t xml:space="preserve">Udara </t>
  </si>
  <si>
    <t>FORZA, SONAR MBR DAN ADV</t>
  </si>
  <si>
    <t>Project</t>
  </si>
  <si>
    <t xml:space="preserve"> 16 Brand</t>
  </si>
  <si>
    <t>MCB P2, MBC, DSS LEP, ADV 17,5 &amp; FORZA 11K</t>
  </si>
  <si>
    <t>ini double ditulis dipadang sidempuan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</si>
  <si>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Lima Belas Juta Empat Ratus Tiga Puluh Satu Ribu Rupiah.</t>
    </r>
  </si>
  <si>
    <t xml:space="preserve"> 178A/PCI/K2/V/21</t>
  </si>
  <si>
    <t>PLMPCI0950 - BATU RAJA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</si>
  <si>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Ratus Empat Puluh Delapan Juta Delapan Ratus Empat Puluh Satu Ribu Tiga Ratus Rupiah.</t>
    </r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</si>
  <si>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Delapan Puluh Empat Juta Delapan Ratus Dua Puluh Empat Ribu Rupiah.</t>
    </r>
  </si>
  <si>
    <t xml:space="preserve"> 179A/PCI/K2/V/21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</si>
</sst>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  <numFmt numFmtId="169" formatCode="[$-409]d\-mmm\-yy;@"/>
    <numFmt numFmtId="170" formatCode="[$-409]d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4" fillId="0" borderId="0" xfId="0" applyFont="1"/>
    <xf numFmtId="0" fontId="0" fillId="0" borderId="0" xfId="0" applyFont="1" applyAlignment="1">
      <alignment vertical="center"/>
    </xf>
    <xf numFmtId="167" fontId="2" fillId="0" borderId="0" xfId="0" quotePrefix="1" applyNumberFormat="1" applyFont="1" applyAlignment="1">
      <alignment vertical="center"/>
    </xf>
    <xf numFmtId="0" fontId="9" fillId="0" borderId="0" xfId="0" applyFont="1"/>
    <xf numFmtId="0" fontId="3" fillId="0" borderId="0" xfId="0" applyFont="1"/>
    <xf numFmtId="166" fontId="0" fillId="0" borderId="0" xfId="1" applyNumberFormat="1" applyFont="1"/>
    <xf numFmtId="0" fontId="7" fillId="0" borderId="0" xfId="0" applyFont="1"/>
    <xf numFmtId="0" fontId="0" fillId="0" borderId="0" xfId="0" applyFont="1"/>
    <xf numFmtId="0" fontId="0" fillId="0" borderId="0" xfId="0" applyBorder="1"/>
    <xf numFmtId="166" fontId="0" fillId="0" borderId="0" xfId="1" applyNumberFormat="1" applyFont="1" applyBorder="1"/>
    <xf numFmtId="0" fontId="4" fillId="0" borderId="0" xfId="0" applyFont="1" applyAlignment="1">
      <alignment vertical="center"/>
    </xf>
    <xf numFmtId="166" fontId="4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6" fontId="0" fillId="0" borderId="0" xfId="1" applyNumberFormat="1" applyFont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164" fontId="4" fillId="0" borderId="17" xfId="0" applyNumberFormat="1" applyFont="1" applyFill="1" applyBorder="1" applyAlignment="1">
      <alignment vertical="center"/>
    </xf>
    <xf numFmtId="166" fontId="9" fillId="0" borderId="13" xfId="1" applyNumberFormat="1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1" fillId="0" borderId="0" xfId="0" applyFont="1" applyAlignment="1">
      <alignment vertical="center"/>
    </xf>
    <xf numFmtId="166" fontId="3" fillId="0" borderId="0" xfId="1" applyNumberFormat="1" applyFont="1" applyAlignment="1">
      <alignment horizontal="left" vertical="center"/>
    </xf>
    <xf numFmtId="168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1" xfId="1" applyNumberFormat="1" applyFont="1" applyBorder="1" applyAlignment="1">
      <alignment vertical="center"/>
    </xf>
    <xf numFmtId="168" fontId="4" fillId="0" borderId="1" xfId="0" quotePrefix="1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166" fontId="9" fillId="0" borderId="0" xfId="1" applyNumberFormat="1" applyFont="1" applyAlignment="1">
      <alignment vertical="center"/>
    </xf>
    <xf numFmtId="166" fontId="3" fillId="0" borderId="0" xfId="1" applyNumberFormat="1" applyFont="1" applyAlignment="1">
      <alignment vertical="center"/>
    </xf>
    <xf numFmtId="168" fontId="9" fillId="0" borderId="0" xfId="0" applyNumberFormat="1" applyFont="1" applyAlignment="1">
      <alignment vertical="center"/>
    </xf>
    <xf numFmtId="168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/>
    <xf numFmtId="0" fontId="5" fillId="0" borderId="0" xfId="0" applyFont="1" applyAlignment="1">
      <alignment vertical="center"/>
    </xf>
    <xf numFmtId="0" fontId="8" fillId="0" borderId="0" xfId="0" applyFont="1" applyBorder="1"/>
    <xf numFmtId="166" fontId="0" fillId="0" borderId="0" xfId="0" applyNumberFormat="1"/>
    <xf numFmtId="0" fontId="8" fillId="0" borderId="0" xfId="0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8" fillId="0" borderId="0" xfId="0" quotePrefix="1" applyFont="1" applyBorder="1" applyAlignment="1">
      <alignment horizontal="left"/>
    </xf>
    <xf numFmtId="0" fontId="3" fillId="0" borderId="0" xfId="0" quotePrefix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66" fontId="4" fillId="0" borderId="0" xfId="1" applyNumberFormat="1" applyFont="1"/>
    <xf numFmtId="0" fontId="0" fillId="0" borderId="15" xfId="0" applyFont="1" applyBorder="1" applyAlignment="1">
      <alignment horizontal="center" vertical="center"/>
    </xf>
    <xf numFmtId="0" fontId="0" fillId="0" borderId="15" xfId="1" applyNumberFormat="1" applyFont="1" applyBorder="1" applyAlignment="1">
      <alignment horizontal="center" vertical="center"/>
    </xf>
    <xf numFmtId="164" fontId="4" fillId="0" borderId="26" xfId="0" applyNumberFormat="1" applyFont="1" applyFill="1" applyBorder="1" applyAlignment="1">
      <alignment vertical="center"/>
    </xf>
    <xf numFmtId="0" fontId="4" fillId="0" borderId="27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0" fillId="0" borderId="16" xfId="1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169" fontId="0" fillId="0" borderId="15" xfId="0" quotePrefix="1" applyNumberFormat="1" applyFont="1" applyBorder="1" applyAlignment="1">
      <alignment horizontal="center" vertical="center"/>
    </xf>
    <xf numFmtId="169" fontId="0" fillId="0" borderId="16" xfId="0" quotePrefix="1" applyNumberFormat="1" applyFont="1" applyBorder="1" applyAlignment="1">
      <alignment horizontal="center" vertical="center"/>
    </xf>
    <xf numFmtId="170" fontId="0" fillId="0" borderId="15" xfId="0" quotePrefix="1" applyNumberFormat="1" applyFont="1" applyBorder="1" applyAlignment="1">
      <alignment horizontal="center" vertical="center"/>
    </xf>
    <xf numFmtId="170" fontId="0" fillId="0" borderId="16" xfId="0" quotePrefix="1" applyNumberFormat="1" applyFont="1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Fill="1" applyBorder="1" applyProtection="1">
      <protection hidden="1"/>
    </xf>
    <xf numFmtId="164" fontId="0" fillId="0" borderId="15" xfId="0" applyNumberFormat="1" applyBorder="1"/>
    <xf numFmtId="164" fontId="0" fillId="0" borderId="0" xfId="0" applyNumberFormat="1"/>
    <xf numFmtId="0" fontId="0" fillId="0" borderId="28" xfId="0" applyFill="1" applyBorder="1" applyProtection="1">
      <protection hidden="1"/>
    </xf>
    <xf numFmtId="166" fontId="4" fillId="0" borderId="0" xfId="1" applyNumberFormat="1" applyFont="1" applyAlignment="1">
      <alignment horizontal="center" vertical="center"/>
    </xf>
    <xf numFmtId="164" fontId="0" fillId="4" borderId="15" xfId="0" applyNumberFormat="1" applyFill="1" applyBorder="1"/>
    <xf numFmtId="164" fontId="0" fillId="3" borderId="15" xfId="0" applyNumberFormat="1" applyFill="1" applyBorder="1"/>
    <xf numFmtId="164" fontId="0" fillId="5" borderId="15" xfId="0" applyNumberFormat="1" applyFill="1" applyBorder="1"/>
    <xf numFmtId="0" fontId="0" fillId="0" borderId="0" xfId="0" applyFont="1" applyAlignment="1">
      <alignment horizontal="left" vertical="center"/>
    </xf>
    <xf numFmtId="167" fontId="2" fillId="0" borderId="0" xfId="0" quotePrefix="1" applyNumberFormat="1" applyFont="1" applyAlignment="1">
      <alignment horizontal="left" vertical="center"/>
    </xf>
    <xf numFmtId="0" fontId="0" fillId="0" borderId="15" xfId="1" applyNumberFormat="1" applyFont="1" applyFill="1" applyBorder="1" applyAlignment="1">
      <alignment horizontal="center" vertical="center"/>
    </xf>
    <xf numFmtId="0" fontId="0" fillId="6" borderId="0" xfId="0" applyFill="1"/>
    <xf numFmtId="0" fontId="4" fillId="0" borderId="0" xfId="0" applyFont="1" applyAlignment="1">
      <alignment horizontal="left" vertical="center" wrapText="1"/>
    </xf>
    <xf numFmtId="164" fontId="0" fillId="0" borderId="15" xfId="0" applyNumberFormat="1" applyFill="1" applyBorder="1"/>
    <xf numFmtId="168" fontId="0" fillId="0" borderId="0" xfId="0" applyNumberFormat="1"/>
    <xf numFmtId="0" fontId="3" fillId="0" borderId="0" xfId="0" applyFont="1" applyAlignment="1">
      <alignment horizontal="center"/>
    </xf>
    <xf numFmtId="166" fontId="1" fillId="0" borderId="15" xfId="1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6" fontId="4" fillId="2" borderId="7" xfId="1" applyNumberFormat="1" applyFont="1" applyFill="1" applyBorder="1" applyAlignment="1">
      <alignment horizontal="center" vertical="center" wrapText="1"/>
    </xf>
    <xf numFmtId="166" fontId="4" fillId="2" borderId="8" xfId="1" applyNumberFormat="1" applyFont="1" applyFill="1" applyBorder="1" applyAlignment="1">
      <alignment horizontal="center" vertical="center" wrapText="1"/>
    </xf>
    <xf numFmtId="166" fontId="1" fillId="0" borderId="16" xfId="1" applyNumberFormat="1" applyFont="1" applyFill="1" applyBorder="1" applyAlignment="1">
      <alignment horizontal="center" vertical="center"/>
    </xf>
    <xf numFmtId="41" fontId="4" fillId="0" borderId="18" xfId="0" applyNumberFormat="1" applyFont="1" applyBorder="1" applyAlignment="1">
      <alignment horizontal="center" vertical="center"/>
    </xf>
    <xf numFmtId="41" fontId="4" fillId="0" borderId="19" xfId="0" applyNumberFormat="1" applyFont="1" applyBorder="1" applyAlignment="1">
      <alignment horizontal="center" vertical="center"/>
    </xf>
    <xf numFmtId="41" fontId="4" fillId="0" borderId="22" xfId="0" applyNumberFormat="1" applyFont="1" applyBorder="1" applyAlignment="1">
      <alignment horizontal="center" vertical="center"/>
    </xf>
    <xf numFmtId="41" fontId="4" fillId="0" borderId="23" xfId="0" applyNumberFormat="1" applyFont="1" applyBorder="1" applyAlignment="1">
      <alignment horizontal="center" vertical="center"/>
    </xf>
    <xf numFmtId="41" fontId="4" fillId="0" borderId="21" xfId="0" applyNumberFormat="1" applyFont="1" applyBorder="1" applyAlignment="1">
      <alignment horizontal="center" vertical="center"/>
    </xf>
    <xf numFmtId="41" fontId="4" fillId="0" borderId="24" xfId="0" applyNumberFormat="1" applyFont="1" applyBorder="1" applyAlignment="1">
      <alignment horizontal="center" vertical="center"/>
    </xf>
    <xf numFmtId="164" fontId="4" fillId="0" borderId="20" xfId="0" applyNumberFormat="1" applyFont="1" applyFill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164" fontId="4" fillId="0" borderId="2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Fill="1" applyBorder="1" applyAlignment="1" applyProtection="1">
      <alignment horizontal="center" vertical="center"/>
      <protection hidden="1"/>
    </xf>
    <xf numFmtId="0" fontId="0" fillId="0" borderId="30" xfId="0" applyFill="1" applyBorder="1" applyAlignment="1" applyProtection="1">
      <alignment horizontal="center" vertical="center"/>
      <protection hidden="1"/>
    </xf>
    <xf numFmtId="0" fontId="0" fillId="0" borderId="16" xfId="0" applyFill="1" applyBorder="1" applyAlignment="1" applyProtection="1">
      <alignment horizontal="center" vertical="center"/>
      <protection hidden="1"/>
    </xf>
    <xf numFmtId="0" fontId="0" fillId="0" borderId="31" xfId="0" applyFill="1" applyBorder="1" applyAlignment="1" applyProtection="1">
      <alignment horizontal="center" vertical="center"/>
      <protection hidden="1"/>
    </xf>
    <xf numFmtId="0" fontId="0" fillId="0" borderId="15" xfId="0" applyBorder="1" applyAlignment="1">
      <alignment horizontal="center" vertical="center"/>
    </xf>
  </cellXfs>
  <cellStyles count="7">
    <cellStyle name="Comma" xfId="1" builtinId="3"/>
    <cellStyle name="Comma [0] 2" xfId="4"/>
    <cellStyle name="Comma 2" xfId="3"/>
    <cellStyle name="Comma 2 2" xfId="5"/>
    <cellStyle name="Comma 3" xfId="6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55378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7553" y="246140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160453</xdr:colOff>
      <xdr:row>62</xdr:row>
      <xdr:rowOff>111539</xdr:rowOff>
    </xdr:from>
    <xdr:ext cx="2145107" cy="122860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2628" y="15389639"/>
          <a:ext cx="2145107" cy="12286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55378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7553" y="246140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160453</xdr:colOff>
      <xdr:row>96</xdr:row>
      <xdr:rowOff>111539</xdr:rowOff>
    </xdr:from>
    <xdr:ext cx="2145107" cy="122860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2628" y="30696314"/>
          <a:ext cx="2145107" cy="12286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55378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7278" y="246140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935745</xdr:colOff>
      <xdr:row>106</xdr:row>
      <xdr:rowOff>177993</xdr:rowOff>
    </xdr:from>
    <xdr:ext cx="2145107" cy="122860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3345" y="79949868"/>
          <a:ext cx="2145107" cy="122860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55378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7553" y="246140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935745</xdr:colOff>
      <xdr:row>179</xdr:row>
      <xdr:rowOff>177993</xdr:rowOff>
    </xdr:from>
    <xdr:ext cx="2145107" cy="122860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82576" y="84363487"/>
          <a:ext cx="2145107" cy="122860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55378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7553" y="246140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182603</xdr:colOff>
      <xdr:row>47</xdr:row>
      <xdr:rowOff>45084</xdr:rowOff>
    </xdr:from>
    <xdr:ext cx="2145107" cy="122860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1266" y="11995636"/>
          <a:ext cx="2145107" cy="122860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55378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7553" y="246140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27546</xdr:colOff>
      <xdr:row>46</xdr:row>
      <xdr:rowOff>78312</xdr:rowOff>
    </xdr:from>
    <xdr:ext cx="2145107" cy="122860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4377" y="12073167"/>
          <a:ext cx="2145107" cy="12286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8"/>
  <sheetViews>
    <sheetView topLeftCell="A29" zoomScale="86" zoomScaleNormal="86" workbookViewId="0">
      <selection activeCell="A17" sqref="A17:XFD47"/>
    </sheetView>
  </sheetViews>
  <sheetFormatPr defaultRowHeight="15" x14ac:dyDescent="0.25"/>
  <cols>
    <col min="1" max="1" width="4.85546875" customWidth="1"/>
    <col min="2" max="2" width="12.85546875" customWidth="1"/>
    <col min="3" max="3" width="18" customWidth="1"/>
    <col min="4" max="4" width="20.7109375" customWidth="1"/>
    <col min="5" max="5" width="24.140625" customWidth="1"/>
    <col min="6" max="6" width="9" customWidth="1"/>
    <col min="7" max="7" width="14" style="6" customWidth="1"/>
    <col min="8" max="8" width="2.140625" style="6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4" t="s">
        <v>0</v>
      </c>
      <c r="B2" s="5"/>
      <c r="C2" s="1"/>
    </row>
    <row r="3" spans="1:12" x14ac:dyDescent="0.25">
      <c r="A3" s="7" t="s">
        <v>23</v>
      </c>
      <c r="B3" s="8"/>
      <c r="C3" s="8"/>
    </row>
    <row r="4" spans="1:12" x14ac:dyDescent="0.25">
      <c r="A4" s="7" t="s">
        <v>1</v>
      </c>
      <c r="B4" s="8"/>
      <c r="C4" s="8"/>
    </row>
    <row r="5" spans="1:12" x14ac:dyDescent="0.25">
      <c r="A5" s="7" t="s">
        <v>2</v>
      </c>
      <c r="B5" s="8"/>
      <c r="C5" s="8"/>
    </row>
    <row r="6" spans="1:12" x14ac:dyDescent="0.25">
      <c r="A6" s="7" t="s">
        <v>3</v>
      </c>
      <c r="B6" s="8"/>
      <c r="C6" s="8"/>
    </row>
    <row r="7" spans="1:12" x14ac:dyDescent="0.25">
      <c r="A7" s="7" t="s">
        <v>4</v>
      </c>
      <c r="B7" s="8"/>
      <c r="C7" s="8"/>
    </row>
    <row r="8" spans="1:12" x14ac:dyDescent="0.25">
      <c r="A8" s="8"/>
      <c r="B8" s="8"/>
      <c r="C8" s="8"/>
    </row>
    <row r="9" spans="1:12" ht="15.75" thickBot="1" x14ac:dyDescent="0.3">
      <c r="A9" s="9"/>
      <c r="B9" s="9"/>
      <c r="C9" s="9"/>
      <c r="D9" s="9"/>
      <c r="E9" s="9"/>
      <c r="F9" s="9"/>
      <c r="G9" s="10"/>
      <c r="H9" s="10"/>
      <c r="I9" s="9"/>
    </row>
    <row r="10" spans="1:12" ht="24" thickBot="1" x14ac:dyDescent="0.4">
      <c r="A10" s="88" t="s">
        <v>5</v>
      </c>
      <c r="B10" s="89"/>
      <c r="C10" s="89"/>
      <c r="D10" s="89"/>
      <c r="E10" s="89"/>
      <c r="F10" s="89"/>
      <c r="G10" s="89"/>
      <c r="H10" s="89"/>
      <c r="I10" s="90"/>
    </row>
    <row r="12" spans="1:12" ht="23.25" customHeight="1" x14ac:dyDescent="0.25">
      <c r="A12" s="11" t="s">
        <v>6</v>
      </c>
      <c r="B12" s="11" t="s">
        <v>33</v>
      </c>
      <c r="C12" s="11"/>
      <c r="D12" s="11"/>
      <c r="E12" s="11"/>
      <c r="F12" s="11"/>
      <c r="G12" s="12" t="s">
        <v>7</v>
      </c>
      <c r="H12" s="12" t="s">
        <v>8</v>
      </c>
      <c r="I12" s="2" t="s">
        <v>40</v>
      </c>
    </row>
    <row r="13" spans="1:12" ht="23.25" customHeight="1" x14ac:dyDescent="0.25">
      <c r="A13" s="11"/>
      <c r="B13" s="11"/>
      <c r="C13" s="11"/>
      <c r="D13" s="11"/>
      <c r="E13" s="11"/>
      <c r="F13" s="11"/>
      <c r="G13" s="12" t="s">
        <v>9</v>
      </c>
      <c r="H13" s="12" t="s">
        <v>8</v>
      </c>
      <c r="I13" s="3" t="s">
        <v>129</v>
      </c>
    </row>
    <row r="14" spans="1:12" ht="51.75" customHeight="1" x14ac:dyDescent="0.25">
      <c r="A14" s="11" t="s">
        <v>11</v>
      </c>
      <c r="B14" s="11" t="s">
        <v>34</v>
      </c>
      <c r="C14" s="11"/>
      <c r="D14" s="11"/>
      <c r="E14" s="11"/>
      <c r="F14" s="11"/>
      <c r="G14" s="12" t="s">
        <v>536</v>
      </c>
      <c r="H14" s="12" t="s">
        <v>8</v>
      </c>
      <c r="I14" s="78" t="s">
        <v>538</v>
      </c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12</v>
      </c>
      <c r="B16" s="16" t="s">
        <v>35</v>
      </c>
      <c r="C16" s="17" t="s">
        <v>20</v>
      </c>
      <c r="D16" s="16" t="s">
        <v>36</v>
      </c>
      <c r="E16" s="16" t="s">
        <v>13</v>
      </c>
      <c r="F16" s="17" t="s">
        <v>37</v>
      </c>
      <c r="G16" s="91" t="s">
        <v>14</v>
      </c>
      <c r="H16" s="92"/>
      <c r="I16" s="18" t="s">
        <v>15</v>
      </c>
      <c r="L16" s="6"/>
    </row>
    <row r="17" spans="1:12" s="13" customFormat="1" ht="30.75" customHeight="1" x14ac:dyDescent="0.25">
      <c r="A17" s="19">
        <v>1</v>
      </c>
      <c r="B17" s="59">
        <v>44261</v>
      </c>
      <c r="C17" s="51">
        <v>402374</v>
      </c>
      <c r="D17" s="20" t="s">
        <v>104</v>
      </c>
      <c r="E17" s="21" t="s">
        <v>29</v>
      </c>
      <c r="F17" s="52">
        <v>50</v>
      </c>
      <c r="G17" s="82">
        <v>5000</v>
      </c>
      <c r="H17" s="82"/>
      <c r="I17" s="22">
        <f>G17*F17</f>
        <v>250000</v>
      </c>
      <c r="L17" s="14"/>
    </row>
    <row r="18" spans="1:12" s="13" customFormat="1" ht="30.75" customHeight="1" x14ac:dyDescent="0.25">
      <c r="A18" s="19">
        <f>A17+1</f>
        <v>2</v>
      </c>
      <c r="B18" s="59">
        <v>44261</v>
      </c>
      <c r="C18" s="51">
        <v>402375</v>
      </c>
      <c r="D18" s="20" t="s">
        <v>104</v>
      </c>
      <c r="E18" s="21" t="s">
        <v>46</v>
      </c>
      <c r="F18" s="52">
        <v>167</v>
      </c>
      <c r="G18" s="82">
        <v>5000</v>
      </c>
      <c r="H18" s="82"/>
      <c r="I18" s="22">
        <f t="shared" ref="I18:I47" si="0">G18*F18</f>
        <v>835000</v>
      </c>
      <c r="L18" s="14"/>
    </row>
    <row r="19" spans="1:12" s="13" customFormat="1" ht="30.75" customHeight="1" x14ac:dyDescent="0.25">
      <c r="A19" s="19">
        <f t="shared" ref="A19:A47" si="1">A18+1</f>
        <v>3</v>
      </c>
      <c r="B19" s="59">
        <v>44265</v>
      </c>
      <c r="C19" s="51">
        <v>402372</v>
      </c>
      <c r="D19" s="20" t="s">
        <v>104</v>
      </c>
      <c r="E19" s="21" t="s">
        <v>47</v>
      </c>
      <c r="F19" s="52">
        <v>92</v>
      </c>
      <c r="G19" s="82">
        <v>5000</v>
      </c>
      <c r="H19" s="82"/>
      <c r="I19" s="22">
        <f t="shared" si="0"/>
        <v>460000</v>
      </c>
      <c r="L19" s="14"/>
    </row>
    <row r="20" spans="1:12" s="13" customFormat="1" ht="30.75" customHeight="1" x14ac:dyDescent="0.25">
      <c r="A20" s="19">
        <f t="shared" si="1"/>
        <v>4</v>
      </c>
      <c r="B20" s="59">
        <v>44265</v>
      </c>
      <c r="C20" s="51">
        <v>402373</v>
      </c>
      <c r="D20" s="20" t="s">
        <v>104</v>
      </c>
      <c r="E20" s="21" t="s">
        <v>38</v>
      </c>
      <c r="F20" s="52">
        <v>234</v>
      </c>
      <c r="G20" s="82">
        <v>3000</v>
      </c>
      <c r="H20" s="82"/>
      <c r="I20" s="22">
        <f t="shared" si="0"/>
        <v>702000</v>
      </c>
      <c r="L20" s="14"/>
    </row>
    <row r="21" spans="1:12" s="13" customFormat="1" ht="30.75" customHeight="1" x14ac:dyDescent="0.25">
      <c r="A21" s="19">
        <f t="shared" si="1"/>
        <v>5</v>
      </c>
      <c r="B21" s="59">
        <v>44265</v>
      </c>
      <c r="C21" s="51">
        <v>402611</v>
      </c>
      <c r="D21" s="20" t="s">
        <v>104</v>
      </c>
      <c r="E21" s="21" t="s">
        <v>29</v>
      </c>
      <c r="F21" s="52">
        <v>24</v>
      </c>
      <c r="G21" s="82">
        <v>5000</v>
      </c>
      <c r="H21" s="82"/>
      <c r="I21" s="22">
        <f t="shared" si="0"/>
        <v>120000</v>
      </c>
      <c r="L21" s="14"/>
    </row>
    <row r="22" spans="1:12" s="13" customFormat="1" ht="30.75" customHeight="1" x14ac:dyDescent="0.25">
      <c r="A22" s="19">
        <f t="shared" si="1"/>
        <v>6</v>
      </c>
      <c r="B22" s="59">
        <v>44265</v>
      </c>
      <c r="C22" s="51">
        <v>402612</v>
      </c>
      <c r="D22" s="20" t="s">
        <v>104</v>
      </c>
      <c r="E22" s="21" t="s">
        <v>46</v>
      </c>
      <c r="F22" s="52">
        <v>36</v>
      </c>
      <c r="G22" s="82">
        <v>5000</v>
      </c>
      <c r="H22" s="82"/>
      <c r="I22" s="22">
        <f t="shared" si="0"/>
        <v>180000</v>
      </c>
      <c r="L22" s="14"/>
    </row>
    <row r="23" spans="1:12" s="13" customFormat="1" ht="30.75" customHeight="1" x14ac:dyDescent="0.25">
      <c r="A23" s="19">
        <f t="shared" si="1"/>
        <v>7</v>
      </c>
      <c r="B23" s="59">
        <v>44265</v>
      </c>
      <c r="C23" s="51">
        <v>402376</v>
      </c>
      <c r="D23" s="20" t="s">
        <v>104</v>
      </c>
      <c r="E23" s="21" t="s">
        <v>45</v>
      </c>
      <c r="F23" s="52">
        <v>238</v>
      </c>
      <c r="G23" s="82">
        <v>5000</v>
      </c>
      <c r="H23" s="82"/>
      <c r="I23" s="22">
        <f t="shared" si="0"/>
        <v>1190000</v>
      </c>
      <c r="L23" s="14"/>
    </row>
    <row r="24" spans="1:12" s="13" customFormat="1" ht="30.75" customHeight="1" x14ac:dyDescent="0.25">
      <c r="A24" s="19">
        <f t="shared" si="1"/>
        <v>8</v>
      </c>
      <c r="B24" s="59">
        <v>44265</v>
      </c>
      <c r="C24" s="51">
        <v>402377</v>
      </c>
      <c r="D24" s="20" t="s">
        <v>104</v>
      </c>
      <c r="E24" s="21" t="s">
        <v>44</v>
      </c>
      <c r="F24" s="52">
        <v>153</v>
      </c>
      <c r="G24" s="82">
        <v>6000</v>
      </c>
      <c r="H24" s="82"/>
      <c r="I24" s="22">
        <f t="shared" si="0"/>
        <v>918000</v>
      </c>
      <c r="L24" s="14"/>
    </row>
    <row r="25" spans="1:12" s="13" customFormat="1" ht="30.75" customHeight="1" x14ac:dyDescent="0.25">
      <c r="A25" s="19">
        <f t="shared" si="1"/>
        <v>9</v>
      </c>
      <c r="B25" s="59">
        <v>44265</v>
      </c>
      <c r="C25" s="51">
        <v>402378</v>
      </c>
      <c r="D25" s="20" t="s">
        <v>104</v>
      </c>
      <c r="E25" s="21" t="s">
        <v>43</v>
      </c>
      <c r="F25" s="52">
        <v>136</v>
      </c>
      <c r="G25" s="82">
        <v>5000</v>
      </c>
      <c r="H25" s="82"/>
      <c r="I25" s="22">
        <f t="shared" si="0"/>
        <v>680000</v>
      </c>
      <c r="L25" s="14"/>
    </row>
    <row r="26" spans="1:12" s="13" customFormat="1" ht="30.75" customHeight="1" x14ac:dyDescent="0.25">
      <c r="A26" s="19">
        <f t="shared" si="1"/>
        <v>10</v>
      </c>
      <c r="B26" s="59">
        <v>44265</v>
      </c>
      <c r="C26" s="51">
        <v>402379</v>
      </c>
      <c r="D26" s="20" t="s">
        <v>104</v>
      </c>
      <c r="E26" s="21" t="s">
        <v>42</v>
      </c>
      <c r="F26" s="52">
        <v>90</v>
      </c>
      <c r="G26" s="82">
        <v>6000</v>
      </c>
      <c r="H26" s="82"/>
      <c r="I26" s="22">
        <f t="shared" si="0"/>
        <v>540000</v>
      </c>
      <c r="L26" s="14"/>
    </row>
    <row r="27" spans="1:12" s="13" customFormat="1" ht="30.75" customHeight="1" x14ac:dyDescent="0.25">
      <c r="A27" s="19">
        <f t="shared" si="1"/>
        <v>11</v>
      </c>
      <c r="B27" s="59">
        <v>44265</v>
      </c>
      <c r="C27" s="51">
        <v>402380</v>
      </c>
      <c r="D27" s="20" t="s">
        <v>104</v>
      </c>
      <c r="E27" s="21" t="s">
        <v>41</v>
      </c>
      <c r="F27" s="52">
        <v>117</v>
      </c>
      <c r="G27" s="82">
        <v>6000</v>
      </c>
      <c r="H27" s="82"/>
      <c r="I27" s="22">
        <f t="shared" si="0"/>
        <v>702000</v>
      </c>
      <c r="L27" s="14"/>
    </row>
    <row r="28" spans="1:12" s="13" customFormat="1" ht="30.75" customHeight="1" x14ac:dyDescent="0.25">
      <c r="A28" s="19">
        <f t="shared" si="1"/>
        <v>12</v>
      </c>
      <c r="B28" s="59">
        <v>44276</v>
      </c>
      <c r="C28" s="51">
        <v>402762</v>
      </c>
      <c r="D28" s="20" t="s">
        <v>104</v>
      </c>
      <c r="E28" s="21" t="s">
        <v>57</v>
      </c>
      <c r="F28" s="52">
        <v>50</v>
      </c>
      <c r="G28" s="82">
        <v>3000</v>
      </c>
      <c r="H28" s="82"/>
      <c r="I28" s="22">
        <f t="shared" si="0"/>
        <v>150000</v>
      </c>
      <c r="L28" s="14"/>
    </row>
    <row r="29" spans="1:12" s="13" customFormat="1" ht="30.75" customHeight="1" x14ac:dyDescent="0.25">
      <c r="A29" s="19">
        <f t="shared" si="1"/>
        <v>13</v>
      </c>
      <c r="B29" s="59">
        <v>44276</v>
      </c>
      <c r="C29" s="51">
        <v>402763</v>
      </c>
      <c r="D29" s="20" t="s">
        <v>104</v>
      </c>
      <c r="E29" s="21" t="s">
        <v>56</v>
      </c>
      <c r="F29" s="52">
        <v>155</v>
      </c>
      <c r="G29" s="82">
        <v>6000</v>
      </c>
      <c r="H29" s="82"/>
      <c r="I29" s="22">
        <f t="shared" si="0"/>
        <v>930000</v>
      </c>
      <c r="L29" s="14"/>
    </row>
    <row r="30" spans="1:12" s="13" customFormat="1" ht="30.75" customHeight="1" x14ac:dyDescent="0.25">
      <c r="A30" s="19">
        <f t="shared" si="1"/>
        <v>14</v>
      </c>
      <c r="B30" s="59">
        <v>44276</v>
      </c>
      <c r="C30" s="51">
        <v>402764</v>
      </c>
      <c r="D30" s="20" t="s">
        <v>104</v>
      </c>
      <c r="E30" s="21" t="s">
        <v>55</v>
      </c>
      <c r="F30" s="52">
        <v>192</v>
      </c>
      <c r="G30" s="82">
        <v>6000</v>
      </c>
      <c r="H30" s="82"/>
      <c r="I30" s="22">
        <f t="shared" si="0"/>
        <v>1152000</v>
      </c>
      <c r="L30" s="14"/>
    </row>
    <row r="31" spans="1:12" s="13" customFormat="1" ht="30.75" customHeight="1" x14ac:dyDescent="0.25">
      <c r="A31" s="19">
        <f t="shared" si="1"/>
        <v>15</v>
      </c>
      <c r="B31" s="59">
        <v>44276</v>
      </c>
      <c r="C31" s="51">
        <v>402765</v>
      </c>
      <c r="D31" s="20" t="s">
        <v>104</v>
      </c>
      <c r="E31" s="21" t="s">
        <v>54</v>
      </c>
      <c r="F31" s="52">
        <v>132</v>
      </c>
      <c r="G31" s="82">
        <v>4000</v>
      </c>
      <c r="H31" s="82"/>
      <c r="I31" s="22">
        <f t="shared" si="0"/>
        <v>528000</v>
      </c>
      <c r="L31" s="14"/>
    </row>
    <row r="32" spans="1:12" s="13" customFormat="1" ht="30.75" customHeight="1" x14ac:dyDescent="0.25">
      <c r="A32" s="19">
        <f t="shared" si="1"/>
        <v>16</v>
      </c>
      <c r="B32" s="59">
        <v>44276</v>
      </c>
      <c r="C32" s="51">
        <v>402766</v>
      </c>
      <c r="D32" s="20" t="s">
        <v>104</v>
      </c>
      <c r="E32" s="21" t="s">
        <v>53</v>
      </c>
      <c r="F32" s="52">
        <v>41</v>
      </c>
      <c r="G32" s="82">
        <v>6000</v>
      </c>
      <c r="H32" s="82"/>
      <c r="I32" s="22">
        <f t="shared" si="0"/>
        <v>246000</v>
      </c>
      <c r="L32" s="14"/>
    </row>
    <row r="33" spans="1:12" s="13" customFormat="1" ht="30.75" customHeight="1" x14ac:dyDescent="0.25">
      <c r="A33" s="19">
        <f t="shared" si="1"/>
        <v>17</v>
      </c>
      <c r="B33" s="59">
        <v>44276</v>
      </c>
      <c r="C33" s="51">
        <v>402767</v>
      </c>
      <c r="D33" s="20" t="s">
        <v>104</v>
      </c>
      <c r="E33" s="21" t="s">
        <v>52</v>
      </c>
      <c r="F33" s="52">
        <v>110</v>
      </c>
      <c r="G33" s="82">
        <v>6000</v>
      </c>
      <c r="H33" s="82"/>
      <c r="I33" s="22">
        <f t="shared" si="0"/>
        <v>660000</v>
      </c>
      <c r="L33" s="14"/>
    </row>
    <row r="34" spans="1:12" s="13" customFormat="1" ht="30.75" customHeight="1" x14ac:dyDescent="0.25">
      <c r="A34" s="19">
        <f t="shared" si="1"/>
        <v>18</v>
      </c>
      <c r="B34" s="59">
        <v>44276</v>
      </c>
      <c r="C34" s="51">
        <v>402768</v>
      </c>
      <c r="D34" s="20" t="s">
        <v>104</v>
      </c>
      <c r="E34" s="21" t="s">
        <v>51</v>
      </c>
      <c r="F34" s="52">
        <v>30</v>
      </c>
      <c r="G34" s="82">
        <v>5000</v>
      </c>
      <c r="H34" s="82"/>
      <c r="I34" s="22">
        <f t="shared" si="0"/>
        <v>150000</v>
      </c>
      <c r="L34" s="14"/>
    </row>
    <row r="35" spans="1:12" s="13" customFormat="1" ht="30.75" customHeight="1" x14ac:dyDescent="0.25">
      <c r="A35" s="19">
        <f t="shared" si="1"/>
        <v>19</v>
      </c>
      <c r="B35" s="59">
        <v>44276</v>
      </c>
      <c r="C35" s="51">
        <v>402769</v>
      </c>
      <c r="D35" s="20" t="s">
        <v>104</v>
      </c>
      <c r="E35" s="21" t="s">
        <v>28</v>
      </c>
      <c r="F35" s="52">
        <v>155</v>
      </c>
      <c r="G35" s="82">
        <v>3000</v>
      </c>
      <c r="H35" s="82"/>
      <c r="I35" s="22">
        <f t="shared" si="0"/>
        <v>465000</v>
      </c>
      <c r="L35" s="14"/>
    </row>
    <row r="36" spans="1:12" s="13" customFormat="1" ht="30.75" customHeight="1" x14ac:dyDescent="0.25">
      <c r="A36" s="19">
        <f t="shared" si="1"/>
        <v>20</v>
      </c>
      <c r="B36" s="59">
        <v>44276</v>
      </c>
      <c r="C36" s="51">
        <v>402770</v>
      </c>
      <c r="D36" s="20" t="s">
        <v>104</v>
      </c>
      <c r="E36" s="21" t="s">
        <v>50</v>
      </c>
      <c r="F36" s="52">
        <v>89</v>
      </c>
      <c r="G36" s="82">
        <v>5000</v>
      </c>
      <c r="H36" s="82"/>
      <c r="I36" s="22">
        <f t="shared" si="0"/>
        <v>445000</v>
      </c>
      <c r="L36" s="14"/>
    </row>
    <row r="37" spans="1:12" s="13" customFormat="1" ht="30.75" customHeight="1" x14ac:dyDescent="0.25">
      <c r="A37" s="19">
        <f t="shared" si="1"/>
        <v>21</v>
      </c>
      <c r="B37" s="59">
        <v>44276</v>
      </c>
      <c r="C37" s="51">
        <v>402771</v>
      </c>
      <c r="D37" s="20" t="s">
        <v>104</v>
      </c>
      <c r="E37" s="21" t="s">
        <v>49</v>
      </c>
      <c r="F37" s="52">
        <v>50</v>
      </c>
      <c r="G37" s="82">
        <v>5000</v>
      </c>
      <c r="H37" s="82"/>
      <c r="I37" s="22">
        <f t="shared" si="0"/>
        <v>250000</v>
      </c>
      <c r="L37" s="14"/>
    </row>
    <row r="38" spans="1:12" s="13" customFormat="1" ht="30.75" customHeight="1" x14ac:dyDescent="0.25">
      <c r="A38" s="19">
        <f t="shared" si="1"/>
        <v>22</v>
      </c>
      <c r="B38" s="59">
        <v>44276</v>
      </c>
      <c r="C38" s="51">
        <v>402772</v>
      </c>
      <c r="D38" s="20" t="s">
        <v>104</v>
      </c>
      <c r="E38" s="21" t="s">
        <v>48</v>
      </c>
      <c r="F38" s="52">
        <v>46</v>
      </c>
      <c r="G38" s="82">
        <v>5000</v>
      </c>
      <c r="H38" s="82"/>
      <c r="I38" s="22">
        <f t="shared" si="0"/>
        <v>230000</v>
      </c>
      <c r="L38" s="14"/>
    </row>
    <row r="39" spans="1:12" s="13" customFormat="1" ht="30.75" customHeight="1" x14ac:dyDescent="0.25">
      <c r="A39" s="19">
        <f t="shared" si="1"/>
        <v>23</v>
      </c>
      <c r="B39" s="59">
        <v>44276</v>
      </c>
      <c r="C39" s="51">
        <v>402774</v>
      </c>
      <c r="D39" s="20" t="s">
        <v>104</v>
      </c>
      <c r="E39" s="21" t="s">
        <v>47</v>
      </c>
      <c r="F39" s="52">
        <v>29</v>
      </c>
      <c r="G39" s="82">
        <v>5000</v>
      </c>
      <c r="H39" s="82"/>
      <c r="I39" s="22">
        <f t="shared" si="0"/>
        <v>145000</v>
      </c>
      <c r="L39" s="14"/>
    </row>
    <row r="40" spans="1:12" s="13" customFormat="1" ht="30.75" customHeight="1" x14ac:dyDescent="0.25">
      <c r="A40" s="19">
        <f t="shared" si="1"/>
        <v>24</v>
      </c>
      <c r="B40" s="59">
        <v>44276</v>
      </c>
      <c r="C40" s="51">
        <v>402775</v>
      </c>
      <c r="D40" s="20" t="s">
        <v>104</v>
      </c>
      <c r="E40" s="21" t="s">
        <v>38</v>
      </c>
      <c r="F40" s="52">
        <v>110</v>
      </c>
      <c r="G40" s="82">
        <v>3000</v>
      </c>
      <c r="H40" s="82"/>
      <c r="I40" s="22">
        <f t="shared" si="0"/>
        <v>330000</v>
      </c>
      <c r="L40" s="14"/>
    </row>
    <row r="41" spans="1:12" s="13" customFormat="1" ht="30.75" customHeight="1" x14ac:dyDescent="0.25">
      <c r="A41" s="19">
        <f t="shared" si="1"/>
        <v>25</v>
      </c>
      <c r="B41" s="59">
        <v>44276</v>
      </c>
      <c r="C41" s="51">
        <v>402776</v>
      </c>
      <c r="D41" s="20" t="s">
        <v>104</v>
      </c>
      <c r="E41" s="21" t="s">
        <v>29</v>
      </c>
      <c r="F41" s="52">
        <v>36</v>
      </c>
      <c r="G41" s="82">
        <v>5000</v>
      </c>
      <c r="H41" s="82"/>
      <c r="I41" s="22">
        <f t="shared" si="0"/>
        <v>180000</v>
      </c>
      <c r="L41" s="14"/>
    </row>
    <row r="42" spans="1:12" s="13" customFormat="1" ht="30.75" customHeight="1" x14ac:dyDescent="0.25">
      <c r="A42" s="19">
        <f t="shared" si="1"/>
        <v>26</v>
      </c>
      <c r="B42" s="59">
        <v>44276</v>
      </c>
      <c r="C42" s="51">
        <v>402777</v>
      </c>
      <c r="D42" s="20" t="s">
        <v>104</v>
      </c>
      <c r="E42" s="21" t="s">
        <v>46</v>
      </c>
      <c r="F42" s="52">
        <v>55</v>
      </c>
      <c r="G42" s="82">
        <v>5000</v>
      </c>
      <c r="H42" s="82"/>
      <c r="I42" s="22">
        <f t="shared" si="0"/>
        <v>275000</v>
      </c>
      <c r="L42" s="14"/>
    </row>
    <row r="43" spans="1:12" s="13" customFormat="1" ht="30.75" customHeight="1" x14ac:dyDescent="0.25">
      <c r="A43" s="19">
        <f t="shared" si="1"/>
        <v>27</v>
      </c>
      <c r="B43" s="59">
        <v>44276</v>
      </c>
      <c r="C43" s="51">
        <v>402778</v>
      </c>
      <c r="D43" s="20" t="s">
        <v>104</v>
      </c>
      <c r="E43" s="21" t="s">
        <v>45</v>
      </c>
      <c r="F43" s="52">
        <v>59</v>
      </c>
      <c r="G43" s="82">
        <v>5000</v>
      </c>
      <c r="H43" s="82"/>
      <c r="I43" s="22">
        <f t="shared" si="0"/>
        <v>295000</v>
      </c>
      <c r="L43" s="14"/>
    </row>
    <row r="44" spans="1:12" s="13" customFormat="1" ht="30.75" customHeight="1" x14ac:dyDescent="0.25">
      <c r="A44" s="19">
        <f t="shared" si="1"/>
        <v>28</v>
      </c>
      <c r="B44" s="59">
        <v>44276</v>
      </c>
      <c r="C44" s="51">
        <v>402779</v>
      </c>
      <c r="D44" s="20" t="s">
        <v>104</v>
      </c>
      <c r="E44" s="21" t="s">
        <v>44</v>
      </c>
      <c r="F44" s="52">
        <v>32</v>
      </c>
      <c r="G44" s="82">
        <v>6000</v>
      </c>
      <c r="H44" s="82"/>
      <c r="I44" s="22">
        <f t="shared" si="0"/>
        <v>192000</v>
      </c>
      <c r="L44" s="14"/>
    </row>
    <row r="45" spans="1:12" s="13" customFormat="1" ht="30.75" customHeight="1" x14ac:dyDescent="0.25">
      <c r="A45" s="19">
        <f t="shared" si="1"/>
        <v>29</v>
      </c>
      <c r="B45" s="59">
        <v>44276</v>
      </c>
      <c r="C45" s="51">
        <v>402780</v>
      </c>
      <c r="D45" s="20" t="s">
        <v>104</v>
      </c>
      <c r="E45" s="21" t="s">
        <v>43</v>
      </c>
      <c r="F45" s="52">
        <v>199</v>
      </c>
      <c r="G45" s="82">
        <v>5000</v>
      </c>
      <c r="H45" s="82"/>
      <c r="I45" s="22">
        <f t="shared" si="0"/>
        <v>995000</v>
      </c>
      <c r="L45" s="14"/>
    </row>
    <row r="46" spans="1:12" s="13" customFormat="1" ht="30.75" customHeight="1" x14ac:dyDescent="0.25">
      <c r="A46" s="19">
        <f t="shared" si="1"/>
        <v>30</v>
      </c>
      <c r="B46" s="59">
        <v>44276</v>
      </c>
      <c r="C46" s="51">
        <v>402781</v>
      </c>
      <c r="D46" s="20" t="s">
        <v>104</v>
      </c>
      <c r="E46" s="21" t="s">
        <v>42</v>
      </c>
      <c r="F46" s="52">
        <v>66</v>
      </c>
      <c r="G46" s="82">
        <v>6000</v>
      </c>
      <c r="H46" s="82"/>
      <c r="I46" s="22">
        <f t="shared" si="0"/>
        <v>396000</v>
      </c>
      <c r="L46" s="14"/>
    </row>
    <row r="47" spans="1:12" s="13" customFormat="1" ht="30.75" customHeight="1" x14ac:dyDescent="0.25">
      <c r="A47" s="19">
        <f t="shared" si="1"/>
        <v>31</v>
      </c>
      <c r="B47" s="59">
        <v>44276</v>
      </c>
      <c r="C47" s="51">
        <v>402782</v>
      </c>
      <c r="D47" s="20" t="s">
        <v>104</v>
      </c>
      <c r="E47" s="21" t="s">
        <v>41</v>
      </c>
      <c r="F47" s="52">
        <v>140</v>
      </c>
      <c r="G47" s="82">
        <v>6000</v>
      </c>
      <c r="H47" s="82"/>
      <c r="I47" s="22">
        <f t="shared" si="0"/>
        <v>840000</v>
      </c>
      <c r="L47" s="14"/>
    </row>
    <row r="48" spans="1:12" ht="36" customHeight="1" thickBot="1" x14ac:dyDescent="0.3">
      <c r="A48" s="83" t="s">
        <v>16</v>
      </c>
      <c r="B48" s="84"/>
      <c r="C48" s="84"/>
      <c r="D48" s="84"/>
      <c r="E48" s="84"/>
      <c r="F48" s="84"/>
      <c r="G48" s="84"/>
      <c r="H48" s="85"/>
      <c r="I48" s="23">
        <f>SUM(I17:I47)</f>
        <v>15431000</v>
      </c>
    </row>
    <row r="49" spans="1:12" ht="14.25" customHeight="1" x14ac:dyDescent="0.25">
      <c r="A49" s="86"/>
      <c r="B49" s="86"/>
      <c r="C49" s="86"/>
      <c r="D49" s="86"/>
      <c r="E49" s="24"/>
      <c r="G49" s="25"/>
      <c r="H49" s="25"/>
      <c r="I49" s="26"/>
    </row>
    <row r="50" spans="1:12" ht="23.25" customHeight="1" x14ac:dyDescent="0.25">
      <c r="A50" s="27"/>
      <c r="B50" s="27"/>
      <c r="D50" s="27"/>
      <c r="E50" s="27"/>
      <c r="G50" s="28" t="s">
        <v>17</v>
      </c>
      <c r="H50" s="28"/>
      <c r="I50" s="29">
        <v>0</v>
      </c>
    </row>
    <row r="51" spans="1:12" ht="23.25" customHeight="1" thickBot="1" x14ac:dyDescent="0.3">
      <c r="A51" s="30"/>
      <c r="B51" s="30"/>
      <c r="D51" s="30"/>
      <c r="E51" s="30"/>
      <c r="G51" s="31" t="s">
        <v>39</v>
      </c>
      <c r="H51" s="31"/>
      <c r="I51" s="32">
        <v>0</v>
      </c>
    </row>
    <row r="52" spans="1:12" ht="29.25" customHeight="1" x14ac:dyDescent="0.25">
      <c r="A52" s="11"/>
      <c r="B52" s="11"/>
      <c r="D52" s="11"/>
      <c r="E52" s="33"/>
      <c r="G52" s="34" t="s">
        <v>21</v>
      </c>
      <c r="H52" s="35"/>
      <c r="I52" s="36">
        <f>I48</f>
        <v>15431000</v>
      </c>
    </row>
    <row r="53" spans="1:12" ht="11.25" customHeight="1" x14ac:dyDescent="0.25">
      <c r="A53" s="11"/>
      <c r="B53" s="11"/>
      <c r="D53" s="11"/>
      <c r="E53" s="33"/>
      <c r="G53" s="35"/>
      <c r="H53" s="35"/>
      <c r="I53" s="37"/>
    </row>
    <row r="54" spans="1:12" ht="18.75" x14ac:dyDescent="0.25">
      <c r="A54" s="38" t="s">
        <v>540</v>
      </c>
      <c r="B54" s="33"/>
      <c r="D54" s="11"/>
      <c r="E54" s="33"/>
      <c r="G54" s="35"/>
      <c r="H54" s="35"/>
      <c r="I54" s="37"/>
    </row>
    <row r="55" spans="1:12" ht="15.75" x14ac:dyDescent="0.25">
      <c r="A55" s="11"/>
      <c r="B55" s="11"/>
      <c r="D55" s="11"/>
      <c r="E55" s="33"/>
      <c r="G55" s="35"/>
      <c r="H55" s="35"/>
      <c r="I55" s="37"/>
    </row>
    <row r="56" spans="1:12" ht="18.75" x14ac:dyDescent="0.3">
      <c r="A56" s="39" t="s">
        <v>18</v>
      </c>
      <c r="B56" s="40"/>
      <c r="D56" s="40"/>
      <c r="E56" s="11"/>
      <c r="G56" s="12"/>
      <c r="H56" s="12"/>
      <c r="I56" s="11"/>
    </row>
    <row r="57" spans="1:12" ht="18.75" x14ac:dyDescent="0.3">
      <c r="A57" s="41" t="s">
        <v>19</v>
      </c>
      <c r="B57" s="33"/>
      <c r="D57" s="33"/>
      <c r="E57" s="11"/>
      <c r="G57" s="12"/>
      <c r="H57" s="12"/>
      <c r="I57" s="11"/>
      <c r="L57" s="42"/>
    </row>
    <row r="58" spans="1:12" ht="18.75" x14ac:dyDescent="0.3">
      <c r="A58" s="41" t="s">
        <v>24</v>
      </c>
      <c r="B58" s="33"/>
      <c r="D58" s="11"/>
      <c r="E58" s="11"/>
      <c r="G58" s="12"/>
      <c r="H58" s="12"/>
      <c r="I58" s="11"/>
    </row>
    <row r="59" spans="1:12" ht="18.75" x14ac:dyDescent="0.3">
      <c r="A59" s="43" t="s">
        <v>25</v>
      </c>
      <c r="B59" s="44"/>
      <c r="D59" s="44"/>
      <c r="E59" s="11"/>
      <c r="G59" s="12"/>
      <c r="H59" s="12"/>
      <c r="I59" s="11"/>
    </row>
    <row r="60" spans="1:12" ht="18.75" x14ac:dyDescent="0.3">
      <c r="A60" s="45" t="s">
        <v>26</v>
      </c>
      <c r="B60" s="46"/>
      <c r="D60" s="47"/>
      <c r="E60" s="11"/>
      <c r="G60" s="12"/>
      <c r="H60" s="12"/>
      <c r="I60" s="11"/>
    </row>
    <row r="61" spans="1:12" ht="15.75" x14ac:dyDescent="0.25">
      <c r="A61" s="46"/>
      <c r="B61" s="46"/>
      <c r="D61" s="48"/>
      <c r="E61" s="11"/>
      <c r="G61" s="12"/>
      <c r="H61" s="12"/>
      <c r="I61" s="11"/>
    </row>
    <row r="62" spans="1:12" ht="15.75" x14ac:dyDescent="0.25">
      <c r="A62" s="11"/>
      <c r="B62" s="11"/>
      <c r="D62" s="11"/>
      <c r="E62" s="11"/>
      <c r="G62" s="49" t="s">
        <v>27</v>
      </c>
      <c r="H62" s="87" t="str">
        <f>I13</f>
        <v xml:space="preserve"> 19 Mei  2021</v>
      </c>
      <c r="I62" s="87"/>
    </row>
    <row r="63" spans="1:12" ht="15.75" x14ac:dyDescent="0.25">
      <c r="A63" s="11"/>
      <c r="B63" s="11"/>
      <c r="D63" s="11"/>
      <c r="E63" s="11"/>
      <c r="G63" s="12"/>
      <c r="H63" s="12"/>
      <c r="I63" s="11"/>
    </row>
    <row r="64" spans="1:12" ht="15.75" x14ac:dyDescent="0.25">
      <c r="A64" s="11"/>
      <c r="B64" s="11"/>
      <c r="D64" s="11"/>
      <c r="E64" s="11"/>
      <c r="G64" s="12"/>
      <c r="H64" s="12"/>
      <c r="I64" s="11"/>
    </row>
    <row r="65" spans="1:9" ht="15.75" x14ac:dyDescent="0.25">
      <c r="A65" s="11"/>
      <c r="B65" s="11"/>
      <c r="D65" s="11"/>
      <c r="E65" s="11"/>
      <c r="G65" s="12"/>
      <c r="H65" s="12"/>
      <c r="I65" s="11"/>
    </row>
    <row r="66" spans="1:9" ht="15.75" x14ac:dyDescent="0.25">
      <c r="A66" s="11"/>
      <c r="B66" s="11"/>
      <c r="D66" s="11"/>
      <c r="E66" s="11"/>
      <c r="G66" s="12"/>
      <c r="H66" s="12"/>
      <c r="I66" s="11"/>
    </row>
    <row r="67" spans="1:9" ht="15.75" x14ac:dyDescent="0.25">
      <c r="A67" s="11"/>
      <c r="B67" s="11"/>
      <c r="D67" s="11"/>
      <c r="E67" s="11"/>
      <c r="G67" s="12"/>
      <c r="H67" s="12"/>
      <c r="I67" s="11"/>
    </row>
    <row r="68" spans="1:9" ht="15.75" x14ac:dyDescent="0.25">
      <c r="A68" s="11"/>
      <c r="B68" s="11"/>
      <c r="D68" s="11"/>
      <c r="E68" s="11"/>
      <c r="G68" s="12"/>
      <c r="H68" s="12"/>
      <c r="I68" s="11"/>
    </row>
    <row r="69" spans="1:9" ht="15.75" x14ac:dyDescent="0.25">
      <c r="A69" s="11"/>
      <c r="B69" s="11"/>
      <c r="D69" s="11"/>
      <c r="E69" s="11"/>
      <c r="G69" s="12"/>
      <c r="H69" s="12"/>
      <c r="I69" s="11"/>
    </row>
    <row r="70" spans="1:9" ht="15.75" x14ac:dyDescent="0.25">
      <c r="A70" s="1"/>
      <c r="B70" s="1"/>
      <c r="D70" s="1"/>
      <c r="E70" s="1"/>
      <c r="G70" s="81" t="s">
        <v>131</v>
      </c>
      <c r="H70" s="81"/>
      <c r="I70" s="81"/>
    </row>
    <row r="71" spans="1:9" ht="15.75" x14ac:dyDescent="0.25">
      <c r="A71" s="1"/>
      <c r="B71" s="1"/>
      <c r="D71" s="1"/>
      <c r="E71" s="1"/>
      <c r="G71" s="50"/>
      <c r="H71" s="50"/>
      <c r="I71" s="1"/>
    </row>
    <row r="72" spans="1:9" ht="15.75" x14ac:dyDescent="0.25">
      <c r="A72" s="1"/>
      <c r="B72" s="1"/>
      <c r="D72" s="1"/>
      <c r="E72" s="1"/>
      <c r="G72" s="50"/>
      <c r="H72" s="50"/>
      <c r="I72" s="1"/>
    </row>
    <row r="73" spans="1:9" ht="15.75" x14ac:dyDescent="0.25">
      <c r="A73" s="1"/>
      <c r="B73" s="1"/>
      <c r="D73" s="1"/>
      <c r="E73" s="1"/>
      <c r="G73" s="50"/>
      <c r="H73" s="50"/>
      <c r="I73" s="1"/>
    </row>
    <row r="74" spans="1:9" ht="15.75" x14ac:dyDescent="0.25">
      <c r="A74" s="1"/>
      <c r="B74" s="1"/>
      <c r="D74" s="1"/>
      <c r="E74" s="1"/>
      <c r="G74" s="50"/>
      <c r="H74" s="50"/>
      <c r="I74" s="1"/>
    </row>
    <row r="75" spans="1:9" ht="15.75" x14ac:dyDescent="0.25">
      <c r="A75" s="1"/>
      <c r="B75" s="1"/>
      <c r="D75" s="1"/>
      <c r="E75" s="1"/>
      <c r="G75" s="50"/>
      <c r="H75" s="50"/>
      <c r="I75" s="1"/>
    </row>
    <row r="76" spans="1:9" ht="15.75" x14ac:dyDescent="0.25">
      <c r="A76" s="1"/>
      <c r="B76" s="1"/>
      <c r="D76" s="1"/>
      <c r="E76" s="1"/>
      <c r="G76" s="50"/>
      <c r="H76" s="50"/>
      <c r="I76" s="1"/>
    </row>
    <row r="77" spans="1:9" ht="15.75" x14ac:dyDescent="0.25">
      <c r="A77" s="1"/>
      <c r="B77" s="1"/>
      <c r="D77" s="1"/>
      <c r="E77" s="1"/>
      <c r="G77" s="50"/>
      <c r="H77" s="50"/>
      <c r="I77" s="1"/>
    </row>
    <row r="78" spans="1:9" ht="15.75" x14ac:dyDescent="0.25">
      <c r="A78" s="1"/>
      <c r="B78" s="1"/>
      <c r="D78" s="1"/>
      <c r="E78" s="1"/>
      <c r="G78" s="50"/>
      <c r="H78" s="50"/>
      <c r="I78" s="1"/>
    </row>
  </sheetData>
  <autoFilter ref="A16:I48">
    <filterColumn colId="6" showButton="0"/>
  </autoFilter>
  <mergeCells count="37">
    <mergeCell ref="G20:H20"/>
    <mergeCell ref="A10:I10"/>
    <mergeCell ref="G16:H16"/>
    <mergeCell ref="G17:H17"/>
    <mergeCell ref="G18:H18"/>
    <mergeCell ref="G19:H19"/>
    <mergeCell ref="G32:H32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44:H44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70:I70"/>
    <mergeCell ref="G45:H45"/>
    <mergeCell ref="G46:H46"/>
    <mergeCell ref="G47:H47"/>
    <mergeCell ref="A48:H48"/>
    <mergeCell ref="A49:D49"/>
    <mergeCell ref="H62:I62"/>
  </mergeCells>
  <printOptions horizontalCentered="1"/>
  <pageMargins left="0.23622047244094491" right="3.937007874015748E-2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2"/>
  <sheetViews>
    <sheetView topLeftCell="A77" zoomScale="86" zoomScaleNormal="86" workbookViewId="0">
      <selection activeCell="E86" sqref="E86"/>
    </sheetView>
  </sheetViews>
  <sheetFormatPr defaultRowHeight="15" x14ac:dyDescent="0.25"/>
  <cols>
    <col min="1" max="1" width="4.85546875" customWidth="1"/>
    <col min="2" max="2" width="12.85546875" customWidth="1"/>
    <col min="3" max="3" width="18" customWidth="1"/>
    <col min="4" max="4" width="20.7109375" customWidth="1"/>
    <col min="5" max="5" width="24.140625" customWidth="1"/>
    <col min="6" max="6" width="9" customWidth="1"/>
    <col min="7" max="7" width="14" style="6" customWidth="1"/>
    <col min="8" max="8" width="2.140625" style="6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4" t="s">
        <v>0</v>
      </c>
      <c r="B2" s="5"/>
      <c r="C2" s="1"/>
    </row>
    <row r="3" spans="1:12" x14ac:dyDescent="0.25">
      <c r="A3" s="7" t="s">
        <v>23</v>
      </c>
      <c r="B3" s="8"/>
      <c r="C3" s="8"/>
    </row>
    <row r="4" spans="1:12" x14ac:dyDescent="0.25">
      <c r="A4" s="7" t="s">
        <v>1</v>
      </c>
      <c r="B4" s="8"/>
      <c r="C4" s="8"/>
    </row>
    <row r="5" spans="1:12" x14ac:dyDescent="0.25">
      <c r="A5" s="7" t="s">
        <v>2</v>
      </c>
      <c r="B5" s="8"/>
      <c r="C5" s="8"/>
    </row>
    <row r="6" spans="1:12" x14ac:dyDescent="0.25">
      <c r="A6" s="7" t="s">
        <v>3</v>
      </c>
      <c r="B6" s="8"/>
      <c r="C6" s="8"/>
    </row>
    <row r="7" spans="1:12" x14ac:dyDescent="0.25">
      <c r="A7" s="7" t="s">
        <v>4</v>
      </c>
      <c r="B7" s="8"/>
      <c r="C7" s="8"/>
    </row>
    <row r="8" spans="1:12" x14ac:dyDescent="0.25">
      <c r="A8" s="8"/>
      <c r="B8" s="8"/>
      <c r="C8" s="8"/>
    </row>
    <row r="9" spans="1:12" ht="15.75" thickBot="1" x14ac:dyDescent="0.3">
      <c r="A9" s="9"/>
      <c r="B9" s="9"/>
      <c r="C9" s="9"/>
      <c r="D9" s="9"/>
      <c r="E9" s="9"/>
      <c r="F9" s="9"/>
      <c r="G9" s="10"/>
      <c r="H9" s="10"/>
      <c r="I9" s="9"/>
    </row>
    <row r="10" spans="1:12" ht="24" thickBot="1" x14ac:dyDescent="0.4">
      <c r="A10" s="88" t="s">
        <v>5</v>
      </c>
      <c r="B10" s="89"/>
      <c r="C10" s="89"/>
      <c r="D10" s="89"/>
      <c r="E10" s="89"/>
      <c r="F10" s="89"/>
      <c r="G10" s="89"/>
      <c r="H10" s="89"/>
      <c r="I10" s="90"/>
    </row>
    <row r="12" spans="1:12" ht="23.25" customHeight="1" x14ac:dyDescent="0.25">
      <c r="A12" s="11" t="s">
        <v>6</v>
      </c>
      <c r="B12" s="11" t="s">
        <v>33</v>
      </c>
      <c r="C12" s="11"/>
      <c r="D12" s="11"/>
      <c r="E12" s="11"/>
      <c r="F12" s="11"/>
      <c r="G12" s="12" t="s">
        <v>7</v>
      </c>
      <c r="H12" s="12" t="s">
        <v>8</v>
      </c>
      <c r="I12" s="2" t="s">
        <v>541</v>
      </c>
    </row>
    <row r="13" spans="1:12" ht="23.25" customHeight="1" x14ac:dyDescent="0.25">
      <c r="A13" s="11"/>
      <c r="B13" s="11"/>
      <c r="C13" s="11"/>
      <c r="D13" s="11"/>
      <c r="E13" s="11"/>
      <c r="F13" s="11"/>
      <c r="G13" s="12" t="s">
        <v>9</v>
      </c>
      <c r="H13" s="12" t="s">
        <v>8</v>
      </c>
      <c r="I13" s="3" t="s">
        <v>129</v>
      </c>
    </row>
    <row r="14" spans="1:12" ht="23.25" customHeight="1" x14ac:dyDescent="0.25">
      <c r="A14" s="11" t="s">
        <v>11</v>
      </c>
      <c r="B14" s="11" t="s">
        <v>34</v>
      </c>
      <c r="C14" s="11"/>
      <c r="D14" s="11"/>
      <c r="E14" s="11"/>
      <c r="F14" s="11"/>
      <c r="G14" s="12" t="s">
        <v>536</v>
      </c>
      <c r="H14" s="12" t="s">
        <v>8</v>
      </c>
      <c r="I14" s="11" t="s">
        <v>537</v>
      </c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12</v>
      </c>
      <c r="B16" s="16" t="s">
        <v>35</v>
      </c>
      <c r="C16" s="17" t="s">
        <v>20</v>
      </c>
      <c r="D16" s="16" t="s">
        <v>36</v>
      </c>
      <c r="E16" s="16" t="s">
        <v>13</v>
      </c>
      <c r="F16" s="17" t="s">
        <v>37</v>
      </c>
      <c r="G16" s="91" t="s">
        <v>14</v>
      </c>
      <c r="H16" s="92"/>
      <c r="I16" s="18" t="s">
        <v>15</v>
      </c>
      <c r="L16" s="6"/>
    </row>
    <row r="17" spans="1:12" s="13" customFormat="1" ht="18" customHeight="1" x14ac:dyDescent="0.25">
      <c r="A17" s="19">
        <v>1</v>
      </c>
      <c r="B17" s="59">
        <v>44283</v>
      </c>
      <c r="C17" s="51" t="s">
        <v>58</v>
      </c>
      <c r="D17" s="20" t="s">
        <v>104</v>
      </c>
      <c r="E17" s="21" t="s">
        <v>105</v>
      </c>
      <c r="F17" s="52">
        <v>147</v>
      </c>
      <c r="G17" s="82">
        <v>30000000</v>
      </c>
      <c r="H17" s="82"/>
      <c r="I17" s="22">
        <f>G17</f>
        <v>30000000</v>
      </c>
      <c r="L17" s="14"/>
    </row>
    <row r="18" spans="1:12" s="13" customFormat="1" ht="18" customHeight="1" x14ac:dyDescent="0.25">
      <c r="A18" s="19">
        <f t="shared" ref="A18:A81" si="0">A17+1</f>
        <v>2</v>
      </c>
      <c r="B18" s="59">
        <v>44283</v>
      </c>
      <c r="C18" s="51" t="s">
        <v>59</v>
      </c>
      <c r="D18" s="20" t="s">
        <v>104</v>
      </c>
      <c r="E18" s="21" t="s">
        <v>106</v>
      </c>
      <c r="F18" s="52">
        <v>125</v>
      </c>
      <c r="G18" s="82"/>
      <c r="H18" s="82"/>
      <c r="I18" s="22"/>
      <c r="L18" s="14"/>
    </row>
    <row r="19" spans="1:12" s="13" customFormat="1" ht="30" customHeight="1" x14ac:dyDescent="0.25">
      <c r="A19" s="19">
        <f t="shared" si="0"/>
        <v>3</v>
      </c>
      <c r="B19" s="59">
        <v>44283</v>
      </c>
      <c r="C19" s="51" t="s">
        <v>60</v>
      </c>
      <c r="D19" s="20" t="s">
        <v>104</v>
      </c>
      <c r="E19" s="21" t="s">
        <v>107</v>
      </c>
      <c r="F19" s="52">
        <v>252</v>
      </c>
      <c r="G19" s="82"/>
      <c r="H19" s="82"/>
      <c r="I19" s="22"/>
      <c r="L19" s="14"/>
    </row>
    <row r="20" spans="1:12" s="13" customFormat="1" ht="18" customHeight="1" x14ac:dyDescent="0.25">
      <c r="A20" s="19">
        <f t="shared" si="0"/>
        <v>4</v>
      </c>
      <c r="B20" s="59">
        <v>44283</v>
      </c>
      <c r="C20" s="51" t="s">
        <v>61</v>
      </c>
      <c r="D20" s="20" t="s">
        <v>104</v>
      </c>
      <c r="E20" s="21" t="s">
        <v>108</v>
      </c>
      <c r="F20" s="52">
        <v>184</v>
      </c>
      <c r="G20" s="82"/>
      <c r="H20" s="82"/>
      <c r="I20" s="22"/>
      <c r="L20" s="14"/>
    </row>
    <row r="21" spans="1:12" s="13" customFormat="1" ht="18" customHeight="1" x14ac:dyDescent="0.25">
      <c r="A21" s="19">
        <f t="shared" si="0"/>
        <v>5</v>
      </c>
      <c r="B21" s="59">
        <v>44283</v>
      </c>
      <c r="C21" s="51" t="s">
        <v>62</v>
      </c>
      <c r="D21" s="20" t="s">
        <v>104</v>
      </c>
      <c r="E21" s="21" t="s">
        <v>109</v>
      </c>
      <c r="F21" s="52">
        <v>94</v>
      </c>
      <c r="G21" s="82"/>
      <c r="H21" s="82"/>
      <c r="I21" s="22"/>
      <c r="L21" s="14"/>
    </row>
    <row r="22" spans="1:12" s="13" customFormat="1" ht="18" customHeight="1" x14ac:dyDescent="0.25">
      <c r="A22" s="19">
        <f t="shared" si="0"/>
        <v>6</v>
      </c>
      <c r="B22" s="59">
        <v>44284</v>
      </c>
      <c r="C22" s="51" t="s">
        <v>63</v>
      </c>
      <c r="D22" s="20" t="s">
        <v>104</v>
      </c>
      <c r="E22" s="21" t="s">
        <v>110</v>
      </c>
      <c r="F22" s="52">
        <v>417</v>
      </c>
      <c r="G22" s="82"/>
      <c r="H22" s="82"/>
      <c r="I22" s="22"/>
      <c r="L22" s="14"/>
    </row>
    <row r="23" spans="1:12" s="13" customFormat="1" ht="28.5" customHeight="1" x14ac:dyDescent="0.25">
      <c r="A23" s="19">
        <f t="shared" si="0"/>
        <v>7</v>
      </c>
      <c r="B23" s="59">
        <v>44284</v>
      </c>
      <c r="C23" s="51" t="s">
        <v>64</v>
      </c>
      <c r="D23" s="20" t="s">
        <v>104</v>
      </c>
      <c r="E23" s="21" t="s">
        <v>111</v>
      </c>
      <c r="F23" s="52">
        <v>509</v>
      </c>
      <c r="G23" s="82"/>
      <c r="H23" s="82"/>
      <c r="I23" s="22"/>
      <c r="L23" s="14"/>
    </row>
    <row r="24" spans="1:12" s="13" customFormat="1" ht="18" customHeight="1" x14ac:dyDescent="0.25">
      <c r="A24" s="19">
        <f t="shared" si="0"/>
        <v>8</v>
      </c>
      <c r="B24" s="59">
        <v>44284</v>
      </c>
      <c r="C24" s="51" t="s">
        <v>65</v>
      </c>
      <c r="D24" s="20" t="s">
        <v>104</v>
      </c>
      <c r="E24" s="21" t="s">
        <v>112</v>
      </c>
      <c r="F24" s="52">
        <v>161</v>
      </c>
      <c r="G24" s="82"/>
      <c r="H24" s="82"/>
      <c r="I24" s="22"/>
      <c r="L24" s="14"/>
    </row>
    <row r="25" spans="1:12" s="13" customFormat="1" ht="30.75" customHeight="1" x14ac:dyDescent="0.25">
      <c r="A25" s="19">
        <f t="shared" si="0"/>
        <v>9</v>
      </c>
      <c r="B25" s="60">
        <v>44284</v>
      </c>
      <c r="C25" s="55" t="s">
        <v>66</v>
      </c>
      <c r="D25" s="58" t="s">
        <v>104</v>
      </c>
      <c r="E25" s="56" t="s">
        <v>113</v>
      </c>
      <c r="F25" s="57">
        <v>100</v>
      </c>
      <c r="G25" s="93"/>
      <c r="H25" s="93"/>
      <c r="I25" s="53"/>
      <c r="L25" s="14"/>
    </row>
    <row r="26" spans="1:12" s="13" customFormat="1" ht="32.25" customHeight="1" x14ac:dyDescent="0.25">
      <c r="A26" s="19">
        <f t="shared" si="0"/>
        <v>10</v>
      </c>
      <c r="B26" s="59">
        <v>44284</v>
      </c>
      <c r="C26" s="51" t="s">
        <v>67</v>
      </c>
      <c r="D26" s="20" t="s">
        <v>104</v>
      </c>
      <c r="E26" s="21" t="s">
        <v>114</v>
      </c>
      <c r="F26" s="52">
        <v>115</v>
      </c>
      <c r="G26" s="82"/>
      <c r="H26" s="82"/>
      <c r="I26" s="22"/>
      <c r="L26" s="14"/>
    </row>
    <row r="27" spans="1:12" s="13" customFormat="1" ht="18" customHeight="1" x14ac:dyDescent="0.25">
      <c r="A27" s="19">
        <f t="shared" si="0"/>
        <v>11</v>
      </c>
      <c r="B27" s="59">
        <v>44284</v>
      </c>
      <c r="C27" s="51" t="s">
        <v>68</v>
      </c>
      <c r="D27" s="20" t="s">
        <v>104</v>
      </c>
      <c r="E27" s="21" t="s">
        <v>115</v>
      </c>
      <c r="F27" s="52">
        <v>88</v>
      </c>
      <c r="G27" s="82"/>
      <c r="H27" s="82"/>
      <c r="I27" s="22"/>
      <c r="L27" s="14"/>
    </row>
    <row r="28" spans="1:12" s="13" customFormat="1" ht="29.25" customHeight="1" x14ac:dyDescent="0.25">
      <c r="A28" s="19">
        <f t="shared" si="0"/>
        <v>12</v>
      </c>
      <c r="B28" s="59">
        <v>44285</v>
      </c>
      <c r="C28" s="51" t="s">
        <v>69</v>
      </c>
      <c r="D28" s="20" t="s">
        <v>104</v>
      </c>
      <c r="E28" s="21" t="s">
        <v>116</v>
      </c>
      <c r="F28" s="52">
        <v>347</v>
      </c>
      <c r="G28" s="82"/>
      <c r="H28" s="82"/>
      <c r="I28" s="22"/>
      <c r="L28" s="14"/>
    </row>
    <row r="29" spans="1:12" s="13" customFormat="1" ht="27" customHeight="1" x14ac:dyDescent="0.25">
      <c r="A29" s="19">
        <f t="shared" si="0"/>
        <v>13</v>
      </c>
      <c r="B29" s="59">
        <v>44285</v>
      </c>
      <c r="C29" s="51" t="s">
        <v>70</v>
      </c>
      <c r="D29" s="20" t="s">
        <v>104</v>
      </c>
      <c r="E29" s="21" t="s">
        <v>117</v>
      </c>
      <c r="F29" s="52">
        <v>168</v>
      </c>
      <c r="G29" s="82"/>
      <c r="H29" s="82"/>
      <c r="I29" s="22"/>
      <c r="L29" s="14"/>
    </row>
    <row r="30" spans="1:12" s="13" customFormat="1" ht="31.5" x14ac:dyDescent="0.25">
      <c r="A30" s="19">
        <f t="shared" si="0"/>
        <v>14</v>
      </c>
      <c r="B30" s="59">
        <v>44285</v>
      </c>
      <c r="C30" s="51" t="s">
        <v>71</v>
      </c>
      <c r="D30" s="20" t="s">
        <v>104</v>
      </c>
      <c r="E30" s="21" t="s">
        <v>118</v>
      </c>
      <c r="F30" s="52">
        <v>426</v>
      </c>
      <c r="G30" s="82"/>
      <c r="H30" s="82"/>
      <c r="I30" s="22"/>
      <c r="L30" s="14"/>
    </row>
    <row r="31" spans="1:12" s="13" customFormat="1" ht="31.5" x14ac:dyDescent="0.25">
      <c r="A31" s="19">
        <f t="shared" si="0"/>
        <v>15</v>
      </c>
      <c r="B31" s="59">
        <v>44285</v>
      </c>
      <c r="C31" s="51" t="s">
        <v>72</v>
      </c>
      <c r="D31" s="20" t="s">
        <v>104</v>
      </c>
      <c r="E31" s="21" t="s">
        <v>119</v>
      </c>
      <c r="F31" s="52">
        <v>247</v>
      </c>
      <c r="G31" s="82"/>
      <c r="H31" s="82"/>
      <c r="I31" s="22"/>
      <c r="L31" s="14"/>
    </row>
    <row r="32" spans="1:12" s="13" customFormat="1" ht="31.5" x14ac:dyDescent="0.25">
      <c r="A32" s="19">
        <f t="shared" si="0"/>
        <v>16</v>
      </c>
      <c r="B32" s="59">
        <v>44285</v>
      </c>
      <c r="C32" s="51" t="s">
        <v>73</v>
      </c>
      <c r="D32" s="20" t="s">
        <v>104</v>
      </c>
      <c r="E32" s="21" t="s">
        <v>119</v>
      </c>
      <c r="F32" s="52">
        <v>437</v>
      </c>
      <c r="G32" s="82"/>
      <c r="H32" s="82"/>
      <c r="I32" s="22"/>
      <c r="L32" s="14"/>
    </row>
    <row r="33" spans="1:12" s="13" customFormat="1" ht="31.5" x14ac:dyDescent="0.25">
      <c r="A33" s="19">
        <f t="shared" si="0"/>
        <v>17</v>
      </c>
      <c r="B33" s="59">
        <v>44285</v>
      </c>
      <c r="C33" s="51" t="s">
        <v>74</v>
      </c>
      <c r="D33" s="20" t="s">
        <v>104</v>
      </c>
      <c r="E33" s="21" t="s">
        <v>120</v>
      </c>
      <c r="F33" s="52">
        <v>209</v>
      </c>
      <c r="G33" s="82"/>
      <c r="H33" s="82"/>
      <c r="I33" s="22"/>
      <c r="L33" s="14"/>
    </row>
    <row r="34" spans="1:12" s="13" customFormat="1" ht="15.75" x14ac:dyDescent="0.25">
      <c r="A34" s="19">
        <f t="shared" si="0"/>
        <v>18</v>
      </c>
      <c r="B34" s="59">
        <v>44289</v>
      </c>
      <c r="C34" s="51" t="s">
        <v>75</v>
      </c>
      <c r="D34" s="20" t="s">
        <v>104</v>
      </c>
      <c r="E34" s="21" t="s">
        <v>121</v>
      </c>
      <c r="F34" s="52">
        <v>976</v>
      </c>
      <c r="G34" s="82"/>
      <c r="H34" s="82"/>
      <c r="I34" s="22"/>
      <c r="L34" s="14"/>
    </row>
    <row r="35" spans="1:12" s="13" customFormat="1" ht="31.5" x14ac:dyDescent="0.25">
      <c r="A35" s="19">
        <f t="shared" si="0"/>
        <v>19</v>
      </c>
      <c r="B35" s="59">
        <v>44289</v>
      </c>
      <c r="C35" s="51" t="s">
        <v>76</v>
      </c>
      <c r="D35" s="20" t="s">
        <v>104</v>
      </c>
      <c r="E35" s="21" t="s">
        <v>117</v>
      </c>
      <c r="F35" s="52">
        <v>135</v>
      </c>
      <c r="G35" s="82"/>
      <c r="H35" s="82"/>
      <c r="I35" s="22"/>
      <c r="L35" s="14"/>
    </row>
    <row r="36" spans="1:12" s="13" customFormat="1" ht="31.5" x14ac:dyDescent="0.25">
      <c r="A36" s="19">
        <f t="shared" si="0"/>
        <v>20</v>
      </c>
      <c r="B36" s="59">
        <v>44289</v>
      </c>
      <c r="C36" s="51" t="s">
        <v>77</v>
      </c>
      <c r="D36" s="20" t="s">
        <v>104</v>
      </c>
      <c r="E36" s="21" t="s">
        <v>116</v>
      </c>
      <c r="F36" s="52">
        <v>219</v>
      </c>
      <c r="G36" s="82"/>
      <c r="H36" s="82"/>
      <c r="I36" s="22"/>
      <c r="L36" s="14"/>
    </row>
    <row r="37" spans="1:12" s="13" customFormat="1" ht="15.75" x14ac:dyDescent="0.25">
      <c r="A37" s="19">
        <f t="shared" si="0"/>
        <v>21</v>
      </c>
      <c r="B37" s="59">
        <v>44289</v>
      </c>
      <c r="C37" s="51" t="s">
        <v>78</v>
      </c>
      <c r="D37" s="20" t="s">
        <v>104</v>
      </c>
      <c r="E37" s="21" t="s">
        <v>105</v>
      </c>
      <c r="F37" s="52">
        <v>206</v>
      </c>
      <c r="G37" s="82"/>
      <c r="H37" s="82"/>
      <c r="I37" s="22"/>
      <c r="L37" s="14"/>
    </row>
    <row r="38" spans="1:12" s="13" customFormat="1" ht="15.75" x14ac:dyDescent="0.25">
      <c r="A38" s="19">
        <f t="shared" si="0"/>
        <v>22</v>
      </c>
      <c r="B38" s="59">
        <v>44290</v>
      </c>
      <c r="C38" s="51" t="s">
        <v>79</v>
      </c>
      <c r="D38" s="20" t="s">
        <v>104</v>
      </c>
      <c r="E38" s="21" t="s">
        <v>122</v>
      </c>
      <c r="F38" s="52">
        <v>680</v>
      </c>
      <c r="G38" s="82"/>
      <c r="H38" s="82"/>
      <c r="I38" s="22"/>
      <c r="L38" s="14"/>
    </row>
    <row r="39" spans="1:12" s="13" customFormat="1" ht="31.5" x14ac:dyDescent="0.25">
      <c r="A39" s="19">
        <f t="shared" si="0"/>
        <v>23</v>
      </c>
      <c r="B39" s="59">
        <v>44290</v>
      </c>
      <c r="C39" s="51" t="s">
        <v>80</v>
      </c>
      <c r="D39" s="20" t="s">
        <v>104</v>
      </c>
      <c r="E39" s="21" t="s">
        <v>123</v>
      </c>
      <c r="F39" s="52">
        <v>1904</v>
      </c>
      <c r="G39" s="82"/>
      <c r="H39" s="82"/>
      <c r="I39" s="22"/>
      <c r="L39" s="14"/>
    </row>
    <row r="40" spans="1:12" s="13" customFormat="1" ht="31.5" x14ac:dyDescent="0.25">
      <c r="A40" s="19">
        <f t="shared" si="0"/>
        <v>24</v>
      </c>
      <c r="B40" s="59">
        <v>44290</v>
      </c>
      <c r="C40" s="51" t="s">
        <v>81</v>
      </c>
      <c r="D40" s="20" t="s">
        <v>104</v>
      </c>
      <c r="E40" s="21" t="s">
        <v>124</v>
      </c>
      <c r="F40" s="52">
        <v>602</v>
      </c>
      <c r="G40" s="82"/>
      <c r="H40" s="82"/>
      <c r="I40" s="22"/>
      <c r="L40" s="14"/>
    </row>
    <row r="41" spans="1:12" s="13" customFormat="1" ht="31.5" x14ac:dyDescent="0.25">
      <c r="A41" s="19">
        <f t="shared" si="0"/>
        <v>25</v>
      </c>
      <c r="B41" s="59">
        <v>44290</v>
      </c>
      <c r="C41" s="51" t="s">
        <v>82</v>
      </c>
      <c r="D41" s="20" t="s">
        <v>104</v>
      </c>
      <c r="E41" s="21" t="s">
        <v>119</v>
      </c>
      <c r="F41" s="52">
        <v>300</v>
      </c>
      <c r="G41" s="82"/>
      <c r="H41" s="82"/>
      <c r="I41" s="22"/>
      <c r="L41" s="14"/>
    </row>
    <row r="42" spans="1:12" s="13" customFormat="1" ht="31.5" x14ac:dyDescent="0.25">
      <c r="A42" s="19">
        <f t="shared" si="0"/>
        <v>26</v>
      </c>
      <c r="B42" s="59">
        <v>44290</v>
      </c>
      <c r="C42" s="51" t="s">
        <v>83</v>
      </c>
      <c r="D42" s="20" t="s">
        <v>104</v>
      </c>
      <c r="E42" s="21" t="s">
        <v>119</v>
      </c>
      <c r="F42" s="52">
        <v>386</v>
      </c>
      <c r="G42" s="82"/>
      <c r="H42" s="82"/>
      <c r="I42" s="22"/>
      <c r="L42" s="14"/>
    </row>
    <row r="43" spans="1:12" s="13" customFormat="1" ht="31.5" x14ac:dyDescent="0.25">
      <c r="A43" s="19">
        <f t="shared" si="0"/>
        <v>27</v>
      </c>
      <c r="B43" s="59">
        <v>44290</v>
      </c>
      <c r="C43" s="51" t="s">
        <v>84</v>
      </c>
      <c r="D43" s="20" t="s">
        <v>104</v>
      </c>
      <c r="E43" s="21" t="s">
        <v>119</v>
      </c>
      <c r="F43" s="52">
        <v>283</v>
      </c>
      <c r="G43" s="82"/>
      <c r="H43" s="82"/>
      <c r="I43" s="22"/>
      <c r="L43" s="14"/>
    </row>
    <row r="44" spans="1:12" s="13" customFormat="1" ht="31.5" x14ac:dyDescent="0.25">
      <c r="A44" s="19">
        <f t="shared" si="0"/>
        <v>28</v>
      </c>
      <c r="B44" s="59">
        <v>44290</v>
      </c>
      <c r="C44" s="51" t="s">
        <v>85</v>
      </c>
      <c r="D44" s="20" t="s">
        <v>104</v>
      </c>
      <c r="E44" s="21" t="s">
        <v>120</v>
      </c>
      <c r="F44" s="52">
        <v>157</v>
      </c>
      <c r="G44" s="82"/>
      <c r="H44" s="82"/>
      <c r="I44" s="22"/>
      <c r="L44" s="14"/>
    </row>
    <row r="45" spans="1:12" s="13" customFormat="1" ht="15.75" x14ac:dyDescent="0.25">
      <c r="A45" s="19">
        <f t="shared" si="0"/>
        <v>29</v>
      </c>
      <c r="B45" s="59">
        <v>44291</v>
      </c>
      <c r="C45" s="51" t="s">
        <v>86</v>
      </c>
      <c r="D45" s="20" t="s">
        <v>104</v>
      </c>
      <c r="E45" s="21" t="s">
        <v>106</v>
      </c>
      <c r="F45" s="52">
        <v>343</v>
      </c>
      <c r="G45" s="82"/>
      <c r="H45" s="82"/>
      <c r="I45" s="22"/>
      <c r="L45" s="14"/>
    </row>
    <row r="46" spans="1:12" s="13" customFormat="1" ht="31.5" x14ac:dyDescent="0.25">
      <c r="A46" s="19">
        <f t="shared" si="0"/>
        <v>30</v>
      </c>
      <c r="B46" s="59">
        <v>44291</v>
      </c>
      <c r="C46" s="51" t="s">
        <v>87</v>
      </c>
      <c r="D46" s="20" t="s">
        <v>104</v>
      </c>
      <c r="E46" s="21" t="s">
        <v>107</v>
      </c>
      <c r="F46" s="52">
        <v>909</v>
      </c>
      <c r="G46" s="82"/>
      <c r="H46" s="82"/>
      <c r="I46" s="22"/>
      <c r="L46" s="14"/>
    </row>
    <row r="47" spans="1:12" s="13" customFormat="1" ht="31.5" x14ac:dyDescent="0.25">
      <c r="A47" s="19">
        <f t="shared" si="0"/>
        <v>31</v>
      </c>
      <c r="B47" s="59">
        <v>44291</v>
      </c>
      <c r="C47" s="51" t="s">
        <v>88</v>
      </c>
      <c r="D47" s="20" t="s">
        <v>104</v>
      </c>
      <c r="E47" s="21" t="s">
        <v>125</v>
      </c>
      <c r="F47" s="52">
        <v>478</v>
      </c>
      <c r="G47" s="82"/>
      <c r="H47" s="82"/>
      <c r="I47" s="22"/>
      <c r="L47" s="14"/>
    </row>
    <row r="48" spans="1:12" s="13" customFormat="1" ht="31.5" x14ac:dyDescent="0.25">
      <c r="A48" s="19">
        <f t="shared" si="0"/>
        <v>32</v>
      </c>
      <c r="B48" s="59">
        <v>44291</v>
      </c>
      <c r="C48" s="51" t="s">
        <v>89</v>
      </c>
      <c r="D48" s="20" t="s">
        <v>104</v>
      </c>
      <c r="E48" s="21" t="s">
        <v>126</v>
      </c>
      <c r="F48" s="52">
        <v>935</v>
      </c>
      <c r="G48" s="82"/>
      <c r="H48" s="82"/>
      <c r="I48" s="22"/>
      <c r="L48" s="14"/>
    </row>
    <row r="49" spans="1:12" s="13" customFormat="1" ht="31.5" x14ac:dyDescent="0.25">
      <c r="A49" s="19">
        <f t="shared" si="0"/>
        <v>33</v>
      </c>
      <c r="B49" s="59">
        <v>44291</v>
      </c>
      <c r="C49" s="51" t="s">
        <v>90</v>
      </c>
      <c r="D49" s="20" t="s">
        <v>104</v>
      </c>
      <c r="E49" s="21" t="s">
        <v>127</v>
      </c>
      <c r="F49" s="52">
        <v>627</v>
      </c>
      <c r="G49" s="82"/>
      <c r="H49" s="82"/>
      <c r="I49" s="22"/>
      <c r="L49" s="14"/>
    </row>
    <row r="50" spans="1:12" s="13" customFormat="1" ht="15.75" x14ac:dyDescent="0.25">
      <c r="A50" s="19">
        <f t="shared" si="0"/>
        <v>34</v>
      </c>
      <c r="B50" s="59">
        <v>44292</v>
      </c>
      <c r="C50" s="51" t="s">
        <v>91</v>
      </c>
      <c r="D50" s="20" t="s">
        <v>104</v>
      </c>
      <c r="E50" s="21" t="s">
        <v>128</v>
      </c>
      <c r="F50" s="52">
        <v>532</v>
      </c>
      <c r="G50" s="82"/>
      <c r="H50" s="82"/>
      <c r="I50" s="22"/>
      <c r="L50" s="14"/>
    </row>
    <row r="51" spans="1:12" s="13" customFormat="1" ht="31.5" x14ac:dyDescent="0.25">
      <c r="A51" s="19">
        <f t="shared" si="0"/>
        <v>35</v>
      </c>
      <c r="B51" s="59">
        <v>44292</v>
      </c>
      <c r="C51" s="51" t="s">
        <v>92</v>
      </c>
      <c r="D51" s="20" t="s">
        <v>104</v>
      </c>
      <c r="E51" s="21" t="s">
        <v>113</v>
      </c>
      <c r="F51" s="52">
        <v>228</v>
      </c>
      <c r="G51" s="82"/>
      <c r="H51" s="82"/>
      <c r="I51" s="22"/>
      <c r="L51" s="14"/>
    </row>
    <row r="52" spans="1:12" s="13" customFormat="1" ht="31.5" x14ac:dyDescent="0.25">
      <c r="A52" s="19">
        <f t="shared" si="0"/>
        <v>36</v>
      </c>
      <c r="B52" s="60">
        <v>44292</v>
      </c>
      <c r="C52" s="55" t="s">
        <v>93</v>
      </c>
      <c r="D52" s="58" t="s">
        <v>104</v>
      </c>
      <c r="E52" s="56" t="s">
        <v>114</v>
      </c>
      <c r="F52" s="57">
        <v>426</v>
      </c>
      <c r="G52" s="93"/>
      <c r="H52" s="93"/>
      <c r="I52" s="53"/>
      <c r="L52" s="14"/>
    </row>
    <row r="53" spans="1:12" s="13" customFormat="1" ht="15.75" x14ac:dyDescent="0.25">
      <c r="A53" s="19">
        <f t="shared" si="0"/>
        <v>37</v>
      </c>
      <c r="B53" s="59">
        <v>44292</v>
      </c>
      <c r="C53" s="51" t="s">
        <v>94</v>
      </c>
      <c r="D53" s="20" t="s">
        <v>104</v>
      </c>
      <c r="E53" s="21" t="s">
        <v>115</v>
      </c>
      <c r="F53" s="52">
        <v>900</v>
      </c>
      <c r="G53" s="82"/>
      <c r="H53" s="82"/>
      <c r="I53" s="22"/>
      <c r="L53" s="14"/>
    </row>
    <row r="54" spans="1:12" s="13" customFormat="1" ht="31.5" x14ac:dyDescent="0.25">
      <c r="A54" s="19">
        <f t="shared" si="0"/>
        <v>38</v>
      </c>
      <c r="B54" s="59">
        <v>44292</v>
      </c>
      <c r="C54" s="51" t="s">
        <v>95</v>
      </c>
      <c r="D54" s="20" t="s">
        <v>104</v>
      </c>
      <c r="E54" s="21" t="s">
        <v>108</v>
      </c>
      <c r="F54" s="52">
        <v>753</v>
      </c>
      <c r="G54" s="82"/>
      <c r="H54" s="82"/>
      <c r="I54" s="22"/>
      <c r="L54" s="14"/>
    </row>
    <row r="55" spans="1:12" s="13" customFormat="1" ht="31.5" x14ac:dyDescent="0.25">
      <c r="A55" s="19">
        <f t="shared" si="0"/>
        <v>39</v>
      </c>
      <c r="B55" s="59">
        <v>44292</v>
      </c>
      <c r="C55" s="51" t="s">
        <v>96</v>
      </c>
      <c r="D55" s="20" t="s">
        <v>104</v>
      </c>
      <c r="E55" s="21" t="s">
        <v>119</v>
      </c>
      <c r="F55" s="52">
        <v>81</v>
      </c>
      <c r="G55" s="82"/>
      <c r="H55" s="82"/>
      <c r="I55" s="22"/>
      <c r="L55" s="14"/>
    </row>
    <row r="56" spans="1:12" s="13" customFormat="1" ht="31.5" x14ac:dyDescent="0.25">
      <c r="A56" s="19">
        <f t="shared" si="0"/>
        <v>40</v>
      </c>
      <c r="B56" s="59">
        <v>44292</v>
      </c>
      <c r="C56" s="51" t="s">
        <v>97</v>
      </c>
      <c r="D56" s="20" t="s">
        <v>104</v>
      </c>
      <c r="E56" s="21" t="s">
        <v>119</v>
      </c>
      <c r="F56" s="52">
        <v>24</v>
      </c>
      <c r="G56" s="82"/>
      <c r="H56" s="82"/>
      <c r="I56" s="22"/>
      <c r="L56" s="14"/>
    </row>
    <row r="57" spans="1:12" s="13" customFormat="1" ht="31.5" x14ac:dyDescent="0.25">
      <c r="A57" s="19">
        <f t="shared" si="0"/>
        <v>41</v>
      </c>
      <c r="B57" s="59">
        <v>44292</v>
      </c>
      <c r="C57" s="51" t="s">
        <v>98</v>
      </c>
      <c r="D57" s="20" t="s">
        <v>104</v>
      </c>
      <c r="E57" s="21" t="s">
        <v>119</v>
      </c>
      <c r="F57" s="52">
        <v>32</v>
      </c>
      <c r="G57" s="82"/>
      <c r="H57" s="82"/>
      <c r="I57" s="22"/>
      <c r="L57" s="14"/>
    </row>
    <row r="58" spans="1:12" s="13" customFormat="1" ht="15.75" x14ac:dyDescent="0.25">
      <c r="A58" s="19">
        <f t="shared" si="0"/>
        <v>42</v>
      </c>
      <c r="B58" s="59">
        <v>44292</v>
      </c>
      <c r="C58" s="51" t="s">
        <v>99</v>
      </c>
      <c r="D58" s="20" t="s">
        <v>104</v>
      </c>
      <c r="E58" s="21" t="s">
        <v>110</v>
      </c>
      <c r="F58" s="52">
        <v>465</v>
      </c>
      <c r="G58" s="82"/>
      <c r="H58" s="82"/>
      <c r="I58" s="22"/>
      <c r="L58" s="14"/>
    </row>
    <row r="59" spans="1:12" s="13" customFormat="1" ht="31.5" x14ac:dyDescent="0.25">
      <c r="A59" s="19">
        <f t="shared" si="0"/>
        <v>43</v>
      </c>
      <c r="B59" s="59">
        <v>44292</v>
      </c>
      <c r="C59" s="51" t="s">
        <v>100</v>
      </c>
      <c r="D59" s="20" t="s">
        <v>104</v>
      </c>
      <c r="E59" s="21" t="s">
        <v>111</v>
      </c>
      <c r="F59" s="52">
        <v>846</v>
      </c>
      <c r="G59" s="82"/>
      <c r="H59" s="82"/>
      <c r="I59" s="22"/>
      <c r="L59" s="14"/>
    </row>
    <row r="60" spans="1:12" s="13" customFormat="1" ht="31.5" x14ac:dyDescent="0.25">
      <c r="A60" s="19">
        <f t="shared" si="0"/>
        <v>44</v>
      </c>
      <c r="B60" s="59">
        <v>44292</v>
      </c>
      <c r="C60" s="51" t="s">
        <v>101</v>
      </c>
      <c r="D60" s="20" t="s">
        <v>104</v>
      </c>
      <c r="E60" s="21" t="s">
        <v>118</v>
      </c>
      <c r="F60" s="52">
        <v>862</v>
      </c>
      <c r="G60" s="82"/>
      <c r="H60" s="82"/>
      <c r="I60" s="22"/>
      <c r="L60" s="14"/>
    </row>
    <row r="61" spans="1:12" s="13" customFormat="1" ht="31.5" x14ac:dyDescent="0.25">
      <c r="A61" s="19">
        <f t="shared" si="0"/>
        <v>45</v>
      </c>
      <c r="B61" s="59">
        <v>44292</v>
      </c>
      <c r="C61" s="51" t="s">
        <v>102</v>
      </c>
      <c r="D61" s="20" t="s">
        <v>104</v>
      </c>
      <c r="E61" s="21" t="s">
        <v>117</v>
      </c>
      <c r="F61" s="52">
        <v>158</v>
      </c>
      <c r="G61" s="82"/>
      <c r="H61" s="82"/>
      <c r="I61" s="22"/>
      <c r="L61" s="14"/>
    </row>
    <row r="62" spans="1:12" s="13" customFormat="1" ht="31.5" x14ac:dyDescent="0.25">
      <c r="A62" s="19">
        <f t="shared" si="0"/>
        <v>46</v>
      </c>
      <c r="B62" s="59">
        <v>44292</v>
      </c>
      <c r="C62" s="51" t="s">
        <v>103</v>
      </c>
      <c r="D62" s="20" t="s">
        <v>104</v>
      </c>
      <c r="E62" s="21" t="s">
        <v>116</v>
      </c>
      <c r="F62" s="52">
        <v>432</v>
      </c>
      <c r="G62" s="82"/>
      <c r="H62" s="82"/>
      <c r="I62" s="22"/>
      <c r="L62" s="14"/>
    </row>
    <row r="63" spans="1:12" s="13" customFormat="1" ht="31.5" x14ac:dyDescent="0.25">
      <c r="A63" s="19">
        <f t="shared" si="0"/>
        <v>47</v>
      </c>
      <c r="B63" s="61">
        <v>44293</v>
      </c>
      <c r="C63" s="51" t="s">
        <v>244</v>
      </c>
      <c r="D63" s="20" t="s">
        <v>104</v>
      </c>
      <c r="E63" s="21" t="s">
        <v>438</v>
      </c>
      <c r="F63" s="52">
        <v>294</v>
      </c>
      <c r="G63" s="82"/>
      <c r="H63" s="82"/>
      <c r="I63" s="22"/>
      <c r="L63" s="14"/>
    </row>
    <row r="64" spans="1:12" s="13" customFormat="1" ht="18.75" customHeight="1" x14ac:dyDescent="0.25">
      <c r="A64" s="19">
        <f t="shared" si="0"/>
        <v>48</v>
      </c>
      <c r="B64" s="61">
        <v>44293</v>
      </c>
      <c r="C64" s="51" t="s">
        <v>241</v>
      </c>
      <c r="D64" s="20" t="s">
        <v>104</v>
      </c>
      <c r="E64" s="21" t="s">
        <v>121</v>
      </c>
      <c r="F64" s="52">
        <v>416</v>
      </c>
      <c r="G64" s="82"/>
      <c r="H64" s="82"/>
      <c r="I64" s="22"/>
      <c r="L64" s="14"/>
    </row>
    <row r="65" spans="1:12" s="13" customFormat="1" ht="31.5" x14ac:dyDescent="0.25">
      <c r="A65" s="19">
        <f t="shared" si="0"/>
        <v>49</v>
      </c>
      <c r="B65" s="61">
        <v>44293</v>
      </c>
      <c r="C65" s="51" t="s">
        <v>242</v>
      </c>
      <c r="D65" s="20" t="s">
        <v>104</v>
      </c>
      <c r="E65" s="21" t="s">
        <v>436</v>
      </c>
      <c r="F65" s="52">
        <v>792</v>
      </c>
      <c r="G65" s="82"/>
      <c r="H65" s="82"/>
      <c r="I65" s="22"/>
      <c r="L65" s="14"/>
    </row>
    <row r="66" spans="1:12" s="13" customFormat="1" ht="15.75" x14ac:dyDescent="0.25">
      <c r="A66" s="19">
        <f t="shared" si="0"/>
        <v>50</v>
      </c>
      <c r="B66" s="61">
        <v>44293</v>
      </c>
      <c r="C66" s="51" t="s">
        <v>243</v>
      </c>
      <c r="D66" s="20" t="s">
        <v>104</v>
      </c>
      <c r="E66" s="21" t="s">
        <v>437</v>
      </c>
      <c r="F66" s="52">
        <v>201</v>
      </c>
      <c r="G66" s="82"/>
      <c r="H66" s="82"/>
      <c r="I66" s="22"/>
      <c r="L66" s="14"/>
    </row>
    <row r="67" spans="1:12" s="13" customFormat="1" ht="17.25" customHeight="1" x14ac:dyDescent="0.25">
      <c r="A67" s="19">
        <f t="shared" si="0"/>
        <v>51</v>
      </c>
      <c r="B67" s="59">
        <v>44294</v>
      </c>
      <c r="C67" s="51" t="s">
        <v>271</v>
      </c>
      <c r="D67" s="20" t="s">
        <v>104</v>
      </c>
      <c r="E67" s="21" t="s">
        <v>109</v>
      </c>
      <c r="F67" s="52">
        <v>510</v>
      </c>
      <c r="G67" s="82"/>
      <c r="H67" s="82"/>
      <c r="I67" s="22"/>
      <c r="L67" s="14"/>
    </row>
    <row r="68" spans="1:12" s="13" customFormat="1" ht="17.25" customHeight="1" x14ac:dyDescent="0.25">
      <c r="A68" s="19">
        <f t="shared" si="0"/>
        <v>52</v>
      </c>
      <c r="B68" s="59">
        <v>44294</v>
      </c>
      <c r="C68" s="51" t="s">
        <v>272</v>
      </c>
      <c r="D68" s="20" t="s">
        <v>104</v>
      </c>
      <c r="E68" s="21" t="s">
        <v>122</v>
      </c>
      <c r="F68" s="52">
        <v>510</v>
      </c>
      <c r="G68" s="82"/>
      <c r="H68" s="82"/>
      <c r="I68" s="22"/>
      <c r="L68" s="14"/>
    </row>
    <row r="69" spans="1:12" s="13" customFormat="1" ht="17.25" customHeight="1" x14ac:dyDescent="0.25">
      <c r="A69" s="19">
        <f t="shared" si="0"/>
        <v>53</v>
      </c>
      <c r="B69" s="59">
        <v>44294</v>
      </c>
      <c r="C69" s="51" t="s">
        <v>273</v>
      </c>
      <c r="D69" s="20" t="s">
        <v>104</v>
      </c>
      <c r="E69" s="21" t="s">
        <v>112</v>
      </c>
      <c r="F69" s="52">
        <v>631</v>
      </c>
      <c r="G69" s="82"/>
      <c r="H69" s="82"/>
      <c r="I69" s="22"/>
      <c r="L69" s="14"/>
    </row>
    <row r="70" spans="1:12" s="13" customFormat="1" ht="17.25" customHeight="1" x14ac:dyDescent="0.25">
      <c r="A70" s="19">
        <f t="shared" si="0"/>
        <v>54</v>
      </c>
      <c r="B70" s="59">
        <v>44294</v>
      </c>
      <c r="C70" s="51" t="s">
        <v>274</v>
      </c>
      <c r="D70" s="20" t="s">
        <v>104</v>
      </c>
      <c r="E70" s="21" t="s">
        <v>105</v>
      </c>
      <c r="F70" s="52">
        <v>384</v>
      </c>
      <c r="G70" s="82"/>
      <c r="H70" s="82"/>
      <c r="I70" s="22"/>
      <c r="L70" s="14"/>
    </row>
    <row r="71" spans="1:12" s="13" customFormat="1" ht="17.25" customHeight="1" x14ac:dyDescent="0.25">
      <c r="A71" s="19">
        <f t="shared" si="0"/>
        <v>55</v>
      </c>
      <c r="B71" s="59">
        <v>44294</v>
      </c>
      <c r="C71" s="51" t="s">
        <v>275</v>
      </c>
      <c r="D71" s="20" t="s">
        <v>104</v>
      </c>
      <c r="E71" s="21" t="s">
        <v>121</v>
      </c>
      <c r="F71" s="52">
        <v>258</v>
      </c>
      <c r="G71" s="82"/>
      <c r="H71" s="82"/>
      <c r="I71" s="22"/>
      <c r="L71" s="14"/>
    </row>
    <row r="72" spans="1:12" s="13" customFormat="1" ht="31.5" x14ac:dyDescent="0.25">
      <c r="A72" s="19">
        <f t="shared" si="0"/>
        <v>56</v>
      </c>
      <c r="B72" s="59">
        <v>44294</v>
      </c>
      <c r="C72" s="51" t="s">
        <v>276</v>
      </c>
      <c r="D72" s="20" t="s">
        <v>104</v>
      </c>
      <c r="E72" s="21" t="s">
        <v>123</v>
      </c>
      <c r="F72" s="52">
        <v>180</v>
      </c>
      <c r="G72" s="82"/>
      <c r="H72" s="82"/>
      <c r="I72" s="22"/>
      <c r="L72" s="14"/>
    </row>
    <row r="73" spans="1:12" s="13" customFormat="1" ht="31.5" x14ac:dyDescent="0.25">
      <c r="A73" s="19">
        <f t="shared" si="0"/>
        <v>57</v>
      </c>
      <c r="B73" s="59">
        <v>44295</v>
      </c>
      <c r="C73" s="51" t="s">
        <v>290</v>
      </c>
      <c r="D73" s="20" t="s">
        <v>104</v>
      </c>
      <c r="E73" s="21" t="s">
        <v>119</v>
      </c>
      <c r="F73" s="52">
        <v>50</v>
      </c>
      <c r="G73" s="82"/>
      <c r="H73" s="82"/>
      <c r="I73" s="22"/>
      <c r="L73" s="14"/>
    </row>
    <row r="74" spans="1:12" s="13" customFormat="1" ht="15.75" x14ac:dyDescent="0.25">
      <c r="A74" s="19">
        <f t="shared" si="0"/>
        <v>58</v>
      </c>
      <c r="B74" s="59">
        <v>44295</v>
      </c>
      <c r="C74" s="51" t="s">
        <v>291</v>
      </c>
      <c r="D74" s="20" t="s">
        <v>104</v>
      </c>
      <c r="E74" s="21" t="s">
        <v>106</v>
      </c>
      <c r="F74" s="52">
        <v>50</v>
      </c>
      <c r="G74" s="82"/>
      <c r="H74" s="82"/>
      <c r="I74" s="22"/>
      <c r="L74" s="14"/>
    </row>
    <row r="75" spans="1:12" s="13" customFormat="1" ht="31.5" x14ac:dyDescent="0.25">
      <c r="A75" s="19">
        <f t="shared" si="0"/>
        <v>59</v>
      </c>
      <c r="B75" s="59">
        <v>44295</v>
      </c>
      <c r="C75" s="51" t="s">
        <v>292</v>
      </c>
      <c r="D75" s="20" t="s">
        <v>104</v>
      </c>
      <c r="E75" s="21" t="s">
        <v>124</v>
      </c>
      <c r="F75" s="52">
        <v>85</v>
      </c>
      <c r="G75" s="82"/>
      <c r="H75" s="82"/>
      <c r="I75" s="22"/>
      <c r="L75" s="14"/>
    </row>
    <row r="76" spans="1:12" s="13" customFormat="1" ht="18" customHeight="1" x14ac:dyDescent="0.25">
      <c r="A76" s="19">
        <f t="shared" si="0"/>
        <v>60</v>
      </c>
      <c r="B76" s="59">
        <v>44295</v>
      </c>
      <c r="C76" s="51" t="s">
        <v>293</v>
      </c>
      <c r="D76" s="20" t="s">
        <v>104</v>
      </c>
      <c r="E76" s="21" t="s">
        <v>439</v>
      </c>
      <c r="F76" s="52">
        <v>183</v>
      </c>
      <c r="G76" s="82"/>
      <c r="H76" s="82"/>
      <c r="I76" s="22"/>
      <c r="L76" s="14"/>
    </row>
    <row r="77" spans="1:12" s="13" customFormat="1" ht="18" customHeight="1" x14ac:dyDescent="0.25">
      <c r="A77" s="19">
        <f t="shared" si="0"/>
        <v>61</v>
      </c>
      <c r="B77" s="59">
        <v>44295</v>
      </c>
      <c r="C77" s="51" t="s">
        <v>294</v>
      </c>
      <c r="D77" s="20" t="s">
        <v>104</v>
      </c>
      <c r="E77" s="21" t="s">
        <v>440</v>
      </c>
      <c r="F77" s="52">
        <v>642</v>
      </c>
      <c r="G77" s="82"/>
      <c r="H77" s="82"/>
      <c r="I77" s="22"/>
      <c r="L77" s="14"/>
    </row>
    <row r="78" spans="1:12" s="13" customFormat="1" ht="31.5" x14ac:dyDescent="0.25">
      <c r="A78" s="19">
        <f t="shared" si="0"/>
        <v>62</v>
      </c>
      <c r="B78" s="59">
        <v>44295</v>
      </c>
      <c r="C78" s="51" t="s">
        <v>295</v>
      </c>
      <c r="D78" s="20" t="s">
        <v>104</v>
      </c>
      <c r="E78" s="21" t="s">
        <v>118</v>
      </c>
      <c r="F78" s="52">
        <v>50</v>
      </c>
      <c r="G78" s="82"/>
      <c r="H78" s="82"/>
      <c r="I78" s="22"/>
      <c r="L78" s="14"/>
    </row>
    <row r="79" spans="1:12" s="13" customFormat="1" ht="31.5" x14ac:dyDescent="0.25">
      <c r="A79" s="19">
        <f t="shared" si="0"/>
        <v>63</v>
      </c>
      <c r="B79" s="59">
        <v>44295</v>
      </c>
      <c r="C79" s="51" t="s">
        <v>296</v>
      </c>
      <c r="D79" s="20" t="s">
        <v>104</v>
      </c>
      <c r="E79" s="21" t="s">
        <v>125</v>
      </c>
      <c r="F79" s="52">
        <v>50</v>
      </c>
      <c r="G79" s="82"/>
      <c r="H79" s="82"/>
      <c r="I79" s="22"/>
      <c r="L79" s="14"/>
    </row>
    <row r="80" spans="1:12" s="13" customFormat="1" ht="31.5" x14ac:dyDescent="0.25">
      <c r="A80" s="19">
        <f t="shared" si="0"/>
        <v>64</v>
      </c>
      <c r="B80" s="59">
        <v>44295</v>
      </c>
      <c r="C80" s="51" t="s">
        <v>297</v>
      </c>
      <c r="D80" s="20" t="s">
        <v>104</v>
      </c>
      <c r="E80" s="21" t="s">
        <v>107</v>
      </c>
      <c r="F80" s="52">
        <v>50</v>
      </c>
      <c r="G80" s="82"/>
      <c r="H80" s="82"/>
      <c r="I80" s="22"/>
      <c r="L80" s="14"/>
    </row>
    <row r="81" spans="1:12" s="13" customFormat="1" ht="31.5" x14ac:dyDescent="0.25">
      <c r="A81" s="19">
        <f t="shared" si="0"/>
        <v>65</v>
      </c>
      <c r="B81" s="59">
        <v>44295</v>
      </c>
      <c r="C81" s="51" t="s">
        <v>298</v>
      </c>
      <c r="D81" s="20" t="s">
        <v>104</v>
      </c>
      <c r="E81" s="21" t="s">
        <v>108</v>
      </c>
      <c r="F81" s="52">
        <v>50</v>
      </c>
      <c r="G81" s="82"/>
      <c r="H81" s="82"/>
      <c r="I81" s="22"/>
      <c r="L81" s="14"/>
    </row>
    <row r="82" spans="1:12" ht="36" customHeight="1" thickBot="1" x14ac:dyDescent="0.3">
      <c r="A82" s="83" t="s">
        <v>16</v>
      </c>
      <c r="B82" s="84"/>
      <c r="C82" s="84"/>
      <c r="D82" s="84"/>
      <c r="E82" s="84"/>
      <c r="F82" s="84"/>
      <c r="G82" s="84"/>
      <c r="H82" s="85"/>
      <c r="I82" s="23">
        <f>SUM(I17:I81)</f>
        <v>30000000</v>
      </c>
    </row>
    <row r="83" spans="1:12" ht="14.25" customHeight="1" x14ac:dyDescent="0.25">
      <c r="A83" s="86"/>
      <c r="B83" s="86"/>
      <c r="C83" s="86"/>
      <c r="D83" s="86"/>
      <c r="E83" s="24"/>
      <c r="G83" s="25"/>
      <c r="H83" s="25"/>
      <c r="I83" s="26"/>
    </row>
    <row r="84" spans="1:12" ht="23.25" customHeight="1" x14ac:dyDescent="0.25">
      <c r="A84" s="27"/>
      <c r="B84" s="27"/>
      <c r="D84" s="27"/>
      <c r="E84" s="27"/>
      <c r="G84" s="28" t="s">
        <v>17</v>
      </c>
      <c r="H84" s="28"/>
      <c r="I84" s="29">
        <v>0</v>
      </c>
    </row>
    <row r="85" spans="1:12" ht="23.25" customHeight="1" thickBot="1" x14ac:dyDescent="0.3">
      <c r="A85" s="30"/>
      <c r="B85" s="30"/>
      <c r="D85" s="30"/>
      <c r="E85" s="30"/>
      <c r="G85" s="31" t="s">
        <v>39</v>
      </c>
      <c r="H85" s="31"/>
      <c r="I85" s="32">
        <v>0</v>
      </c>
    </row>
    <row r="86" spans="1:12" ht="29.25" customHeight="1" x14ac:dyDescent="0.25">
      <c r="A86" s="11"/>
      <c r="B86" s="11"/>
      <c r="D86" s="11"/>
      <c r="E86" s="33"/>
      <c r="G86" s="34" t="s">
        <v>21</v>
      </c>
      <c r="H86" s="35"/>
      <c r="I86" s="36">
        <f>I82</f>
        <v>30000000</v>
      </c>
    </row>
    <row r="87" spans="1:12" ht="11.25" customHeight="1" x14ac:dyDescent="0.25">
      <c r="A87" s="11"/>
      <c r="B87" s="11"/>
      <c r="D87" s="11"/>
      <c r="E87" s="33"/>
      <c r="G87" s="35"/>
      <c r="H87" s="35"/>
      <c r="I87" s="37"/>
    </row>
    <row r="88" spans="1:12" ht="18.75" x14ac:dyDescent="0.25">
      <c r="A88" s="38" t="s">
        <v>130</v>
      </c>
      <c r="B88" s="33"/>
      <c r="D88" s="11"/>
      <c r="E88" s="33"/>
      <c r="G88" s="35"/>
      <c r="H88" s="35"/>
      <c r="I88" s="37"/>
    </row>
    <row r="89" spans="1:12" ht="15.75" x14ac:dyDescent="0.25">
      <c r="A89" s="11"/>
      <c r="B89" s="11"/>
      <c r="D89" s="11"/>
      <c r="E89" s="33"/>
      <c r="G89" s="35"/>
      <c r="H89" s="35"/>
      <c r="I89" s="37"/>
    </row>
    <row r="90" spans="1:12" ht="18.75" x14ac:dyDescent="0.3">
      <c r="A90" s="39" t="s">
        <v>18</v>
      </c>
      <c r="B90" s="40"/>
      <c r="D90" s="40"/>
      <c r="E90" s="11"/>
      <c r="G90" s="12"/>
      <c r="H90" s="12"/>
      <c r="I90" s="11"/>
    </row>
    <row r="91" spans="1:12" ht="18.75" x14ac:dyDescent="0.3">
      <c r="A91" s="41" t="s">
        <v>19</v>
      </c>
      <c r="B91" s="33"/>
      <c r="D91" s="33"/>
      <c r="E91" s="11"/>
      <c r="G91" s="12"/>
      <c r="H91" s="12"/>
      <c r="I91" s="11"/>
      <c r="L91" s="42"/>
    </row>
    <row r="92" spans="1:12" ht="18.75" x14ac:dyDescent="0.3">
      <c r="A92" s="41" t="s">
        <v>24</v>
      </c>
      <c r="B92" s="33"/>
      <c r="D92" s="11"/>
      <c r="E92" s="11"/>
      <c r="G92" s="12"/>
      <c r="H92" s="12"/>
      <c r="I92" s="11"/>
    </row>
    <row r="93" spans="1:12" ht="18.75" x14ac:dyDescent="0.3">
      <c r="A93" s="43" t="s">
        <v>25</v>
      </c>
      <c r="B93" s="44"/>
      <c r="D93" s="44"/>
      <c r="E93" s="11"/>
      <c r="G93" s="12"/>
      <c r="H93" s="12"/>
      <c r="I93" s="11"/>
    </row>
    <row r="94" spans="1:12" ht="18.75" x14ac:dyDescent="0.3">
      <c r="A94" s="45" t="s">
        <v>26</v>
      </c>
      <c r="B94" s="46"/>
      <c r="D94" s="47"/>
      <c r="E94" s="11"/>
      <c r="G94" s="12"/>
      <c r="H94" s="12"/>
      <c r="I94" s="11"/>
    </row>
    <row r="95" spans="1:12" ht="15.75" x14ac:dyDescent="0.25">
      <c r="A95" s="46"/>
      <c r="B95" s="46"/>
      <c r="D95" s="48"/>
      <c r="E95" s="11"/>
      <c r="G95" s="12"/>
      <c r="H95" s="12"/>
      <c r="I95" s="11"/>
    </row>
    <row r="96" spans="1:12" ht="15.75" x14ac:dyDescent="0.25">
      <c r="A96" s="11"/>
      <c r="B96" s="11"/>
      <c r="D96" s="11"/>
      <c r="E96" s="11"/>
      <c r="G96" s="49" t="s">
        <v>27</v>
      </c>
      <c r="H96" s="87" t="str">
        <f>I13</f>
        <v xml:space="preserve"> 19 Mei  2021</v>
      </c>
      <c r="I96" s="87"/>
    </row>
    <row r="97" spans="1:9" ht="15.75" x14ac:dyDescent="0.25">
      <c r="A97" s="11"/>
      <c r="B97" s="11"/>
      <c r="D97" s="11"/>
      <c r="E97" s="11"/>
      <c r="G97" s="12"/>
      <c r="H97" s="12"/>
      <c r="I97" s="11"/>
    </row>
    <row r="98" spans="1:9" ht="15.75" x14ac:dyDescent="0.25">
      <c r="A98" s="11"/>
      <c r="B98" s="11"/>
      <c r="D98" s="11"/>
      <c r="E98" s="11"/>
      <c r="G98" s="12"/>
      <c r="H98" s="12"/>
      <c r="I98" s="11"/>
    </row>
    <row r="99" spans="1:9" ht="15.75" x14ac:dyDescent="0.25">
      <c r="A99" s="11"/>
      <c r="B99" s="11"/>
      <c r="D99" s="11"/>
      <c r="E99" s="11"/>
      <c r="G99" s="12"/>
      <c r="H99" s="12"/>
      <c r="I99" s="11"/>
    </row>
    <row r="100" spans="1:9" ht="15.75" x14ac:dyDescent="0.25">
      <c r="A100" s="11"/>
      <c r="B100" s="11"/>
      <c r="D100" s="11"/>
      <c r="E100" s="11"/>
      <c r="G100" s="12"/>
      <c r="H100" s="12"/>
      <c r="I100" s="11"/>
    </row>
    <row r="101" spans="1:9" ht="15.75" x14ac:dyDescent="0.25">
      <c r="A101" s="11"/>
      <c r="B101" s="11"/>
      <c r="D101" s="11"/>
      <c r="E101" s="11"/>
      <c r="G101" s="12"/>
      <c r="H101" s="12"/>
      <c r="I101" s="11"/>
    </row>
    <row r="102" spans="1:9" ht="15.75" x14ac:dyDescent="0.25">
      <c r="A102" s="11"/>
      <c r="B102" s="11"/>
      <c r="D102" s="11"/>
      <c r="E102" s="11"/>
      <c r="G102" s="12"/>
      <c r="H102" s="12"/>
      <c r="I102" s="11"/>
    </row>
    <row r="103" spans="1:9" ht="15.75" x14ac:dyDescent="0.25">
      <c r="A103" s="11"/>
      <c r="B103" s="11"/>
      <c r="D103" s="11"/>
      <c r="E103" s="11"/>
      <c r="G103" s="12"/>
      <c r="H103" s="12"/>
      <c r="I103" s="11"/>
    </row>
    <row r="104" spans="1:9" ht="15.75" x14ac:dyDescent="0.25">
      <c r="A104" s="1"/>
      <c r="B104" s="1"/>
      <c r="D104" s="1"/>
      <c r="E104" s="1"/>
      <c r="G104" s="81" t="s">
        <v>131</v>
      </c>
      <c r="H104" s="81"/>
      <c r="I104" s="81"/>
    </row>
    <row r="105" spans="1:9" ht="15.75" x14ac:dyDescent="0.25">
      <c r="A105" s="1"/>
      <c r="B105" s="1"/>
      <c r="D105" s="1"/>
      <c r="E105" s="1"/>
      <c r="G105" s="50"/>
      <c r="H105" s="50"/>
      <c r="I105" s="1"/>
    </row>
    <row r="106" spans="1:9" ht="15.75" x14ac:dyDescent="0.25">
      <c r="A106" s="1"/>
      <c r="B106" s="1"/>
      <c r="D106" s="1"/>
      <c r="E106" s="1"/>
      <c r="G106" s="50"/>
      <c r="H106" s="50"/>
      <c r="I106" s="1"/>
    </row>
    <row r="107" spans="1:9" ht="15.75" x14ac:dyDescent="0.25">
      <c r="A107" s="1"/>
      <c r="B107" s="1"/>
      <c r="D107" s="1"/>
      <c r="E107" s="1"/>
      <c r="G107" s="50"/>
      <c r="H107" s="50"/>
      <c r="I107" s="1"/>
    </row>
    <row r="108" spans="1:9" ht="15.75" x14ac:dyDescent="0.25">
      <c r="A108" s="1"/>
      <c r="B108" s="1"/>
      <c r="D108" s="1"/>
      <c r="E108" s="1"/>
      <c r="G108" s="50"/>
      <c r="H108" s="50"/>
      <c r="I108" s="1"/>
    </row>
    <row r="109" spans="1:9" ht="15.75" x14ac:dyDescent="0.25">
      <c r="A109" s="1"/>
      <c r="B109" s="1"/>
      <c r="D109" s="1"/>
      <c r="E109" s="1"/>
      <c r="G109" s="50"/>
      <c r="H109" s="50"/>
      <c r="I109" s="1"/>
    </row>
    <row r="110" spans="1:9" ht="15.75" x14ac:dyDescent="0.25">
      <c r="A110" s="1"/>
      <c r="B110" s="1"/>
      <c r="D110" s="1"/>
      <c r="E110" s="1"/>
      <c r="G110" s="50"/>
      <c r="H110" s="50"/>
      <c r="I110" s="1"/>
    </row>
    <row r="111" spans="1:9" ht="15.75" x14ac:dyDescent="0.25">
      <c r="A111" s="1"/>
      <c r="B111" s="1"/>
      <c r="D111" s="1"/>
      <c r="E111" s="1"/>
      <c r="G111" s="50"/>
      <c r="H111" s="50"/>
      <c r="I111" s="1"/>
    </row>
    <row r="112" spans="1:9" ht="15.75" x14ac:dyDescent="0.25">
      <c r="A112" s="1"/>
      <c r="B112" s="1"/>
      <c r="D112" s="1"/>
      <c r="E112" s="1"/>
      <c r="G112" s="50"/>
      <c r="H112" s="50"/>
      <c r="I112" s="1"/>
    </row>
  </sheetData>
  <autoFilter ref="A16:I82">
    <filterColumn colId="6" showButton="0"/>
  </autoFilter>
  <mergeCells count="71">
    <mergeCell ref="G17:H17"/>
    <mergeCell ref="G18:H18"/>
    <mergeCell ref="G19:H19"/>
    <mergeCell ref="A10:I10"/>
    <mergeCell ref="G16:H16"/>
    <mergeCell ref="G31:H31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43:H43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55:H55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A82:H82"/>
    <mergeCell ref="A83:D83"/>
    <mergeCell ref="H96:I96"/>
    <mergeCell ref="G104:I104"/>
    <mergeCell ref="G56:H56"/>
    <mergeCell ref="G57:H57"/>
    <mergeCell ref="G58:H58"/>
    <mergeCell ref="G59:H59"/>
    <mergeCell ref="G60:H60"/>
    <mergeCell ref="G61:H61"/>
    <mergeCell ref="G78:H78"/>
    <mergeCell ref="G79:H79"/>
    <mergeCell ref="G80:H80"/>
    <mergeCell ref="G81:H81"/>
    <mergeCell ref="G73:H73"/>
    <mergeCell ref="G74:H74"/>
    <mergeCell ref="G71:H71"/>
    <mergeCell ref="G72:H72"/>
    <mergeCell ref="G75:H75"/>
    <mergeCell ref="G76:H76"/>
    <mergeCell ref="G77:H77"/>
    <mergeCell ref="G62:H62"/>
    <mergeCell ref="G67:H67"/>
    <mergeCell ref="G68:H68"/>
    <mergeCell ref="G69:H69"/>
    <mergeCell ref="G70:H70"/>
    <mergeCell ref="G63:H63"/>
    <mergeCell ref="G64:H64"/>
    <mergeCell ref="G65:H65"/>
    <mergeCell ref="G66:H66"/>
  </mergeCells>
  <printOptions horizontalCentered="1"/>
  <pageMargins left="0.23622047244094491" right="3.937007874015748E-2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1"/>
  <sheetViews>
    <sheetView tabSelected="1" topLeftCell="A82" zoomScale="86" zoomScaleNormal="86" workbookViewId="0">
      <selection activeCell="L94" sqref="L94"/>
    </sheetView>
  </sheetViews>
  <sheetFormatPr defaultRowHeight="15" x14ac:dyDescent="0.25"/>
  <cols>
    <col min="1" max="1" width="4.85546875" customWidth="1"/>
    <col min="2" max="2" width="12.85546875" customWidth="1"/>
    <col min="3" max="3" width="18" customWidth="1"/>
    <col min="4" max="4" width="20.7109375" customWidth="1"/>
    <col min="5" max="5" width="24.140625" customWidth="1"/>
    <col min="6" max="6" width="9" customWidth="1"/>
    <col min="7" max="7" width="14" style="6" customWidth="1"/>
    <col min="8" max="8" width="2.140625" style="6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4" t="s">
        <v>0</v>
      </c>
      <c r="B2" s="5"/>
      <c r="C2" s="1"/>
    </row>
    <row r="3" spans="1:12" x14ac:dyDescent="0.25">
      <c r="A3" s="7" t="s">
        <v>23</v>
      </c>
      <c r="B3" s="8"/>
      <c r="C3" s="8"/>
    </row>
    <row r="4" spans="1:12" x14ac:dyDescent="0.25">
      <c r="A4" s="7" t="s">
        <v>1</v>
      </c>
      <c r="B4" s="8"/>
      <c r="C4" s="8"/>
    </row>
    <row r="5" spans="1:12" x14ac:dyDescent="0.25">
      <c r="A5" s="7" t="s">
        <v>2</v>
      </c>
      <c r="B5" s="8"/>
      <c r="C5" s="8"/>
    </row>
    <row r="6" spans="1:12" x14ac:dyDescent="0.25">
      <c r="A6" s="7" t="s">
        <v>3</v>
      </c>
      <c r="B6" s="8"/>
      <c r="C6" s="8"/>
    </row>
    <row r="7" spans="1:12" x14ac:dyDescent="0.25">
      <c r="A7" s="7" t="s">
        <v>4</v>
      </c>
      <c r="B7" s="8"/>
      <c r="C7" s="8"/>
    </row>
    <row r="8" spans="1:12" x14ac:dyDescent="0.25">
      <c r="A8" s="8"/>
      <c r="B8" s="8"/>
      <c r="C8" s="8"/>
    </row>
    <row r="9" spans="1:12" ht="15.75" thickBot="1" x14ac:dyDescent="0.3">
      <c r="A9" s="9"/>
      <c r="B9" s="9"/>
      <c r="C9" s="9"/>
      <c r="D9" s="9"/>
      <c r="E9" s="9"/>
      <c r="F9" s="9"/>
      <c r="G9" s="10"/>
      <c r="H9" s="10"/>
      <c r="I9" s="9"/>
    </row>
    <row r="10" spans="1:12" ht="24" thickBot="1" x14ac:dyDescent="0.4">
      <c r="A10" s="88" t="s">
        <v>5</v>
      </c>
      <c r="B10" s="89"/>
      <c r="C10" s="89"/>
      <c r="D10" s="89"/>
      <c r="E10" s="89"/>
      <c r="F10" s="89"/>
      <c r="G10" s="89"/>
      <c r="H10" s="89"/>
      <c r="I10" s="90"/>
    </row>
    <row r="12" spans="1:12" ht="23.25" customHeight="1" x14ac:dyDescent="0.25">
      <c r="A12" s="11" t="s">
        <v>6</v>
      </c>
      <c r="B12" s="11" t="s">
        <v>33</v>
      </c>
      <c r="C12" s="11"/>
      <c r="D12" s="11"/>
      <c r="E12" s="11"/>
      <c r="F12" s="11"/>
      <c r="G12" s="12" t="s">
        <v>7</v>
      </c>
      <c r="H12" s="70" t="s">
        <v>8</v>
      </c>
      <c r="I12" s="74" t="s">
        <v>132</v>
      </c>
    </row>
    <row r="13" spans="1:12" ht="23.25" customHeight="1" x14ac:dyDescent="0.25">
      <c r="A13" s="11"/>
      <c r="B13" s="11"/>
      <c r="C13" s="11"/>
      <c r="D13" s="11"/>
      <c r="E13" s="11"/>
      <c r="F13" s="11"/>
      <c r="G13" s="12" t="s">
        <v>9</v>
      </c>
      <c r="H13" s="70" t="s">
        <v>8</v>
      </c>
      <c r="I13" s="75" t="s">
        <v>129</v>
      </c>
    </row>
    <row r="14" spans="1:12" ht="34.5" customHeight="1" x14ac:dyDescent="0.25">
      <c r="A14" s="11" t="s">
        <v>11</v>
      </c>
      <c r="B14" s="11" t="s">
        <v>34</v>
      </c>
      <c r="C14" s="11"/>
      <c r="D14" s="11"/>
      <c r="E14" s="11"/>
      <c r="F14" s="11"/>
      <c r="G14" s="12" t="s">
        <v>536</v>
      </c>
      <c r="H14" s="70" t="s">
        <v>8</v>
      </c>
      <c r="I14" s="78" t="s">
        <v>535</v>
      </c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12</v>
      </c>
      <c r="B16" s="16" t="s">
        <v>35</v>
      </c>
      <c r="C16" s="17" t="s">
        <v>20</v>
      </c>
      <c r="D16" s="16" t="s">
        <v>36</v>
      </c>
      <c r="E16" s="16" t="s">
        <v>13</v>
      </c>
      <c r="F16" s="17" t="s">
        <v>37</v>
      </c>
      <c r="G16" s="91" t="s">
        <v>14</v>
      </c>
      <c r="H16" s="92"/>
      <c r="I16" s="18" t="s">
        <v>15</v>
      </c>
      <c r="L16" s="6"/>
    </row>
    <row r="17" spans="1:12" s="13" customFormat="1" ht="21.75" customHeight="1" x14ac:dyDescent="0.25">
      <c r="A17" s="19">
        <v>1</v>
      </c>
      <c r="B17" s="61">
        <v>44261</v>
      </c>
      <c r="C17" s="51">
        <v>402381</v>
      </c>
      <c r="D17" s="20" t="s">
        <v>104</v>
      </c>
      <c r="E17" s="21" t="s">
        <v>299</v>
      </c>
      <c r="F17" s="52">
        <v>100</v>
      </c>
      <c r="G17" s="82">
        <v>6000</v>
      </c>
      <c r="H17" s="82">
        <v>6000</v>
      </c>
      <c r="I17" s="22">
        <f t="shared" ref="I17:I48" si="0">F17*G17</f>
        <v>600000</v>
      </c>
      <c r="L17" s="14"/>
    </row>
    <row r="18" spans="1:12" s="13" customFormat="1" ht="21.75" customHeight="1" x14ac:dyDescent="0.25">
      <c r="A18" s="19">
        <f t="shared" ref="A18:A81" si="1">A17+1</f>
        <v>2</v>
      </c>
      <c r="B18" s="61">
        <v>44261</v>
      </c>
      <c r="C18" s="51">
        <v>402385</v>
      </c>
      <c r="D18" s="20" t="s">
        <v>104</v>
      </c>
      <c r="E18" s="21" t="s">
        <v>300</v>
      </c>
      <c r="F18" s="52">
        <v>100</v>
      </c>
      <c r="G18" s="82">
        <v>7800</v>
      </c>
      <c r="H18" s="82">
        <v>7800</v>
      </c>
      <c r="I18" s="22">
        <f t="shared" si="0"/>
        <v>780000</v>
      </c>
      <c r="L18" s="14"/>
    </row>
    <row r="19" spans="1:12" s="13" customFormat="1" ht="21.75" customHeight="1" x14ac:dyDescent="0.25">
      <c r="A19" s="19">
        <f t="shared" si="1"/>
        <v>3</v>
      </c>
      <c r="B19" s="61">
        <v>44261</v>
      </c>
      <c r="C19" s="51">
        <v>402386</v>
      </c>
      <c r="D19" s="20" t="s">
        <v>104</v>
      </c>
      <c r="E19" s="21" t="s">
        <v>301</v>
      </c>
      <c r="F19" s="52">
        <v>100</v>
      </c>
      <c r="G19" s="82">
        <v>10800</v>
      </c>
      <c r="H19" s="82">
        <v>10800</v>
      </c>
      <c r="I19" s="22">
        <f t="shared" si="0"/>
        <v>1080000</v>
      </c>
      <c r="L19" s="14"/>
    </row>
    <row r="20" spans="1:12" s="13" customFormat="1" ht="21.75" customHeight="1" x14ac:dyDescent="0.25">
      <c r="A20" s="19">
        <f t="shared" si="1"/>
        <v>4</v>
      </c>
      <c r="B20" s="61">
        <v>44261</v>
      </c>
      <c r="C20" s="51">
        <v>402387</v>
      </c>
      <c r="D20" s="20" t="s">
        <v>104</v>
      </c>
      <c r="E20" s="21" t="s">
        <v>302</v>
      </c>
      <c r="F20" s="52">
        <v>121</v>
      </c>
      <c r="G20" s="82">
        <v>5000</v>
      </c>
      <c r="H20" s="82">
        <v>5000</v>
      </c>
      <c r="I20" s="22">
        <f t="shared" si="0"/>
        <v>605000</v>
      </c>
      <c r="L20" s="14"/>
    </row>
    <row r="21" spans="1:12" s="13" customFormat="1" ht="21.75" customHeight="1" x14ac:dyDescent="0.25">
      <c r="A21" s="19">
        <f t="shared" si="1"/>
        <v>5</v>
      </c>
      <c r="B21" s="61">
        <v>44261</v>
      </c>
      <c r="C21" s="51">
        <v>402388</v>
      </c>
      <c r="D21" s="20" t="s">
        <v>104</v>
      </c>
      <c r="E21" s="21" t="s">
        <v>303</v>
      </c>
      <c r="F21" s="52">
        <v>100</v>
      </c>
      <c r="G21" s="82">
        <v>9000</v>
      </c>
      <c r="H21" s="82">
        <v>9000</v>
      </c>
      <c r="I21" s="22">
        <f t="shared" si="0"/>
        <v>900000</v>
      </c>
      <c r="L21" s="14"/>
    </row>
    <row r="22" spans="1:12" s="13" customFormat="1" ht="21.75" customHeight="1" x14ac:dyDescent="0.25">
      <c r="A22" s="19">
        <f t="shared" si="1"/>
        <v>6</v>
      </c>
      <c r="B22" s="61">
        <v>44261</v>
      </c>
      <c r="C22" s="51">
        <v>402389</v>
      </c>
      <c r="D22" s="20" t="s">
        <v>104</v>
      </c>
      <c r="E22" s="21" t="s">
        <v>304</v>
      </c>
      <c r="F22" s="52">
        <v>100</v>
      </c>
      <c r="G22" s="82">
        <v>9000</v>
      </c>
      <c r="H22" s="82">
        <v>9000</v>
      </c>
      <c r="I22" s="22">
        <f t="shared" si="0"/>
        <v>900000</v>
      </c>
      <c r="L22" s="14"/>
    </row>
    <row r="23" spans="1:12" s="13" customFormat="1" ht="21.75" customHeight="1" x14ac:dyDescent="0.25">
      <c r="A23" s="19">
        <f t="shared" si="1"/>
        <v>7</v>
      </c>
      <c r="B23" s="61">
        <v>44261</v>
      </c>
      <c r="C23" s="51">
        <v>402391</v>
      </c>
      <c r="D23" s="20" t="s">
        <v>104</v>
      </c>
      <c r="E23" s="21" t="s">
        <v>305</v>
      </c>
      <c r="F23" s="52">
        <v>192</v>
      </c>
      <c r="G23" s="82">
        <v>5000</v>
      </c>
      <c r="H23" s="82">
        <v>5000</v>
      </c>
      <c r="I23" s="22">
        <f t="shared" si="0"/>
        <v>960000</v>
      </c>
      <c r="L23" s="14"/>
    </row>
    <row r="24" spans="1:12" s="13" customFormat="1" ht="21.75" customHeight="1" x14ac:dyDescent="0.25">
      <c r="A24" s="19">
        <f t="shared" si="1"/>
        <v>8</v>
      </c>
      <c r="B24" s="61">
        <v>44261</v>
      </c>
      <c r="C24" s="51">
        <v>402392</v>
      </c>
      <c r="D24" s="20" t="s">
        <v>104</v>
      </c>
      <c r="E24" s="21" t="s">
        <v>306</v>
      </c>
      <c r="F24" s="52">
        <v>100</v>
      </c>
      <c r="G24" s="82">
        <v>9000</v>
      </c>
      <c r="H24" s="82">
        <v>9000</v>
      </c>
      <c r="I24" s="22">
        <f t="shared" si="0"/>
        <v>900000</v>
      </c>
      <c r="L24" s="14"/>
    </row>
    <row r="25" spans="1:12" s="13" customFormat="1" ht="21.75" customHeight="1" x14ac:dyDescent="0.25">
      <c r="A25" s="19">
        <f t="shared" si="1"/>
        <v>9</v>
      </c>
      <c r="B25" s="61">
        <v>44261</v>
      </c>
      <c r="C25" s="51">
        <v>402393</v>
      </c>
      <c r="D25" s="20" t="s">
        <v>104</v>
      </c>
      <c r="E25" s="21" t="s">
        <v>307</v>
      </c>
      <c r="F25" s="52">
        <v>100</v>
      </c>
      <c r="G25" s="82">
        <v>9000</v>
      </c>
      <c r="H25" s="82">
        <v>9000</v>
      </c>
      <c r="I25" s="22">
        <f t="shared" si="0"/>
        <v>900000</v>
      </c>
      <c r="L25" s="14"/>
    </row>
    <row r="26" spans="1:12" s="13" customFormat="1" ht="21.75" customHeight="1" x14ac:dyDescent="0.25">
      <c r="A26" s="19">
        <f t="shared" si="1"/>
        <v>10</v>
      </c>
      <c r="B26" s="61">
        <v>44261</v>
      </c>
      <c r="C26" s="51">
        <v>402513</v>
      </c>
      <c r="D26" s="20" t="s">
        <v>104</v>
      </c>
      <c r="E26" s="21" t="s">
        <v>308</v>
      </c>
      <c r="F26" s="52">
        <v>100</v>
      </c>
      <c r="G26" s="82">
        <v>9000</v>
      </c>
      <c r="H26" s="82">
        <v>9000</v>
      </c>
      <c r="I26" s="22">
        <f t="shared" si="0"/>
        <v>900000</v>
      </c>
      <c r="L26" s="14"/>
    </row>
    <row r="27" spans="1:12" s="13" customFormat="1" ht="21.75" customHeight="1" x14ac:dyDescent="0.25">
      <c r="A27" s="19">
        <f t="shared" si="1"/>
        <v>11</v>
      </c>
      <c r="B27" s="61">
        <v>44261</v>
      </c>
      <c r="C27" s="51">
        <v>402394</v>
      </c>
      <c r="D27" s="20" t="s">
        <v>104</v>
      </c>
      <c r="E27" s="21" t="s">
        <v>309</v>
      </c>
      <c r="F27" s="52">
        <v>563</v>
      </c>
      <c r="G27" s="82">
        <v>9000</v>
      </c>
      <c r="H27" s="82">
        <v>9000</v>
      </c>
      <c r="I27" s="22">
        <f t="shared" si="0"/>
        <v>5067000</v>
      </c>
      <c r="L27" s="14"/>
    </row>
    <row r="28" spans="1:12" s="13" customFormat="1" ht="21.75" customHeight="1" x14ac:dyDescent="0.25">
      <c r="A28" s="19">
        <f t="shared" si="1"/>
        <v>12</v>
      </c>
      <c r="B28" s="61">
        <v>44261</v>
      </c>
      <c r="C28" s="51">
        <v>402395</v>
      </c>
      <c r="D28" s="20" t="s">
        <v>104</v>
      </c>
      <c r="E28" s="21" t="s">
        <v>310</v>
      </c>
      <c r="F28" s="52">
        <v>100</v>
      </c>
      <c r="G28" s="82">
        <v>9000</v>
      </c>
      <c r="H28" s="82">
        <v>9000</v>
      </c>
      <c r="I28" s="22">
        <f t="shared" si="0"/>
        <v>900000</v>
      </c>
      <c r="L28" s="14"/>
    </row>
    <row r="29" spans="1:12" s="13" customFormat="1" ht="21.75" customHeight="1" x14ac:dyDescent="0.25">
      <c r="A29" s="19">
        <f t="shared" si="1"/>
        <v>13</v>
      </c>
      <c r="B29" s="61">
        <v>44261</v>
      </c>
      <c r="C29" s="51">
        <v>402396</v>
      </c>
      <c r="D29" s="20" t="s">
        <v>104</v>
      </c>
      <c r="E29" s="21" t="s">
        <v>311</v>
      </c>
      <c r="F29" s="52">
        <v>162</v>
      </c>
      <c r="G29" s="82">
        <v>11000</v>
      </c>
      <c r="H29" s="82">
        <v>11000</v>
      </c>
      <c r="I29" s="22">
        <f t="shared" si="0"/>
        <v>1782000</v>
      </c>
      <c r="L29" s="14"/>
    </row>
    <row r="30" spans="1:12" s="13" customFormat="1" ht="21.75" customHeight="1" x14ac:dyDescent="0.25">
      <c r="A30" s="19">
        <f t="shared" si="1"/>
        <v>14</v>
      </c>
      <c r="B30" s="61">
        <v>44261</v>
      </c>
      <c r="C30" s="51">
        <v>402397</v>
      </c>
      <c r="D30" s="20" t="s">
        <v>104</v>
      </c>
      <c r="E30" s="21" t="s">
        <v>312</v>
      </c>
      <c r="F30" s="52">
        <v>100</v>
      </c>
      <c r="G30" s="82">
        <v>9000</v>
      </c>
      <c r="H30" s="82">
        <v>9000</v>
      </c>
      <c r="I30" s="22">
        <f t="shared" si="0"/>
        <v>900000</v>
      </c>
      <c r="L30" s="14"/>
    </row>
    <row r="31" spans="1:12" s="13" customFormat="1" ht="21.75" customHeight="1" x14ac:dyDescent="0.25">
      <c r="A31" s="19">
        <f t="shared" si="1"/>
        <v>15</v>
      </c>
      <c r="B31" s="61">
        <v>44261</v>
      </c>
      <c r="C31" s="51">
        <v>402399</v>
      </c>
      <c r="D31" s="20" t="s">
        <v>104</v>
      </c>
      <c r="E31" s="21" t="s">
        <v>313</v>
      </c>
      <c r="F31" s="52">
        <v>100</v>
      </c>
      <c r="G31" s="82">
        <v>17000</v>
      </c>
      <c r="H31" s="82">
        <v>17000</v>
      </c>
      <c r="I31" s="22">
        <f t="shared" si="0"/>
        <v>1700000</v>
      </c>
      <c r="L31" s="14"/>
    </row>
    <row r="32" spans="1:12" s="13" customFormat="1" ht="21.75" customHeight="1" x14ac:dyDescent="0.25">
      <c r="A32" s="19">
        <f t="shared" si="1"/>
        <v>16</v>
      </c>
      <c r="B32" s="61">
        <v>44261</v>
      </c>
      <c r="C32" s="51">
        <v>402382</v>
      </c>
      <c r="D32" s="20" t="s">
        <v>104</v>
      </c>
      <c r="E32" s="21" t="s">
        <v>314</v>
      </c>
      <c r="F32" s="52">
        <v>100</v>
      </c>
      <c r="G32" s="82">
        <v>22200</v>
      </c>
      <c r="H32" s="82">
        <v>22200</v>
      </c>
      <c r="I32" s="22">
        <f t="shared" si="0"/>
        <v>2220000</v>
      </c>
      <c r="L32" s="14"/>
    </row>
    <row r="33" spans="1:12" s="13" customFormat="1" ht="21.75" customHeight="1" x14ac:dyDescent="0.25">
      <c r="A33" s="19">
        <f t="shared" si="1"/>
        <v>17</v>
      </c>
      <c r="B33" s="61">
        <v>44261</v>
      </c>
      <c r="C33" s="51">
        <v>402383</v>
      </c>
      <c r="D33" s="20" t="s">
        <v>104</v>
      </c>
      <c r="E33" s="21" t="s">
        <v>315</v>
      </c>
      <c r="F33" s="52">
        <v>100</v>
      </c>
      <c r="G33" s="82">
        <v>10200</v>
      </c>
      <c r="H33" s="82">
        <v>10200</v>
      </c>
      <c r="I33" s="22">
        <f t="shared" si="0"/>
        <v>1020000</v>
      </c>
      <c r="L33" s="14"/>
    </row>
    <row r="34" spans="1:12" s="13" customFormat="1" ht="21.75" customHeight="1" x14ac:dyDescent="0.25">
      <c r="A34" s="19">
        <f t="shared" si="1"/>
        <v>18</v>
      </c>
      <c r="B34" s="61">
        <v>44261</v>
      </c>
      <c r="C34" s="51">
        <v>402384</v>
      </c>
      <c r="D34" s="20" t="s">
        <v>104</v>
      </c>
      <c r="E34" s="21" t="s">
        <v>316</v>
      </c>
      <c r="F34" s="52">
        <v>100</v>
      </c>
      <c r="G34" s="82">
        <v>14400</v>
      </c>
      <c r="H34" s="82">
        <v>14400</v>
      </c>
      <c r="I34" s="22">
        <f t="shared" si="0"/>
        <v>1440000</v>
      </c>
      <c r="L34" s="14"/>
    </row>
    <row r="35" spans="1:12" s="13" customFormat="1" ht="21.75" customHeight="1" x14ac:dyDescent="0.25">
      <c r="A35" s="19">
        <f t="shared" si="1"/>
        <v>19</v>
      </c>
      <c r="B35" s="61">
        <v>44261</v>
      </c>
      <c r="C35" s="51">
        <v>402390</v>
      </c>
      <c r="D35" s="20" t="s">
        <v>104</v>
      </c>
      <c r="E35" s="21" t="s">
        <v>317</v>
      </c>
      <c r="F35" s="52">
        <v>100</v>
      </c>
      <c r="G35" s="82">
        <v>14000</v>
      </c>
      <c r="H35" s="82">
        <v>14000</v>
      </c>
      <c r="I35" s="22">
        <f t="shared" si="0"/>
        <v>1400000</v>
      </c>
      <c r="L35" s="14"/>
    </row>
    <row r="36" spans="1:12" s="13" customFormat="1" ht="21.75" customHeight="1" x14ac:dyDescent="0.25">
      <c r="A36" s="19">
        <f t="shared" si="1"/>
        <v>20</v>
      </c>
      <c r="B36" s="61">
        <v>44261</v>
      </c>
      <c r="C36" s="51">
        <v>402398</v>
      </c>
      <c r="D36" s="20" t="s">
        <v>104</v>
      </c>
      <c r="E36" s="21" t="s">
        <v>318</v>
      </c>
      <c r="F36" s="52">
        <v>100</v>
      </c>
      <c r="G36" s="82">
        <v>10000</v>
      </c>
      <c r="H36" s="82">
        <v>10000</v>
      </c>
      <c r="I36" s="22">
        <f t="shared" si="0"/>
        <v>1000000</v>
      </c>
      <c r="L36" s="14"/>
    </row>
    <row r="37" spans="1:12" s="13" customFormat="1" ht="21.75" customHeight="1" x14ac:dyDescent="0.25">
      <c r="A37" s="19">
        <f t="shared" si="1"/>
        <v>21</v>
      </c>
      <c r="B37" s="61">
        <v>44261</v>
      </c>
      <c r="C37" s="51">
        <v>402400</v>
      </c>
      <c r="D37" s="20" t="s">
        <v>104</v>
      </c>
      <c r="E37" s="21" t="s">
        <v>319</v>
      </c>
      <c r="F37" s="52">
        <v>100</v>
      </c>
      <c r="G37" s="82">
        <v>19000</v>
      </c>
      <c r="H37" s="82">
        <v>19000</v>
      </c>
      <c r="I37" s="22">
        <f t="shared" si="0"/>
        <v>1900000</v>
      </c>
      <c r="L37" s="14"/>
    </row>
    <row r="38" spans="1:12" s="13" customFormat="1" ht="21.75" customHeight="1" x14ac:dyDescent="0.25">
      <c r="A38" s="19">
        <f t="shared" si="1"/>
        <v>22</v>
      </c>
      <c r="B38" s="61">
        <v>44261</v>
      </c>
      <c r="C38" s="51">
        <v>402601</v>
      </c>
      <c r="D38" s="20" t="s">
        <v>104</v>
      </c>
      <c r="E38" s="21" t="s">
        <v>320</v>
      </c>
      <c r="F38" s="52">
        <v>100</v>
      </c>
      <c r="G38" s="82">
        <v>22000</v>
      </c>
      <c r="H38" s="82">
        <v>22000</v>
      </c>
      <c r="I38" s="22">
        <f t="shared" si="0"/>
        <v>2200000</v>
      </c>
      <c r="L38" s="14"/>
    </row>
    <row r="39" spans="1:12" s="13" customFormat="1" ht="21.75" customHeight="1" x14ac:dyDescent="0.25">
      <c r="A39" s="19">
        <f t="shared" si="1"/>
        <v>23</v>
      </c>
      <c r="B39" s="61">
        <v>44261</v>
      </c>
      <c r="C39" s="51">
        <v>402602</v>
      </c>
      <c r="D39" s="20" t="s">
        <v>104</v>
      </c>
      <c r="E39" s="21" t="s">
        <v>321</v>
      </c>
      <c r="F39" s="52">
        <v>100</v>
      </c>
      <c r="G39" s="82">
        <v>20000</v>
      </c>
      <c r="H39" s="82">
        <v>20000</v>
      </c>
      <c r="I39" s="22">
        <f t="shared" si="0"/>
        <v>2000000</v>
      </c>
      <c r="L39" s="14"/>
    </row>
    <row r="40" spans="1:12" s="13" customFormat="1" ht="21.75" customHeight="1" x14ac:dyDescent="0.25">
      <c r="A40" s="19">
        <f t="shared" si="1"/>
        <v>24</v>
      </c>
      <c r="B40" s="61">
        <v>44261</v>
      </c>
      <c r="C40" s="51">
        <v>402603</v>
      </c>
      <c r="D40" s="20" t="s">
        <v>104</v>
      </c>
      <c r="E40" s="21" t="s">
        <v>322</v>
      </c>
      <c r="F40" s="52">
        <v>100</v>
      </c>
      <c r="G40" s="82">
        <v>20000</v>
      </c>
      <c r="H40" s="82">
        <v>20000</v>
      </c>
      <c r="I40" s="22">
        <f t="shared" si="0"/>
        <v>2000000</v>
      </c>
      <c r="L40" s="14"/>
    </row>
    <row r="41" spans="1:12" s="13" customFormat="1" ht="21.75" customHeight="1" x14ac:dyDescent="0.25">
      <c r="A41" s="19">
        <f t="shared" si="1"/>
        <v>25</v>
      </c>
      <c r="B41" s="61">
        <v>44261</v>
      </c>
      <c r="C41" s="51">
        <v>402604</v>
      </c>
      <c r="D41" s="20" t="s">
        <v>104</v>
      </c>
      <c r="E41" s="21" t="s">
        <v>323</v>
      </c>
      <c r="F41" s="52">
        <v>100</v>
      </c>
      <c r="G41" s="82">
        <v>20000</v>
      </c>
      <c r="H41" s="82">
        <v>20000</v>
      </c>
      <c r="I41" s="22">
        <f t="shared" si="0"/>
        <v>2000000</v>
      </c>
      <c r="L41" s="14"/>
    </row>
    <row r="42" spans="1:12" s="13" customFormat="1" ht="21.75" customHeight="1" x14ac:dyDescent="0.25">
      <c r="A42" s="19">
        <f t="shared" si="1"/>
        <v>26</v>
      </c>
      <c r="B42" s="61">
        <v>44261</v>
      </c>
      <c r="C42" s="51">
        <v>402605</v>
      </c>
      <c r="D42" s="20" t="s">
        <v>104</v>
      </c>
      <c r="E42" s="21" t="s">
        <v>324</v>
      </c>
      <c r="F42" s="52">
        <v>100</v>
      </c>
      <c r="G42" s="82">
        <v>19000</v>
      </c>
      <c r="H42" s="82">
        <v>19000</v>
      </c>
      <c r="I42" s="22">
        <f t="shared" si="0"/>
        <v>1900000</v>
      </c>
      <c r="L42" s="14"/>
    </row>
    <row r="43" spans="1:12" s="13" customFormat="1" ht="21.75" customHeight="1" x14ac:dyDescent="0.25">
      <c r="A43" s="19">
        <f t="shared" si="1"/>
        <v>27</v>
      </c>
      <c r="B43" s="61">
        <v>44261</v>
      </c>
      <c r="C43" s="51">
        <v>402606</v>
      </c>
      <c r="D43" s="20" t="s">
        <v>104</v>
      </c>
      <c r="E43" s="21" t="s">
        <v>325</v>
      </c>
      <c r="F43" s="52">
        <v>100</v>
      </c>
      <c r="G43" s="82">
        <v>19000</v>
      </c>
      <c r="H43" s="82">
        <v>19000</v>
      </c>
      <c r="I43" s="22">
        <f t="shared" si="0"/>
        <v>1900000</v>
      </c>
      <c r="L43" s="14"/>
    </row>
    <row r="44" spans="1:12" s="13" customFormat="1" ht="21.75" customHeight="1" x14ac:dyDescent="0.25">
      <c r="A44" s="19">
        <f t="shared" si="1"/>
        <v>28</v>
      </c>
      <c r="B44" s="61">
        <v>44261</v>
      </c>
      <c r="C44" s="51">
        <v>402607</v>
      </c>
      <c r="D44" s="20" t="s">
        <v>104</v>
      </c>
      <c r="E44" s="21" t="s">
        <v>326</v>
      </c>
      <c r="F44" s="52">
        <v>100</v>
      </c>
      <c r="G44" s="82">
        <v>20000</v>
      </c>
      <c r="H44" s="82">
        <v>20000</v>
      </c>
      <c r="I44" s="22">
        <f t="shared" si="0"/>
        <v>2000000</v>
      </c>
      <c r="L44" s="14"/>
    </row>
    <row r="45" spans="1:12" s="13" customFormat="1" ht="21.75" customHeight="1" x14ac:dyDescent="0.25">
      <c r="A45" s="19">
        <f t="shared" si="1"/>
        <v>29</v>
      </c>
      <c r="B45" s="61">
        <v>44261</v>
      </c>
      <c r="C45" s="51">
        <v>402608</v>
      </c>
      <c r="D45" s="20" t="s">
        <v>104</v>
      </c>
      <c r="E45" s="21" t="s">
        <v>327</v>
      </c>
      <c r="F45" s="52">
        <v>100</v>
      </c>
      <c r="G45" s="82">
        <v>21000</v>
      </c>
      <c r="H45" s="82">
        <v>21000</v>
      </c>
      <c r="I45" s="22">
        <f t="shared" si="0"/>
        <v>2100000</v>
      </c>
      <c r="L45" s="14"/>
    </row>
    <row r="46" spans="1:12" s="13" customFormat="1" ht="21.75" customHeight="1" x14ac:dyDescent="0.25">
      <c r="A46" s="19">
        <f t="shared" si="1"/>
        <v>30</v>
      </c>
      <c r="B46" s="61">
        <v>44272</v>
      </c>
      <c r="C46" s="51">
        <v>401472</v>
      </c>
      <c r="D46" s="20" t="s">
        <v>104</v>
      </c>
      <c r="E46" s="21" t="s">
        <v>328</v>
      </c>
      <c r="F46" s="52">
        <v>100</v>
      </c>
      <c r="G46" s="82">
        <v>9000</v>
      </c>
      <c r="H46" s="82">
        <v>9000</v>
      </c>
      <c r="I46" s="22">
        <f t="shared" si="0"/>
        <v>900000</v>
      </c>
      <c r="L46" s="14"/>
    </row>
    <row r="47" spans="1:12" s="13" customFormat="1" ht="21.75" customHeight="1" x14ac:dyDescent="0.25">
      <c r="A47" s="19">
        <f t="shared" si="1"/>
        <v>31</v>
      </c>
      <c r="B47" s="61">
        <v>44272</v>
      </c>
      <c r="C47" s="51">
        <v>402810</v>
      </c>
      <c r="D47" s="20" t="s">
        <v>104</v>
      </c>
      <c r="E47" s="21" t="s">
        <v>329</v>
      </c>
      <c r="F47" s="52">
        <v>100</v>
      </c>
      <c r="G47" s="82">
        <v>9000</v>
      </c>
      <c r="H47" s="82">
        <v>9000</v>
      </c>
      <c r="I47" s="22">
        <f t="shared" si="0"/>
        <v>900000</v>
      </c>
      <c r="L47" s="14"/>
    </row>
    <row r="48" spans="1:12" s="13" customFormat="1" ht="21.75" customHeight="1" x14ac:dyDescent="0.25">
      <c r="A48" s="19">
        <f t="shared" si="1"/>
        <v>32</v>
      </c>
      <c r="B48" s="61">
        <v>44272</v>
      </c>
      <c r="C48" s="51">
        <v>402642</v>
      </c>
      <c r="D48" s="20" t="s">
        <v>104</v>
      </c>
      <c r="E48" s="21" t="s">
        <v>330</v>
      </c>
      <c r="F48" s="52">
        <v>100</v>
      </c>
      <c r="G48" s="82">
        <v>14000</v>
      </c>
      <c r="H48" s="82">
        <v>14000</v>
      </c>
      <c r="I48" s="22">
        <f t="shared" si="0"/>
        <v>1400000</v>
      </c>
      <c r="L48" s="14"/>
    </row>
    <row r="49" spans="1:12" s="13" customFormat="1" ht="21.75" customHeight="1" x14ac:dyDescent="0.25">
      <c r="A49" s="19">
        <f t="shared" si="1"/>
        <v>33</v>
      </c>
      <c r="B49" s="61">
        <v>44272</v>
      </c>
      <c r="C49" s="51">
        <v>402814</v>
      </c>
      <c r="D49" s="20" t="s">
        <v>104</v>
      </c>
      <c r="E49" s="21" t="s">
        <v>331</v>
      </c>
      <c r="F49" s="52">
        <v>100</v>
      </c>
      <c r="G49" s="82">
        <v>10000</v>
      </c>
      <c r="H49" s="82">
        <v>10000</v>
      </c>
      <c r="I49" s="22">
        <f t="shared" ref="I49:I80" si="2">F49*G49</f>
        <v>1000000</v>
      </c>
      <c r="L49" s="14"/>
    </row>
    <row r="50" spans="1:12" s="13" customFormat="1" ht="21.75" customHeight="1" x14ac:dyDescent="0.25">
      <c r="A50" s="19">
        <f t="shared" si="1"/>
        <v>34</v>
      </c>
      <c r="B50" s="61">
        <v>44272</v>
      </c>
      <c r="C50" s="51">
        <v>41471</v>
      </c>
      <c r="D50" s="20" t="s">
        <v>104</v>
      </c>
      <c r="E50" s="21" t="s">
        <v>332</v>
      </c>
      <c r="F50" s="52">
        <v>100</v>
      </c>
      <c r="G50" s="82">
        <v>8000</v>
      </c>
      <c r="H50" s="82">
        <v>8000</v>
      </c>
      <c r="I50" s="22">
        <f t="shared" si="2"/>
        <v>800000</v>
      </c>
      <c r="L50" s="14"/>
    </row>
    <row r="51" spans="1:12" s="13" customFormat="1" ht="21.75" customHeight="1" x14ac:dyDescent="0.25">
      <c r="A51" s="19">
        <f t="shared" si="1"/>
        <v>35</v>
      </c>
      <c r="B51" s="61">
        <v>44272</v>
      </c>
      <c r="C51" s="51">
        <v>402646</v>
      </c>
      <c r="D51" s="20" t="s">
        <v>104</v>
      </c>
      <c r="E51" s="21" t="s">
        <v>333</v>
      </c>
      <c r="F51" s="52">
        <v>100</v>
      </c>
      <c r="G51" s="82">
        <v>11000</v>
      </c>
      <c r="H51" s="82">
        <v>11000</v>
      </c>
      <c r="I51" s="22">
        <f t="shared" si="2"/>
        <v>1100000</v>
      </c>
      <c r="L51" s="14"/>
    </row>
    <row r="52" spans="1:12" s="13" customFormat="1" ht="31.5" x14ac:dyDescent="0.25">
      <c r="A52" s="19">
        <f t="shared" si="1"/>
        <v>36</v>
      </c>
      <c r="B52" s="61">
        <v>44272</v>
      </c>
      <c r="C52" s="51">
        <v>402647</v>
      </c>
      <c r="D52" s="20" t="s">
        <v>104</v>
      </c>
      <c r="E52" s="21" t="s">
        <v>334</v>
      </c>
      <c r="F52" s="52">
        <v>100</v>
      </c>
      <c r="G52" s="82">
        <v>11000</v>
      </c>
      <c r="H52" s="82">
        <v>11000</v>
      </c>
      <c r="I52" s="22">
        <f t="shared" si="2"/>
        <v>1100000</v>
      </c>
      <c r="L52" s="14"/>
    </row>
    <row r="53" spans="1:12" s="13" customFormat="1" ht="31.5" x14ac:dyDescent="0.25">
      <c r="A53" s="19">
        <f t="shared" si="1"/>
        <v>37</v>
      </c>
      <c r="B53" s="61">
        <v>44272</v>
      </c>
      <c r="C53" s="51">
        <v>402785</v>
      </c>
      <c r="D53" s="20" t="s">
        <v>104</v>
      </c>
      <c r="E53" s="21" t="s">
        <v>335</v>
      </c>
      <c r="F53" s="52">
        <v>100</v>
      </c>
      <c r="G53" s="82">
        <v>10000</v>
      </c>
      <c r="H53" s="82">
        <v>10000</v>
      </c>
      <c r="I53" s="22">
        <f t="shared" si="2"/>
        <v>1000000</v>
      </c>
      <c r="L53" s="14"/>
    </row>
    <row r="54" spans="1:12" s="13" customFormat="1" ht="18.75" customHeight="1" x14ac:dyDescent="0.25">
      <c r="A54" s="19">
        <f t="shared" si="1"/>
        <v>38</v>
      </c>
      <c r="B54" s="61">
        <v>44272</v>
      </c>
      <c r="C54" s="51">
        <v>402786</v>
      </c>
      <c r="D54" s="20" t="s">
        <v>104</v>
      </c>
      <c r="E54" s="21" t="s">
        <v>336</v>
      </c>
      <c r="F54" s="52">
        <v>100</v>
      </c>
      <c r="G54" s="82">
        <v>10000</v>
      </c>
      <c r="H54" s="82">
        <v>10000</v>
      </c>
      <c r="I54" s="22">
        <f t="shared" si="2"/>
        <v>1000000</v>
      </c>
      <c r="L54" s="14"/>
    </row>
    <row r="55" spans="1:12" s="13" customFormat="1" ht="18.75" customHeight="1" x14ac:dyDescent="0.25">
      <c r="A55" s="19">
        <f t="shared" si="1"/>
        <v>39</v>
      </c>
      <c r="B55" s="61">
        <v>44272</v>
      </c>
      <c r="C55" s="51">
        <v>402792</v>
      </c>
      <c r="D55" s="20" t="s">
        <v>104</v>
      </c>
      <c r="E55" s="21" t="s">
        <v>337</v>
      </c>
      <c r="F55" s="52">
        <v>100</v>
      </c>
      <c r="G55" s="82">
        <v>17000</v>
      </c>
      <c r="H55" s="82">
        <v>17000</v>
      </c>
      <c r="I55" s="22">
        <f t="shared" si="2"/>
        <v>1700000</v>
      </c>
      <c r="L55" s="14"/>
    </row>
    <row r="56" spans="1:12" s="13" customFormat="1" ht="18.75" customHeight="1" x14ac:dyDescent="0.25">
      <c r="A56" s="19">
        <f t="shared" si="1"/>
        <v>40</v>
      </c>
      <c r="B56" s="61">
        <v>44272</v>
      </c>
      <c r="C56" s="51">
        <v>402793</v>
      </c>
      <c r="D56" s="20" t="s">
        <v>104</v>
      </c>
      <c r="E56" s="21" t="s">
        <v>338</v>
      </c>
      <c r="F56" s="52">
        <v>100</v>
      </c>
      <c r="G56" s="82">
        <v>18000</v>
      </c>
      <c r="H56" s="82">
        <v>18000</v>
      </c>
      <c r="I56" s="22">
        <f t="shared" si="2"/>
        <v>1800000</v>
      </c>
      <c r="L56" s="14"/>
    </row>
    <row r="57" spans="1:12" s="13" customFormat="1" ht="34.5" customHeight="1" x14ac:dyDescent="0.25">
      <c r="A57" s="19">
        <f t="shared" si="1"/>
        <v>41</v>
      </c>
      <c r="B57" s="61">
        <v>44272</v>
      </c>
      <c r="C57" s="51">
        <v>402638</v>
      </c>
      <c r="D57" s="20" t="s">
        <v>104</v>
      </c>
      <c r="E57" s="21" t="s">
        <v>339</v>
      </c>
      <c r="F57" s="76">
        <v>190</v>
      </c>
      <c r="G57" s="82">
        <v>6000</v>
      </c>
      <c r="H57" s="82">
        <v>6000</v>
      </c>
      <c r="I57" s="22">
        <f t="shared" si="2"/>
        <v>1140000</v>
      </c>
      <c r="L57" s="14"/>
    </row>
    <row r="58" spans="1:12" s="13" customFormat="1" ht="18.75" customHeight="1" x14ac:dyDescent="0.25">
      <c r="A58" s="19">
        <f t="shared" si="1"/>
        <v>42</v>
      </c>
      <c r="B58" s="61">
        <v>44272</v>
      </c>
      <c r="C58" s="51">
        <v>401470</v>
      </c>
      <c r="D58" s="20" t="s">
        <v>104</v>
      </c>
      <c r="E58" s="21" t="s">
        <v>340</v>
      </c>
      <c r="F58" s="76">
        <v>100</v>
      </c>
      <c r="G58" s="82">
        <v>8000</v>
      </c>
      <c r="H58" s="82">
        <v>8000</v>
      </c>
      <c r="I58" s="22">
        <f t="shared" si="2"/>
        <v>800000</v>
      </c>
      <c r="L58" s="14"/>
    </row>
    <row r="59" spans="1:12" s="13" customFormat="1" ht="18.75" customHeight="1" x14ac:dyDescent="0.25">
      <c r="A59" s="19">
        <f t="shared" si="1"/>
        <v>43</v>
      </c>
      <c r="B59" s="61">
        <v>44272</v>
      </c>
      <c r="C59" s="51">
        <v>402639</v>
      </c>
      <c r="D59" s="20" t="s">
        <v>104</v>
      </c>
      <c r="E59" s="21" t="s">
        <v>341</v>
      </c>
      <c r="F59" s="52">
        <v>100</v>
      </c>
      <c r="G59" s="82">
        <v>9000</v>
      </c>
      <c r="H59" s="82">
        <v>9000</v>
      </c>
      <c r="I59" s="22">
        <f t="shared" si="2"/>
        <v>900000</v>
      </c>
      <c r="L59" s="14"/>
    </row>
    <row r="60" spans="1:12" s="13" customFormat="1" ht="18.75" customHeight="1" x14ac:dyDescent="0.25">
      <c r="A60" s="19">
        <f t="shared" si="1"/>
        <v>44</v>
      </c>
      <c r="B60" s="61">
        <v>44272</v>
      </c>
      <c r="C60" s="51">
        <v>402809</v>
      </c>
      <c r="D60" s="20" t="s">
        <v>104</v>
      </c>
      <c r="E60" s="21" t="s">
        <v>342</v>
      </c>
      <c r="F60" s="52">
        <v>100</v>
      </c>
      <c r="G60" s="82">
        <v>9000</v>
      </c>
      <c r="H60" s="82">
        <v>9000</v>
      </c>
      <c r="I60" s="22">
        <f t="shared" si="2"/>
        <v>900000</v>
      </c>
      <c r="L60" s="14"/>
    </row>
    <row r="61" spans="1:12" s="13" customFormat="1" ht="18.75" customHeight="1" x14ac:dyDescent="0.25">
      <c r="A61" s="19">
        <f t="shared" si="1"/>
        <v>45</v>
      </c>
      <c r="B61" s="61">
        <v>44272</v>
      </c>
      <c r="C61" s="51">
        <v>402640</v>
      </c>
      <c r="D61" s="20" t="s">
        <v>104</v>
      </c>
      <c r="E61" s="21" t="s">
        <v>343</v>
      </c>
      <c r="F61" s="52">
        <v>100</v>
      </c>
      <c r="G61" s="82">
        <v>7000</v>
      </c>
      <c r="H61" s="82">
        <v>7000</v>
      </c>
      <c r="I61" s="22">
        <f t="shared" si="2"/>
        <v>700000</v>
      </c>
      <c r="L61" s="14"/>
    </row>
    <row r="62" spans="1:12" s="13" customFormat="1" ht="18.75" customHeight="1" x14ac:dyDescent="0.25">
      <c r="A62" s="19">
        <f t="shared" si="1"/>
        <v>46</v>
      </c>
      <c r="B62" s="61">
        <v>44272</v>
      </c>
      <c r="C62" s="51">
        <v>402641</v>
      </c>
      <c r="D62" s="20" t="s">
        <v>104</v>
      </c>
      <c r="E62" s="21" t="s">
        <v>344</v>
      </c>
      <c r="F62" s="52">
        <v>100</v>
      </c>
      <c r="G62" s="82">
        <v>9000</v>
      </c>
      <c r="H62" s="82">
        <v>9000</v>
      </c>
      <c r="I62" s="22">
        <f t="shared" si="2"/>
        <v>900000</v>
      </c>
      <c r="L62" s="14"/>
    </row>
    <row r="63" spans="1:12" s="13" customFormat="1" ht="18.75" customHeight="1" x14ac:dyDescent="0.25">
      <c r="A63" s="19">
        <f t="shared" si="1"/>
        <v>47</v>
      </c>
      <c r="B63" s="61">
        <v>44272</v>
      </c>
      <c r="C63" s="51">
        <v>402643</v>
      </c>
      <c r="D63" s="20" t="s">
        <v>104</v>
      </c>
      <c r="E63" s="21" t="s">
        <v>345</v>
      </c>
      <c r="F63" s="52">
        <v>100</v>
      </c>
      <c r="G63" s="82">
        <v>12000</v>
      </c>
      <c r="H63" s="82">
        <v>12000</v>
      </c>
      <c r="I63" s="22">
        <f t="shared" si="2"/>
        <v>1200000</v>
      </c>
      <c r="L63" s="14"/>
    </row>
    <row r="64" spans="1:12" s="13" customFormat="1" ht="18.75" customHeight="1" x14ac:dyDescent="0.25">
      <c r="A64" s="19">
        <f t="shared" si="1"/>
        <v>48</v>
      </c>
      <c r="B64" s="61">
        <v>44272</v>
      </c>
      <c r="C64" s="51">
        <v>402813</v>
      </c>
      <c r="D64" s="20" t="s">
        <v>104</v>
      </c>
      <c r="E64" s="21" t="s">
        <v>346</v>
      </c>
      <c r="F64" s="52">
        <v>100</v>
      </c>
      <c r="G64" s="82">
        <v>6000</v>
      </c>
      <c r="H64" s="82">
        <v>6000</v>
      </c>
      <c r="I64" s="22">
        <f t="shared" si="2"/>
        <v>600000</v>
      </c>
      <c r="L64" s="14"/>
    </row>
    <row r="65" spans="1:12" s="13" customFormat="1" ht="18.75" customHeight="1" x14ac:dyDescent="0.25">
      <c r="A65" s="19">
        <f t="shared" si="1"/>
        <v>49</v>
      </c>
      <c r="B65" s="61">
        <v>44272</v>
      </c>
      <c r="C65" s="51">
        <v>402815</v>
      </c>
      <c r="D65" s="20" t="s">
        <v>104</v>
      </c>
      <c r="E65" s="21" t="s">
        <v>347</v>
      </c>
      <c r="F65" s="52">
        <v>100</v>
      </c>
      <c r="G65" s="82">
        <v>13000</v>
      </c>
      <c r="H65" s="82">
        <v>13000</v>
      </c>
      <c r="I65" s="22">
        <f t="shared" si="2"/>
        <v>1300000</v>
      </c>
      <c r="L65" s="14"/>
    </row>
    <row r="66" spans="1:12" s="13" customFormat="1" ht="18.75" customHeight="1" x14ac:dyDescent="0.25">
      <c r="A66" s="19">
        <f t="shared" si="1"/>
        <v>50</v>
      </c>
      <c r="B66" s="61">
        <v>44272</v>
      </c>
      <c r="C66" s="51">
        <v>402644</v>
      </c>
      <c r="D66" s="20" t="s">
        <v>104</v>
      </c>
      <c r="E66" s="21" t="s">
        <v>32</v>
      </c>
      <c r="F66" s="52">
        <v>100</v>
      </c>
      <c r="G66" s="82">
        <v>6000</v>
      </c>
      <c r="H66" s="82">
        <v>6000</v>
      </c>
      <c r="I66" s="22">
        <f t="shared" si="2"/>
        <v>600000</v>
      </c>
      <c r="L66" s="14"/>
    </row>
    <row r="67" spans="1:12" s="13" customFormat="1" ht="18.75" customHeight="1" x14ac:dyDescent="0.25">
      <c r="A67" s="19">
        <f t="shared" si="1"/>
        <v>51</v>
      </c>
      <c r="B67" s="61">
        <v>44272</v>
      </c>
      <c r="C67" s="51">
        <v>402812</v>
      </c>
      <c r="D67" s="20" t="s">
        <v>104</v>
      </c>
      <c r="E67" s="21" t="s">
        <v>348</v>
      </c>
      <c r="F67" s="52">
        <v>100</v>
      </c>
      <c r="G67" s="82">
        <v>7000</v>
      </c>
      <c r="H67" s="82">
        <v>7000</v>
      </c>
      <c r="I67" s="22">
        <f t="shared" si="2"/>
        <v>700000</v>
      </c>
      <c r="L67" s="14"/>
    </row>
    <row r="68" spans="1:12" s="13" customFormat="1" ht="18.75" customHeight="1" x14ac:dyDescent="0.25">
      <c r="A68" s="19">
        <f t="shared" si="1"/>
        <v>52</v>
      </c>
      <c r="B68" s="61">
        <v>44272</v>
      </c>
      <c r="C68" s="51">
        <v>402645</v>
      </c>
      <c r="D68" s="20" t="s">
        <v>104</v>
      </c>
      <c r="E68" s="21" t="s">
        <v>349</v>
      </c>
      <c r="F68" s="52">
        <v>100</v>
      </c>
      <c r="G68" s="82">
        <v>6000</v>
      </c>
      <c r="H68" s="82">
        <v>6000</v>
      </c>
      <c r="I68" s="22">
        <f t="shared" si="2"/>
        <v>600000</v>
      </c>
      <c r="L68" s="14"/>
    </row>
    <row r="69" spans="1:12" s="13" customFormat="1" ht="18.75" customHeight="1" x14ac:dyDescent="0.25">
      <c r="A69" s="19">
        <f t="shared" si="1"/>
        <v>53</v>
      </c>
      <c r="B69" s="61">
        <v>44272</v>
      </c>
      <c r="C69" s="51">
        <v>402648</v>
      </c>
      <c r="D69" s="20" t="s">
        <v>104</v>
      </c>
      <c r="E69" s="21" t="s">
        <v>350</v>
      </c>
      <c r="F69" s="52">
        <v>100</v>
      </c>
      <c r="G69" s="82">
        <v>5000</v>
      </c>
      <c r="H69" s="82">
        <v>5000</v>
      </c>
      <c r="I69" s="22">
        <f t="shared" si="2"/>
        <v>500000</v>
      </c>
      <c r="L69" s="14"/>
    </row>
    <row r="70" spans="1:12" s="13" customFormat="1" ht="18.75" customHeight="1" x14ac:dyDescent="0.25">
      <c r="A70" s="19">
        <f t="shared" si="1"/>
        <v>54</v>
      </c>
      <c r="B70" s="61">
        <v>44272</v>
      </c>
      <c r="C70" s="51">
        <v>402649</v>
      </c>
      <c r="D70" s="20" t="s">
        <v>104</v>
      </c>
      <c r="E70" s="21" t="s">
        <v>351</v>
      </c>
      <c r="F70" s="52">
        <v>100</v>
      </c>
      <c r="G70" s="82">
        <v>7000</v>
      </c>
      <c r="H70" s="82">
        <v>7000</v>
      </c>
      <c r="I70" s="22">
        <f t="shared" si="2"/>
        <v>700000</v>
      </c>
      <c r="L70" s="14"/>
    </row>
    <row r="71" spans="1:12" s="13" customFormat="1" ht="18.75" customHeight="1" x14ac:dyDescent="0.25">
      <c r="A71" s="19">
        <f t="shared" si="1"/>
        <v>55</v>
      </c>
      <c r="B71" s="61">
        <v>44272</v>
      </c>
      <c r="C71" s="51">
        <v>402650</v>
      </c>
      <c r="D71" s="20" t="s">
        <v>104</v>
      </c>
      <c r="E71" s="21" t="s">
        <v>352</v>
      </c>
      <c r="F71" s="52">
        <v>100</v>
      </c>
      <c r="G71" s="82">
        <v>6000</v>
      </c>
      <c r="H71" s="82">
        <v>6000</v>
      </c>
      <c r="I71" s="22">
        <f t="shared" si="2"/>
        <v>600000</v>
      </c>
      <c r="L71" s="14"/>
    </row>
    <row r="72" spans="1:12" s="13" customFormat="1" ht="18.75" customHeight="1" x14ac:dyDescent="0.25">
      <c r="A72" s="19">
        <f t="shared" si="1"/>
        <v>56</v>
      </c>
      <c r="B72" s="61">
        <v>44272</v>
      </c>
      <c r="C72" s="51">
        <v>402751</v>
      </c>
      <c r="D72" s="20" t="s">
        <v>104</v>
      </c>
      <c r="E72" s="21" t="s">
        <v>353</v>
      </c>
      <c r="F72" s="52">
        <v>100</v>
      </c>
      <c r="G72" s="82">
        <v>6000</v>
      </c>
      <c r="H72" s="82">
        <v>6000</v>
      </c>
      <c r="I72" s="22">
        <f t="shared" si="2"/>
        <v>600000</v>
      </c>
      <c r="L72" s="14"/>
    </row>
    <row r="73" spans="1:12" s="13" customFormat="1" ht="18.75" customHeight="1" x14ac:dyDescent="0.25">
      <c r="A73" s="19">
        <f t="shared" si="1"/>
        <v>57</v>
      </c>
      <c r="B73" s="61">
        <v>44272</v>
      </c>
      <c r="C73" s="51">
        <v>402752</v>
      </c>
      <c r="D73" s="20" t="s">
        <v>104</v>
      </c>
      <c r="E73" s="21" t="s">
        <v>354</v>
      </c>
      <c r="F73" s="52">
        <v>100</v>
      </c>
      <c r="G73" s="82">
        <v>5000</v>
      </c>
      <c r="H73" s="82">
        <v>5000</v>
      </c>
      <c r="I73" s="22">
        <f t="shared" si="2"/>
        <v>500000</v>
      </c>
      <c r="L73" s="14"/>
    </row>
    <row r="74" spans="1:12" s="13" customFormat="1" ht="18.75" customHeight="1" x14ac:dyDescent="0.25">
      <c r="A74" s="19">
        <f t="shared" si="1"/>
        <v>58</v>
      </c>
      <c r="B74" s="61">
        <v>44272</v>
      </c>
      <c r="C74" s="51">
        <v>402753</v>
      </c>
      <c r="D74" s="20" t="s">
        <v>104</v>
      </c>
      <c r="E74" s="21" t="s">
        <v>355</v>
      </c>
      <c r="F74" s="52">
        <v>100</v>
      </c>
      <c r="G74" s="82">
        <v>8000</v>
      </c>
      <c r="H74" s="82">
        <v>8000</v>
      </c>
      <c r="I74" s="22">
        <f t="shared" si="2"/>
        <v>800000</v>
      </c>
      <c r="L74" s="14"/>
    </row>
    <row r="75" spans="1:12" s="13" customFormat="1" ht="18.75" customHeight="1" x14ac:dyDescent="0.25">
      <c r="A75" s="19">
        <f t="shared" si="1"/>
        <v>59</v>
      </c>
      <c r="B75" s="61">
        <v>44272</v>
      </c>
      <c r="C75" s="51">
        <v>402754</v>
      </c>
      <c r="D75" s="20" t="s">
        <v>104</v>
      </c>
      <c r="E75" s="21" t="s">
        <v>356</v>
      </c>
      <c r="F75" s="52">
        <v>100</v>
      </c>
      <c r="G75" s="82">
        <v>6000</v>
      </c>
      <c r="H75" s="82">
        <v>6000</v>
      </c>
      <c r="I75" s="22">
        <f t="shared" si="2"/>
        <v>600000</v>
      </c>
      <c r="L75" s="14"/>
    </row>
    <row r="76" spans="1:12" s="13" customFormat="1" ht="18.75" customHeight="1" x14ac:dyDescent="0.25">
      <c r="A76" s="19">
        <f t="shared" si="1"/>
        <v>60</v>
      </c>
      <c r="B76" s="61">
        <v>44272</v>
      </c>
      <c r="C76" s="51">
        <v>402755</v>
      </c>
      <c r="D76" s="20" t="s">
        <v>104</v>
      </c>
      <c r="E76" s="21" t="s">
        <v>357</v>
      </c>
      <c r="F76" s="52">
        <v>100</v>
      </c>
      <c r="G76" s="82">
        <v>6000</v>
      </c>
      <c r="H76" s="82">
        <v>6000</v>
      </c>
      <c r="I76" s="22">
        <f t="shared" si="2"/>
        <v>600000</v>
      </c>
      <c r="L76" s="14"/>
    </row>
    <row r="77" spans="1:12" s="13" customFormat="1" ht="18.75" customHeight="1" x14ac:dyDescent="0.25">
      <c r="A77" s="19">
        <f t="shared" si="1"/>
        <v>61</v>
      </c>
      <c r="B77" s="61">
        <v>44272</v>
      </c>
      <c r="C77" s="51">
        <v>402756</v>
      </c>
      <c r="D77" s="20" t="s">
        <v>104</v>
      </c>
      <c r="E77" s="21" t="s">
        <v>358</v>
      </c>
      <c r="F77" s="52">
        <v>100</v>
      </c>
      <c r="G77" s="82">
        <v>9000</v>
      </c>
      <c r="H77" s="82">
        <v>9000</v>
      </c>
      <c r="I77" s="22">
        <f t="shared" si="2"/>
        <v>900000</v>
      </c>
      <c r="L77" s="14"/>
    </row>
    <row r="78" spans="1:12" s="13" customFormat="1" ht="18.75" customHeight="1" x14ac:dyDescent="0.25">
      <c r="A78" s="19">
        <f t="shared" si="1"/>
        <v>62</v>
      </c>
      <c r="B78" s="61">
        <v>44272</v>
      </c>
      <c r="C78" s="51">
        <v>402757</v>
      </c>
      <c r="D78" s="20" t="s">
        <v>104</v>
      </c>
      <c r="E78" s="21" t="s">
        <v>31</v>
      </c>
      <c r="F78" s="52">
        <v>100</v>
      </c>
      <c r="G78" s="82">
        <v>4000</v>
      </c>
      <c r="H78" s="82">
        <v>4000</v>
      </c>
      <c r="I78" s="22">
        <f t="shared" si="2"/>
        <v>400000</v>
      </c>
      <c r="L78" s="14"/>
    </row>
    <row r="79" spans="1:12" s="13" customFormat="1" ht="18.75" customHeight="1" x14ac:dyDescent="0.25">
      <c r="A79" s="19">
        <f t="shared" si="1"/>
        <v>63</v>
      </c>
      <c r="B79" s="61">
        <v>44272</v>
      </c>
      <c r="C79" s="51">
        <v>402758</v>
      </c>
      <c r="D79" s="20" t="s">
        <v>104</v>
      </c>
      <c r="E79" s="21" t="s">
        <v>359</v>
      </c>
      <c r="F79" s="52">
        <v>100</v>
      </c>
      <c r="G79" s="82">
        <v>7000</v>
      </c>
      <c r="H79" s="82">
        <v>7000</v>
      </c>
      <c r="I79" s="22">
        <f t="shared" si="2"/>
        <v>700000</v>
      </c>
      <c r="L79" s="14"/>
    </row>
    <row r="80" spans="1:12" s="13" customFormat="1" ht="18.75" customHeight="1" x14ac:dyDescent="0.25">
      <c r="A80" s="19">
        <f t="shared" si="1"/>
        <v>64</v>
      </c>
      <c r="B80" s="61">
        <v>44272</v>
      </c>
      <c r="C80" s="51">
        <v>402759</v>
      </c>
      <c r="D80" s="20" t="s">
        <v>104</v>
      </c>
      <c r="E80" s="21" t="s">
        <v>360</v>
      </c>
      <c r="F80" s="52">
        <v>100</v>
      </c>
      <c r="G80" s="82">
        <v>7000</v>
      </c>
      <c r="H80" s="82">
        <v>7000</v>
      </c>
      <c r="I80" s="22">
        <f t="shared" si="2"/>
        <v>700000</v>
      </c>
      <c r="L80" s="14"/>
    </row>
    <row r="81" spans="1:12" s="13" customFormat="1" ht="18.75" customHeight="1" x14ac:dyDescent="0.25">
      <c r="A81" s="19">
        <f t="shared" si="1"/>
        <v>65</v>
      </c>
      <c r="B81" s="61">
        <v>44272</v>
      </c>
      <c r="C81" s="51">
        <v>402760</v>
      </c>
      <c r="D81" s="20" t="s">
        <v>104</v>
      </c>
      <c r="E81" s="21" t="s">
        <v>361</v>
      </c>
      <c r="F81" s="52">
        <v>100</v>
      </c>
      <c r="G81" s="82">
        <v>7000</v>
      </c>
      <c r="H81" s="82">
        <v>7000</v>
      </c>
      <c r="I81" s="22">
        <f t="shared" ref="I81:I90" si="3">F81*G81</f>
        <v>700000</v>
      </c>
      <c r="L81" s="14"/>
    </row>
    <row r="82" spans="1:12" s="13" customFormat="1" ht="18.75" customHeight="1" x14ac:dyDescent="0.25">
      <c r="A82" s="19">
        <f t="shared" ref="A82:A90" si="4">A81+1</f>
        <v>66</v>
      </c>
      <c r="B82" s="61">
        <v>44272</v>
      </c>
      <c r="C82" s="51">
        <v>402761</v>
      </c>
      <c r="D82" s="20" t="s">
        <v>104</v>
      </c>
      <c r="E82" s="21" t="s">
        <v>362</v>
      </c>
      <c r="F82" s="52">
        <v>100</v>
      </c>
      <c r="G82" s="82">
        <v>9000</v>
      </c>
      <c r="H82" s="82">
        <v>9000</v>
      </c>
      <c r="I82" s="22">
        <f t="shared" si="3"/>
        <v>900000</v>
      </c>
      <c r="L82" s="14"/>
    </row>
    <row r="83" spans="1:12" s="13" customFormat="1" ht="18.75" customHeight="1" x14ac:dyDescent="0.25">
      <c r="A83" s="19">
        <f t="shared" si="4"/>
        <v>67</v>
      </c>
      <c r="B83" s="61">
        <v>44272</v>
      </c>
      <c r="C83" s="51">
        <v>402783</v>
      </c>
      <c r="D83" s="20" t="s">
        <v>104</v>
      </c>
      <c r="E83" s="21" t="s">
        <v>363</v>
      </c>
      <c r="F83" s="52">
        <v>100</v>
      </c>
      <c r="G83" s="82">
        <v>5000</v>
      </c>
      <c r="H83" s="82">
        <v>5000</v>
      </c>
      <c r="I83" s="22">
        <f t="shared" si="3"/>
        <v>500000</v>
      </c>
      <c r="L83" s="14"/>
    </row>
    <row r="84" spans="1:12" s="13" customFormat="1" ht="18.75" customHeight="1" x14ac:dyDescent="0.25">
      <c r="A84" s="19">
        <f t="shared" si="4"/>
        <v>68</v>
      </c>
      <c r="B84" s="61">
        <v>44272</v>
      </c>
      <c r="C84" s="51">
        <v>402784</v>
      </c>
      <c r="D84" s="20" t="s">
        <v>104</v>
      </c>
      <c r="E84" s="21" t="s">
        <v>364</v>
      </c>
      <c r="F84" s="52">
        <v>112</v>
      </c>
      <c r="G84" s="82">
        <v>5000</v>
      </c>
      <c r="H84" s="82">
        <v>5000</v>
      </c>
      <c r="I84" s="22">
        <f t="shared" si="3"/>
        <v>560000</v>
      </c>
      <c r="L84" s="14"/>
    </row>
    <row r="85" spans="1:12" s="13" customFormat="1" ht="18.75" customHeight="1" x14ac:dyDescent="0.25">
      <c r="A85" s="19">
        <f t="shared" si="4"/>
        <v>69</v>
      </c>
      <c r="B85" s="61">
        <v>44272</v>
      </c>
      <c r="C85" s="51">
        <v>402787</v>
      </c>
      <c r="D85" s="20" t="s">
        <v>104</v>
      </c>
      <c r="E85" s="21" t="s">
        <v>365</v>
      </c>
      <c r="F85" s="52">
        <v>100</v>
      </c>
      <c r="G85" s="82">
        <v>9000</v>
      </c>
      <c r="H85" s="82">
        <v>9000</v>
      </c>
      <c r="I85" s="22">
        <f t="shared" si="3"/>
        <v>900000</v>
      </c>
      <c r="L85" s="14"/>
    </row>
    <row r="86" spans="1:12" s="13" customFormat="1" ht="18.75" customHeight="1" x14ac:dyDescent="0.25">
      <c r="A86" s="19">
        <f t="shared" si="4"/>
        <v>70</v>
      </c>
      <c r="B86" s="61">
        <v>44272</v>
      </c>
      <c r="C86" s="51">
        <v>402788</v>
      </c>
      <c r="D86" s="20" t="s">
        <v>104</v>
      </c>
      <c r="E86" s="21" t="s">
        <v>366</v>
      </c>
      <c r="F86" s="52">
        <v>100</v>
      </c>
      <c r="G86" s="82">
        <v>11000</v>
      </c>
      <c r="H86" s="82">
        <v>11000</v>
      </c>
      <c r="I86" s="22">
        <f t="shared" si="3"/>
        <v>1100000</v>
      </c>
      <c r="L86" s="14"/>
    </row>
    <row r="87" spans="1:12" s="13" customFormat="1" ht="18.75" customHeight="1" x14ac:dyDescent="0.25">
      <c r="A87" s="19">
        <f t="shared" si="4"/>
        <v>71</v>
      </c>
      <c r="B87" s="61">
        <v>44272</v>
      </c>
      <c r="C87" s="51">
        <v>402789</v>
      </c>
      <c r="D87" s="20" t="s">
        <v>104</v>
      </c>
      <c r="E87" s="21" t="s">
        <v>367</v>
      </c>
      <c r="F87" s="52">
        <v>100</v>
      </c>
      <c r="G87" s="82">
        <v>14000</v>
      </c>
      <c r="H87" s="82">
        <v>14000</v>
      </c>
      <c r="I87" s="22">
        <f t="shared" si="3"/>
        <v>1400000</v>
      </c>
      <c r="L87" s="14"/>
    </row>
    <row r="88" spans="1:12" s="13" customFormat="1" ht="18.75" customHeight="1" x14ac:dyDescent="0.25">
      <c r="A88" s="19">
        <f t="shared" si="4"/>
        <v>72</v>
      </c>
      <c r="B88" s="61">
        <v>44272</v>
      </c>
      <c r="C88" s="51">
        <v>402790</v>
      </c>
      <c r="D88" s="20" t="s">
        <v>104</v>
      </c>
      <c r="E88" s="21" t="s">
        <v>368</v>
      </c>
      <c r="F88" s="52">
        <v>100</v>
      </c>
      <c r="G88" s="82">
        <v>14000</v>
      </c>
      <c r="H88" s="82">
        <v>14000</v>
      </c>
      <c r="I88" s="22">
        <f t="shared" si="3"/>
        <v>1400000</v>
      </c>
      <c r="L88" s="14"/>
    </row>
    <row r="89" spans="1:12" s="13" customFormat="1" ht="18.75" customHeight="1" x14ac:dyDescent="0.25">
      <c r="A89" s="19">
        <f t="shared" si="4"/>
        <v>73</v>
      </c>
      <c r="B89" s="61">
        <v>44272</v>
      </c>
      <c r="C89" s="51">
        <v>402791</v>
      </c>
      <c r="D89" s="20" t="s">
        <v>104</v>
      </c>
      <c r="E89" s="21" t="s">
        <v>369</v>
      </c>
      <c r="F89" s="52">
        <v>100</v>
      </c>
      <c r="G89" s="82">
        <v>17000</v>
      </c>
      <c r="H89" s="82">
        <v>17000</v>
      </c>
      <c r="I89" s="22">
        <f t="shared" si="3"/>
        <v>1700000</v>
      </c>
      <c r="L89" s="14"/>
    </row>
    <row r="90" spans="1:12" s="13" customFormat="1" ht="18.75" customHeight="1" x14ac:dyDescent="0.25">
      <c r="A90" s="19">
        <f t="shared" si="4"/>
        <v>74</v>
      </c>
      <c r="B90" s="61">
        <v>44276</v>
      </c>
      <c r="C90" s="51">
        <v>401468</v>
      </c>
      <c r="D90" s="20" t="s">
        <v>104</v>
      </c>
      <c r="E90" s="21" t="s">
        <v>305</v>
      </c>
      <c r="F90" s="52">
        <v>214</v>
      </c>
      <c r="G90" s="82">
        <v>5000</v>
      </c>
      <c r="H90" s="82">
        <v>5000</v>
      </c>
      <c r="I90" s="22">
        <f t="shared" si="3"/>
        <v>1070000</v>
      </c>
      <c r="L90" s="14"/>
    </row>
    <row r="91" spans="1:12" ht="36" customHeight="1" thickBot="1" x14ac:dyDescent="0.3">
      <c r="A91" s="83" t="s">
        <v>16</v>
      </c>
      <c r="B91" s="84"/>
      <c r="C91" s="84"/>
      <c r="D91" s="84"/>
      <c r="E91" s="84"/>
      <c r="F91" s="84"/>
      <c r="G91" s="84"/>
      <c r="H91" s="85"/>
      <c r="I91" s="23">
        <f>SUM(I17:I90)</f>
        <v>84824000</v>
      </c>
    </row>
    <row r="92" spans="1:12" ht="18.75" customHeight="1" x14ac:dyDescent="0.25">
      <c r="A92" s="86"/>
      <c r="B92" s="86"/>
      <c r="C92" s="86"/>
      <c r="D92" s="86"/>
      <c r="E92" s="24"/>
      <c r="G92" s="25"/>
      <c r="H92" s="25"/>
      <c r="I92" s="26"/>
    </row>
    <row r="93" spans="1:12" ht="23.25" customHeight="1" x14ac:dyDescent="0.25">
      <c r="A93" s="27"/>
      <c r="B93" s="27"/>
      <c r="D93" s="27"/>
      <c r="E93" s="27"/>
      <c r="G93" s="28" t="s">
        <v>17</v>
      </c>
      <c r="H93" s="28"/>
      <c r="I93" s="29">
        <v>0</v>
      </c>
    </row>
    <row r="94" spans="1:12" ht="23.25" customHeight="1" thickBot="1" x14ac:dyDescent="0.3">
      <c r="A94" s="30"/>
      <c r="B94" s="30"/>
      <c r="D94" s="30"/>
      <c r="E94" s="30"/>
      <c r="G94" s="31" t="s">
        <v>39</v>
      </c>
      <c r="H94" s="31"/>
      <c r="I94" s="32">
        <v>0</v>
      </c>
    </row>
    <row r="95" spans="1:12" ht="29.25" customHeight="1" x14ac:dyDescent="0.25">
      <c r="A95" s="11"/>
      <c r="B95" s="11"/>
      <c r="D95" s="11"/>
      <c r="E95" s="33"/>
      <c r="G95" s="34" t="s">
        <v>21</v>
      </c>
      <c r="H95" s="35"/>
      <c r="I95" s="36">
        <f>I91</f>
        <v>84824000</v>
      </c>
    </row>
    <row r="96" spans="1:12" ht="11.25" customHeight="1" x14ac:dyDescent="0.25">
      <c r="A96" s="11"/>
      <c r="B96" s="11"/>
      <c r="D96" s="11"/>
      <c r="E96" s="33"/>
      <c r="G96" s="35"/>
      <c r="H96" s="35"/>
      <c r="I96" s="37"/>
    </row>
    <row r="97" spans="1:12" ht="18.75" x14ac:dyDescent="0.25">
      <c r="A97" s="38" t="s">
        <v>544</v>
      </c>
      <c r="B97" s="33"/>
      <c r="D97" s="11"/>
      <c r="E97" s="33"/>
      <c r="G97" s="35"/>
      <c r="H97" s="35"/>
      <c r="I97" s="37"/>
    </row>
    <row r="98" spans="1:12" ht="15.75" x14ac:dyDescent="0.25">
      <c r="A98" s="11"/>
      <c r="B98" s="11"/>
      <c r="D98" s="11"/>
      <c r="E98" s="33"/>
      <c r="G98" s="35"/>
      <c r="H98" s="35"/>
      <c r="I98" s="37"/>
    </row>
    <row r="99" spans="1:12" ht="18.75" x14ac:dyDescent="0.3">
      <c r="A99" s="39" t="s">
        <v>18</v>
      </c>
      <c r="B99" s="40"/>
      <c r="D99" s="40"/>
      <c r="E99" s="11"/>
      <c r="G99" s="12"/>
      <c r="H99" s="12"/>
      <c r="I99" s="11"/>
    </row>
    <row r="100" spans="1:12" ht="18.75" x14ac:dyDescent="0.3">
      <c r="A100" s="41" t="s">
        <v>19</v>
      </c>
      <c r="B100" s="33"/>
      <c r="D100" s="33"/>
      <c r="E100" s="11"/>
      <c r="G100" s="12"/>
      <c r="H100" s="12"/>
      <c r="I100" s="11"/>
      <c r="L100" s="42"/>
    </row>
    <row r="101" spans="1:12" ht="18.75" x14ac:dyDescent="0.3">
      <c r="A101" s="41" t="s">
        <v>24</v>
      </c>
      <c r="B101" s="33"/>
      <c r="D101" s="11"/>
      <c r="E101" s="11"/>
      <c r="G101" s="12"/>
      <c r="H101" s="12"/>
      <c r="I101" s="11"/>
    </row>
    <row r="102" spans="1:12" ht="18.75" x14ac:dyDescent="0.3">
      <c r="A102" s="43" t="s">
        <v>25</v>
      </c>
      <c r="B102" s="44"/>
      <c r="D102" s="44"/>
      <c r="E102" s="11"/>
      <c r="G102" s="12"/>
      <c r="H102" s="12"/>
      <c r="I102" s="11"/>
    </row>
    <row r="103" spans="1:12" ht="18.75" x14ac:dyDescent="0.3">
      <c r="A103" s="45" t="s">
        <v>26</v>
      </c>
      <c r="B103" s="46"/>
      <c r="D103" s="47"/>
      <c r="E103" s="11"/>
      <c r="G103" s="12"/>
      <c r="H103" s="12"/>
      <c r="I103" s="11"/>
    </row>
    <row r="104" spans="1:12" ht="15.75" x14ac:dyDescent="0.25">
      <c r="A104" s="46"/>
      <c r="B104" s="46"/>
      <c r="D104" s="48"/>
      <c r="E104" s="11"/>
      <c r="G104" s="12"/>
      <c r="H104" s="12"/>
      <c r="I104" s="11"/>
    </row>
    <row r="105" spans="1:12" ht="15.75" x14ac:dyDescent="0.25">
      <c r="A105" s="11"/>
      <c r="B105" s="11"/>
      <c r="D105" s="11"/>
      <c r="E105" s="11"/>
      <c r="G105" s="49" t="s">
        <v>27</v>
      </c>
      <c r="H105" s="87" t="str">
        <f>I13</f>
        <v xml:space="preserve"> 19 Mei  2021</v>
      </c>
      <c r="I105" s="87"/>
    </row>
    <row r="106" spans="1:12" ht="15.75" x14ac:dyDescent="0.25">
      <c r="A106" s="11"/>
      <c r="B106" s="11"/>
      <c r="D106" s="11"/>
      <c r="E106" s="11"/>
      <c r="G106" s="12"/>
      <c r="H106" s="12"/>
      <c r="I106" s="11"/>
    </row>
    <row r="107" spans="1:12" ht="15.75" x14ac:dyDescent="0.25">
      <c r="A107" s="11"/>
      <c r="B107" s="11"/>
      <c r="D107" s="11"/>
      <c r="E107" s="11"/>
      <c r="G107" s="12"/>
      <c r="H107" s="12"/>
      <c r="I107" s="11"/>
    </row>
    <row r="108" spans="1:12" ht="15.75" x14ac:dyDescent="0.25">
      <c r="A108" s="11"/>
      <c r="B108" s="11"/>
      <c r="D108" s="11"/>
      <c r="E108" s="11"/>
      <c r="G108" s="12"/>
      <c r="H108" s="12"/>
      <c r="I108" s="11"/>
    </row>
    <row r="109" spans="1:12" ht="15.75" x14ac:dyDescent="0.25">
      <c r="A109" s="11"/>
      <c r="B109" s="11"/>
      <c r="D109" s="11"/>
      <c r="E109" s="11"/>
      <c r="G109" s="12"/>
      <c r="H109" s="12"/>
      <c r="I109" s="11"/>
    </row>
    <row r="110" spans="1:12" ht="15.75" x14ac:dyDescent="0.25">
      <c r="A110" s="11"/>
      <c r="B110" s="11"/>
      <c r="D110" s="11"/>
      <c r="E110" s="11"/>
      <c r="G110" s="12"/>
      <c r="H110" s="12"/>
      <c r="I110" s="11"/>
    </row>
    <row r="111" spans="1:12" ht="15.75" x14ac:dyDescent="0.25">
      <c r="A111" s="11"/>
      <c r="B111" s="11"/>
      <c r="D111" s="11"/>
      <c r="E111" s="11"/>
      <c r="G111" s="12"/>
      <c r="H111" s="12"/>
      <c r="I111" s="11"/>
    </row>
    <row r="112" spans="1:12" ht="15.75" x14ac:dyDescent="0.25">
      <c r="A112" s="11"/>
      <c r="B112" s="11"/>
      <c r="D112" s="11"/>
      <c r="E112" s="11"/>
      <c r="G112" s="12"/>
      <c r="H112" s="12"/>
      <c r="I112" s="11"/>
    </row>
    <row r="113" spans="1:9" ht="15.75" x14ac:dyDescent="0.25">
      <c r="A113" s="1"/>
      <c r="B113" s="1"/>
      <c r="D113" s="1"/>
      <c r="E113" s="1"/>
      <c r="G113" s="81" t="s">
        <v>131</v>
      </c>
      <c r="H113" s="81"/>
      <c r="I113" s="81"/>
    </row>
    <row r="114" spans="1:9" ht="15.75" x14ac:dyDescent="0.25">
      <c r="A114" s="1"/>
      <c r="B114" s="1"/>
      <c r="D114" s="1"/>
      <c r="E114" s="1"/>
      <c r="G114" s="50"/>
      <c r="H114" s="50"/>
      <c r="I114" s="1"/>
    </row>
    <row r="115" spans="1:9" ht="15.75" x14ac:dyDescent="0.25">
      <c r="A115" s="1"/>
      <c r="B115" s="1"/>
      <c r="D115" s="1"/>
      <c r="E115" s="1"/>
      <c r="G115" s="50"/>
      <c r="H115" s="50"/>
      <c r="I115" s="1"/>
    </row>
    <row r="116" spans="1:9" ht="15.75" x14ac:dyDescent="0.25">
      <c r="A116" s="1"/>
      <c r="B116" s="1"/>
      <c r="D116" s="1"/>
      <c r="E116" s="1"/>
      <c r="G116" s="50"/>
      <c r="H116" s="50"/>
      <c r="I116" s="1"/>
    </row>
    <row r="117" spans="1:9" ht="15.75" x14ac:dyDescent="0.25">
      <c r="A117" s="1"/>
      <c r="B117" s="1"/>
      <c r="D117" s="1"/>
      <c r="E117" s="1"/>
      <c r="G117" s="50"/>
      <c r="H117" s="50"/>
      <c r="I117" s="1"/>
    </row>
    <row r="118" spans="1:9" ht="15.75" x14ac:dyDescent="0.25">
      <c r="A118" s="1"/>
      <c r="B118" s="1"/>
      <c r="D118" s="1"/>
      <c r="E118" s="1"/>
      <c r="G118" s="50"/>
      <c r="H118" s="50"/>
      <c r="I118" s="1"/>
    </row>
    <row r="119" spans="1:9" ht="15.75" x14ac:dyDescent="0.25">
      <c r="A119" s="1"/>
      <c r="B119" s="1"/>
      <c r="D119" s="1"/>
      <c r="E119" s="1"/>
      <c r="G119" s="50"/>
      <c r="H119" s="50"/>
      <c r="I119" s="1"/>
    </row>
    <row r="120" spans="1:9" ht="15.75" x14ac:dyDescent="0.25">
      <c r="A120" s="1"/>
      <c r="B120" s="1"/>
      <c r="D120" s="1"/>
      <c r="E120" s="1"/>
      <c r="G120" s="50"/>
      <c r="H120" s="50"/>
      <c r="I120" s="1"/>
    </row>
    <row r="121" spans="1:9" ht="15.75" x14ac:dyDescent="0.25">
      <c r="A121" s="1"/>
      <c r="B121" s="1"/>
      <c r="D121" s="1"/>
      <c r="E121" s="1"/>
      <c r="G121" s="50"/>
      <c r="H121" s="50"/>
      <c r="I121" s="1"/>
    </row>
  </sheetData>
  <autoFilter ref="A16:I91">
    <filterColumn colId="6" showButton="0"/>
  </autoFilter>
  <mergeCells count="80">
    <mergeCell ref="G26:H26"/>
    <mergeCell ref="A10:I10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38:H38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50:H50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62:H62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74:H74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86:H86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A91:H91"/>
    <mergeCell ref="A92:D92"/>
    <mergeCell ref="H105:I105"/>
    <mergeCell ref="G113:I113"/>
    <mergeCell ref="G87:H87"/>
    <mergeCell ref="G88:H88"/>
    <mergeCell ref="G89:H89"/>
    <mergeCell ref="G90:H90"/>
  </mergeCells>
  <printOptions horizontalCentered="1"/>
  <pageMargins left="0.23622047244094499" right="3.9370078740157501E-2" top="0.59055118110236204" bottom="0.27559055118110198" header="0.31496062992126" footer="0.31496062992126"/>
  <pageSetup paperSize="9" scale="75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4"/>
  <sheetViews>
    <sheetView topLeftCell="A163" zoomScale="86" zoomScaleNormal="86" workbookViewId="0">
      <selection activeCell="G14" sqref="G14"/>
    </sheetView>
  </sheetViews>
  <sheetFormatPr defaultRowHeight="15" x14ac:dyDescent="0.25"/>
  <cols>
    <col min="1" max="1" width="4.85546875" customWidth="1"/>
    <col min="2" max="2" width="12.85546875" customWidth="1"/>
    <col min="3" max="3" width="18" customWidth="1"/>
    <col min="4" max="4" width="20.7109375" customWidth="1"/>
    <col min="5" max="5" width="24.140625" customWidth="1"/>
    <col min="6" max="6" width="9" customWidth="1"/>
    <col min="7" max="7" width="14" style="6" customWidth="1"/>
    <col min="8" max="8" width="2.140625" style="6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4" t="s">
        <v>0</v>
      </c>
      <c r="B2" s="5"/>
      <c r="C2" s="1"/>
    </row>
    <row r="3" spans="1:12" x14ac:dyDescent="0.25">
      <c r="A3" s="7" t="s">
        <v>23</v>
      </c>
      <c r="B3" s="8"/>
      <c r="C3" s="8"/>
    </row>
    <row r="4" spans="1:12" x14ac:dyDescent="0.25">
      <c r="A4" s="7" t="s">
        <v>1</v>
      </c>
      <c r="B4" s="8"/>
      <c r="C4" s="8"/>
    </row>
    <row r="5" spans="1:12" x14ac:dyDescent="0.25">
      <c r="A5" s="7" t="s">
        <v>2</v>
      </c>
      <c r="B5" s="8"/>
      <c r="C5" s="8"/>
    </row>
    <row r="6" spans="1:12" x14ac:dyDescent="0.25">
      <c r="A6" s="7" t="s">
        <v>3</v>
      </c>
      <c r="B6" s="8"/>
      <c r="C6" s="8"/>
    </row>
    <row r="7" spans="1:12" x14ac:dyDescent="0.25">
      <c r="A7" s="7" t="s">
        <v>4</v>
      </c>
      <c r="B7" s="8"/>
      <c r="C7" s="8"/>
    </row>
    <row r="8" spans="1:12" x14ac:dyDescent="0.25">
      <c r="A8" s="8"/>
      <c r="B8" s="8"/>
      <c r="C8" s="8"/>
    </row>
    <row r="9" spans="1:12" ht="15.75" thickBot="1" x14ac:dyDescent="0.3">
      <c r="A9" s="9"/>
      <c r="B9" s="9"/>
      <c r="C9" s="9"/>
      <c r="D9" s="9"/>
      <c r="E9" s="9"/>
      <c r="F9" s="9"/>
      <c r="G9" s="10"/>
      <c r="H9" s="10"/>
      <c r="I9" s="9"/>
    </row>
    <row r="10" spans="1:12" ht="24" thickBot="1" x14ac:dyDescent="0.4">
      <c r="A10" s="88" t="s">
        <v>5</v>
      </c>
      <c r="B10" s="89"/>
      <c r="C10" s="89"/>
      <c r="D10" s="89"/>
      <c r="E10" s="89"/>
      <c r="F10" s="89"/>
      <c r="G10" s="89"/>
      <c r="H10" s="89"/>
      <c r="I10" s="90"/>
    </row>
    <row r="12" spans="1:12" ht="23.25" customHeight="1" x14ac:dyDescent="0.25">
      <c r="A12" s="11" t="s">
        <v>6</v>
      </c>
      <c r="B12" s="11" t="s">
        <v>33</v>
      </c>
      <c r="C12" s="11"/>
      <c r="D12" s="11"/>
      <c r="E12" s="11"/>
      <c r="F12" s="11"/>
      <c r="G12" s="12" t="s">
        <v>7</v>
      </c>
      <c r="H12" s="70" t="s">
        <v>8</v>
      </c>
      <c r="I12" s="74" t="s">
        <v>545</v>
      </c>
    </row>
    <row r="13" spans="1:12" ht="23.25" customHeight="1" x14ac:dyDescent="0.25">
      <c r="A13" s="11"/>
      <c r="B13" s="11"/>
      <c r="C13" s="11"/>
      <c r="D13" s="11"/>
      <c r="E13" s="11"/>
      <c r="F13" s="11"/>
      <c r="G13" s="12" t="s">
        <v>9</v>
      </c>
      <c r="H13" s="70" t="s">
        <v>8</v>
      </c>
      <c r="I13" s="75" t="s">
        <v>129</v>
      </c>
    </row>
    <row r="14" spans="1:12" ht="23.25" customHeight="1" x14ac:dyDescent="0.25">
      <c r="A14" s="11" t="s">
        <v>11</v>
      </c>
      <c r="B14" s="11" t="s">
        <v>34</v>
      </c>
      <c r="C14" s="11"/>
      <c r="D14" s="11"/>
      <c r="E14" s="11"/>
      <c r="F14" s="11"/>
      <c r="G14" s="12" t="s">
        <v>536</v>
      </c>
      <c r="H14" s="12" t="s">
        <v>8</v>
      </c>
      <c r="I14" s="11" t="s">
        <v>537</v>
      </c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12</v>
      </c>
      <c r="B16" s="16" t="s">
        <v>35</v>
      </c>
      <c r="C16" s="17" t="s">
        <v>20</v>
      </c>
      <c r="D16" s="16" t="s">
        <v>36</v>
      </c>
      <c r="E16" s="16" t="s">
        <v>13</v>
      </c>
      <c r="F16" s="17" t="s">
        <v>37</v>
      </c>
      <c r="G16" s="91" t="s">
        <v>14</v>
      </c>
      <c r="H16" s="92"/>
      <c r="I16" s="18" t="s">
        <v>15</v>
      </c>
      <c r="L16" s="6"/>
    </row>
    <row r="17" spans="1:12" s="13" customFormat="1" ht="31.5" x14ac:dyDescent="0.25">
      <c r="A17" s="19">
        <v>1</v>
      </c>
      <c r="B17" s="61">
        <v>44281</v>
      </c>
      <c r="C17" s="51" t="s">
        <v>133</v>
      </c>
      <c r="D17" s="20" t="s">
        <v>104</v>
      </c>
      <c r="E17" s="21" t="s">
        <v>370</v>
      </c>
      <c r="F17" s="52">
        <v>219</v>
      </c>
      <c r="G17" s="82">
        <v>5000</v>
      </c>
      <c r="H17" s="82">
        <v>5000</v>
      </c>
      <c r="I17" s="22">
        <f>F17*G17</f>
        <v>1095000</v>
      </c>
      <c r="L17" s="14"/>
    </row>
    <row r="18" spans="1:12" s="13" customFormat="1" ht="31.5" x14ac:dyDescent="0.25">
      <c r="A18" s="19">
        <f>A17+1</f>
        <v>2</v>
      </c>
      <c r="B18" s="61">
        <v>44281</v>
      </c>
      <c r="C18" s="51" t="s">
        <v>134</v>
      </c>
      <c r="D18" s="20" t="s">
        <v>104</v>
      </c>
      <c r="E18" s="21" t="s">
        <v>371</v>
      </c>
      <c r="F18" s="52">
        <v>204</v>
      </c>
      <c r="G18" s="82">
        <v>5500</v>
      </c>
      <c r="H18" s="82">
        <v>5500</v>
      </c>
      <c r="I18" s="22">
        <f>F18*G18</f>
        <v>1122000</v>
      </c>
      <c r="L18" s="14"/>
    </row>
    <row r="19" spans="1:12" s="13" customFormat="1" ht="15.75" x14ac:dyDescent="0.25">
      <c r="A19" s="19">
        <f t="shared" ref="A19:A82" si="0">A18+1</f>
        <v>3</v>
      </c>
      <c r="B19" s="61">
        <v>44281</v>
      </c>
      <c r="C19" s="51" t="s">
        <v>135</v>
      </c>
      <c r="D19" s="20" t="s">
        <v>104</v>
      </c>
      <c r="E19" s="21" t="s">
        <v>372</v>
      </c>
      <c r="F19" s="52">
        <v>212</v>
      </c>
      <c r="G19" s="82">
        <v>10200</v>
      </c>
      <c r="H19" s="82">
        <v>10200</v>
      </c>
      <c r="I19" s="22">
        <f t="shared" ref="I19:I82" si="1">F19*G19</f>
        <v>2162400</v>
      </c>
      <c r="L19" s="14"/>
    </row>
    <row r="20" spans="1:12" s="13" customFormat="1" ht="31.5" x14ac:dyDescent="0.25">
      <c r="A20" s="19">
        <f t="shared" si="0"/>
        <v>4</v>
      </c>
      <c r="B20" s="61">
        <v>44281</v>
      </c>
      <c r="C20" s="51" t="s">
        <v>136</v>
      </c>
      <c r="D20" s="20" t="s">
        <v>104</v>
      </c>
      <c r="E20" s="21" t="s">
        <v>373</v>
      </c>
      <c r="F20" s="52">
        <v>303</v>
      </c>
      <c r="G20" s="82">
        <v>9000</v>
      </c>
      <c r="H20" s="82">
        <v>9000</v>
      </c>
      <c r="I20" s="22">
        <f t="shared" si="1"/>
        <v>2727000</v>
      </c>
      <c r="L20" s="14"/>
    </row>
    <row r="21" spans="1:12" s="13" customFormat="1" ht="18" customHeight="1" x14ac:dyDescent="0.25">
      <c r="A21" s="19">
        <f t="shared" si="0"/>
        <v>5</v>
      </c>
      <c r="B21" s="61">
        <v>44281</v>
      </c>
      <c r="C21" s="51" t="s">
        <v>137</v>
      </c>
      <c r="D21" s="20" t="s">
        <v>104</v>
      </c>
      <c r="E21" s="21" t="s">
        <v>374</v>
      </c>
      <c r="F21" s="76">
        <v>293</v>
      </c>
      <c r="G21" s="82">
        <v>9000</v>
      </c>
      <c r="H21" s="82">
        <v>9000</v>
      </c>
      <c r="I21" s="22">
        <f t="shared" si="1"/>
        <v>2637000</v>
      </c>
      <c r="L21" s="14"/>
    </row>
    <row r="22" spans="1:12" s="13" customFormat="1" ht="18" customHeight="1" x14ac:dyDescent="0.25">
      <c r="A22" s="19">
        <f t="shared" si="0"/>
        <v>6</v>
      </c>
      <c r="B22" s="61">
        <v>44281</v>
      </c>
      <c r="C22" s="51" t="s">
        <v>138</v>
      </c>
      <c r="D22" s="20" t="s">
        <v>104</v>
      </c>
      <c r="E22" s="21" t="s">
        <v>375</v>
      </c>
      <c r="F22" s="76">
        <v>391</v>
      </c>
      <c r="G22" s="82">
        <v>11000</v>
      </c>
      <c r="H22" s="82">
        <v>11000</v>
      </c>
      <c r="I22" s="22">
        <f t="shared" si="1"/>
        <v>4301000</v>
      </c>
      <c r="L22" s="14"/>
    </row>
    <row r="23" spans="1:12" s="13" customFormat="1" ht="31.5" x14ac:dyDescent="0.25">
      <c r="A23" s="19">
        <f t="shared" si="0"/>
        <v>7</v>
      </c>
      <c r="B23" s="61">
        <v>44281</v>
      </c>
      <c r="C23" s="51" t="s">
        <v>139</v>
      </c>
      <c r="D23" s="20" t="s">
        <v>104</v>
      </c>
      <c r="E23" s="21" t="s">
        <v>376</v>
      </c>
      <c r="F23" s="76">
        <v>105</v>
      </c>
      <c r="G23" s="82">
        <v>7800</v>
      </c>
      <c r="H23" s="82">
        <v>7800</v>
      </c>
      <c r="I23" s="22">
        <f t="shared" si="1"/>
        <v>819000</v>
      </c>
      <c r="L23" s="14"/>
    </row>
    <row r="24" spans="1:12" s="13" customFormat="1" ht="18" customHeight="1" x14ac:dyDescent="0.25">
      <c r="A24" s="19">
        <f t="shared" si="0"/>
        <v>8</v>
      </c>
      <c r="B24" s="61">
        <v>44282</v>
      </c>
      <c r="C24" s="51" t="s">
        <v>140</v>
      </c>
      <c r="D24" s="20" t="s">
        <v>104</v>
      </c>
      <c r="E24" s="21" t="s">
        <v>377</v>
      </c>
      <c r="F24" s="76">
        <v>378</v>
      </c>
      <c r="G24" s="82">
        <v>6000</v>
      </c>
      <c r="H24" s="82">
        <v>6000</v>
      </c>
      <c r="I24" s="22">
        <f t="shared" si="1"/>
        <v>2268000</v>
      </c>
      <c r="L24" s="14"/>
    </row>
    <row r="25" spans="1:12" s="13" customFormat="1" ht="31.5" x14ac:dyDescent="0.25">
      <c r="A25" s="19">
        <f t="shared" si="0"/>
        <v>9</v>
      </c>
      <c r="B25" s="61">
        <v>44282</v>
      </c>
      <c r="C25" s="51" t="s">
        <v>141</v>
      </c>
      <c r="D25" s="20" t="s">
        <v>104</v>
      </c>
      <c r="E25" s="21" t="s">
        <v>378</v>
      </c>
      <c r="F25" s="76">
        <v>288</v>
      </c>
      <c r="G25" s="82">
        <v>8000</v>
      </c>
      <c r="H25" s="82">
        <v>8000</v>
      </c>
      <c r="I25" s="22">
        <f t="shared" si="1"/>
        <v>2304000</v>
      </c>
      <c r="L25" s="14"/>
    </row>
    <row r="26" spans="1:12" s="13" customFormat="1" ht="31.5" x14ac:dyDescent="0.25">
      <c r="A26" s="19">
        <f t="shared" si="0"/>
        <v>10</v>
      </c>
      <c r="B26" s="61">
        <v>44282</v>
      </c>
      <c r="C26" s="51" t="s">
        <v>142</v>
      </c>
      <c r="D26" s="20" t="s">
        <v>104</v>
      </c>
      <c r="E26" s="21" t="s">
        <v>379</v>
      </c>
      <c r="F26" s="76">
        <v>375</v>
      </c>
      <c r="G26" s="82">
        <v>9000</v>
      </c>
      <c r="H26" s="82">
        <v>9000</v>
      </c>
      <c r="I26" s="22">
        <f t="shared" si="1"/>
        <v>3375000</v>
      </c>
      <c r="L26" s="14"/>
    </row>
    <row r="27" spans="1:12" s="13" customFormat="1" ht="31.5" x14ac:dyDescent="0.25">
      <c r="A27" s="19">
        <f t="shared" si="0"/>
        <v>11</v>
      </c>
      <c r="B27" s="61">
        <v>44282</v>
      </c>
      <c r="C27" s="51" t="s">
        <v>143</v>
      </c>
      <c r="D27" s="20" t="s">
        <v>104</v>
      </c>
      <c r="E27" s="21" t="s">
        <v>380</v>
      </c>
      <c r="F27" s="76">
        <v>213</v>
      </c>
      <c r="G27" s="82">
        <v>12000</v>
      </c>
      <c r="H27" s="82">
        <v>12000</v>
      </c>
      <c r="I27" s="22">
        <f t="shared" si="1"/>
        <v>2556000</v>
      </c>
      <c r="L27" s="14"/>
    </row>
    <row r="28" spans="1:12" s="13" customFormat="1" ht="31.5" x14ac:dyDescent="0.25">
      <c r="A28" s="19">
        <f t="shared" si="0"/>
        <v>12</v>
      </c>
      <c r="B28" s="61">
        <v>44282</v>
      </c>
      <c r="C28" s="51" t="s">
        <v>144</v>
      </c>
      <c r="D28" s="20" t="s">
        <v>104</v>
      </c>
      <c r="E28" s="21" t="s">
        <v>381</v>
      </c>
      <c r="F28" s="76">
        <v>100</v>
      </c>
      <c r="G28" s="82">
        <v>14000</v>
      </c>
      <c r="H28" s="82">
        <v>14000</v>
      </c>
      <c r="I28" s="22">
        <f t="shared" si="1"/>
        <v>1400000</v>
      </c>
      <c r="L28" s="14"/>
    </row>
    <row r="29" spans="1:12" s="13" customFormat="1" ht="31.5" x14ac:dyDescent="0.25">
      <c r="A29" s="19">
        <f t="shared" si="0"/>
        <v>13</v>
      </c>
      <c r="B29" s="61">
        <v>44282</v>
      </c>
      <c r="C29" s="51" t="s">
        <v>145</v>
      </c>
      <c r="D29" s="20" t="s">
        <v>104</v>
      </c>
      <c r="E29" s="21" t="s">
        <v>382</v>
      </c>
      <c r="F29" s="76">
        <v>100</v>
      </c>
      <c r="G29" s="82">
        <v>7000</v>
      </c>
      <c r="H29" s="82">
        <v>7000</v>
      </c>
      <c r="I29" s="22">
        <f t="shared" si="1"/>
        <v>700000</v>
      </c>
      <c r="L29" s="14"/>
    </row>
    <row r="30" spans="1:12" s="13" customFormat="1" ht="31.5" x14ac:dyDescent="0.25">
      <c r="A30" s="19">
        <f t="shared" si="0"/>
        <v>14</v>
      </c>
      <c r="B30" s="61">
        <v>44282</v>
      </c>
      <c r="C30" s="51" t="s">
        <v>146</v>
      </c>
      <c r="D30" s="20" t="s">
        <v>104</v>
      </c>
      <c r="E30" s="21" t="s">
        <v>383</v>
      </c>
      <c r="F30" s="76">
        <v>156</v>
      </c>
      <c r="G30" s="82">
        <v>9000</v>
      </c>
      <c r="H30" s="82">
        <v>9000</v>
      </c>
      <c r="I30" s="22">
        <f t="shared" si="1"/>
        <v>1404000</v>
      </c>
      <c r="L30" s="14"/>
    </row>
    <row r="31" spans="1:12" s="13" customFormat="1" ht="31.5" x14ac:dyDescent="0.25">
      <c r="A31" s="19">
        <f t="shared" si="0"/>
        <v>15</v>
      </c>
      <c r="B31" s="61">
        <v>44282</v>
      </c>
      <c r="C31" s="51" t="s">
        <v>147</v>
      </c>
      <c r="D31" s="20" t="s">
        <v>104</v>
      </c>
      <c r="E31" s="21" t="s">
        <v>384</v>
      </c>
      <c r="F31" s="52">
        <v>152</v>
      </c>
      <c r="G31" s="82">
        <v>12000</v>
      </c>
      <c r="H31" s="82">
        <v>12000</v>
      </c>
      <c r="I31" s="22">
        <f t="shared" si="1"/>
        <v>1824000</v>
      </c>
      <c r="L31" s="14"/>
    </row>
    <row r="32" spans="1:12" s="13" customFormat="1" ht="31.5" x14ac:dyDescent="0.25">
      <c r="A32" s="19">
        <f t="shared" si="0"/>
        <v>16</v>
      </c>
      <c r="B32" s="61">
        <v>44282</v>
      </c>
      <c r="C32" s="51" t="s">
        <v>148</v>
      </c>
      <c r="D32" s="20" t="s">
        <v>104</v>
      </c>
      <c r="E32" s="21" t="s">
        <v>385</v>
      </c>
      <c r="F32" s="52">
        <v>100</v>
      </c>
      <c r="G32" s="82">
        <v>9000</v>
      </c>
      <c r="H32" s="82">
        <v>9000</v>
      </c>
      <c r="I32" s="22">
        <f t="shared" si="1"/>
        <v>900000</v>
      </c>
      <c r="L32" s="14"/>
    </row>
    <row r="33" spans="1:12" s="13" customFormat="1" ht="18" customHeight="1" x14ac:dyDescent="0.25">
      <c r="A33" s="19">
        <f t="shared" si="0"/>
        <v>17</v>
      </c>
      <c r="B33" s="61">
        <v>44282</v>
      </c>
      <c r="C33" s="51" t="s">
        <v>149</v>
      </c>
      <c r="D33" s="20" t="s">
        <v>104</v>
      </c>
      <c r="E33" s="21" t="s">
        <v>386</v>
      </c>
      <c r="F33" s="52">
        <v>136</v>
      </c>
      <c r="G33" s="82">
        <v>8000</v>
      </c>
      <c r="H33" s="82">
        <v>8000</v>
      </c>
      <c r="I33" s="22">
        <f t="shared" si="1"/>
        <v>1088000</v>
      </c>
      <c r="L33" s="14"/>
    </row>
    <row r="34" spans="1:12" s="13" customFormat="1" ht="18" customHeight="1" x14ac:dyDescent="0.25">
      <c r="A34" s="19">
        <f t="shared" si="0"/>
        <v>18</v>
      </c>
      <c r="B34" s="61">
        <v>44284</v>
      </c>
      <c r="C34" s="51" t="s">
        <v>150</v>
      </c>
      <c r="D34" s="20" t="s">
        <v>104</v>
      </c>
      <c r="E34" s="21" t="s">
        <v>387</v>
      </c>
      <c r="F34" s="52">
        <v>133</v>
      </c>
      <c r="G34" s="82">
        <v>9000</v>
      </c>
      <c r="H34" s="82">
        <v>9000</v>
      </c>
      <c r="I34" s="22">
        <f t="shared" si="1"/>
        <v>1197000</v>
      </c>
      <c r="L34" s="14"/>
    </row>
    <row r="35" spans="1:12" s="13" customFormat="1" ht="31.5" x14ac:dyDescent="0.25">
      <c r="A35" s="19">
        <f t="shared" si="0"/>
        <v>19</v>
      </c>
      <c r="B35" s="61">
        <v>44284</v>
      </c>
      <c r="C35" s="51" t="s">
        <v>151</v>
      </c>
      <c r="D35" s="20" t="s">
        <v>104</v>
      </c>
      <c r="E35" s="21" t="s">
        <v>388</v>
      </c>
      <c r="F35" s="52">
        <v>100</v>
      </c>
      <c r="G35" s="82">
        <v>14000</v>
      </c>
      <c r="H35" s="82">
        <v>14000</v>
      </c>
      <c r="I35" s="22">
        <f t="shared" si="1"/>
        <v>1400000</v>
      </c>
      <c r="L35" s="14"/>
    </row>
    <row r="36" spans="1:12" s="13" customFormat="1" ht="31.5" x14ac:dyDescent="0.25">
      <c r="A36" s="19">
        <f t="shared" si="0"/>
        <v>20</v>
      </c>
      <c r="B36" s="61">
        <v>44284</v>
      </c>
      <c r="C36" s="51" t="s">
        <v>152</v>
      </c>
      <c r="D36" s="20" t="s">
        <v>104</v>
      </c>
      <c r="E36" s="21" t="s">
        <v>389</v>
      </c>
      <c r="F36" s="52">
        <v>145</v>
      </c>
      <c r="G36" s="82">
        <v>5000</v>
      </c>
      <c r="H36" s="82">
        <v>5000</v>
      </c>
      <c r="I36" s="22">
        <f t="shared" si="1"/>
        <v>725000</v>
      </c>
      <c r="L36" s="14"/>
    </row>
    <row r="37" spans="1:12" s="13" customFormat="1" ht="31.5" x14ac:dyDescent="0.25">
      <c r="A37" s="19">
        <f t="shared" si="0"/>
        <v>21</v>
      </c>
      <c r="B37" s="61">
        <v>44284</v>
      </c>
      <c r="C37" s="51" t="s">
        <v>153</v>
      </c>
      <c r="D37" s="20" t="s">
        <v>104</v>
      </c>
      <c r="E37" s="21" t="s">
        <v>390</v>
      </c>
      <c r="F37" s="52">
        <v>100</v>
      </c>
      <c r="G37" s="82">
        <v>9000</v>
      </c>
      <c r="H37" s="82">
        <v>9000</v>
      </c>
      <c r="I37" s="22">
        <f t="shared" si="1"/>
        <v>900000</v>
      </c>
      <c r="L37" s="14"/>
    </row>
    <row r="38" spans="1:12" s="13" customFormat="1" ht="18" customHeight="1" x14ac:dyDescent="0.25">
      <c r="A38" s="19">
        <f t="shared" si="0"/>
        <v>22</v>
      </c>
      <c r="B38" s="61">
        <v>44284</v>
      </c>
      <c r="C38" s="51" t="s">
        <v>154</v>
      </c>
      <c r="D38" s="20" t="s">
        <v>104</v>
      </c>
      <c r="E38" s="21" t="s">
        <v>391</v>
      </c>
      <c r="F38" s="52">
        <v>100</v>
      </c>
      <c r="G38" s="82">
        <v>11500</v>
      </c>
      <c r="H38" s="82">
        <v>11500</v>
      </c>
      <c r="I38" s="22">
        <f t="shared" si="1"/>
        <v>1150000</v>
      </c>
      <c r="L38" s="14"/>
    </row>
    <row r="39" spans="1:12" s="13" customFormat="1" ht="31.5" x14ac:dyDescent="0.25">
      <c r="A39" s="19">
        <f t="shared" si="0"/>
        <v>23</v>
      </c>
      <c r="B39" s="61">
        <v>44284</v>
      </c>
      <c r="C39" s="51" t="s">
        <v>155</v>
      </c>
      <c r="D39" s="20" t="s">
        <v>104</v>
      </c>
      <c r="E39" s="21" t="s">
        <v>392</v>
      </c>
      <c r="F39" s="52">
        <v>100</v>
      </c>
      <c r="G39" s="82">
        <v>11000</v>
      </c>
      <c r="H39" s="82">
        <v>11000</v>
      </c>
      <c r="I39" s="22">
        <f t="shared" si="1"/>
        <v>1100000</v>
      </c>
      <c r="L39" s="14"/>
    </row>
    <row r="40" spans="1:12" s="13" customFormat="1" ht="31.5" x14ac:dyDescent="0.25">
      <c r="A40" s="19">
        <f t="shared" si="0"/>
        <v>24</v>
      </c>
      <c r="B40" s="61">
        <v>44284</v>
      </c>
      <c r="C40" s="51" t="s">
        <v>156</v>
      </c>
      <c r="D40" s="20" t="s">
        <v>104</v>
      </c>
      <c r="E40" s="21" t="s">
        <v>393</v>
      </c>
      <c r="F40" s="52">
        <v>100</v>
      </c>
      <c r="G40" s="82">
        <v>10800</v>
      </c>
      <c r="H40" s="82">
        <v>10800</v>
      </c>
      <c r="I40" s="22">
        <f t="shared" si="1"/>
        <v>1080000</v>
      </c>
      <c r="L40" s="14"/>
    </row>
    <row r="41" spans="1:12" s="13" customFormat="1" ht="18" customHeight="1" x14ac:dyDescent="0.25">
      <c r="A41" s="19">
        <f t="shared" si="0"/>
        <v>25</v>
      </c>
      <c r="B41" s="61">
        <v>44284</v>
      </c>
      <c r="C41" s="51" t="s">
        <v>157</v>
      </c>
      <c r="D41" s="20" t="s">
        <v>104</v>
      </c>
      <c r="E41" s="21" t="s">
        <v>394</v>
      </c>
      <c r="F41" s="52">
        <v>102</v>
      </c>
      <c r="G41" s="82">
        <v>9000</v>
      </c>
      <c r="H41" s="82">
        <v>9000</v>
      </c>
      <c r="I41" s="22">
        <f t="shared" si="1"/>
        <v>918000</v>
      </c>
      <c r="L41" s="14"/>
    </row>
    <row r="42" spans="1:12" s="13" customFormat="1" ht="31.5" x14ac:dyDescent="0.25">
      <c r="A42" s="19">
        <f t="shared" si="0"/>
        <v>26</v>
      </c>
      <c r="B42" s="61">
        <v>44284</v>
      </c>
      <c r="C42" s="51" t="s">
        <v>158</v>
      </c>
      <c r="D42" s="20" t="s">
        <v>104</v>
      </c>
      <c r="E42" s="21" t="s">
        <v>395</v>
      </c>
      <c r="F42" s="52">
        <v>100</v>
      </c>
      <c r="G42" s="82">
        <v>8000</v>
      </c>
      <c r="H42" s="82">
        <v>8000</v>
      </c>
      <c r="I42" s="22">
        <f t="shared" si="1"/>
        <v>800000</v>
      </c>
      <c r="L42" s="14"/>
    </row>
    <row r="43" spans="1:12" s="13" customFormat="1" ht="31.5" x14ac:dyDescent="0.25">
      <c r="A43" s="19">
        <f t="shared" si="0"/>
        <v>27</v>
      </c>
      <c r="B43" s="61">
        <v>44284</v>
      </c>
      <c r="C43" s="51" t="s">
        <v>159</v>
      </c>
      <c r="D43" s="20" t="s">
        <v>104</v>
      </c>
      <c r="E43" s="21" t="s">
        <v>396</v>
      </c>
      <c r="F43" s="52">
        <v>100</v>
      </c>
      <c r="G43" s="82">
        <v>6000</v>
      </c>
      <c r="H43" s="82">
        <v>6000</v>
      </c>
      <c r="I43" s="22">
        <f t="shared" si="1"/>
        <v>600000</v>
      </c>
      <c r="L43" s="14"/>
    </row>
    <row r="44" spans="1:12" s="13" customFormat="1" ht="18" customHeight="1" x14ac:dyDescent="0.25">
      <c r="A44" s="19">
        <f t="shared" si="0"/>
        <v>28</v>
      </c>
      <c r="B44" s="61">
        <v>44284</v>
      </c>
      <c r="C44" s="51" t="s">
        <v>160</v>
      </c>
      <c r="D44" s="20" t="s">
        <v>104</v>
      </c>
      <c r="E44" s="21" t="s">
        <v>397</v>
      </c>
      <c r="F44" s="52">
        <v>100</v>
      </c>
      <c r="G44" s="82">
        <v>8500</v>
      </c>
      <c r="H44" s="82">
        <v>8500</v>
      </c>
      <c r="I44" s="22">
        <f t="shared" si="1"/>
        <v>850000</v>
      </c>
      <c r="L44" s="14"/>
    </row>
    <row r="45" spans="1:12" s="13" customFormat="1" ht="31.5" x14ac:dyDescent="0.25">
      <c r="A45" s="19">
        <f t="shared" si="0"/>
        <v>29</v>
      </c>
      <c r="B45" s="61">
        <v>44284</v>
      </c>
      <c r="C45" s="51" t="s">
        <v>161</v>
      </c>
      <c r="D45" s="20" t="s">
        <v>104</v>
      </c>
      <c r="E45" s="21" t="s">
        <v>398</v>
      </c>
      <c r="F45" s="52">
        <v>100</v>
      </c>
      <c r="G45" s="82">
        <v>7500</v>
      </c>
      <c r="H45" s="82">
        <v>7500</v>
      </c>
      <c r="I45" s="22">
        <f t="shared" si="1"/>
        <v>750000</v>
      </c>
      <c r="L45" s="14"/>
    </row>
    <row r="46" spans="1:12" s="13" customFormat="1" ht="31.5" x14ac:dyDescent="0.25">
      <c r="A46" s="19">
        <f t="shared" si="0"/>
        <v>30</v>
      </c>
      <c r="B46" s="61">
        <v>44284</v>
      </c>
      <c r="C46" s="51" t="s">
        <v>162</v>
      </c>
      <c r="D46" s="20" t="s">
        <v>104</v>
      </c>
      <c r="E46" s="21" t="s">
        <v>376</v>
      </c>
      <c r="F46" s="52">
        <v>110</v>
      </c>
      <c r="G46" s="82">
        <v>7800</v>
      </c>
      <c r="H46" s="82">
        <v>7800</v>
      </c>
      <c r="I46" s="22">
        <f t="shared" si="1"/>
        <v>858000</v>
      </c>
      <c r="L46" s="14"/>
    </row>
    <row r="47" spans="1:12" s="13" customFormat="1" ht="31.5" x14ac:dyDescent="0.25">
      <c r="A47" s="19">
        <f t="shared" si="0"/>
        <v>31</v>
      </c>
      <c r="B47" s="61">
        <v>44284</v>
      </c>
      <c r="C47" s="51" t="s">
        <v>163</v>
      </c>
      <c r="D47" s="20" t="s">
        <v>104</v>
      </c>
      <c r="E47" s="21" t="s">
        <v>399</v>
      </c>
      <c r="F47" s="52">
        <v>100</v>
      </c>
      <c r="G47" s="82">
        <v>14400</v>
      </c>
      <c r="H47" s="82">
        <v>14400</v>
      </c>
      <c r="I47" s="22">
        <f t="shared" si="1"/>
        <v>1440000</v>
      </c>
      <c r="L47" s="14"/>
    </row>
    <row r="48" spans="1:12" s="13" customFormat="1" ht="15.75" x14ac:dyDescent="0.25">
      <c r="A48" s="19">
        <f t="shared" si="0"/>
        <v>32</v>
      </c>
      <c r="B48" s="61">
        <v>44284</v>
      </c>
      <c r="C48" s="51" t="s">
        <v>164</v>
      </c>
      <c r="D48" s="20" t="s">
        <v>104</v>
      </c>
      <c r="E48" s="21" t="s">
        <v>400</v>
      </c>
      <c r="F48" s="52">
        <v>122</v>
      </c>
      <c r="G48" s="82">
        <v>9000</v>
      </c>
      <c r="H48" s="82">
        <v>9000</v>
      </c>
      <c r="I48" s="22">
        <f t="shared" si="1"/>
        <v>1098000</v>
      </c>
      <c r="L48" s="14"/>
    </row>
    <row r="49" spans="1:12" s="13" customFormat="1" ht="31.5" x14ac:dyDescent="0.25">
      <c r="A49" s="19">
        <f t="shared" si="0"/>
        <v>33</v>
      </c>
      <c r="B49" s="61">
        <v>44285</v>
      </c>
      <c r="C49" s="51" t="s">
        <v>165</v>
      </c>
      <c r="D49" s="20" t="s">
        <v>104</v>
      </c>
      <c r="E49" s="21" t="s">
        <v>401</v>
      </c>
      <c r="F49" s="52">
        <v>100</v>
      </c>
      <c r="G49" s="82">
        <v>10200</v>
      </c>
      <c r="H49" s="82">
        <v>10200</v>
      </c>
      <c r="I49" s="22">
        <f t="shared" si="1"/>
        <v>1020000</v>
      </c>
      <c r="L49" s="14"/>
    </row>
    <row r="50" spans="1:12" s="13" customFormat="1" ht="31.5" x14ac:dyDescent="0.25">
      <c r="A50" s="19">
        <f t="shared" si="0"/>
        <v>34</v>
      </c>
      <c r="B50" s="61">
        <v>44285</v>
      </c>
      <c r="C50" s="51" t="s">
        <v>166</v>
      </c>
      <c r="D50" s="20" t="s">
        <v>104</v>
      </c>
      <c r="E50" s="21" t="s">
        <v>371</v>
      </c>
      <c r="F50" s="52">
        <v>413</v>
      </c>
      <c r="G50" s="82">
        <v>5500</v>
      </c>
      <c r="H50" s="82">
        <v>5500</v>
      </c>
      <c r="I50" s="22">
        <f t="shared" si="1"/>
        <v>2271500</v>
      </c>
      <c r="L50" s="14"/>
    </row>
    <row r="51" spans="1:12" s="13" customFormat="1" ht="31.5" x14ac:dyDescent="0.25">
      <c r="A51" s="19">
        <f t="shared" si="0"/>
        <v>35</v>
      </c>
      <c r="B51" s="61">
        <v>44285</v>
      </c>
      <c r="C51" s="51" t="s">
        <v>167</v>
      </c>
      <c r="D51" s="20" t="s">
        <v>104</v>
      </c>
      <c r="E51" s="21" t="s">
        <v>396</v>
      </c>
      <c r="F51" s="52">
        <v>100</v>
      </c>
      <c r="G51" s="82">
        <v>6000</v>
      </c>
      <c r="H51" s="82">
        <v>6000</v>
      </c>
      <c r="I51" s="22">
        <f t="shared" si="1"/>
        <v>600000</v>
      </c>
      <c r="L51" s="14"/>
    </row>
    <row r="52" spans="1:12" s="13" customFormat="1" ht="31.5" x14ac:dyDescent="0.25">
      <c r="A52" s="19">
        <f t="shared" si="0"/>
        <v>36</v>
      </c>
      <c r="B52" s="61">
        <v>44285</v>
      </c>
      <c r="C52" s="51" t="s">
        <v>168</v>
      </c>
      <c r="D52" s="20" t="s">
        <v>104</v>
      </c>
      <c r="E52" s="21" t="s">
        <v>376</v>
      </c>
      <c r="F52" s="52">
        <v>100</v>
      </c>
      <c r="G52" s="82">
        <v>7800</v>
      </c>
      <c r="H52" s="82">
        <v>7800</v>
      </c>
      <c r="I52" s="22">
        <f t="shared" si="1"/>
        <v>780000</v>
      </c>
      <c r="L52" s="14"/>
    </row>
    <row r="53" spans="1:12" s="13" customFormat="1" ht="31.5" x14ac:dyDescent="0.25">
      <c r="A53" s="19">
        <f t="shared" si="0"/>
        <v>37</v>
      </c>
      <c r="B53" s="61">
        <v>44285</v>
      </c>
      <c r="C53" s="51" t="s">
        <v>169</v>
      </c>
      <c r="D53" s="20" t="s">
        <v>104</v>
      </c>
      <c r="E53" s="21" t="s">
        <v>393</v>
      </c>
      <c r="F53" s="52">
        <v>100</v>
      </c>
      <c r="G53" s="82">
        <v>10800</v>
      </c>
      <c r="H53" s="82">
        <v>10800</v>
      </c>
      <c r="I53" s="22">
        <f t="shared" si="1"/>
        <v>1080000</v>
      </c>
      <c r="L53" s="14"/>
    </row>
    <row r="54" spans="1:12" s="13" customFormat="1" ht="18" customHeight="1" x14ac:dyDescent="0.25">
      <c r="A54" s="19">
        <f t="shared" si="0"/>
        <v>38</v>
      </c>
      <c r="B54" s="61">
        <v>44285</v>
      </c>
      <c r="C54" s="51" t="s">
        <v>170</v>
      </c>
      <c r="D54" s="20" t="s">
        <v>104</v>
      </c>
      <c r="E54" s="21" t="s">
        <v>372</v>
      </c>
      <c r="F54" s="52">
        <v>258</v>
      </c>
      <c r="G54" s="82">
        <v>10200</v>
      </c>
      <c r="H54" s="82">
        <v>10200</v>
      </c>
      <c r="I54" s="22">
        <f t="shared" si="1"/>
        <v>2631600</v>
      </c>
      <c r="L54" s="14"/>
    </row>
    <row r="55" spans="1:12" s="13" customFormat="1" ht="31.5" x14ac:dyDescent="0.25">
      <c r="A55" s="19">
        <f t="shared" si="0"/>
        <v>39</v>
      </c>
      <c r="B55" s="61">
        <v>44285</v>
      </c>
      <c r="C55" s="51" t="s">
        <v>171</v>
      </c>
      <c r="D55" s="20" t="s">
        <v>104</v>
      </c>
      <c r="E55" s="21" t="s">
        <v>399</v>
      </c>
      <c r="F55" s="52">
        <v>100</v>
      </c>
      <c r="G55" s="82">
        <v>14400</v>
      </c>
      <c r="H55" s="82">
        <v>14400</v>
      </c>
      <c r="I55" s="22">
        <f t="shared" si="1"/>
        <v>1440000</v>
      </c>
      <c r="L55" s="14"/>
    </row>
    <row r="56" spans="1:12" s="13" customFormat="1" ht="31.5" x14ac:dyDescent="0.25">
      <c r="A56" s="19">
        <f t="shared" si="0"/>
        <v>40</v>
      </c>
      <c r="B56" s="61">
        <v>44287</v>
      </c>
      <c r="C56" s="51" t="s">
        <v>172</v>
      </c>
      <c r="D56" s="20" t="s">
        <v>104</v>
      </c>
      <c r="E56" s="21" t="s">
        <v>370</v>
      </c>
      <c r="F56" s="52">
        <v>402</v>
      </c>
      <c r="G56" s="82">
        <v>5000</v>
      </c>
      <c r="H56" s="82">
        <v>5000</v>
      </c>
      <c r="I56" s="22">
        <f t="shared" si="1"/>
        <v>2010000</v>
      </c>
      <c r="L56" s="14"/>
    </row>
    <row r="57" spans="1:12" s="13" customFormat="1" ht="15.75" x14ac:dyDescent="0.25">
      <c r="A57" s="19">
        <f t="shared" si="0"/>
        <v>41</v>
      </c>
      <c r="B57" s="61">
        <v>44287</v>
      </c>
      <c r="C57" s="51" t="s">
        <v>173</v>
      </c>
      <c r="D57" s="20" t="s">
        <v>104</v>
      </c>
      <c r="E57" s="21" t="s">
        <v>374</v>
      </c>
      <c r="F57" s="52">
        <v>137</v>
      </c>
      <c r="G57" s="82">
        <v>9000</v>
      </c>
      <c r="H57" s="82">
        <v>9000</v>
      </c>
      <c r="I57" s="22">
        <f t="shared" si="1"/>
        <v>1233000</v>
      </c>
      <c r="L57" s="14"/>
    </row>
    <row r="58" spans="1:12" s="13" customFormat="1" ht="18" customHeight="1" x14ac:dyDescent="0.25">
      <c r="A58" s="19">
        <f t="shared" si="0"/>
        <v>42</v>
      </c>
      <c r="B58" s="61">
        <v>44287</v>
      </c>
      <c r="C58" s="51" t="s">
        <v>174</v>
      </c>
      <c r="D58" s="20" t="s">
        <v>104</v>
      </c>
      <c r="E58" s="21" t="s">
        <v>375</v>
      </c>
      <c r="F58" s="52">
        <v>503</v>
      </c>
      <c r="G58" s="82">
        <v>9000</v>
      </c>
      <c r="H58" s="82">
        <v>9000</v>
      </c>
      <c r="I58" s="22">
        <f t="shared" si="1"/>
        <v>4527000</v>
      </c>
      <c r="L58" s="14"/>
    </row>
    <row r="59" spans="1:12" s="13" customFormat="1" ht="18" customHeight="1" x14ac:dyDescent="0.25">
      <c r="A59" s="19">
        <f t="shared" si="0"/>
        <v>43</v>
      </c>
      <c r="B59" s="61">
        <v>44287</v>
      </c>
      <c r="C59" s="51" t="s">
        <v>175</v>
      </c>
      <c r="D59" s="20" t="s">
        <v>104</v>
      </c>
      <c r="E59" s="21" t="s">
        <v>387</v>
      </c>
      <c r="F59" s="52">
        <v>192</v>
      </c>
      <c r="G59" s="82">
        <v>9000</v>
      </c>
      <c r="H59" s="82">
        <v>9000</v>
      </c>
      <c r="I59" s="22">
        <f t="shared" si="1"/>
        <v>1728000</v>
      </c>
      <c r="L59" s="14"/>
    </row>
    <row r="60" spans="1:12" s="13" customFormat="1" ht="31.5" x14ac:dyDescent="0.25">
      <c r="A60" s="19">
        <f t="shared" si="0"/>
        <v>44</v>
      </c>
      <c r="B60" s="61">
        <v>44287</v>
      </c>
      <c r="C60" s="51" t="s">
        <v>176</v>
      </c>
      <c r="D60" s="20" t="s">
        <v>104</v>
      </c>
      <c r="E60" s="21" t="s">
        <v>371</v>
      </c>
      <c r="F60" s="52">
        <v>164</v>
      </c>
      <c r="G60" s="82">
        <v>5500</v>
      </c>
      <c r="H60" s="82">
        <v>5500</v>
      </c>
      <c r="I60" s="22">
        <f t="shared" si="1"/>
        <v>902000</v>
      </c>
      <c r="L60" s="14"/>
    </row>
    <row r="61" spans="1:12" s="13" customFormat="1" ht="18" customHeight="1" x14ac:dyDescent="0.25">
      <c r="A61" s="19">
        <f t="shared" si="0"/>
        <v>45</v>
      </c>
      <c r="B61" s="61">
        <v>44287</v>
      </c>
      <c r="C61" s="51" t="s">
        <v>177</v>
      </c>
      <c r="D61" s="20" t="s">
        <v>104</v>
      </c>
      <c r="E61" s="21" t="s">
        <v>400</v>
      </c>
      <c r="F61" s="52">
        <v>115</v>
      </c>
      <c r="G61" s="82">
        <v>9000</v>
      </c>
      <c r="H61" s="82">
        <v>9000</v>
      </c>
      <c r="I61" s="22">
        <f t="shared" si="1"/>
        <v>1035000</v>
      </c>
      <c r="L61" s="14"/>
    </row>
    <row r="62" spans="1:12" s="13" customFormat="1" ht="31.5" x14ac:dyDescent="0.25">
      <c r="A62" s="19">
        <f t="shared" si="0"/>
        <v>46</v>
      </c>
      <c r="B62" s="61">
        <v>44287</v>
      </c>
      <c r="C62" s="51" t="s">
        <v>178</v>
      </c>
      <c r="D62" s="20" t="s">
        <v>104</v>
      </c>
      <c r="E62" s="21" t="s">
        <v>373</v>
      </c>
      <c r="F62" s="52">
        <v>274</v>
      </c>
      <c r="G62" s="82">
        <v>9000</v>
      </c>
      <c r="H62" s="82">
        <v>9000</v>
      </c>
      <c r="I62" s="22">
        <f t="shared" si="1"/>
        <v>2466000</v>
      </c>
      <c r="L62" s="14"/>
    </row>
    <row r="63" spans="1:12" s="13" customFormat="1" ht="31.5" x14ac:dyDescent="0.25">
      <c r="A63" s="19">
        <f t="shared" si="0"/>
        <v>47</v>
      </c>
      <c r="B63" s="61">
        <v>44287</v>
      </c>
      <c r="C63" s="51" t="s">
        <v>179</v>
      </c>
      <c r="D63" s="20" t="s">
        <v>104</v>
      </c>
      <c r="E63" s="21" t="s">
        <v>388</v>
      </c>
      <c r="F63" s="52">
        <v>141</v>
      </c>
      <c r="G63" s="82">
        <v>14000</v>
      </c>
      <c r="H63" s="82">
        <v>14000</v>
      </c>
      <c r="I63" s="22">
        <f t="shared" si="1"/>
        <v>1974000</v>
      </c>
      <c r="L63" s="14"/>
    </row>
    <row r="64" spans="1:12" s="13" customFormat="1" ht="31.5" x14ac:dyDescent="0.25">
      <c r="A64" s="19">
        <f t="shared" si="0"/>
        <v>48</v>
      </c>
      <c r="B64" s="61">
        <v>44287</v>
      </c>
      <c r="C64" s="51" t="s">
        <v>180</v>
      </c>
      <c r="D64" s="20" t="s">
        <v>104</v>
      </c>
      <c r="E64" s="21" t="s">
        <v>392</v>
      </c>
      <c r="F64" s="52">
        <v>200</v>
      </c>
      <c r="G64" s="82">
        <v>11000</v>
      </c>
      <c r="H64" s="82">
        <v>11000</v>
      </c>
      <c r="I64" s="22">
        <f t="shared" si="1"/>
        <v>2200000</v>
      </c>
      <c r="L64" s="14"/>
    </row>
    <row r="65" spans="1:12" s="13" customFormat="1" ht="31.5" x14ac:dyDescent="0.25">
      <c r="A65" s="19">
        <f t="shared" si="0"/>
        <v>49</v>
      </c>
      <c r="B65" s="61">
        <v>44287</v>
      </c>
      <c r="C65" s="51" t="s">
        <v>181</v>
      </c>
      <c r="D65" s="20" t="s">
        <v>104</v>
      </c>
      <c r="E65" s="21" t="s">
        <v>376</v>
      </c>
      <c r="F65" s="52">
        <v>159</v>
      </c>
      <c r="G65" s="82">
        <v>7800</v>
      </c>
      <c r="H65" s="82">
        <v>7800</v>
      </c>
      <c r="I65" s="22">
        <f t="shared" si="1"/>
        <v>1240200</v>
      </c>
      <c r="L65" s="14"/>
    </row>
    <row r="66" spans="1:12" s="13" customFormat="1" ht="18" customHeight="1" x14ac:dyDescent="0.25">
      <c r="A66" s="19">
        <f t="shared" si="0"/>
        <v>50</v>
      </c>
      <c r="B66" s="61">
        <v>44287</v>
      </c>
      <c r="C66" s="51" t="s">
        <v>182</v>
      </c>
      <c r="D66" s="20" t="s">
        <v>104</v>
      </c>
      <c r="E66" s="21" t="s">
        <v>372</v>
      </c>
      <c r="F66" s="52">
        <v>179</v>
      </c>
      <c r="G66" s="82">
        <v>10200</v>
      </c>
      <c r="H66" s="82">
        <v>10200</v>
      </c>
      <c r="I66" s="22">
        <f t="shared" si="1"/>
        <v>1825800</v>
      </c>
      <c r="L66" s="14"/>
    </row>
    <row r="67" spans="1:12" s="13" customFormat="1" ht="31.5" x14ac:dyDescent="0.25">
      <c r="A67" s="19">
        <f t="shared" si="0"/>
        <v>51</v>
      </c>
      <c r="B67" s="61">
        <v>44287</v>
      </c>
      <c r="C67" s="51" t="s">
        <v>183</v>
      </c>
      <c r="D67" s="20" t="s">
        <v>104</v>
      </c>
      <c r="E67" s="21" t="s">
        <v>396</v>
      </c>
      <c r="F67" s="52">
        <v>110</v>
      </c>
      <c r="G67" s="82">
        <v>6000</v>
      </c>
      <c r="H67" s="82">
        <v>6000</v>
      </c>
      <c r="I67" s="22">
        <f t="shared" si="1"/>
        <v>660000</v>
      </c>
      <c r="L67" s="14"/>
    </row>
    <row r="68" spans="1:12" s="13" customFormat="1" ht="18" customHeight="1" x14ac:dyDescent="0.25">
      <c r="A68" s="19">
        <f t="shared" si="0"/>
        <v>52</v>
      </c>
      <c r="B68" s="61">
        <v>44287</v>
      </c>
      <c r="C68" s="51" t="s">
        <v>184</v>
      </c>
      <c r="D68" s="20" t="s">
        <v>104</v>
      </c>
      <c r="E68" s="21" t="s">
        <v>402</v>
      </c>
      <c r="F68" s="52">
        <v>399</v>
      </c>
      <c r="G68" s="82">
        <v>17000</v>
      </c>
      <c r="H68" s="82">
        <v>17000</v>
      </c>
      <c r="I68" s="22">
        <f t="shared" si="1"/>
        <v>6783000</v>
      </c>
      <c r="L68" s="14"/>
    </row>
    <row r="69" spans="1:12" s="13" customFormat="1" ht="31.5" x14ac:dyDescent="0.25">
      <c r="A69" s="19">
        <f t="shared" si="0"/>
        <v>53</v>
      </c>
      <c r="B69" s="61">
        <v>44287</v>
      </c>
      <c r="C69" s="51" t="s">
        <v>185</v>
      </c>
      <c r="D69" s="20" t="s">
        <v>104</v>
      </c>
      <c r="E69" s="21" t="s">
        <v>403</v>
      </c>
      <c r="F69" s="52">
        <v>209</v>
      </c>
      <c r="G69" s="82">
        <v>9000</v>
      </c>
      <c r="H69" s="82">
        <v>9000</v>
      </c>
      <c r="I69" s="22">
        <f t="shared" si="1"/>
        <v>1881000</v>
      </c>
      <c r="L69" s="14"/>
    </row>
    <row r="70" spans="1:12" s="13" customFormat="1" ht="31.5" x14ac:dyDescent="0.25">
      <c r="A70" s="19">
        <f t="shared" si="0"/>
        <v>54</v>
      </c>
      <c r="B70" s="61">
        <v>44287</v>
      </c>
      <c r="C70" s="51" t="s">
        <v>186</v>
      </c>
      <c r="D70" s="20" t="s">
        <v>104</v>
      </c>
      <c r="E70" s="21" t="s">
        <v>390</v>
      </c>
      <c r="F70" s="52">
        <v>100</v>
      </c>
      <c r="G70" s="82">
        <v>9000</v>
      </c>
      <c r="H70" s="82">
        <v>9000</v>
      </c>
      <c r="I70" s="22">
        <f t="shared" si="1"/>
        <v>900000</v>
      </c>
      <c r="L70" s="14"/>
    </row>
    <row r="71" spans="1:12" s="13" customFormat="1" ht="18" customHeight="1" x14ac:dyDescent="0.25">
      <c r="A71" s="19">
        <f t="shared" si="0"/>
        <v>55</v>
      </c>
      <c r="B71" s="61">
        <v>44287</v>
      </c>
      <c r="C71" s="51" t="s">
        <v>187</v>
      </c>
      <c r="D71" s="20" t="s">
        <v>104</v>
      </c>
      <c r="E71" s="21" t="s">
        <v>394</v>
      </c>
      <c r="F71" s="52">
        <v>100</v>
      </c>
      <c r="G71" s="82">
        <v>9000</v>
      </c>
      <c r="H71" s="82">
        <v>9000</v>
      </c>
      <c r="I71" s="22">
        <f t="shared" si="1"/>
        <v>900000</v>
      </c>
      <c r="L71" s="14"/>
    </row>
    <row r="72" spans="1:12" s="13" customFormat="1" ht="18" customHeight="1" x14ac:dyDescent="0.25">
      <c r="A72" s="19">
        <f t="shared" si="0"/>
        <v>56</v>
      </c>
      <c r="B72" s="61">
        <v>44287</v>
      </c>
      <c r="C72" s="51" t="s">
        <v>188</v>
      </c>
      <c r="D72" s="20" t="s">
        <v>104</v>
      </c>
      <c r="E72" s="21" t="s">
        <v>391</v>
      </c>
      <c r="F72" s="52">
        <v>100</v>
      </c>
      <c r="G72" s="82">
        <v>11500</v>
      </c>
      <c r="H72" s="82">
        <v>11500</v>
      </c>
      <c r="I72" s="22">
        <f t="shared" si="1"/>
        <v>1150000</v>
      </c>
      <c r="L72" s="14"/>
    </row>
    <row r="73" spans="1:12" s="13" customFormat="1" ht="18" customHeight="1" x14ac:dyDescent="0.25">
      <c r="A73" s="19">
        <f t="shared" si="0"/>
        <v>57</v>
      </c>
      <c r="B73" s="61">
        <v>44287</v>
      </c>
      <c r="C73" s="51" t="s">
        <v>189</v>
      </c>
      <c r="D73" s="20" t="s">
        <v>104</v>
      </c>
      <c r="E73" s="21" t="s">
        <v>404</v>
      </c>
      <c r="F73" s="52">
        <v>100</v>
      </c>
      <c r="G73" s="82">
        <v>14000</v>
      </c>
      <c r="H73" s="82">
        <v>14000</v>
      </c>
      <c r="I73" s="22">
        <f t="shared" si="1"/>
        <v>1400000</v>
      </c>
      <c r="L73" s="14"/>
    </row>
    <row r="74" spans="1:12" s="13" customFormat="1" ht="31.5" x14ac:dyDescent="0.25">
      <c r="A74" s="19">
        <f t="shared" si="0"/>
        <v>58</v>
      </c>
      <c r="B74" s="61">
        <v>44287</v>
      </c>
      <c r="C74" s="51" t="s">
        <v>190</v>
      </c>
      <c r="D74" s="20" t="s">
        <v>104</v>
      </c>
      <c r="E74" s="21" t="s">
        <v>401</v>
      </c>
      <c r="F74" s="52">
        <v>100</v>
      </c>
      <c r="G74" s="82">
        <v>10200</v>
      </c>
      <c r="H74" s="82">
        <v>10200</v>
      </c>
      <c r="I74" s="22">
        <f t="shared" si="1"/>
        <v>1020000</v>
      </c>
      <c r="L74" s="14"/>
    </row>
    <row r="75" spans="1:12" s="13" customFormat="1" ht="31.5" x14ac:dyDescent="0.25">
      <c r="A75" s="19">
        <f t="shared" si="0"/>
        <v>59</v>
      </c>
      <c r="B75" s="61">
        <v>44287</v>
      </c>
      <c r="C75" s="51" t="s">
        <v>191</v>
      </c>
      <c r="D75" s="20" t="s">
        <v>104</v>
      </c>
      <c r="E75" s="21" t="s">
        <v>393</v>
      </c>
      <c r="F75" s="52">
        <v>100</v>
      </c>
      <c r="G75" s="82">
        <v>10800</v>
      </c>
      <c r="H75" s="82">
        <v>10800</v>
      </c>
      <c r="I75" s="22">
        <f t="shared" si="1"/>
        <v>1080000</v>
      </c>
      <c r="L75" s="14"/>
    </row>
    <row r="76" spans="1:12" s="13" customFormat="1" ht="31.5" x14ac:dyDescent="0.25">
      <c r="A76" s="19">
        <f t="shared" si="0"/>
        <v>60</v>
      </c>
      <c r="B76" s="61">
        <v>44287</v>
      </c>
      <c r="C76" s="51" t="s">
        <v>192</v>
      </c>
      <c r="D76" s="20" t="s">
        <v>104</v>
      </c>
      <c r="E76" s="21" t="s">
        <v>399</v>
      </c>
      <c r="F76" s="52">
        <v>100</v>
      </c>
      <c r="G76" s="82">
        <v>14400</v>
      </c>
      <c r="H76" s="82">
        <v>14400</v>
      </c>
      <c r="I76" s="22">
        <f t="shared" si="1"/>
        <v>1440000</v>
      </c>
      <c r="L76" s="14"/>
    </row>
    <row r="77" spans="1:12" s="13" customFormat="1" ht="20.25" customHeight="1" x14ac:dyDescent="0.25">
      <c r="A77" s="19">
        <f t="shared" si="0"/>
        <v>61</v>
      </c>
      <c r="B77" s="61">
        <v>44287</v>
      </c>
      <c r="C77" s="51" t="s">
        <v>193</v>
      </c>
      <c r="D77" s="20" t="s">
        <v>104</v>
      </c>
      <c r="E77" s="21" t="s">
        <v>405</v>
      </c>
      <c r="F77" s="52">
        <v>100</v>
      </c>
      <c r="G77" s="82">
        <v>22200</v>
      </c>
      <c r="H77" s="82">
        <v>22200</v>
      </c>
      <c r="I77" s="22">
        <f t="shared" si="1"/>
        <v>2220000</v>
      </c>
      <c r="L77" s="14"/>
    </row>
    <row r="78" spans="1:12" s="13" customFormat="1" ht="18" customHeight="1" x14ac:dyDescent="0.25">
      <c r="A78" s="19">
        <f t="shared" si="0"/>
        <v>62</v>
      </c>
      <c r="B78" s="61">
        <v>44287</v>
      </c>
      <c r="C78" s="51" t="s">
        <v>194</v>
      </c>
      <c r="D78" s="20" t="s">
        <v>104</v>
      </c>
      <c r="E78" s="21" t="s">
        <v>397</v>
      </c>
      <c r="F78" s="52">
        <v>100</v>
      </c>
      <c r="G78" s="82">
        <v>8500</v>
      </c>
      <c r="H78" s="82">
        <v>8500</v>
      </c>
      <c r="I78" s="22">
        <f t="shared" si="1"/>
        <v>850000</v>
      </c>
      <c r="L78" s="14"/>
    </row>
    <row r="79" spans="1:12" s="13" customFormat="1" ht="31.5" x14ac:dyDescent="0.25">
      <c r="A79" s="19">
        <f t="shared" si="0"/>
        <v>63</v>
      </c>
      <c r="B79" s="61">
        <v>44287</v>
      </c>
      <c r="C79" s="51" t="s">
        <v>195</v>
      </c>
      <c r="D79" s="20" t="s">
        <v>104</v>
      </c>
      <c r="E79" s="21" t="s">
        <v>395</v>
      </c>
      <c r="F79" s="52">
        <v>100</v>
      </c>
      <c r="G79" s="82">
        <v>8000</v>
      </c>
      <c r="H79" s="82">
        <v>8000</v>
      </c>
      <c r="I79" s="22">
        <f t="shared" si="1"/>
        <v>800000</v>
      </c>
      <c r="L79" s="14"/>
    </row>
    <row r="80" spans="1:12" s="13" customFormat="1" ht="18.75" customHeight="1" x14ac:dyDescent="0.25">
      <c r="A80" s="19">
        <f t="shared" si="0"/>
        <v>64</v>
      </c>
      <c r="B80" s="61">
        <v>44287</v>
      </c>
      <c r="C80" s="51" t="s">
        <v>196</v>
      </c>
      <c r="D80" s="20" t="s">
        <v>104</v>
      </c>
      <c r="E80" s="21" t="s">
        <v>391</v>
      </c>
      <c r="F80" s="52">
        <v>184</v>
      </c>
      <c r="G80" s="82">
        <v>11500</v>
      </c>
      <c r="H80" s="82">
        <v>11500</v>
      </c>
      <c r="I80" s="22">
        <f t="shared" si="1"/>
        <v>2116000</v>
      </c>
      <c r="L80" s="14"/>
    </row>
    <row r="81" spans="1:12" s="13" customFormat="1" ht="31.5" x14ac:dyDescent="0.25">
      <c r="A81" s="19">
        <f t="shared" si="0"/>
        <v>65</v>
      </c>
      <c r="B81" s="61">
        <v>44287</v>
      </c>
      <c r="C81" s="51" t="s">
        <v>197</v>
      </c>
      <c r="D81" s="20" t="s">
        <v>104</v>
      </c>
      <c r="E81" s="21" t="s">
        <v>406</v>
      </c>
      <c r="F81" s="52">
        <v>100</v>
      </c>
      <c r="G81" s="82">
        <v>13200</v>
      </c>
      <c r="H81" s="82">
        <v>13200</v>
      </c>
      <c r="I81" s="22">
        <f t="shared" si="1"/>
        <v>1320000</v>
      </c>
      <c r="L81" s="14"/>
    </row>
    <row r="82" spans="1:12" s="13" customFormat="1" ht="31.5" x14ac:dyDescent="0.25">
      <c r="A82" s="19">
        <f t="shared" si="0"/>
        <v>66</v>
      </c>
      <c r="B82" s="61">
        <v>44287</v>
      </c>
      <c r="C82" s="51" t="s">
        <v>198</v>
      </c>
      <c r="D82" s="20" t="s">
        <v>104</v>
      </c>
      <c r="E82" s="21" t="s">
        <v>389</v>
      </c>
      <c r="F82" s="52">
        <v>385</v>
      </c>
      <c r="G82" s="82">
        <v>5000</v>
      </c>
      <c r="H82" s="82">
        <v>5000</v>
      </c>
      <c r="I82" s="22">
        <f t="shared" si="1"/>
        <v>1925000</v>
      </c>
      <c r="L82" s="14"/>
    </row>
    <row r="83" spans="1:12" s="13" customFormat="1" ht="31.5" x14ac:dyDescent="0.25">
      <c r="A83" s="19">
        <f t="shared" ref="A83:A146" si="2">A82+1</f>
        <v>67</v>
      </c>
      <c r="B83" s="61">
        <v>44287</v>
      </c>
      <c r="C83" s="51" t="s">
        <v>199</v>
      </c>
      <c r="D83" s="20" t="s">
        <v>104</v>
      </c>
      <c r="E83" s="21" t="s">
        <v>398</v>
      </c>
      <c r="F83" s="52">
        <v>100</v>
      </c>
      <c r="G83" s="82">
        <v>7500</v>
      </c>
      <c r="H83" s="82">
        <v>7500</v>
      </c>
      <c r="I83" s="22">
        <f t="shared" ref="I83:I146" si="3">F83*G83</f>
        <v>750000</v>
      </c>
      <c r="L83" s="14"/>
    </row>
    <row r="84" spans="1:12" s="13" customFormat="1" ht="19.5" customHeight="1" x14ac:dyDescent="0.25">
      <c r="A84" s="19">
        <f t="shared" si="2"/>
        <v>68</v>
      </c>
      <c r="B84" s="61">
        <v>44287</v>
      </c>
      <c r="C84" s="51" t="s">
        <v>200</v>
      </c>
      <c r="D84" s="20" t="s">
        <v>104</v>
      </c>
      <c r="E84" s="21" t="s">
        <v>407</v>
      </c>
      <c r="F84" s="52">
        <v>755</v>
      </c>
      <c r="G84" s="82">
        <v>5000</v>
      </c>
      <c r="H84" s="82">
        <v>5000</v>
      </c>
      <c r="I84" s="22">
        <f t="shared" si="3"/>
        <v>3775000</v>
      </c>
      <c r="L84" s="14"/>
    </row>
    <row r="85" spans="1:12" s="13" customFormat="1" ht="31.5" x14ac:dyDescent="0.25">
      <c r="A85" s="19">
        <f t="shared" si="2"/>
        <v>69</v>
      </c>
      <c r="B85" s="61">
        <v>44287</v>
      </c>
      <c r="C85" s="51" t="s">
        <v>201</v>
      </c>
      <c r="D85" s="20" t="s">
        <v>104</v>
      </c>
      <c r="E85" s="21" t="s">
        <v>408</v>
      </c>
      <c r="F85" s="52">
        <v>638</v>
      </c>
      <c r="G85" s="82">
        <v>5000</v>
      </c>
      <c r="H85" s="82">
        <v>5000</v>
      </c>
      <c r="I85" s="22">
        <f t="shared" si="3"/>
        <v>3190000</v>
      </c>
      <c r="L85" s="14"/>
    </row>
    <row r="86" spans="1:12" s="13" customFormat="1" ht="31.5" x14ac:dyDescent="0.25">
      <c r="A86" s="19">
        <f t="shared" si="2"/>
        <v>70</v>
      </c>
      <c r="B86" s="61">
        <v>44287</v>
      </c>
      <c r="C86" s="51" t="s">
        <v>202</v>
      </c>
      <c r="D86" s="20" t="s">
        <v>104</v>
      </c>
      <c r="E86" s="21" t="s">
        <v>409</v>
      </c>
      <c r="F86" s="52">
        <v>139</v>
      </c>
      <c r="G86" s="82">
        <v>10000</v>
      </c>
      <c r="H86" s="82">
        <v>10000</v>
      </c>
      <c r="I86" s="22">
        <f t="shared" si="3"/>
        <v>1390000</v>
      </c>
      <c r="L86" s="14"/>
    </row>
    <row r="87" spans="1:12" s="13" customFormat="1" ht="18" customHeight="1" x14ac:dyDescent="0.25">
      <c r="A87" s="19">
        <f t="shared" si="2"/>
        <v>71</v>
      </c>
      <c r="B87" s="61">
        <v>44287</v>
      </c>
      <c r="C87" s="51" t="s">
        <v>203</v>
      </c>
      <c r="D87" s="20" t="s">
        <v>104</v>
      </c>
      <c r="E87" s="21" t="s">
        <v>410</v>
      </c>
      <c r="F87" s="52">
        <v>157</v>
      </c>
      <c r="G87" s="82">
        <v>10000</v>
      </c>
      <c r="H87" s="82">
        <v>10000</v>
      </c>
      <c r="I87" s="22">
        <f t="shared" si="3"/>
        <v>1570000</v>
      </c>
      <c r="L87" s="14"/>
    </row>
    <row r="88" spans="1:12" s="13" customFormat="1" ht="31.5" x14ac:dyDescent="0.25">
      <c r="A88" s="19">
        <f t="shared" si="2"/>
        <v>72</v>
      </c>
      <c r="B88" s="61">
        <v>44287</v>
      </c>
      <c r="C88" s="51" t="s">
        <v>204</v>
      </c>
      <c r="D88" s="20" t="s">
        <v>104</v>
      </c>
      <c r="E88" s="21" t="s">
        <v>411</v>
      </c>
      <c r="F88" s="52">
        <v>591</v>
      </c>
      <c r="G88" s="82">
        <v>12000</v>
      </c>
      <c r="H88" s="82">
        <v>12000</v>
      </c>
      <c r="I88" s="22">
        <f t="shared" si="3"/>
        <v>7092000</v>
      </c>
      <c r="L88" s="14"/>
    </row>
    <row r="89" spans="1:12" s="13" customFormat="1" ht="18" customHeight="1" x14ac:dyDescent="0.25">
      <c r="A89" s="19">
        <f t="shared" si="2"/>
        <v>73</v>
      </c>
      <c r="B89" s="61">
        <v>44287</v>
      </c>
      <c r="C89" s="51" t="s">
        <v>205</v>
      </c>
      <c r="D89" s="20" t="s">
        <v>104</v>
      </c>
      <c r="E89" s="21" t="s">
        <v>412</v>
      </c>
      <c r="F89" s="52">
        <v>437</v>
      </c>
      <c r="G89" s="82">
        <v>6000</v>
      </c>
      <c r="H89" s="82">
        <v>6000</v>
      </c>
      <c r="I89" s="22">
        <f t="shared" si="3"/>
        <v>2622000</v>
      </c>
      <c r="L89" s="14"/>
    </row>
    <row r="90" spans="1:12" s="13" customFormat="1" ht="18" customHeight="1" x14ac:dyDescent="0.25">
      <c r="A90" s="19">
        <f t="shared" si="2"/>
        <v>74</v>
      </c>
      <c r="B90" s="61">
        <v>44287</v>
      </c>
      <c r="C90" s="51" t="s">
        <v>206</v>
      </c>
      <c r="D90" s="20" t="s">
        <v>104</v>
      </c>
      <c r="E90" s="21" t="s">
        <v>413</v>
      </c>
      <c r="F90" s="52">
        <v>390</v>
      </c>
      <c r="G90" s="82">
        <v>10000</v>
      </c>
      <c r="H90" s="82">
        <v>10000</v>
      </c>
      <c r="I90" s="22">
        <f t="shared" si="3"/>
        <v>3900000</v>
      </c>
      <c r="L90" s="14"/>
    </row>
    <row r="91" spans="1:12" s="13" customFormat="1" ht="31.5" x14ac:dyDescent="0.25">
      <c r="A91" s="19">
        <f t="shared" si="2"/>
        <v>75</v>
      </c>
      <c r="B91" s="61">
        <v>44287</v>
      </c>
      <c r="C91" s="51" t="s">
        <v>207</v>
      </c>
      <c r="D91" s="20" t="s">
        <v>104</v>
      </c>
      <c r="E91" s="21" t="s">
        <v>414</v>
      </c>
      <c r="F91" s="52">
        <v>372</v>
      </c>
      <c r="G91" s="82">
        <v>8000</v>
      </c>
      <c r="H91" s="82">
        <v>8000</v>
      </c>
      <c r="I91" s="22">
        <f t="shared" si="3"/>
        <v>2976000</v>
      </c>
      <c r="L91" s="14"/>
    </row>
    <row r="92" spans="1:12" s="13" customFormat="1" ht="18" customHeight="1" x14ac:dyDescent="0.25">
      <c r="A92" s="19">
        <f t="shared" si="2"/>
        <v>76</v>
      </c>
      <c r="B92" s="61">
        <v>44287</v>
      </c>
      <c r="C92" s="51" t="s">
        <v>208</v>
      </c>
      <c r="D92" s="20" t="s">
        <v>104</v>
      </c>
      <c r="E92" s="21" t="s">
        <v>415</v>
      </c>
      <c r="F92" s="52">
        <v>484</v>
      </c>
      <c r="G92" s="82">
        <v>5000</v>
      </c>
      <c r="H92" s="82">
        <v>5000</v>
      </c>
      <c r="I92" s="22">
        <f t="shared" si="3"/>
        <v>2420000</v>
      </c>
      <c r="L92" s="14"/>
    </row>
    <row r="93" spans="1:12" s="13" customFormat="1" ht="31.5" x14ac:dyDescent="0.25">
      <c r="A93" s="19">
        <f t="shared" si="2"/>
        <v>77</v>
      </c>
      <c r="B93" s="61">
        <v>44288</v>
      </c>
      <c r="C93" s="51" t="s">
        <v>209</v>
      </c>
      <c r="D93" s="20" t="s">
        <v>104</v>
      </c>
      <c r="E93" s="21" t="s">
        <v>416</v>
      </c>
      <c r="F93" s="52">
        <v>359</v>
      </c>
      <c r="G93" s="82">
        <v>6000</v>
      </c>
      <c r="H93" s="82">
        <v>6000</v>
      </c>
      <c r="I93" s="22">
        <f t="shared" si="3"/>
        <v>2154000</v>
      </c>
      <c r="L93" s="14"/>
    </row>
    <row r="94" spans="1:12" s="13" customFormat="1" ht="31.5" x14ac:dyDescent="0.25">
      <c r="A94" s="19">
        <f t="shared" si="2"/>
        <v>78</v>
      </c>
      <c r="B94" s="61">
        <v>44288</v>
      </c>
      <c r="C94" s="51" t="s">
        <v>210</v>
      </c>
      <c r="D94" s="20" t="s">
        <v>104</v>
      </c>
      <c r="E94" s="21" t="s">
        <v>417</v>
      </c>
      <c r="F94" s="52">
        <v>334</v>
      </c>
      <c r="G94" s="82">
        <v>9000</v>
      </c>
      <c r="H94" s="82">
        <v>9000</v>
      </c>
      <c r="I94" s="22">
        <f t="shared" si="3"/>
        <v>3006000</v>
      </c>
      <c r="L94" s="14"/>
    </row>
    <row r="95" spans="1:12" s="13" customFormat="1" ht="18" customHeight="1" x14ac:dyDescent="0.25">
      <c r="A95" s="19">
        <f t="shared" si="2"/>
        <v>79</v>
      </c>
      <c r="B95" s="61">
        <v>44288</v>
      </c>
      <c r="C95" s="51" t="s">
        <v>211</v>
      </c>
      <c r="D95" s="20" t="s">
        <v>104</v>
      </c>
      <c r="E95" s="21" t="s">
        <v>418</v>
      </c>
      <c r="F95" s="52">
        <v>293</v>
      </c>
      <c r="G95" s="82">
        <v>6000</v>
      </c>
      <c r="H95" s="82">
        <v>6000</v>
      </c>
      <c r="I95" s="22">
        <f t="shared" si="3"/>
        <v>1758000</v>
      </c>
      <c r="L95" s="14"/>
    </row>
    <row r="96" spans="1:12" s="13" customFormat="1" ht="31.5" x14ac:dyDescent="0.25">
      <c r="A96" s="19">
        <f t="shared" si="2"/>
        <v>80</v>
      </c>
      <c r="B96" s="61">
        <v>44288</v>
      </c>
      <c r="C96" s="51" t="s">
        <v>212</v>
      </c>
      <c r="D96" s="20" t="s">
        <v>104</v>
      </c>
      <c r="E96" s="21" t="s">
        <v>419</v>
      </c>
      <c r="F96" s="52">
        <v>275</v>
      </c>
      <c r="G96" s="82">
        <v>6000</v>
      </c>
      <c r="H96" s="82">
        <v>6000</v>
      </c>
      <c r="I96" s="22">
        <f t="shared" si="3"/>
        <v>1650000</v>
      </c>
      <c r="L96" s="14"/>
    </row>
    <row r="97" spans="1:12" s="13" customFormat="1" ht="31.5" x14ac:dyDescent="0.25">
      <c r="A97" s="19">
        <f t="shared" si="2"/>
        <v>81</v>
      </c>
      <c r="B97" s="61">
        <v>44288</v>
      </c>
      <c r="C97" s="51" t="s">
        <v>213</v>
      </c>
      <c r="D97" s="20" t="s">
        <v>104</v>
      </c>
      <c r="E97" s="21" t="s">
        <v>420</v>
      </c>
      <c r="F97" s="52">
        <v>382</v>
      </c>
      <c r="G97" s="82">
        <v>7000</v>
      </c>
      <c r="H97" s="82">
        <v>7000</v>
      </c>
      <c r="I97" s="22">
        <f t="shared" si="3"/>
        <v>2674000</v>
      </c>
      <c r="L97" s="14"/>
    </row>
    <row r="98" spans="1:12" s="13" customFormat="1" ht="31.5" x14ac:dyDescent="0.25">
      <c r="A98" s="19">
        <f t="shared" si="2"/>
        <v>82</v>
      </c>
      <c r="B98" s="61">
        <v>44288</v>
      </c>
      <c r="C98" s="51" t="s">
        <v>214</v>
      </c>
      <c r="D98" s="20" t="s">
        <v>104</v>
      </c>
      <c r="E98" s="21" t="s">
        <v>421</v>
      </c>
      <c r="F98" s="52">
        <v>287</v>
      </c>
      <c r="G98" s="82">
        <v>9000</v>
      </c>
      <c r="H98" s="82">
        <v>9000</v>
      </c>
      <c r="I98" s="22">
        <f t="shared" si="3"/>
        <v>2583000</v>
      </c>
      <c r="L98" s="14"/>
    </row>
    <row r="99" spans="1:12" s="13" customFormat="1" ht="18" customHeight="1" x14ac:dyDescent="0.25">
      <c r="A99" s="19">
        <f t="shared" si="2"/>
        <v>83</v>
      </c>
      <c r="B99" s="61">
        <v>44288</v>
      </c>
      <c r="C99" s="51" t="s">
        <v>215</v>
      </c>
      <c r="D99" s="20" t="s">
        <v>104</v>
      </c>
      <c r="E99" s="21" t="s">
        <v>422</v>
      </c>
      <c r="F99" s="52">
        <v>633</v>
      </c>
      <c r="G99" s="82">
        <v>6000</v>
      </c>
      <c r="H99" s="82">
        <v>6000</v>
      </c>
      <c r="I99" s="22">
        <f t="shared" si="3"/>
        <v>3798000</v>
      </c>
      <c r="L99" s="14"/>
    </row>
    <row r="100" spans="1:12" s="13" customFormat="1" ht="31.5" x14ac:dyDescent="0.25">
      <c r="A100" s="19">
        <f t="shared" si="2"/>
        <v>84</v>
      </c>
      <c r="B100" s="61">
        <v>44288</v>
      </c>
      <c r="C100" s="51" t="s">
        <v>216</v>
      </c>
      <c r="D100" s="20" t="s">
        <v>104</v>
      </c>
      <c r="E100" s="21" t="s">
        <v>423</v>
      </c>
      <c r="F100" s="52">
        <v>481</v>
      </c>
      <c r="G100" s="82">
        <v>7000</v>
      </c>
      <c r="H100" s="82">
        <v>7000</v>
      </c>
      <c r="I100" s="22">
        <f t="shared" si="3"/>
        <v>3367000</v>
      </c>
      <c r="L100" s="14"/>
    </row>
    <row r="101" spans="1:12" s="13" customFormat="1" ht="18" customHeight="1" x14ac:dyDescent="0.25">
      <c r="A101" s="19">
        <f t="shared" si="2"/>
        <v>85</v>
      </c>
      <c r="B101" s="61">
        <v>44288</v>
      </c>
      <c r="C101" s="51" t="s">
        <v>217</v>
      </c>
      <c r="D101" s="20" t="s">
        <v>104</v>
      </c>
      <c r="E101" s="21" t="s">
        <v>424</v>
      </c>
      <c r="F101" s="52">
        <v>282</v>
      </c>
      <c r="G101" s="82">
        <v>7000</v>
      </c>
      <c r="H101" s="82">
        <v>7000</v>
      </c>
      <c r="I101" s="22">
        <f t="shared" si="3"/>
        <v>1974000</v>
      </c>
      <c r="L101" s="14"/>
    </row>
    <row r="102" spans="1:12" s="13" customFormat="1" ht="31.5" x14ac:dyDescent="0.25">
      <c r="A102" s="19">
        <f t="shared" si="2"/>
        <v>86</v>
      </c>
      <c r="B102" s="61">
        <v>44288</v>
      </c>
      <c r="C102" s="51" t="s">
        <v>218</v>
      </c>
      <c r="D102" s="20" t="s">
        <v>104</v>
      </c>
      <c r="E102" s="21" t="s">
        <v>425</v>
      </c>
      <c r="F102" s="52">
        <v>568</v>
      </c>
      <c r="G102" s="82">
        <v>4000</v>
      </c>
      <c r="H102" s="82">
        <v>4000</v>
      </c>
      <c r="I102" s="22">
        <f t="shared" si="3"/>
        <v>2272000</v>
      </c>
      <c r="L102" s="14"/>
    </row>
    <row r="103" spans="1:12" s="13" customFormat="1" ht="31.5" x14ac:dyDescent="0.25">
      <c r="A103" s="19">
        <f t="shared" si="2"/>
        <v>87</v>
      </c>
      <c r="B103" s="61">
        <v>44289</v>
      </c>
      <c r="C103" s="51" t="s">
        <v>219</v>
      </c>
      <c r="D103" s="20" t="s">
        <v>104</v>
      </c>
      <c r="E103" s="21" t="s">
        <v>426</v>
      </c>
      <c r="F103" s="52">
        <v>100</v>
      </c>
      <c r="G103" s="82">
        <v>6000</v>
      </c>
      <c r="H103" s="82">
        <v>6000</v>
      </c>
      <c r="I103" s="22">
        <f t="shared" si="3"/>
        <v>600000</v>
      </c>
      <c r="L103" s="14"/>
    </row>
    <row r="104" spans="1:12" s="13" customFormat="1" ht="32.25" customHeight="1" x14ac:dyDescent="0.25">
      <c r="A104" s="19">
        <f t="shared" si="2"/>
        <v>88</v>
      </c>
      <c r="B104" s="61">
        <v>44289</v>
      </c>
      <c r="C104" s="51" t="s">
        <v>220</v>
      </c>
      <c r="D104" s="20" t="s">
        <v>104</v>
      </c>
      <c r="E104" s="21" t="s">
        <v>377</v>
      </c>
      <c r="F104" s="76">
        <v>386</v>
      </c>
      <c r="G104" s="82">
        <v>8000</v>
      </c>
      <c r="H104" s="82">
        <v>8000</v>
      </c>
      <c r="I104" s="22">
        <f t="shared" si="3"/>
        <v>3088000</v>
      </c>
      <c r="L104" s="14"/>
    </row>
    <row r="105" spans="1:12" s="13" customFormat="1" ht="18" customHeight="1" x14ac:dyDescent="0.25">
      <c r="A105" s="19">
        <f t="shared" si="2"/>
        <v>89</v>
      </c>
      <c r="B105" s="61">
        <v>44289</v>
      </c>
      <c r="C105" s="51" t="s">
        <v>221</v>
      </c>
      <c r="D105" s="20" t="s">
        <v>104</v>
      </c>
      <c r="E105" s="21" t="s">
        <v>377</v>
      </c>
      <c r="F105" s="76">
        <v>526</v>
      </c>
      <c r="G105" s="82">
        <v>6000</v>
      </c>
      <c r="H105" s="82">
        <v>6000</v>
      </c>
      <c r="I105" s="22">
        <f t="shared" si="3"/>
        <v>3156000</v>
      </c>
      <c r="L105" s="14"/>
    </row>
    <row r="106" spans="1:12" s="13" customFormat="1" ht="31.5" x14ac:dyDescent="0.25">
      <c r="A106" s="19">
        <f t="shared" si="2"/>
        <v>90</v>
      </c>
      <c r="B106" s="61">
        <v>44289</v>
      </c>
      <c r="C106" s="51" t="s">
        <v>222</v>
      </c>
      <c r="D106" s="20" t="s">
        <v>104</v>
      </c>
      <c r="E106" s="21" t="s">
        <v>426</v>
      </c>
      <c r="F106" s="76">
        <v>904</v>
      </c>
      <c r="G106" s="82">
        <v>6000</v>
      </c>
      <c r="H106" s="82">
        <v>6000</v>
      </c>
      <c r="I106" s="22">
        <f t="shared" si="3"/>
        <v>5424000</v>
      </c>
      <c r="L106" s="14"/>
    </row>
    <row r="107" spans="1:12" s="13" customFormat="1" ht="31.5" x14ac:dyDescent="0.25">
      <c r="A107" s="19">
        <f t="shared" si="2"/>
        <v>91</v>
      </c>
      <c r="B107" s="61">
        <v>44289</v>
      </c>
      <c r="C107" s="51" t="s">
        <v>223</v>
      </c>
      <c r="D107" s="20" t="s">
        <v>104</v>
      </c>
      <c r="E107" s="21" t="s">
        <v>381</v>
      </c>
      <c r="F107" s="76">
        <v>133</v>
      </c>
      <c r="G107" s="82">
        <v>14000</v>
      </c>
      <c r="H107" s="82">
        <v>14000</v>
      </c>
      <c r="I107" s="22">
        <f t="shared" si="3"/>
        <v>1862000</v>
      </c>
      <c r="L107" s="14"/>
    </row>
    <row r="108" spans="1:12" s="13" customFormat="1" ht="31.5" x14ac:dyDescent="0.25">
      <c r="A108" s="19">
        <f t="shared" si="2"/>
        <v>92</v>
      </c>
      <c r="B108" s="61">
        <v>44289</v>
      </c>
      <c r="C108" s="51" t="s">
        <v>224</v>
      </c>
      <c r="D108" s="20" t="s">
        <v>104</v>
      </c>
      <c r="E108" s="21" t="s">
        <v>382</v>
      </c>
      <c r="F108" s="76">
        <v>300</v>
      </c>
      <c r="G108" s="82">
        <v>7000</v>
      </c>
      <c r="H108" s="82">
        <v>7000</v>
      </c>
      <c r="I108" s="22">
        <f t="shared" si="3"/>
        <v>2100000</v>
      </c>
      <c r="L108" s="14"/>
    </row>
    <row r="109" spans="1:12" s="13" customFormat="1" ht="31.5" x14ac:dyDescent="0.25">
      <c r="A109" s="19">
        <f t="shared" si="2"/>
        <v>93</v>
      </c>
      <c r="B109" s="61">
        <v>44289</v>
      </c>
      <c r="C109" s="51" t="s">
        <v>225</v>
      </c>
      <c r="D109" s="20" t="s">
        <v>104</v>
      </c>
      <c r="E109" s="21" t="s">
        <v>380</v>
      </c>
      <c r="F109" s="76">
        <v>376</v>
      </c>
      <c r="G109" s="82">
        <v>12000</v>
      </c>
      <c r="H109" s="82">
        <v>12000</v>
      </c>
      <c r="I109" s="22">
        <f t="shared" si="3"/>
        <v>4512000</v>
      </c>
      <c r="L109" s="14"/>
    </row>
    <row r="110" spans="1:12" s="13" customFormat="1" ht="18" customHeight="1" x14ac:dyDescent="0.25">
      <c r="A110" s="19">
        <f t="shared" si="2"/>
        <v>94</v>
      </c>
      <c r="B110" s="61">
        <v>44289</v>
      </c>
      <c r="C110" s="51" t="s">
        <v>226</v>
      </c>
      <c r="D110" s="20" t="s">
        <v>104</v>
      </c>
      <c r="E110" s="21" t="s">
        <v>377</v>
      </c>
      <c r="F110" s="76">
        <v>190</v>
      </c>
      <c r="G110" s="82">
        <v>6000</v>
      </c>
      <c r="H110" s="82">
        <v>6000</v>
      </c>
      <c r="I110" s="22">
        <f t="shared" si="3"/>
        <v>1140000</v>
      </c>
      <c r="L110" s="14"/>
    </row>
    <row r="111" spans="1:12" s="13" customFormat="1" ht="31.5" x14ac:dyDescent="0.25">
      <c r="A111" s="19">
        <f t="shared" si="2"/>
        <v>95</v>
      </c>
      <c r="B111" s="61">
        <v>44289</v>
      </c>
      <c r="C111" s="51" t="s">
        <v>227</v>
      </c>
      <c r="D111" s="20" t="s">
        <v>104</v>
      </c>
      <c r="E111" s="21" t="s">
        <v>427</v>
      </c>
      <c r="F111" s="76">
        <v>181</v>
      </c>
      <c r="G111" s="82">
        <v>6000</v>
      </c>
      <c r="H111" s="82">
        <v>6000</v>
      </c>
      <c r="I111" s="22">
        <f t="shared" si="3"/>
        <v>1086000</v>
      </c>
      <c r="L111" s="14"/>
    </row>
    <row r="112" spans="1:12" s="13" customFormat="1" ht="31.5" x14ac:dyDescent="0.25">
      <c r="A112" s="19">
        <f t="shared" si="2"/>
        <v>96</v>
      </c>
      <c r="B112" s="61">
        <v>44289</v>
      </c>
      <c r="C112" s="51" t="s">
        <v>228</v>
      </c>
      <c r="D112" s="20" t="s">
        <v>104</v>
      </c>
      <c r="E112" s="21" t="s">
        <v>428</v>
      </c>
      <c r="F112" s="52">
        <v>100</v>
      </c>
      <c r="G112" s="82">
        <v>11000</v>
      </c>
      <c r="H112" s="82">
        <v>11000</v>
      </c>
      <c r="I112" s="22">
        <f t="shared" si="3"/>
        <v>1100000</v>
      </c>
      <c r="L112" s="14"/>
    </row>
    <row r="113" spans="1:12" s="13" customFormat="1" ht="31.5" x14ac:dyDescent="0.25">
      <c r="A113" s="19">
        <f t="shared" si="2"/>
        <v>97</v>
      </c>
      <c r="B113" s="61">
        <v>44289</v>
      </c>
      <c r="C113" s="51" t="s">
        <v>229</v>
      </c>
      <c r="D113" s="20" t="s">
        <v>104</v>
      </c>
      <c r="E113" s="21" t="s">
        <v>429</v>
      </c>
      <c r="F113" s="52">
        <v>100</v>
      </c>
      <c r="G113" s="82">
        <v>11000</v>
      </c>
      <c r="H113" s="82">
        <v>11000</v>
      </c>
      <c r="I113" s="22">
        <f t="shared" si="3"/>
        <v>1100000</v>
      </c>
      <c r="L113" s="14"/>
    </row>
    <row r="114" spans="1:12" s="13" customFormat="1" ht="18" customHeight="1" x14ac:dyDescent="0.25">
      <c r="A114" s="19">
        <f t="shared" si="2"/>
        <v>98</v>
      </c>
      <c r="B114" s="61">
        <v>44289</v>
      </c>
      <c r="C114" s="51" t="s">
        <v>230</v>
      </c>
      <c r="D114" s="20" t="s">
        <v>104</v>
      </c>
      <c r="E114" s="21" t="s">
        <v>430</v>
      </c>
      <c r="F114" s="52">
        <v>334</v>
      </c>
      <c r="G114" s="82">
        <v>8000</v>
      </c>
      <c r="H114" s="82">
        <v>8000</v>
      </c>
      <c r="I114" s="22">
        <f t="shared" si="3"/>
        <v>2672000</v>
      </c>
      <c r="L114" s="14"/>
    </row>
    <row r="115" spans="1:12" s="13" customFormat="1" ht="18" customHeight="1" x14ac:dyDescent="0.25">
      <c r="A115" s="19">
        <f t="shared" si="2"/>
        <v>99</v>
      </c>
      <c r="B115" s="61">
        <v>44289</v>
      </c>
      <c r="C115" s="51" t="s">
        <v>231</v>
      </c>
      <c r="D115" s="20" t="s">
        <v>104</v>
      </c>
      <c r="E115" s="21" t="s">
        <v>377</v>
      </c>
      <c r="F115" s="76">
        <v>191</v>
      </c>
      <c r="G115" s="82">
        <v>6000</v>
      </c>
      <c r="H115" s="82">
        <v>6000</v>
      </c>
      <c r="I115" s="22">
        <f t="shared" si="3"/>
        <v>1146000</v>
      </c>
      <c r="L115" s="14"/>
    </row>
    <row r="116" spans="1:12" s="13" customFormat="1" ht="31.5" x14ac:dyDescent="0.25">
      <c r="A116" s="19">
        <f t="shared" si="2"/>
        <v>100</v>
      </c>
      <c r="B116" s="61">
        <v>44290</v>
      </c>
      <c r="C116" s="51" t="s">
        <v>232</v>
      </c>
      <c r="D116" s="20" t="s">
        <v>104</v>
      </c>
      <c r="E116" s="21" t="s">
        <v>431</v>
      </c>
      <c r="F116" s="52">
        <v>740</v>
      </c>
      <c r="G116" s="82">
        <v>5000</v>
      </c>
      <c r="H116" s="82">
        <v>5000</v>
      </c>
      <c r="I116" s="22">
        <f t="shared" si="3"/>
        <v>3700000</v>
      </c>
      <c r="L116" s="14"/>
    </row>
    <row r="117" spans="1:12" s="13" customFormat="1" ht="31.5" x14ac:dyDescent="0.25">
      <c r="A117" s="19">
        <f t="shared" si="2"/>
        <v>101</v>
      </c>
      <c r="B117" s="61">
        <v>44290</v>
      </c>
      <c r="C117" s="51" t="s">
        <v>233</v>
      </c>
      <c r="D117" s="20" t="s">
        <v>104</v>
      </c>
      <c r="E117" s="21" t="s">
        <v>432</v>
      </c>
      <c r="F117" s="52">
        <v>461</v>
      </c>
      <c r="G117" s="82">
        <v>7000</v>
      </c>
      <c r="H117" s="82">
        <v>7000</v>
      </c>
      <c r="I117" s="22">
        <f t="shared" si="3"/>
        <v>3227000</v>
      </c>
      <c r="L117" s="14"/>
    </row>
    <row r="118" spans="1:12" s="13" customFormat="1" ht="31.5" x14ac:dyDescent="0.25">
      <c r="A118" s="19">
        <f t="shared" si="2"/>
        <v>102</v>
      </c>
      <c r="B118" s="61">
        <v>44291</v>
      </c>
      <c r="C118" s="51" t="s">
        <v>234</v>
      </c>
      <c r="D118" s="20" t="s">
        <v>104</v>
      </c>
      <c r="E118" s="21" t="s">
        <v>433</v>
      </c>
      <c r="F118" s="52">
        <v>219</v>
      </c>
      <c r="G118" s="82">
        <v>8000</v>
      </c>
      <c r="H118" s="82">
        <v>8000</v>
      </c>
      <c r="I118" s="22">
        <f t="shared" si="3"/>
        <v>1752000</v>
      </c>
      <c r="L118" s="14"/>
    </row>
    <row r="119" spans="1:12" s="13" customFormat="1" ht="31.5" x14ac:dyDescent="0.25">
      <c r="A119" s="19">
        <f t="shared" si="2"/>
        <v>103</v>
      </c>
      <c r="B119" s="61">
        <v>44291</v>
      </c>
      <c r="C119" s="51" t="s">
        <v>235</v>
      </c>
      <c r="D119" s="20" t="s">
        <v>104</v>
      </c>
      <c r="E119" s="21" t="s">
        <v>434</v>
      </c>
      <c r="F119" s="52">
        <v>100</v>
      </c>
      <c r="G119" s="82">
        <v>11000</v>
      </c>
      <c r="H119" s="82">
        <v>11000</v>
      </c>
      <c r="I119" s="22">
        <f t="shared" si="3"/>
        <v>1100000</v>
      </c>
      <c r="L119" s="14"/>
    </row>
    <row r="120" spans="1:12" s="13" customFormat="1" ht="31.5" x14ac:dyDescent="0.25">
      <c r="A120" s="19">
        <f t="shared" si="2"/>
        <v>104</v>
      </c>
      <c r="B120" s="61">
        <v>44292</v>
      </c>
      <c r="C120" s="51" t="s">
        <v>236</v>
      </c>
      <c r="D120" s="20" t="s">
        <v>104</v>
      </c>
      <c r="E120" s="21" t="s">
        <v>383</v>
      </c>
      <c r="F120" s="52">
        <v>337</v>
      </c>
      <c r="G120" s="82">
        <v>9000</v>
      </c>
      <c r="H120" s="82">
        <v>9000</v>
      </c>
      <c r="I120" s="22">
        <f t="shared" si="3"/>
        <v>3033000</v>
      </c>
      <c r="L120" s="14"/>
    </row>
    <row r="121" spans="1:12" s="13" customFormat="1" ht="31.5" x14ac:dyDescent="0.25">
      <c r="A121" s="19">
        <f t="shared" si="2"/>
        <v>105</v>
      </c>
      <c r="B121" s="61">
        <v>44292</v>
      </c>
      <c r="C121" s="51" t="s">
        <v>237</v>
      </c>
      <c r="D121" s="20" t="s">
        <v>104</v>
      </c>
      <c r="E121" s="21" t="s">
        <v>379</v>
      </c>
      <c r="F121" s="52">
        <v>340</v>
      </c>
      <c r="G121" s="82">
        <v>9000</v>
      </c>
      <c r="H121" s="82">
        <v>9000</v>
      </c>
      <c r="I121" s="22">
        <f t="shared" si="3"/>
        <v>3060000</v>
      </c>
      <c r="L121" s="14"/>
    </row>
    <row r="122" spans="1:12" s="13" customFormat="1" ht="31.5" x14ac:dyDescent="0.25">
      <c r="A122" s="19">
        <f t="shared" si="2"/>
        <v>106</v>
      </c>
      <c r="B122" s="61">
        <v>44292</v>
      </c>
      <c r="C122" s="51" t="s">
        <v>238</v>
      </c>
      <c r="D122" s="20" t="s">
        <v>104</v>
      </c>
      <c r="E122" s="21" t="s">
        <v>385</v>
      </c>
      <c r="F122" s="52">
        <v>180</v>
      </c>
      <c r="G122" s="82">
        <v>9000</v>
      </c>
      <c r="H122" s="82">
        <v>9000</v>
      </c>
      <c r="I122" s="22">
        <f t="shared" si="3"/>
        <v>1620000</v>
      </c>
      <c r="L122" s="14"/>
    </row>
    <row r="123" spans="1:12" s="13" customFormat="1" ht="19.5" customHeight="1" x14ac:dyDescent="0.25">
      <c r="A123" s="19">
        <f t="shared" si="2"/>
        <v>107</v>
      </c>
      <c r="B123" s="61">
        <v>44292</v>
      </c>
      <c r="C123" s="51" t="s">
        <v>239</v>
      </c>
      <c r="D123" s="20" t="s">
        <v>104</v>
      </c>
      <c r="E123" s="21" t="s">
        <v>386</v>
      </c>
      <c r="F123" s="52">
        <v>252</v>
      </c>
      <c r="G123" s="82">
        <v>9000</v>
      </c>
      <c r="H123" s="82">
        <v>9000</v>
      </c>
      <c r="I123" s="22">
        <f t="shared" si="3"/>
        <v>2268000</v>
      </c>
      <c r="L123" s="14"/>
    </row>
    <row r="124" spans="1:12" s="13" customFormat="1" ht="31.5" x14ac:dyDescent="0.25">
      <c r="A124" s="19">
        <f t="shared" si="2"/>
        <v>108</v>
      </c>
      <c r="B124" s="61">
        <v>44292</v>
      </c>
      <c r="C124" s="51" t="s">
        <v>240</v>
      </c>
      <c r="D124" s="20" t="s">
        <v>104</v>
      </c>
      <c r="E124" s="21" t="s">
        <v>435</v>
      </c>
      <c r="F124" s="52">
        <v>543</v>
      </c>
      <c r="G124" s="82">
        <v>7000</v>
      </c>
      <c r="H124" s="82">
        <v>7000</v>
      </c>
      <c r="I124" s="22">
        <f t="shared" si="3"/>
        <v>3801000</v>
      </c>
      <c r="L124" s="14"/>
    </row>
    <row r="125" spans="1:12" s="13" customFormat="1" ht="31.5" x14ac:dyDescent="0.25">
      <c r="A125" s="19">
        <f t="shared" si="2"/>
        <v>109</v>
      </c>
      <c r="B125" s="61">
        <v>44293</v>
      </c>
      <c r="C125" s="51" t="s">
        <v>245</v>
      </c>
      <c r="D125" s="20" t="s">
        <v>104</v>
      </c>
      <c r="E125" s="21" t="s">
        <v>373</v>
      </c>
      <c r="F125" s="52">
        <v>114</v>
      </c>
      <c r="G125" s="82">
        <v>9000</v>
      </c>
      <c r="H125" s="82">
        <v>9000</v>
      </c>
      <c r="I125" s="22">
        <f t="shared" si="3"/>
        <v>1026000</v>
      </c>
      <c r="L125" s="14"/>
    </row>
    <row r="126" spans="1:12" s="13" customFormat="1" ht="18" customHeight="1" x14ac:dyDescent="0.25">
      <c r="A126" s="19">
        <f t="shared" si="2"/>
        <v>110</v>
      </c>
      <c r="B126" s="61">
        <v>44293</v>
      </c>
      <c r="C126" s="51" t="s">
        <v>246</v>
      </c>
      <c r="D126" s="20" t="s">
        <v>104</v>
      </c>
      <c r="E126" s="21" t="s">
        <v>374</v>
      </c>
      <c r="F126" s="52">
        <v>100</v>
      </c>
      <c r="G126" s="82">
        <v>9000</v>
      </c>
      <c r="H126" s="82">
        <v>9000</v>
      </c>
      <c r="I126" s="22">
        <f t="shared" si="3"/>
        <v>900000</v>
      </c>
      <c r="L126" s="14"/>
    </row>
    <row r="127" spans="1:12" s="13" customFormat="1" ht="31.5" x14ac:dyDescent="0.25">
      <c r="A127" s="19">
        <f t="shared" si="2"/>
        <v>111</v>
      </c>
      <c r="B127" s="61">
        <v>44293</v>
      </c>
      <c r="C127" s="51" t="s">
        <v>247</v>
      </c>
      <c r="D127" s="20" t="s">
        <v>104</v>
      </c>
      <c r="E127" s="21" t="s">
        <v>376</v>
      </c>
      <c r="F127" s="52">
        <v>100</v>
      </c>
      <c r="G127" s="82">
        <v>7800</v>
      </c>
      <c r="H127" s="82">
        <v>7800</v>
      </c>
      <c r="I127" s="22">
        <f t="shared" si="3"/>
        <v>780000</v>
      </c>
      <c r="L127" s="14"/>
    </row>
    <row r="128" spans="1:12" s="13" customFormat="1" ht="31.5" x14ac:dyDescent="0.25">
      <c r="A128" s="19">
        <f t="shared" si="2"/>
        <v>112</v>
      </c>
      <c r="B128" s="61">
        <v>44293</v>
      </c>
      <c r="C128" s="51" t="s">
        <v>248</v>
      </c>
      <c r="D128" s="20" t="s">
        <v>104</v>
      </c>
      <c r="E128" s="21" t="s">
        <v>396</v>
      </c>
      <c r="F128" s="52">
        <v>100</v>
      </c>
      <c r="G128" s="82">
        <v>6000</v>
      </c>
      <c r="H128" s="82">
        <v>6000</v>
      </c>
      <c r="I128" s="22">
        <f t="shared" si="3"/>
        <v>600000</v>
      </c>
      <c r="L128" s="14"/>
    </row>
    <row r="129" spans="1:12" s="13" customFormat="1" ht="31.5" x14ac:dyDescent="0.25">
      <c r="A129" s="19">
        <f t="shared" si="2"/>
        <v>113</v>
      </c>
      <c r="B129" s="61">
        <v>44293</v>
      </c>
      <c r="C129" s="51" t="s">
        <v>249</v>
      </c>
      <c r="D129" s="20" t="s">
        <v>104</v>
      </c>
      <c r="E129" s="21" t="s">
        <v>389</v>
      </c>
      <c r="F129" s="52">
        <v>151</v>
      </c>
      <c r="G129" s="82">
        <v>5000</v>
      </c>
      <c r="H129" s="82">
        <v>5000</v>
      </c>
      <c r="I129" s="22">
        <f t="shared" si="3"/>
        <v>755000</v>
      </c>
      <c r="L129" s="14"/>
    </row>
    <row r="130" spans="1:12" s="13" customFormat="1" ht="19.5" customHeight="1" x14ac:dyDescent="0.25">
      <c r="A130" s="19">
        <f t="shared" si="2"/>
        <v>114</v>
      </c>
      <c r="B130" s="61">
        <v>44293</v>
      </c>
      <c r="C130" s="51" t="s">
        <v>250</v>
      </c>
      <c r="D130" s="20" t="s">
        <v>104</v>
      </c>
      <c r="E130" s="21" t="s">
        <v>372</v>
      </c>
      <c r="F130" s="52">
        <v>204</v>
      </c>
      <c r="G130" s="82">
        <v>10200</v>
      </c>
      <c r="H130" s="82">
        <v>10200</v>
      </c>
      <c r="I130" s="22">
        <f t="shared" si="3"/>
        <v>2080800</v>
      </c>
      <c r="L130" s="14"/>
    </row>
    <row r="131" spans="1:12" s="13" customFormat="1" ht="31.5" x14ac:dyDescent="0.25">
      <c r="A131" s="19">
        <f t="shared" si="2"/>
        <v>115</v>
      </c>
      <c r="B131" s="61">
        <v>44293</v>
      </c>
      <c r="C131" s="51" t="s">
        <v>251</v>
      </c>
      <c r="D131" s="20" t="s">
        <v>104</v>
      </c>
      <c r="E131" s="21" t="s">
        <v>395</v>
      </c>
      <c r="F131" s="52">
        <v>100</v>
      </c>
      <c r="G131" s="82">
        <v>8000</v>
      </c>
      <c r="H131" s="82">
        <v>8000</v>
      </c>
      <c r="I131" s="22">
        <f t="shared" si="3"/>
        <v>800000</v>
      </c>
      <c r="L131" s="14"/>
    </row>
    <row r="132" spans="1:12" s="13" customFormat="1" ht="18" customHeight="1" x14ac:dyDescent="0.25">
      <c r="A132" s="19">
        <f t="shared" si="2"/>
        <v>116</v>
      </c>
      <c r="B132" s="61">
        <v>44293</v>
      </c>
      <c r="C132" s="51" t="s">
        <v>252</v>
      </c>
      <c r="D132" s="20" t="s">
        <v>104</v>
      </c>
      <c r="E132" s="21" t="s">
        <v>391</v>
      </c>
      <c r="F132" s="52">
        <v>104</v>
      </c>
      <c r="G132" s="82">
        <v>11500</v>
      </c>
      <c r="H132" s="82">
        <v>11500</v>
      </c>
      <c r="I132" s="22">
        <f t="shared" si="3"/>
        <v>1196000</v>
      </c>
      <c r="L132" s="14"/>
    </row>
    <row r="133" spans="1:12" s="13" customFormat="1" ht="18" customHeight="1" x14ac:dyDescent="0.25">
      <c r="A133" s="19">
        <f t="shared" si="2"/>
        <v>117</v>
      </c>
      <c r="B133" s="61">
        <v>44293</v>
      </c>
      <c r="C133" s="51" t="s">
        <v>253</v>
      </c>
      <c r="D133" s="20" t="s">
        <v>104</v>
      </c>
      <c r="E133" s="21" t="s">
        <v>397</v>
      </c>
      <c r="F133" s="52">
        <v>100</v>
      </c>
      <c r="G133" s="82">
        <v>8500</v>
      </c>
      <c r="H133" s="82">
        <v>8500</v>
      </c>
      <c r="I133" s="22">
        <f t="shared" si="3"/>
        <v>850000</v>
      </c>
      <c r="L133" s="14"/>
    </row>
    <row r="134" spans="1:12" s="13" customFormat="1" ht="31.5" x14ac:dyDescent="0.25">
      <c r="A134" s="19">
        <f t="shared" si="2"/>
        <v>118</v>
      </c>
      <c r="B134" s="61">
        <v>44293</v>
      </c>
      <c r="C134" s="51" t="s">
        <v>254</v>
      </c>
      <c r="D134" s="20" t="s">
        <v>104</v>
      </c>
      <c r="E134" s="21" t="s">
        <v>371</v>
      </c>
      <c r="F134" s="52">
        <v>276</v>
      </c>
      <c r="G134" s="82">
        <v>5500</v>
      </c>
      <c r="H134" s="82">
        <v>5500</v>
      </c>
      <c r="I134" s="22">
        <f t="shared" si="3"/>
        <v>1518000</v>
      </c>
      <c r="L134" s="14"/>
    </row>
    <row r="135" spans="1:12" s="13" customFormat="1" ht="31.5" x14ac:dyDescent="0.25">
      <c r="A135" s="19">
        <f t="shared" si="2"/>
        <v>119</v>
      </c>
      <c r="B135" s="61">
        <v>44293</v>
      </c>
      <c r="C135" s="51" t="s">
        <v>255</v>
      </c>
      <c r="D135" s="20" t="s">
        <v>104</v>
      </c>
      <c r="E135" s="21" t="s">
        <v>392</v>
      </c>
      <c r="F135" s="52">
        <v>100</v>
      </c>
      <c r="G135" s="82">
        <v>11000</v>
      </c>
      <c r="H135" s="82">
        <v>11000</v>
      </c>
      <c r="I135" s="22">
        <f t="shared" si="3"/>
        <v>1100000</v>
      </c>
      <c r="L135" s="14"/>
    </row>
    <row r="136" spans="1:12" s="13" customFormat="1" ht="31.5" x14ac:dyDescent="0.25">
      <c r="A136" s="19">
        <f t="shared" si="2"/>
        <v>120</v>
      </c>
      <c r="B136" s="61">
        <v>44293</v>
      </c>
      <c r="C136" s="51" t="s">
        <v>256</v>
      </c>
      <c r="D136" s="20" t="s">
        <v>104</v>
      </c>
      <c r="E136" s="21" t="s">
        <v>370</v>
      </c>
      <c r="F136" s="52">
        <v>100</v>
      </c>
      <c r="G136" s="82">
        <v>5000</v>
      </c>
      <c r="H136" s="82">
        <v>5000</v>
      </c>
      <c r="I136" s="22">
        <f t="shared" si="3"/>
        <v>500000</v>
      </c>
      <c r="L136" s="14"/>
    </row>
    <row r="137" spans="1:12" s="13" customFormat="1" ht="18" customHeight="1" x14ac:dyDescent="0.25">
      <c r="A137" s="19">
        <f t="shared" si="2"/>
        <v>121</v>
      </c>
      <c r="B137" s="61">
        <v>44293</v>
      </c>
      <c r="C137" s="51" t="s">
        <v>257</v>
      </c>
      <c r="D137" s="20" t="s">
        <v>104</v>
      </c>
      <c r="E137" s="21" t="s">
        <v>387</v>
      </c>
      <c r="F137" s="52">
        <v>100</v>
      </c>
      <c r="G137" s="82">
        <v>9000</v>
      </c>
      <c r="H137" s="82">
        <v>9000</v>
      </c>
      <c r="I137" s="22">
        <f t="shared" si="3"/>
        <v>900000</v>
      </c>
      <c r="L137" s="14"/>
    </row>
    <row r="138" spans="1:12" s="13" customFormat="1" ht="31.5" x14ac:dyDescent="0.25">
      <c r="A138" s="19">
        <f t="shared" si="2"/>
        <v>122</v>
      </c>
      <c r="B138" s="61">
        <v>44293</v>
      </c>
      <c r="C138" s="51" t="s">
        <v>258</v>
      </c>
      <c r="D138" s="20" t="s">
        <v>104</v>
      </c>
      <c r="E138" s="21" t="s">
        <v>393</v>
      </c>
      <c r="F138" s="52">
        <v>100</v>
      </c>
      <c r="G138" s="82">
        <v>10800</v>
      </c>
      <c r="H138" s="82">
        <v>10800</v>
      </c>
      <c r="I138" s="22">
        <f t="shared" si="3"/>
        <v>1080000</v>
      </c>
      <c r="L138" s="14"/>
    </row>
    <row r="139" spans="1:12" s="13" customFormat="1" ht="31.5" x14ac:dyDescent="0.25">
      <c r="A139" s="19">
        <f t="shared" si="2"/>
        <v>123</v>
      </c>
      <c r="B139" s="61">
        <v>44294</v>
      </c>
      <c r="C139" s="51" t="s">
        <v>259</v>
      </c>
      <c r="D139" s="20" t="s">
        <v>104</v>
      </c>
      <c r="E139" s="21" t="s">
        <v>411</v>
      </c>
      <c r="F139" s="52">
        <v>100</v>
      </c>
      <c r="G139" s="82">
        <v>12000</v>
      </c>
      <c r="H139" s="82">
        <v>12000</v>
      </c>
      <c r="I139" s="22">
        <f t="shared" si="3"/>
        <v>1200000</v>
      </c>
      <c r="L139" s="14"/>
    </row>
    <row r="140" spans="1:12" s="13" customFormat="1" ht="18" customHeight="1" x14ac:dyDescent="0.25">
      <c r="A140" s="19">
        <f t="shared" si="2"/>
        <v>124</v>
      </c>
      <c r="B140" s="61">
        <v>44294</v>
      </c>
      <c r="C140" s="51" t="s">
        <v>260</v>
      </c>
      <c r="D140" s="20" t="s">
        <v>104</v>
      </c>
      <c r="E140" s="21" t="s">
        <v>424</v>
      </c>
      <c r="F140" s="52">
        <v>100</v>
      </c>
      <c r="G140" s="82">
        <v>7000</v>
      </c>
      <c r="H140" s="82">
        <v>7000</v>
      </c>
      <c r="I140" s="22">
        <f t="shared" si="3"/>
        <v>700000</v>
      </c>
      <c r="L140" s="14"/>
    </row>
    <row r="141" spans="1:12" s="13" customFormat="1" ht="18" customHeight="1" x14ac:dyDescent="0.25">
      <c r="A141" s="19">
        <f t="shared" si="2"/>
        <v>125</v>
      </c>
      <c r="B141" s="61">
        <v>44294</v>
      </c>
      <c r="C141" s="51" t="s">
        <v>261</v>
      </c>
      <c r="D141" s="20" t="s">
        <v>104</v>
      </c>
      <c r="E141" s="21" t="s">
        <v>422</v>
      </c>
      <c r="F141" s="52">
        <v>100</v>
      </c>
      <c r="G141" s="82">
        <v>6000</v>
      </c>
      <c r="H141" s="82">
        <v>6000</v>
      </c>
      <c r="I141" s="22">
        <f t="shared" si="3"/>
        <v>600000</v>
      </c>
      <c r="L141" s="14"/>
    </row>
    <row r="142" spans="1:12" s="13" customFormat="1" ht="31.5" x14ac:dyDescent="0.25">
      <c r="A142" s="19">
        <f t="shared" si="2"/>
        <v>126</v>
      </c>
      <c r="B142" s="61">
        <v>44294</v>
      </c>
      <c r="C142" s="51" t="s">
        <v>262</v>
      </c>
      <c r="D142" s="20" t="s">
        <v>104</v>
      </c>
      <c r="E142" s="21" t="s">
        <v>542</v>
      </c>
      <c r="F142" s="52">
        <v>100</v>
      </c>
      <c r="G142" s="82">
        <v>6000</v>
      </c>
      <c r="H142" s="82">
        <v>6000</v>
      </c>
      <c r="I142" s="22">
        <f t="shared" si="3"/>
        <v>600000</v>
      </c>
      <c r="L142" s="14"/>
    </row>
    <row r="143" spans="1:12" s="13" customFormat="1" ht="31.5" x14ac:dyDescent="0.25">
      <c r="A143" s="19">
        <f t="shared" si="2"/>
        <v>127</v>
      </c>
      <c r="B143" s="61">
        <v>44294</v>
      </c>
      <c r="C143" s="51" t="s">
        <v>263</v>
      </c>
      <c r="D143" s="20" t="s">
        <v>104</v>
      </c>
      <c r="E143" s="21" t="s">
        <v>420</v>
      </c>
      <c r="F143" s="52">
        <v>100</v>
      </c>
      <c r="G143" s="82">
        <v>7000</v>
      </c>
      <c r="H143" s="82">
        <v>7000</v>
      </c>
      <c r="I143" s="22">
        <f t="shared" si="3"/>
        <v>700000</v>
      </c>
      <c r="L143" s="14"/>
    </row>
    <row r="144" spans="1:12" s="13" customFormat="1" ht="31.5" x14ac:dyDescent="0.25">
      <c r="A144" s="19">
        <f t="shared" si="2"/>
        <v>128</v>
      </c>
      <c r="B144" s="61">
        <v>44294</v>
      </c>
      <c r="C144" s="51" t="s">
        <v>264</v>
      </c>
      <c r="D144" s="20" t="s">
        <v>104</v>
      </c>
      <c r="E144" s="21" t="s">
        <v>421</v>
      </c>
      <c r="F144" s="52">
        <v>100</v>
      </c>
      <c r="G144" s="82">
        <v>9000</v>
      </c>
      <c r="H144" s="82">
        <v>9000</v>
      </c>
      <c r="I144" s="22">
        <f t="shared" si="3"/>
        <v>900000</v>
      </c>
      <c r="L144" s="14"/>
    </row>
    <row r="145" spans="1:12" s="13" customFormat="1" ht="31.5" x14ac:dyDescent="0.25">
      <c r="A145" s="19">
        <f t="shared" si="2"/>
        <v>129</v>
      </c>
      <c r="B145" s="61">
        <v>44294</v>
      </c>
      <c r="C145" s="51" t="s">
        <v>265</v>
      </c>
      <c r="D145" s="20" t="s">
        <v>104</v>
      </c>
      <c r="E145" s="21" t="s">
        <v>417</v>
      </c>
      <c r="F145" s="52">
        <v>100</v>
      </c>
      <c r="G145" s="82">
        <v>9000</v>
      </c>
      <c r="H145" s="82">
        <v>9000</v>
      </c>
      <c r="I145" s="22">
        <f t="shared" si="3"/>
        <v>900000</v>
      </c>
      <c r="L145" s="14"/>
    </row>
    <row r="146" spans="1:12" s="13" customFormat="1" ht="18" customHeight="1" x14ac:dyDescent="0.25">
      <c r="A146" s="19">
        <f t="shared" si="2"/>
        <v>130</v>
      </c>
      <c r="B146" s="61">
        <v>44294</v>
      </c>
      <c r="C146" s="51" t="s">
        <v>266</v>
      </c>
      <c r="D146" s="20" t="s">
        <v>104</v>
      </c>
      <c r="E146" s="21" t="s">
        <v>415</v>
      </c>
      <c r="F146" s="52">
        <v>100</v>
      </c>
      <c r="G146" s="82">
        <v>6000</v>
      </c>
      <c r="H146" s="82">
        <v>6000</v>
      </c>
      <c r="I146" s="22">
        <f t="shared" si="3"/>
        <v>600000</v>
      </c>
      <c r="L146" s="14"/>
    </row>
    <row r="147" spans="1:12" s="13" customFormat="1" ht="31.5" x14ac:dyDescent="0.25">
      <c r="A147" s="19">
        <f t="shared" ref="A147:A163" si="4">A146+1</f>
        <v>131</v>
      </c>
      <c r="B147" s="61">
        <v>44294</v>
      </c>
      <c r="C147" s="51" t="s">
        <v>267</v>
      </c>
      <c r="D147" s="20" t="s">
        <v>104</v>
      </c>
      <c r="E147" s="21" t="s">
        <v>416</v>
      </c>
      <c r="F147" s="52">
        <v>100</v>
      </c>
      <c r="G147" s="82">
        <v>6000</v>
      </c>
      <c r="H147" s="82">
        <v>6000</v>
      </c>
      <c r="I147" s="22">
        <f t="shared" ref="I147:I163" si="5">F147*G147</f>
        <v>600000</v>
      </c>
      <c r="L147" s="14"/>
    </row>
    <row r="148" spans="1:12" s="13" customFormat="1" ht="31.5" x14ac:dyDescent="0.25">
      <c r="A148" s="19">
        <f t="shared" si="4"/>
        <v>132</v>
      </c>
      <c r="B148" s="61">
        <v>44294</v>
      </c>
      <c r="C148" s="51" t="s">
        <v>268</v>
      </c>
      <c r="D148" s="20" t="s">
        <v>104</v>
      </c>
      <c r="E148" s="21" t="s">
        <v>423</v>
      </c>
      <c r="F148" s="52">
        <v>100</v>
      </c>
      <c r="G148" s="82">
        <v>7000</v>
      </c>
      <c r="H148" s="82">
        <v>7000</v>
      </c>
      <c r="I148" s="22">
        <f t="shared" si="5"/>
        <v>700000</v>
      </c>
      <c r="L148" s="14"/>
    </row>
    <row r="149" spans="1:12" s="13" customFormat="1" ht="31.5" x14ac:dyDescent="0.25">
      <c r="A149" s="19">
        <f t="shared" si="4"/>
        <v>133</v>
      </c>
      <c r="B149" s="61">
        <v>44294</v>
      </c>
      <c r="C149" s="51" t="s">
        <v>269</v>
      </c>
      <c r="D149" s="20" t="s">
        <v>104</v>
      </c>
      <c r="E149" s="21" t="s">
        <v>431</v>
      </c>
      <c r="F149" s="52">
        <v>100</v>
      </c>
      <c r="G149" s="82">
        <v>5000</v>
      </c>
      <c r="H149" s="82">
        <v>5000</v>
      </c>
      <c r="I149" s="22">
        <f t="shared" si="5"/>
        <v>500000</v>
      </c>
      <c r="L149" s="14"/>
    </row>
    <row r="150" spans="1:12" s="13" customFormat="1" ht="31.5" x14ac:dyDescent="0.25">
      <c r="A150" s="19">
        <f t="shared" si="4"/>
        <v>134</v>
      </c>
      <c r="B150" s="61">
        <v>44294</v>
      </c>
      <c r="C150" s="51" t="s">
        <v>270</v>
      </c>
      <c r="D150" s="20" t="s">
        <v>104</v>
      </c>
      <c r="E150" s="21" t="s">
        <v>432</v>
      </c>
      <c r="F150" s="52">
        <v>100</v>
      </c>
      <c r="G150" s="82">
        <v>8000</v>
      </c>
      <c r="H150" s="82">
        <v>8000</v>
      </c>
      <c r="I150" s="22">
        <f t="shared" si="5"/>
        <v>800000</v>
      </c>
      <c r="L150" s="14"/>
    </row>
    <row r="151" spans="1:12" s="13" customFormat="1" ht="19.5" customHeight="1" x14ac:dyDescent="0.25">
      <c r="A151" s="19">
        <f t="shared" si="4"/>
        <v>135</v>
      </c>
      <c r="B151" s="61">
        <v>44294</v>
      </c>
      <c r="C151" s="51" t="s">
        <v>277</v>
      </c>
      <c r="D151" s="20" t="s">
        <v>104</v>
      </c>
      <c r="E151" s="21" t="s">
        <v>404</v>
      </c>
      <c r="F151" s="52">
        <v>100</v>
      </c>
      <c r="G151" s="82">
        <v>14000</v>
      </c>
      <c r="H151" s="82">
        <v>14000</v>
      </c>
      <c r="I151" s="22">
        <f t="shared" si="5"/>
        <v>1400000</v>
      </c>
      <c r="L151" s="14"/>
    </row>
    <row r="152" spans="1:12" s="13" customFormat="1" ht="19.5" customHeight="1" x14ac:dyDescent="0.25">
      <c r="A152" s="19">
        <f t="shared" si="4"/>
        <v>136</v>
      </c>
      <c r="B152" s="61">
        <v>44294</v>
      </c>
      <c r="C152" s="51" t="s">
        <v>278</v>
      </c>
      <c r="D152" s="20" t="s">
        <v>104</v>
      </c>
      <c r="E152" s="21" t="s">
        <v>400</v>
      </c>
      <c r="F152" s="52">
        <v>100</v>
      </c>
      <c r="G152" s="82">
        <v>9000</v>
      </c>
      <c r="H152" s="82">
        <v>9000</v>
      </c>
      <c r="I152" s="22">
        <f t="shared" si="5"/>
        <v>900000</v>
      </c>
      <c r="L152" s="14"/>
    </row>
    <row r="153" spans="1:12" s="13" customFormat="1" ht="31.5" x14ac:dyDescent="0.25">
      <c r="A153" s="19">
        <f t="shared" si="4"/>
        <v>137</v>
      </c>
      <c r="B153" s="61">
        <v>44294</v>
      </c>
      <c r="C153" s="51" t="s">
        <v>279</v>
      </c>
      <c r="D153" s="20" t="s">
        <v>104</v>
      </c>
      <c r="E153" s="21" t="s">
        <v>398</v>
      </c>
      <c r="F153" s="52">
        <v>100</v>
      </c>
      <c r="G153" s="82">
        <v>7500</v>
      </c>
      <c r="H153" s="82">
        <v>7500</v>
      </c>
      <c r="I153" s="22">
        <f t="shared" si="5"/>
        <v>750000</v>
      </c>
      <c r="L153" s="14"/>
    </row>
    <row r="154" spans="1:12" s="13" customFormat="1" ht="21" customHeight="1" x14ac:dyDescent="0.25">
      <c r="A154" s="19">
        <f t="shared" si="4"/>
        <v>138</v>
      </c>
      <c r="B154" s="61">
        <v>44294</v>
      </c>
      <c r="C154" s="51" t="s">
        <v>280</v>
      </c>
      <c r="D154" s="20" t="s">
        <v>104</v>
      </c>
      <c r="E154" s="21" t="s">
        <v>394</v>
      </c>
      <c r="F154" s="52">
        <v>100</v>
      </c>
      <c r="G154" s="82">
        <v>9000</v>
      </c>
      <c r="H154" s="82">
        <v>9000</v>
      </c>
      <c r="I154" s="22">
        <f t="shared" si="5"/>
        <v>900000</v>
      </c>
      <c r="L154" s="14"/>
    </row>
    <row r="155" spans="1:12" s="13" customFormat="1" ht="31.5" x14ac:dyDescent="0.25">
      <c r="A155" s="19">
        <f t="shared" si="4"/>
        <v>139</v>
      </c>
      <c r="B155" s="61">
        <v>44294</v>
      </c>
      <c r="C155" s="51" t="s">
        <v>281</v>
      </c>
      <c r="D155" s="20" t="s">
        <v>104</v>
      </c>
      <c r="E155" s="21" t="s">
        <v>406</v>
      </c>
      <c r="F155" s="52">
        <v>100</v>
      </c>
      <c r="G155" s="82">
        <v>13200</v>
      </c>
      <c r="H155" s="82">
        <v>13200</v>
      </c>
      <c r="I155" s="22">
        <f t="shared" si="5"/>
        <v>1320000</v>
      </c>
      <c r="L155" s="14"/>
    </row>
    <row r="156" spans="1:12" s="13" customFormat="1" ht="31.5" x14ac:dyDescent="0.25">
      <c r="A156" s="19">
        <f t="shared" si="4"/>
        <v>140</v>
      </c>
      <c r="B156" s="61">
        <v>44294</v>
      </c>
      <c r="C156" s="51" t="s">
        <v>282</v>
      </c>
      <c r="D156" s="20" t="s">
        <v>104</v>
      </c>
      <c r="E156" s="21" t="s">
        <v>390</v>
      </c>
      <c r="F156" s="52">
        <v>100</v>
      </c>
      <c r="G156" s="82">
        <v>9000</v>
      </c>
      <c r="H156" s="82">
        <v>9000</v>
      </c>
      <c r="I156" s="22">
        <f t="shared" si="5"/>
        <v>900000</v>
      </c>
      <c r="L156" s="14"/>
    </row>
    <row r="157" spans="1:12" s="13" customFormat="1" ht="31.5" x14ac:dyDescent="0.25">
      <c r="A157" s="19">
        <f t="shared" si="4"/>
        <v>141</v>
      </c>
      <c r="B157" s="61">
        <v>44294</v>
      </c>
      <c r="C157" s="51" t="s">
        <v>283</v>
      </c>
      <c r="D157" s="20" t="s">
        <v>104</v>
      </c>
      <c r="E157" s="21" t="s">
        <v>388</v>
      </c>
      <c r="F157" s="52">
        <v>100</v>
      </c>
      <c r="G157" s="82">
        <v>14000</v>
      </c>
      <c r="H157" s="82">
        <v>14000</v>
      </c>
      <c r="I157" s="22">
        <f t="shared" si="5"/>
        <v>1400000</v>
      </c>
      <c r="L157" s="14"/>
    </row>
    <row r="158" spans="1:12" s="13" customFormat="1" ht="31.5" x14ac:dyDescent="0.25">
      <c r="A158" s="19">
        <f t="shared" si="4"/>
        <v>142</v>
      </c>
      <c r="B158" s="61">
        <v>44294</v>
      </c>
      <c r="C158" s="51" t="s">
        <v>284</v>
      </c>
      <c r="D158" s="20" t="s">
        <v>104</v>
      </c>
      <c r="E158" s="21" t="s">
        <v>401</v>
      </c>
      <c r="F158" s="52">
        <v>100</v>
      </c>
      <c r="G158" s="82">
        <v>10200</v>
      </c>
      <c r="H158" s="82">
        <v>10200</v>
      </c>
      <c r="I158" s="22">
        <f t="shared" si="5"/>
        <v>1020000</v>
      </c>
      <c r="L158" s="14"/>
    </row>
    <row r="159" spans="1:12" s="13" customFormat="1" ht="31.5" x14ac:dyDescent="0.25">
      <c r="A159" s="19">
        <f t="shared" si="4"/>
        <v>143</v>
      </c>
      <c r="B159" s="61">
        <v>44294</v>
      </c>
      <c r="C159" s="51" t="s">
        <v>285</v>
      </c>
      <c r="D159" s="20" t="s">
        <v>104</v>
      </c>
      <c r="E159" s="21" t="s">
        <v>399</v>
      </c>
      <c r="F159" s="52">
        <v>100</v>
      </c>
      <c r="G159" s="82">
        <v>14400</v>
      </c>
      <c r="H159" s="82">
        <v>14400</v>
      </c>
      <c r="I159" s="22">
        <f t="shared" si="5"/>
        <v>1440000</v>
      </c>
      <c r="L159" s="14"/>
    </row>
    <row r="160" spans="1:12" s="13" customFormat="1" ht="31.5" x14ac:dyDescent="0.25">
      <c r="A160" s="19">
        <f t="shared" si="4"/>
        <v>144</v>
      </c>
      <c r="B160" s="61">
        <v>44295</v>
      </c>
      <c r="C160" s="51" t="s">
        <v>286</v>
      </c>
      <c r="D160" s="20" t="s">
        <v>104</v>
      </c>
      <c r="E160" s="21" t="s">
        <v>407</v>
      </c>
      <c r="F160" s="52">
        <v>260</v>
      </c>
      <c r="G160" s="82">
        <v>5000</v>
      </c>
      <c r="H160" s="82">
        <v>5000</v>
      </c>
      <c r="I160" s="22">
        <f t="shared" si="5"/>
        <v>1300000</v>
      </c>
      <c r="L160" s="14"/>
    </row>
    <row r="161" spans="1:12" s="13" customFormat="1" ht="19.5" customHeight="1" x14ac:dyDescent="0.25">
      <c r="A161" s="19">
        <f t="shared" si="4"/>
        <v>145</v>
      </c>
      <c r="B161" s="61">
        <v>44295</v>
      </c>
      <c r="C161" s="51" t="s">
        <v>287</v>
      </c>
      <c r="D161" s="20" t="s">
        <v>104</v>
      </c>
      <c r="E161" s="21" t="s">
        <v>418</v>
      </c>
      <c r="F161" s="52">
        <v>100</v>
      </c>
      <c r="G161" s="82">
        <v>6000</v>
      </c>
      <c r="H161" s="82">
        <v>6000</v>
      </c>
      <c r="I161" s="22">
        <f t="shared" si="5"/>
        <v>600000</v>
      </c>
      <c r="L161" s="14"/>
    </row>
    <row r="162" spans="1:12" s="13" customFormat="1" ht="19.5" customHeight="1" x14ac:dyDescent="0.25">
      <c r="A162" s="19">
        <f t="shared" si="4"/>
        <v>146</v>
      </c>
      <c r="B162" s="61">
        <v>44295</v>
      </c>
      <c r="C162" s="51" t="s">
        <v>288</v>
      </c>
      <c r="D162" s="20" t="s">
        <v>104</v>
      </c>
      <c r="E162" s="21" t="s">
        <v>386</v>
      </c>
      <c r="F162" s="52">
        <v>100</v>
      </c>
      <c r="G162" s="82">
        <v>9000</v>
      </c>
      <c r="H162" s="82">
        <v>9000</v>
      </c>
      <c r="I162" s="22">
        <f t="shared" si="5"/>
        <v>900000</v>
      </c>
      <c r="L162" s="14"/>
    </row>
    <row r="163" spans="1:12" s="13" customFormat="1" ht="31.5" x14ac:dyDescent="0.25">
      <c r="A163" s="19">
        <f t="shared" si="4"/>
        <v>147</v>
      </c>
      <c r="B163" s="61">
        <v>44295</v>
      </c>
      <c r="C163" s="51" t="s">
        <v>289</v>
      </c>
      <c r="D163" s="20" t="s">
        <v>104</v>
      </c>
      <c r="E163" s="21" t="s">
        <v>382</v>
      </c>
      <c r="F163" s="52">
        <v>100</v>
      </c>
      <c r="G163" s="82">
        <v>7000</v>
      </c>
      <c r="H163" s="82">
        <v>7000</v>
      </c>
      <c r="I163" s="22">
        <f t="shared" si="5"/>
        <v>700000</v>
      </c>
      <c r="L163" s="14"/>
    </row>
    <row r="164" spans="1:12" ht="36" customHeight="1" thickBot="1" x14ac:dyDescent="0.3">
      <c r="A164" s="83" t="s">
        <v>16</v>
      </c>
      <c r="B164" s="84"/>
      <c r="C164" s="84"/>
      <c r="D164" s="84"/>
      <c r="E164" s="84"/>
      <c r="F164" s="84"/>
      <c r="G164" s="84"/>
      <c r="H164" s="85"/>
      <c r="I164" s="23">
        <f>SUM(I17:I163)</f>
        <v>248841300</v>
      </c>
    </row>
    <row r="165" spans="1:12" ht="18.75" customHeight="1" x14ac:dyDescent="0.25">
      <c r="A165" s="86"/>
      <c r="B165" s="86"/>
      <c r="C165" s="86"/>
      <c r="D165" s="86"/>
      <c r="E165" s="24"/>
      <c r="G165" s="25"/>
      <c r="H165" s="25"/>
      <c r="I165" s="26"/>
    </row>
    <row r="166" spans="1:12" ht="23.25" customHeight="1" x14ac:dyDescent="0.25">
      <c r="A166" s="27"/>
      <c r="B166" s="27"/>
      <c r="D166" s="27"/>
      <c r="E166" s="27"/>
      <c r="G166" s="28" t="s">
        <v>17</v>
      </c>
      <c r="H166" s="28"/>
      <c r="I166" s="29">
        <v>0</v>
      </c>
    </row>
    <row r="167" spans="1:12" ht="23.25" customHeight="1" thickBot="1" x14ac:dyDescent="0.3">
      <c r="A167" s="30"/>
      <c r="B167" s="30"/>
      <c r="D167" s="30"/>
      <c r="E167" s="30"/>
      <c r="G167" s="31" t="s">
        <v>39</v>
      </c>
      <c r="H167" s="31"/>
      <c r="I167" s="32">
        <v>0</v>
      </c>
    </row>
    <row r="168" spans="1:12" ht="29.25" customHeight="1" x14ac:dyDescent="0.25">
      <c r="A168" s="11"/>
      <c r="B168" s="11"/>
      <c r="D168" s="11"/>
      <c r="E168" s="33"/>
      <c r="G168" s="34" t="s">
        <v>21</v>
      </c>
      <c r="H168" s="35"/>
      <c r="I168" s="36">
        <f>I164</f>
        <v>248841300</v>
      </c>
    </row>
    <row r="169" spans="1:12" ht="11.25" customHeight="1" x14ac:dyDescent="0.25">
      <c r="A169" s="11"/>
      <c r="B169" s="11"/>
      <c r="D169" s="11"/>
      <c r="E169" s="33"/>
      <c r="G169" s="35"/>
      <c r="H169" s="35"/>
      <c r="I169" s="37"/>
    </row>
    <row r="170" spans="1:12" ht="18.75" x14ac:dyDescent="0.25">
      <c r="A170" s="38" t="s">
        <v>543</v>
      </c>
      <c r="B170" s="33"/>
      <c r="D170" s="11"/>
      <c r="E170" s="33"/>
      <c r="G170" s="35"/>
      <c r="H170" s="35"/>
      <c r="I170" s="37"/>
    </row>
    <row r="171" spans="1:12" ht="15.75" x14ac:dyDescent="0.25">
      <c r="A171" s="11"/>
      <c r="B171" s="11"/>
      <c r="D171" s="11"/>
      <c r="E171" s="33"/>
      <c r="G171" s="35"/>
      <c r="H171" s="35"/>
      <c r="I171" s="37"/>
    </row>
    <row r="172" spans="1:12" ht="18.75" x14ac:dyDescent="0.3">
      <c r="A172" s="39" t="s">
        <v>18</v>
      </c>
      <c r="B172" s="40"/>
      <c r="D172" s="40"/>
      <c r="E172" s="11"/>
      <c r="G172" s="12"/>
      <c r="H172" s="12"/>
      <c r="I172" s="11"/>
    </row>
    <row r="173" spans="1:12" ht="18.75" x14ac:dyDescent="0.3">
      <c r="A173" s="41" t="s">
        <v>19</v>
      </c>
      <c r="B173" s="33"/>
      <c r="D173" s="33"/>
      <c r="E173" s="11"/>
      <c r="G173" s="12"/>
      <c r="H173" s="12"/>
      <c r="I173" s="11"/>
      <c r="L173" s="42"/>
    </row>
    <row r="174" spans="1:12" ht="18.75" x14ac:dyDescent="0.3">
      <c r="A174" s="41" t="s">
        <v>24</v>
      </c>
      <c r="B174" s="33"/>
      <c r="D174" s="11"/>
      <c r="E174" s="11"/>
      <c r="G174" s="12"/>
      <c r="H174" s="12"/>
      <c r="I174" s="11"/>
    </row>
    <row r="175" spans="1:12" ht="18.75" x14ac:dyDescent="0.3">
      <c r="A175" s="43" t="s">
        <v>25</v>
      </c>
      <c r="B175" s="44"/>
      <c r="D175" s="44"/>
      <c r="E175" s="11"/>
      <c r="G175" s="12"/>
      <c r="H175" s="12"/>
      <c r="I175" s="11"/>
    </row>
    <row r="176" spans="1:12" ht="18.75" x14ac:dyDescent="0.3">
      <c r="A176" s="45" t="s">
        <v>26</v>
      </c>
      <c r="B176" s="46"/>
      <c r="D176" s="47"/>
      <c r="E176" s="11"/>
      <c r="G176" s="12"/>
      <c r="H176" s="12"/>
      <c r="I176" s="11"/>
    </row>
    <row r="177" spans="1:9" ht="15.75" x14ac:dyDescent="0.25">
      <c r="A177" s="46"/>
      <c r="B177" s="46"/>
      <c r="D177" s="48"/>
      <c r="E177" s="11"/>
      <c r="G177" s="12"/>
      <c r="H177" s="12"/>
      <c r="I177" s="11"/>
    </row>
    <row r="178" spans="1:9" ht="15.75" x14ac:dyDescent="0.25">
      <c r="A178" s="11"/>
      <c r="B178" s="11"/>
      <c r="D178" s="11"/>
      <c r="E178" s="11"/>
      <c r="G178" s="49" t="s">
        <v>27</v>
      </c>
      <c r="H178" s="87" t="str">
        <f>I13</f>
        <v xml:space="preserve"> 19 Mei  2021</v>
      </c>
      <c r="I178" s="87"/>
    </row>
    <row r="179" spans="1:9" ht="15.75" x14ac:dyDescent="0.25">
      <c r="A179" s="11"/>
      <c r="B179" s="11"/>
      <c r="D179" s="11"/>
      <c r="E179" s="11"/>
      <c r="G179" s="12"/>
      <c r="H179" s="12"/>
      <c r="I179" s="11"/>
    </row>
    <row r="180" spans="1:9" ht="15.75" x14ac:dyDescent="0.25">
      <c r="A180" s="11"/>
      <c r="B180" s="11"/>
      <c r="D180" s="11"/>
      <c r="E180" s="11"/>
      <c r="G180" s="12"/>
      <c r="H180" s="12"/>
      <c r="I180" s="11"/>
    </row>
    <row r="181" spans="1:9" ht="15.75" x14ac:dyDescent="0.25">
      <c r="A181" s="11"/>
      <c r="B181" s="11"/>
      <c r="D181" s="11"/>
      <c r="E181" s="11"/>
      <c r="G181" s="12"/>
      <c r="H181" s="12"/>
      <c r="I181" s="11"/>
    </row>
    <row r="182" spans="1:9" ht="15.75" x14ac:dyDescent="0.25">
      <c r="A182" s="11"/>
      <c r="B182" s="11"/>
      <c r="D182" s="11"/>
      <c r="E182" s="11"/>
      <c r="G182" s="12"/>
      <c r="H182" s="12"/>
      <c r="I182" s="11"/>
    </row>
    <row r="183" spans="1:9" ht="15.75" x14ac:dyDescent="0.25">
      <c r="A183" s="11"/>
      <c r="B183" s="11"/>
      <c r="D183" s="11"/>
      <c r="E183" s="11"/>
      <c r="G183" s="12"/>
      <c r="H183" s="12"/>
      <c r="I183" s="11"/>
    </row>
    <row r="184" spans="1:9" ht="15.75" x14ac:dyDescent="0.25">
      <c r="A184" s="11"/>
      <c r="B184" s="11"/>
      <c r="D184" s="11"/>
      <c r="E184" s="11"/>
      <c r="G184" s="12"/>
      <c r="H184" s="12"/>
      <c r="I184" s="11"/>
    </row>
    <row r="185" spans="1:9" ht="15.75" x14ac:dyDescent="0.25">
      <c r="A185" s="11"/>
      <c r="B185" s="11"/>
      <c r="D185" s="11"/>
      <c r="E185" s="11"/>
      <c r="G185" s="12"/>
      <c r="H185" s="12"/>
      <c r="I185" s="11"/>
    </row>
    <row r="186" spans="1:9" ht="15.75" x14ac:dyDescent="0.25">
      <c r="A186" s="1"/>
      <c r="B186" s="1"/>
      <c r="D186" s="1"/>
      <c r="E186" s="1"/>
      <c r="G186" s="81" t="s">
        <v>131</v>
      </c>
      <c r="H186" s="81"/>
      <c r="I186" s="81"/>
    </row>
    <row r="187" spans="1:9" ht="15.75" x14ac:dyDescent="0.25">
      <c r="A187" s="1"/>
      <c r="B187" s="1"/>
      <c r="D187" s="1"/>
      <c r="E187" s="1"/>
      <c r="G187" s="50"/>
      <c r="H187" s="50"/>
      <c r="I187" s="1"/>
    </row>
    <row r="188" spans="1:9" ht="15.75" x14ac:dyDescent="0.25">
      <c r="A188" s="1"/>
      <c r="B188" s="1"/>
      <c r="D188" s="1"/>
      <c r="E188" s="1"/>
      <c r="G188" s="50"/>
      <c r="H188" s="50"/>
      <c r="I188" s="1"/>
    </row>
    <row r="189" spans="1:9" ht="15.75" x14ac:dyDescent="0.25">
      <c r="A189" s="1"/>
      <c r="B189" s="1"/>
      <c r="D189" s="1"/>
      <c r="E189" s="1"/>
      <c r="G189" s="50"/>
      <c r="H189" s="50"/>
      <c r="I189" s="1"/>
    </row>
    <row r="190" spans="1:9" ht="15.75" x14ac:dyDescent="0.25">
      <c r="A190" s="1"/>
      <c r="B190" s="1"/>
      <c r="D190" s="1"/>
      <c r="E190" s="1"/>
      <c r="G190" s="50"/>
      <c r="H190" s="50"/>
      <c r="I190" s="1"/>
    </row>
    <row r="191" spans="1:9" ht="15.75" x14ac:dyDescent="0.25">
      <c r="A191" s="1"/>
      <c r="B191" s="1"/>
      <c r="D191" s="1"/>
      <c r="E191" s="1"/>
      <c r="G191" s="50"/>
      <c r="H191" s="50"/>
      <c r="I191" s="1"/>
    </row>
    <row r="192" spans="1:9" ht="15.75" x14ac:dyDescent="0.25">
      <c r="A192" s="1"/>
      <c r="B192" s="1"/>
      <c r="D192" s="1"/>
      <c r="E192" s="1"/>
      <c r="G192" s="50"/>
      <c r="H192" s="50"/>
      <c r="I192" s="1"/>
    </row>
    <row r="193" spans="1:9" ht="15.75" x14ac:dyDescent="0.25">
      <c r="A193" s="1"/>
      <c r="B193" s="1"/>
      <c r="D193" s="1"/>
      <c r="E193" s="1"/>
      <c r="G193" s="50"/>
      <c r="H193" s="50"/>
      <c r="I193" s="1"/>
    </row>
    <row r="194" spans="1:9" ht="15.75" x14ac:dyDescent="0.25">
      <c r="A194" s="1"/>
      <c r="B194" s="1"/>
      <c r="D194" s="1"/>
      <c r="E194" s="1"/>
      <c r="G194" s="50"/>
      <c r="H194" s="50"/>
      <c r="I194" s="1"/>
    </row>
  </sheetData>
  <autoFilter ref="A16:I164">
    <filterColumn colId="6" showButton="0"/>
  </autoFilter>
  <mergeCells count="153">
    <mergeCell ref="A10:I10"/>
    <mergeCell ref="G16:H16"/>
    <mergeCell ref="G84:H84"/>
    <mergeCell ref="G85:H85"/>
    <mergeCell ref="G104:H104"/>
    <mergeCell ref="G105:H105"/>
    <mergeCell ref="G106:H106"/>
    <mergeCell ref="G107:H107"/>
    <mergeCell ref="G108:H108"/>
    <mergeCell ref="G98:H98"/>
    <mergeCell ref="G99:H99"/>
    <mergeCell ref="G100:H100"/>
    <mergeCell ref="G101:H101"/>
    <mergeCell ref="G102:H102"/>
    <mergeCell ref="G103:H103"/>
    <mergeCell ref="G22:H22"/>
    <mergeCell ref="G23:H23"/>
    <mergeCell ref="G24:H24"/>
    <mergeCell ref="G25:H25"/>
    <mergeCell ref="G26:H26"/>
    <mergeCell ref="G27:H27"/>
    <mergeCell ref="G17:H17"/>
    <mergeCell ref="G18:H18"/>
    <mergeCell ref="G19:H19"/>
    <mergeCell ref="G186:I186"/>
    <mergeCell ref="G92:H92"/>
    <mergeCell ref="G93:H93"/>
    <mergeCell ref="G94:H94"/>
    <mergeCell ref="G95:H95"/>
    <mergeCell ref="G96:H96"/>
    <mergeCell ref="G97:H97"/>
    <mergeCell ref="G86:H86"/>
    <mergeCell ref="G87:H87"/>
    <mergeCell ref="G88:H88"/>
    <mergeCell ref="G89:H89"/>
    <mergeCell ref="G90:H90"/>
    <mergeCell ref="G91:H91"/>
    <mergeCell ref="G109:H109"/>
    <mergeCell ref="G116:H116"/>
    <mergeCell ref="G117:H117"/>
    <mergeCell ref="G110:H110"/>
    <mergeCell ref="G111:H111"/>
    <mergeCell ref="G112:H112"/>
    <mergeCell ref="G113:H113"/>
    <mergeCell ref="G114:H114"/>
    <mergeCell ref="G115:H115"/>
    <mergeCell ref="A164:H164"/>
    <mergeCell ref="A165:D165"/>
    <mergeCell ref="H178:I178"/>
    <mergeCell ref="G127:H127"/>
    <mergeCell ref="G128:H128"/>
    <mergeCell ref="G122:H122"/>
    <mergeCell ref="G123:H123"/>
    <mergeCell ref="G124:H124"/>
    <mergeCell ref="G118:H118"/>
    <mergeCell ref="G119:H119"/>
    <mergeCell ref="G120:H120"/>
    <mergeCell ref="G121:H121"/>
    <mergeCell ref="G129:H129"/>
    <mergeCell ref="G130:H130"/>
    <mergeCell ref="G131:H131"/>
    <mergeCell ref="G162:H162"/>
    <mergeCell ref="G163:H163"/>
    <mergeCell ref="G132:H132"/>
    <mergeCell ref="G133:H133"/>
    <mergeCell ref="G134:H134"/>
    <mergeCell ref="G135:H135"/>
    <mergeCell ref="G136:H136"/>
    <mergeCell ref="G159:H159"/>
    <mergeCell ref="G160:H160"/>
    <mergeCell ref="G161:H161"/>
    <mergeCell ref="G137:H137"/>
    <mergeCell ref="G138:H138"/>
    <mergeCell ref="G139:H139"/>
    <mergeCell ref="G140:H140"/>
    <mergeCell ref="G156:H156"/>
    <mergeCell ref="G157:H157"/>
    <mergeCell ref="G158:H158"/>
    <mergeCell ref="G125:H125"/>
    <mergeCell ref="G126:H126"/>
    <mergeCell ref="G154:H154"/>
    <mergeCell ref="G155:H155"/>
    <mergeCell ref="G147:H147"/>
    <mergeCell ref="G148:H148"/>
    <mergeCell ref="G149:H149"/>
    <mergeCell ref="G150:H150"/>
    <mergeCell ref="G141:H141"/>
    <mergeCell ref="G142:H142"/>
    <mergeCell ref="G143:H143"/>
    <mergeCell ref="G144:H144"/>
    <mergeCell ref="G145:H145"/>
    <mergeCell ref="G146:H146"/>
    <mergeCell ref="G151:H151"/>
    <mergeCell ref="G152:H152"/>
    <mergeCell ref="G153:H153"/>
    <mergeCell ref="G20:H20"/>
    <mergeCell ref="G21:H21"/>
    <mergeCell ref="G34:H34"/>
    <mergeCell ref="G35:H35"/>
    <mergeCell ref="G36:H36"/>
    <mergeCell ref="G37:H37"/>
    <mergeCell ref="G38:H38"/>
    <mergeCell ref="G39:H39"/>
    <mergeCell ref="G28:H28"/>
    <mergeCell ref="G29:H29"/>
    <mergeCell ref="G30:H30"/>
    <mergeCell ref="G31:H31"/>
    <mergeCell ref="G32:H32"/>
    <mergeCell ref="G33:H33"/>
    <mergeCell ref="G46:H46"/>
    <mergeCell ref="G47:H47"/>
    <mergeCell ref="G48:H48"/>
    <mergeCell ref="G49:H49"/>
    <mergeCell ref="G50:H50"/>
    <mergeCell ref="G51:H51"/>
    <mergeCell ref="G40:H40"/>
    <mergeCell ref="G41:H41"/>
    <mergeCell ref="G42:H42"/>
    <mergeCell ref="G43:H43"/>
    <mergeCell ref="G44:H44"/>
    <mergeCell ref="G45:H45"/>
    <mergeCell ref="G57:H57"/>
    <mergeCell ref="G58:H58"/>
    <mergeCell ref="G59:H59"/>
    <mergeCell ref="G60:H60"/>
    <mergeCell ref="G61:H61"/>
    <mergeCell ref="G62:H62"/>
    <mergeCell ref="G52:H52"/>
    <mergeCell ref="G53:H53"/>
    <mergeCell ref="G54:H54"/>
    <mergeCell ref="G55:H55"/>
    <mergeCell ref="G56:H56"/>
    <mergeCell ref="G69:H69"/>
    <mergeCell ref="G70:H70"/>
    <mergeCell ref="G71:H71"/>
    <mergeCell ref="G72:H72"/>
    <mergeCell ref="G73:H73"/>
    <mergeCell ref="G74:H74"/>
    <mergeCell ref="G63:H63"/>
    <mergeCell ref="G64:H64"/>
    <mergeCell ref="G65:H65"/>
    <mergeCell ref="G66:H66"/>
    <mergeCell ref="G67:H67"/>
    <mergeCell ref="G68:H68"/>
    <mergeCell ref="G81:H81"/>
    <mergeCell ref="G82:H82"/>
    <mergeCell ref="G83:H83"/>
    <mergeCell ref="G75:H75"/>
    <mergeCell ref="G76:H76"/>
    <mergeCell ref="G77:H77"/>
    <mergeCell ref="G78:H78"/>
    <mergeCell ref="G79:H79"/>
    <mergeCell ref="G80:H80"/>
  </mergeCells>
  <printOptions horizontalCentered="1"/>
  <pageMargins left="0.23622047244094499" right="3.9370078740157501E-2" top="0.59055118110236204" bottom="0.27559055118110198" header="0.31496062992126" footer="0.31496062992126"/>
  <pageSetup paperSize="9" scale="75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A31" zoomScale="86" zoomScaleNormal="86" workbookViewId="0">
      <selection activeCell="I12" sqref="I12"/>
    </sheetView>
  </sheetViews>
  <sheetFormatPr defaultRowHeight="15" x14ac:dyDescent="0.25"/>
  <cols>
    <col min="1" max="1" width="4.85546875" customWidth="1"/>
    <col min="2" max="2" width="12.85546875" customWidth="1"/>
    <col min="3" max="3" width="18" customWidth="1"/>
    <col min="4" max="4" width="20.7109375" customWidth="1"/>
    <col min="5" max="5" width="24.140625" customWidth="1"/>
    <col min="6" max="6" width="9" customWidth="1"/>
    <col min="7" max="7" width="14" style="6" customWidth="1"/>
    <col min="8" max="8" width="2.140625" style="6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4" t="s">
        <v>0</v>
      </c>
      <c r="B2" s="5"/>
      <c r="C2" s="1"/>
    </row>
    <row r="3" spans="1:12" x14ac:dyDescent="0.25">
      <c r="A3" s="7" t="s">
        <v>23</v>
      </c>
      <c r="B3" s="8"/>
      <c r="C3" s="8"/>
    </row>
    <row r="4" spans="1:12" x14ac:dyDescent="0.25">
      <c r="A4" s="7" t="s">
        <v>1</v>
      </c>
      <c r="B4" s="8"/>
      <c r="C4" s="8"/>
    </row>
    <row r="5" spans="1:12" x14ac:dyDescent="0.25">
      <c r="A5" s="7" t="s">
        <v>2</v>
      </c>
      <c r="B5" s="8"/>
      <c r="C5" s="8"/>
    </row>
    <row r="6" spans="1:12" x14ac:dyDescent="0.25">
      <c r="A6" s="7" t="s">
        <v>3</v>
      </c>
      <c r="B6" s="8"/>
      <c r="C6" s="8"/>
    </row>
    <row r="7" spans="1:12" x14ac:dyDescent="0.25">
      <c r="A7" s="7" t="s">
        <v>4</v>
      </c>
      <c r="B7" s="8"/>
      <c r="C7" s="8"/>
    </row>
    <row r="8" spans="1:12" x14ac:dyDescent="0.25">
      <c r="A8" s="8"/>
      <c r="B8" s="8"/>
      <c r="C8" s="8"/>
    </row>
    <row r="9" spans="1:12" ht="15.75" thickBot="1" x14ac:dyDescent="0.3">
      <c r="A9" s="9"/>
      <c r="B9" s="9"/>
      <c r="C9" s="9"/>
      <c r="D9" s="9"/>
      <c r="E9" s="9"/>
      <c r="F9" s="9"/>
      <c r="G9" s="10"/>
      <c r="H9" s="10"/>
      <c r="I9" s="9"/>
    </row>
    <row r="10" spans="1:12" ht="24" thickBot="1" x14ac:dyDescent="0.4">
      <c r="A10" s="88" t="s">
        <v>5</v>
      </c>
      <c r="B10" s="89"/>
      <c r="C10" s="89"/>
      <c r="D10" s="89"/>
      <c r="E10" s="89"/>
      <c r="F10" s="89"/>
      <c r="G10" s="89"/>
      <c r="H10" s="89"/>
      <c r="I10" s="90"/>
    </row>
    <row r="12" spans="1:12" ht="23.25" customHeight="1" x14ac:dyDescent="0.25">
      <c r="A12" s="11" t="s">
        <v>6</v>
      </c>
      <c r="B12" s="11" t="s">
        <v>33</v>
      </c>
      <c r="C12" s="11"/>
      <c r="D12" s="11"/>
      <c r="E12" s="11"/>
      <c r="F12" s="11"/>
      <c r="G12" s="12" t="s">
        <v>7</v>
      </c>
      <c r="H12" s="12" t="s">
        <v>8</v>
      </c>
      <c r="I12" s="2" t="s">
        <v>479</v>
      </c>
    </row>
    <row r="13" spans="1:12" ht="23.25" customHeight="1" x14ac:dyDescent="0.25">
      <c r="A13" s="11"/>
      <c r="B13" s="11"/>
      <c r="C13" s="11"/>
      <c r="D13" s="11"/>
      <c r="E13" s="11"/>
      <c r="F13" s="11"/>
      <c r="G13" s="12" t="s">
        <v>9</v>
      </c>
      <c r="H13" s="12" t="s">
        <v>8</v>
      </c>
      <c r="I13" s="3" t="s">
        <v>129</v>
      </c>
    </row>
    <row r="14" spans="1:12" ht="23.25" customHeight="1" x14ac:dyDescent="0.25">
      <c r="A14" s="11" t="s">
        <v>11</v>
      </c>
      <c r="B14" s="11" t="s">
        <v>34</v>
      </c>
      <c r="C14" s="11"/>
      <c r="D14" s="11"/>
      <c r="E14" s="11"/>
      <c r="F14" s="11"/>
      <c r="G14" s="12" t="s">
        <v>10</v>
      </c>
      <c r="H14" s="12" t="s">
        <v>8</v>
      </c>
      <c r="I14" s="11" t="s">
        <v>22</v>
      </c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12</v>
      </c>
      <c r="B16" s="16" t="s">
        <v>35</v>
      </c>
      <c r="C16" s="17" t="s">
        <v>20</v>
      </c>
      <c r="D16" s="16" t="s">
        <v>36</v>
      </c>
      <c r="E16" s="16" t="s">
        <v>13</v>
      </c>
      <c r="F16" s="17" t="s">
        <v>37</v>
      </c>
      <c r="G16" s="91" t="s">
        <v>14</v>
      </c>
      <c r="H16" s="92"/>
      <c r="I16" s="18" t="s">
        <v>15</v>
      </c>
      <c r="L16" s="6"/>
    </row>
    <row r="17" spans="1:12" s="13" customFormat="1" ht="20.25" customHeight="1" x14ac:dyDescent="0.25">
      <c r="A17" s="19">
        <v>1</v>
      </c>
      <c r="B17" s="61">
        <v>44268</v>
      </c>
      <c r="C17" s="51">
        <v>402614</v>
      </c>
      <c r="D17" s="20" t="s">
        <v>104</v>
      </c>
      <c r="E17" s="21" t="s">
        <v>30</v>
      </c>
      <c r="F17" s="52">
        <v>69</v>
      </c>
      <c r="G17" s="94">
        <v>27000000</v>
      </c>
      <c r="H17" s="95"/>
      <c r="I17" s="100">
        <f>G17</f>
        <v>27000000</v>
      </c>
      <c r="L17" s="14"/>
    </row>
    <row r="18" spans="1:12" s="13" customFormat="1" ht="20.25" customHeight="1" x14ac:dyDescent="0.25">
      <c r="A18" s="19">
        <f>A17+1</f>
        <v>2</v>
      </c>
      <c r="B18" s="61">
        <v>44268</v>
      </c>
      <c r="C18" s="51">
        <v>402615</v>
      </c>
      <c r="D18" s="20" t="s">
        <v>104</v>
      </c>
      <c r="E18" s="21" t="s">
        <v>458</v>
      </c>
      <c r="F18" s="52">
        <v>51</v>
      </c>
      <c r="G18" s="96"/>
      <c r="H18" s="97"/>
      <c r="I18" s="101"/>
      <c r="L18" s="14"/>
    </row>
    <row r="19" spans="1:12" s="13" customFormat="1" ht="20.25" customHeight="1" x14ac:dyDescent="0.25">
      <c r="A19" s="19">
        <f t="shared" ref="A19:A32" si="0">A18+1</f>
        <v>3</v>
      </c>
      <c r="B19" s="61">
        <v>44268</v>
      </c>
      <c r="C19" s="51">
        <v>402616</v>
      </c>
      <c r="D19" s="20" t="s">
        <v>104</v>
      </c>
      <c r="E19" s="21" t="s">
        <v>328</v>
      </c>
      <c r="F19" s="52">
        <v>27</v>
      </c>
      <c r="G19" s="96"/>
      <c r="H19" s="97"/>
      <c r="I19" s="101"/>
      <c r="L19" s="14"/>
    </row>
    <row r="20" spans="1:12" s="13" customFormat="1" ht="20.25" customHeight="1" x14ac:dyDescent="0.25">
      <c r="A20" s="19">
        <f t="shared" si="0"/>
        <v>4</v>
      </c>
      <c r="B20" s="61">
        <v>44268</v>
      </c>
      <c r="C20" s="51">
        <v>402617</v>
      </c>
      <c r="D20" s="20" t="s">
        <v>104</v>
      </c>
      <c r="E20" s="21" t="s">
        <v>341</v>
      </c>
      <c r="F20" s="52">
        <v>48</v>
      </c>
      <c r="G20" s="96"/>
      <c r="H20" s="97"/>
      <c r="I20" s="101"/>
      <c r="L20" s="14"/>
    </row>
    <row r="21" spans="1:12" s="13" customFormat="1" ht="20.25" customHeight="1" x14ac:dyDescent="0.25">
      <c r="A21" s="19">
        <f t="shared" si="0"/>
        <v>5</v>
      </c>
      <c r="B21" s="61">
        <v>44268</v>
      </c>
      <c r="C21" s="51">
        <v>402618</v>
      </c>
      <c r="D21" s="20" t="s">
        <v>104</v>
      </c>
      <c r="E21" s="21" t="s">
        <v>342</v>
      </c>
      <c r="F21" s="52">
        <v>30</v>
      </c>
      <c r="G21" s="96"/>
      <c r="H21" s="97"/>
      <c r="I21" s="101"/>
      <c r="L21" s="14"/>
    </row>
    <row r="22" spans="1:12" s="13" customFormat="1" ht="20.25" customHeight="1" x14ac:dyDescent="0.25">
      <c r="A22" s="19">
        <f t="shared" si="0"/>
        <v>6</v>
      </c>
      <c r="B22" s="61">
        <v>44268</v>
      </c>
      <c r="C22" s="51">
        <v>402619</v>
      </c>
      <c r="D22" s="20" t="s">
        <v>104</v>
      </c>
      <c r="E22" s="21" t="s">
        <v>459</v>
      </c>
      <c r="F22" s="52">
        <v>15</v>
      </c>
      <c r="G22" s="96"/>
      <c r="H22" s="97"/>
      <c r="I22" s="101"/>
      <c r="L22" s="14"/>
    </row>
    <row r="23" spans="1:12" s="13" customFormat="1" ht="20.25" customHeight="1" x14ac:dyDescent="0.25">
      <c r="A23" s="19">
        <f t="shared" si="0"/>
        <v>7</v>
      </c>
      <c r="B23" s="61">
        <v>44268</v>
      </c>
      <c r="C23" s="51">
        <v>402620</v>
      </c>
      <c r="D23" s="20" t="s">
        <v>104</v>
      </c>
      <c r="E23" s="21" t="s">
        <v>343</v>
      </c>
      <c r="F23" s="52">
        <v>36</v>
      </c>
      <c r="G23" s="96"/>
      <c r="H23" s="97"/>
      <c r="I23" s="101"/>
      <c r="L23" s="14"/>
    </row>
    <row r="24" spans="1:12" s="13" customFormat="1" ht="20.25" customHeight="1" x14ac:dyDescent="0.25">
      <c r="A24" s="19">
        <f t="shared" si="0"/>
        <v>8</v>
      </c>
      <c r="B24" s="61">
        <v>44268</v>
      </c>
      <c r="C24" s="51">
        <v>402621</v>
      </c>
      <c r="D24" s="20" t="s">
        <v>104</v>
      </c>
      <c r="E24" s="21" t="s">
        <v>344</v>
      </c>
      <c r="F24" s="52">
        <v>27</v>
      </c>
      <c r="G24" s="96"/>
      <c r="H24" s="97"/>
      <c r="I24" s="101"/>
      <c r="L24" s="14"/>
    </row>
    <row r="25" spans="1:12" s="13" customFormat="1" ht="20.25" customHeight="1" x14ac:dyDescent="0.25">
      <c r="A25" s="19">
        <f t="shared" si="0"/>
        <v>9</v>
      </c>
      <c r="B25" s="61">
        <v>44268</v>
      </c>
      <c r="C25" s="51">
        <v>402622</v>
      </c>
      <c r="D25" s="20" t="s">
        <v>104</v>
      </c>
      <c r="E25" s="21" t="s">
        <v>460</v>
      </c>
      <c r="F25" s="52">
        <v>18</v>
      </c>
      <c r="G25" s="96"/>
      <c r="H25" s="97"/>
      <c r="I25" s="101"/>
      <c r="L25" s="14"/>
    </row>
    <row r="26" spans="1:12" s="13" customFormat="1" ht="20.25" customHeight="1" x14ac:dyDescent="0.25">
      <c r="A26" s="19">
        <f t="shared" si="0"/>
        <v>10</v>
      </c>
      <c r="B26" s="61">
        <v>44268</v>
      </c>
      <c r="C26" s="51">
        <v>402525</v>
      </c>
      <c r="D26" s="20" t="s">
        <v>104</v>
      </c>
      <c r="E26" s="21" t="s">
        <v>345</v>
      </c>
      <c r="F26" s="52">
        <v>42</v>
      </c>
      <c r="G26" s="96"/>
      <c r="H26" s="97"/>
      <c r="I26" s="101"/>
      <c r="L26" s="14"/>
    </row>
    <row r="27" spans="1:12" s="13" customFormat="1" ht="20.25" customHeight="1" x14ac:dyDescent="0.25">
      <c r="A27" s="19">
        <f t="shared" si="0"/>
        <v>11</v>
      </c>
      <c r="B27" s="61">
        <v>44268</v>
      </c>
      <c r="C27" s="51">
        <v>402523</v>
      </c>
      <c r="D27" s="20" t="s">
        <v>104</v>
      </c>
      <c r="E27" s="21" t="s">
        <v>346</v>
      </c>
      <c r="F27" s="52">
        <v>33</v>
      </c>
      <c r="G27" s="96"/>
      <c r="H27" s="97"/>
      <c r="I27" s="101"/>
      <c r="L27" s="14"/>
    </row>
    <row r="28" spans="1:12" s="13" customFormat="1" ht="20.25" customHeight="1" x14ac:dyDescent="0.25">
      <c r="A28" s="19">
        <f t="shared" si="0"/>
        <v>12</v>
      </c>
      <c r="B28" s="61">
        <v>44268</v>
      </c>
      <c r="C28" s="51">
        <v>402515</v>
      </c>
      <c r="D28" s="20" t="s">
        <v>104</v>
      </c>
      <c r="E28" s="21" t="s">
        <v>461</v>
      </c>
      <c r="F28" s="52">
        <v>21</v>
      </c>
      <c r="G28" s="96"/>
      <c r="H28" s="97"/>
      <c r="I28" s="101"/>
      <c r="L28" s="14"/>
    </row>
    <row r="29" spans="1:12" s="13" customFormat="1" ht="20.25" customHeight="1" x14ac:dyDescent="0.25">
      <c r="A29" s="19">
        <f t="shared" si="0"/>
        <v>13</v>
      </c>
      <c r="B29" s="61">
        <v>44268</v>
      </c>
      <c r="C29" s="51">
        <v>402516</v>
      </c>
      <c r="D29" s="20" t="s">
        <v>104</v>
      </c>
      <c r="E29" s="21" t="s">
        <v>347</v>
      </c>
      <c r="F29" s="52">
        <v>39</v>
      </c>
      <c r="G29" s="96"/>
      <c r="H29" s="97"/>
      <c r="I29" s="101"/>
      <c r="L29" s="14"/>
    </row>
    <row r="30" spans="1:12" s="13" customFormat="1" ht="20.25" customHeight="1" x14ac:dyDescent="0.25">
      <c r="A30" s="19">
        <f t="shared" si="0"/>
        <v>14</v>
      </c>
      <c r="B30" s="61">
        <v>44268</v>
      </c>
      <c r="C30" s="51">
        <v>402627</v>
      </c>
      <c r="D30" s="20" t="s">
        <v>104</v>
      </c>
      <c r="E30" s="21" t="s">
        <v>32</v>
      </c>
      <c r="F30" s="52">
        <v>57</v>
      </c>
      <c r="G30" s="96"/>
      <c r="H30" s="97"/>
      <c r="I30" s="101"/>
      <c r="L30" s="14"/>
    </row>
    <row r="31" spans="1:12" s="13" customFormat="1" ht="20.25" customHeight="1" x14ac:dyDescent="0.25">
      <c r="A31" s="19">
        <f t="shared" si="0"/>
        <v>15</v>
      </c>
      <c r="B31" s="61">
        <v>44268</v>
      </c>
      <c r="C31" s="51">
        <v>402628</v>
      </c>
      <c r="D31" s="20" t="s">
        <v>104</v>
      </c>
      <c r="E31" s="21" t="s">
        <v>332</v>
      </c>
      <c r="F31" s="52">
        <v>21</v>
      </c>
      <c r="G31" s="96"/>
      <c r="H31" s="97"/>
      <c r="I31" s="101"/>
      <c r="L31" s="14"/>
    </row>
    <row r="32" spans="1:12" s="13" customFormat="1" ht="20.25" customHeight="1" x14ac:dyDescent="0.25">
      <c r="A32" s="19">
        <f t="shared" si="0"/>
        <v>16</v>
      </c>
      <c r="B32" s="61">
        <v>44268</v>
      </c>
      <c r="C32" s="51">
        <v>402629</v>
      </c>
      <c r="D32" s="20" t="s">
        <v>104</v>
      </c>
      <c r="E32" s="21" t="s">
        <v>348</v>
      </c>
      <c r="F32" s="52">
        <v>36</v>
      </c>
      <c r="G32" s="98"/>
      <c r="H32" s="99"/>
      <c r="I32" s="102"/>
      <c r="L32" s="14"/>
    </row>
    <row r="33" spans="1:12" ht="36" customHeight="1" thickBot="1" x14ac:dyDescent="0.3">
      <c r="A33" s="83" t="s">
        <v>16</v>
      </c>
      <c r="B33" s="84"/>
      <c r="C33" s="84"/>
      <c r="D33" s="84"/>
      <c r="E33" s="84"/>
      <c r="F33" s="84"/>
      <c r="G33" s="84"/>
      <c r="H33" s="85"/>
      <c r="I33" s="23">
        <f>SUM(I17:I32)</f>
        <v>27000000</v>
      </c>
    </row>
    <row r="34" spans="1:12" ht="14.25" customHeight="1" x14ac:dyDescent="0.25">
      <c r="A34" s="86"/>
      <c r="B34" s="86"/>
      <c r="C34" s="86"/>
      <c r="D34" s="86"/>
      <c r="E34" s="24"/>
      <c r="G34" s="25"/>
      <c r="H34" s="25"/>
      <c r="I34" s="26"/>
    </row>
    <row r="35" spans="1:12" ht="23.25" customHeight="1" x14ac:dyDescent="0.25">
      <c r="A35" s="27"/>
      <c r="B35" s="27"/>
      <c r="D35" s="27"/>
      <c r="E35" s="27"/>
      <c r="G35" s="28" t="s">
        <v>17</v>
      </c>
      <c r="H35" s="28"/>
      <c r="I35" s="29">
        <v>0</v>
      </c>
    </row>
    <row r="36" spans="1:12" ht="23.25" customHeight="1" thickBot="1" x14ac:dyDescent="0.3">
      <c r="A36" s="30"/>
      <c r="B36" s="30"/>
      <c r="D36" s="30"/>
      <c r="E36" s="30"/>
      <c r="G36" s="31" t="s">
        <v>39</v>
      </c>
      <c r="H36" s="31"/>
      <c r="I36" s="32">
        <v>0</v>
      </c>
    </row>
    <row r="37" spans="1:12" ht="29.25" customHeight="1" x14ac:dyDescent="0.25">
      <c r="A37" s="11"/>
      <c r="B37" s="11"/>
      <c r="D37" s="11"/>
      <c r="E37" s="33"/>
      <c r="G37" s="34" t="s">
        <v>21</v>
      </c>
      <c r="H37" s="35"/>
      <c r="I37" s="36">
        <f>I33</f>
        <v>27000000</v>
      </c>
    </row>
    <row r="38" spans="1:12" ht="11.25" customHeight="1" x14ac:dyDescent="0.25">
      <c r="A38" s="11"/>
      <c r="B38" s="11"/>
      <c r="D38" s="11"/>
      <c r="E38" s="33"/>
      <c r="G38" s="35"/>
      <c r="H38" s="35"/>
      <c r="I38" s="37"/>
    </row>
    <row r="39" spans="1:12" ht="18.75" x14ac:dyDescent="0.25">
      <c r="A39" s="38" t="s">
        <v>480</v>
      </c>
      <c r="B39" s="33"/>
      <c r="D39" s="11"/>
      <c r="E39" s="33"/>
      <c r="G39" s="35"/>
      <c r="H39" s="35"/>
      <c r="I39" s="37"/>
    </row>
    <row r="40" spans="1:12" ht="15.75" x14ac:dyDescent="0.25">
      <c r="A40" s="11"/>
      <c r="B40" s="11"/>
      <c r="D40" s="11"/>
      <c r="E40" s="33"/>
      <c r="G40" s="35"/>
      <c r="H40" s="35"/>
      <c r="I40" s="37"/>
    </row>
    <row r="41" spans="1:12" ht="18.75" x14ac:dyDescent="0.3">
      <c r="A41" s="39" t="s">
        <v>18</v>
      </c>
      <c r="B41" s="40"/>
      <c r="D41" s="40"/>
      <c r="E41" s="11"/>
      <c r="G41" s="12"/>
      <c r="H41" s="12"/>
      <c r="I41" s="11"/>
    </row>
    <row r="42" spans="1:12" ht="18.75" x14ac:dyDescent="0.3">
      <c r="A42" s="41" t="s">
        <v>19</v>
      </c>
      <c r="B42" s="33"/>
      <c r="D42" s="33"/>
      <c r="E42" s="11"/>
      <c r="G42" s="12"/>
      <c r="H42" s="12"/>
      <c r="I42" s="11"/>
      <c r="L42" s="42"/>
    </row>
    <row r="43" spans="1:12" ht="18.75" x14ac:dyDescent="0.3">
      <c r="A43" s="41" t="s">
        <v>24</v>
      </c>
      <c r="B43" s="33"/>
      <c r="D43" s="11"/>
      <c r="E43" s="11"/>
      <c r="G43" s="12"/>
      <c r="H43" s="12"/>
      <c r="I43" s="11"/>
    </row>
    <row r="44" spans="1:12" ht="18.75" x14ac:dyDescent="0.3">
      <c r="A44" s="43" t="s">
        <v>25</v>
      </c>
      <c r="B44" s="44"/>
      <c r="D44" s="44"/>
      <c r="E44" s="11"/>
      <c r="G44" s="12"/>
      <c r="H44" s="12"/>
      <c r="I44" s="11"/>
    </row>
    <row r="45" spans="1:12" ht="18.75" x14ac:dyDescent="0.3">
      <c r="A45" s="45" t="s">
        <v>26</v>
      </c>
      <c r="B45" s="46"/>
      <c r="D45" s="47"/>
      <c r="E45" s="11"/>
      <c r="G45" s="12"/>
      <c r="H45" s="12"/>
      <c r="I45" s="11"/>
    </row>
    <row r="46" spans="1:12" ht="15.75" x14ac:dyDescent="0.25">
      <c r="A46" s="46"/>
      <c r="B46" s="46"/>
      <c r="D46" s="48"/>
      <c r="E46" s="11"/>
      <c r="G46" s="12"/>
      <c r="H46" s="12"/>
      <c r="I46" s="11"/>
    </row>
    <row r="47" spans="1:12" ht="15.75" x14ac:dyDescent="0.25">
      <c r="A47" s="11"/>
      <c r="B47" s="11"/>
      <c r="D47" s="11"/>
      <c r="E47" s="11"/>
      <c r="G47" s="49" t="s">
        <v>27</v>
      </c>
      <c r="H47" s="87" t="str">
        <f>I13</f>
        <v xml:space="preserve"> 19 Mei  2021</v>
      </c>
      <c r="I47" s="87"/>
    </row>
    <row r="48" spans="1:12" ht="15.75" x14ac:dyDescent="0.25">
      <c r="A48" s="11"/>
      <c r="B48" s="11"/>
      <c r="D48" s="11"/>
      <c r="E48" s="11"/>
      <c r="G48" s="12"/>
      <c r="H48" s="12"/>
      <c r="I48" s="11"/>
    </row>
    <row r="49" spans="1:9" ht="15.75" x14ac:dyDescent="0.25">
      <c r="A49" s="11"/>
      <c r="B49" s="11"/>
      <c r="D49" s="11"/>
      <c r="E49" s="11"/>
      <c r="G49" s="12"/>
      <c r="H49" s="12"/>
      <c r="I49" s="11"/>
    </row>
    <row r="50" spans="1:9" ht="15.75" x14ac:dyDescent="0.25">
      <c r="A50" s="11"/>
      <c r="B50" s="11"/>
      <c r="D50" s="11"/>
      <c r="E50" s="11"/>
      <c r="G50" s="12"/>
      <c r="H50" s="12"/>
      <c r="I50" s="11"/>
    </row>
    <row r="51" spans="1:9" ht="15.75" x14ac:dyDescent="0.25">
      <c r="A51" s="11"/>
      <c r="B51" s="11"/>
      <c r="D51" s="11"/>
      <c r="E51" s="11"/>
      <c r="G51" s="12"/>
      <c r="H51" s="12"/>
      <c r="I51" s="11"/>
    </row>
    <row r="52" spans="1:9" ht="15.75" x14ac:dyDescent="0.25">
      <c r="A52" s="11"/>
      <c r="B52" s="11"/>
      <c r="D52" s="11"/>
      <c r="E52" s="11"/>
      <c r="G52" s="12"/>
      <c r="H52" s="12"/>
      <c r="I52" s="11"/>
    </row>
    <row r="53" spans="1:9" ht="15.75" x14ac:dyDescent="0.25">
      <c r="A53" s="11"/>
      <c r="B53" s="11"/>
      <c r="D53" s="11"/>
      <c r="E53" s="11"/>
      <c r="G53" s="12"/>
      <c r="H53" s="12"/>
      <c r="I53" s="11"/>
    </row>
    <row r="54" spans="1:9" ht="15.75" x14ac:dyDescent="0.25">
      <c r="A54" s="11"/>
      <c r="B54" s="11"/>
      <c r="D54" s="11"/>
      <c r="E54" s="11"/>
      <c r="G54" s="12"/>
      <c r="H54" s="12"/>
      <c r="I54" s="11"/>
    </row>
    <row r="55" spans="1:9" ht="15.75" x14ac:dyDescent="0.25">
      <c r="A55" s="1"/>
      <c r="B55" s="1"/>
      <c r="D55" s="1"/>
      <c r="E55" s="1"/>
      <c r="G55" s="81" t="s">
        <v>131</v>
      </c>
      <c r="H55" s="81"/>
      <c r="I55" s="81"/>
    </row>
    <row r="56" spans="1:9" ht="15.75" x14ac:dyDescent="0.25">
      <c r="A56" s="1"/>
      <c r="B56" s="1"/>
      <c r="D56" s="1"/>
      <c r="E56" s="1"/>
      <c r="G56" s="50"/>
      <c r="H56" s="50"/>
      <c r="I56" s="1"/>
    </row>
    <row r="57" spans="1:9" ht="15.75" x14ac:dyDescent="0.25">
      <c r="A57" s="1"/>
      <c r="B57" s="1"/>
      <c r="D57" s="1"/>
      <c r="E57" s="1"/>
      <c r="G57" s="50"/>
      <c r="H57" s="50"/>
      <c r="I57" s="1"/>
    </row>
    <row r="58" spans="1:9" ht="15.75" x14ac:dyDescent="0.25">
      <c r="A58" s="1"/>
      <c r="B58" s="1"/>
      <c r="D58" s="1"/>
      <c r="E58" s="1"/>
      <c r="G58" s="50"/>
      <c r="H58" s="50"/>
      <c r="I58" s="1"/>
    </row>
    <row r="59" spans="1:9" ht="15.75" x14ac:dyDescent="0.25">
      <c r="A59" s="1"/>
      <c r="B59" s="1"/>
      <c r="D59" s="1"/>
      <c r="E59" s="1"/>
      <c r="G59" s="50"/>
      <c r="H59" s="50"/>
      <c r="I59" s="1"/>
    </row>
    <row r="60" spans="1:9" ht="15.75" x14ac:dyDescent="0.25">
      <c r="A60" s="1"/>
      <c r="B60" s="1"/>
      <c r="D60" s="1"/>
      <c r="E60" s="1"/>
      <c r="G60" s="50"/>
      <c r="H60" s="50"/>
      <c r="I60" s="1"/>
    </row>
    <row r="61" spans="1:9" ht="15.75" x14ac:dyDescent="0.25">
      <c r="A61" s="1"/>
      <c r="B61" s="1"/>
      <c r="D61" s="1"/>
      <c r="E61" s="1"/>
      <c r="G61" s="50"/>
      <c r="H61" s="50"/>
      <c r="I61" s="1"/>
    </row>
    <row r="62" spans="1:9" ht="15.75" x14ac:dyDescent="0.25">
      <c r="A62" s="1"/>
      <c r="B62" s="1"/>
      <c r="D62" s="1"/>
      <c r="E62" s="1"/>
      <c r="G62" s="50"/>
      <c r="H62" s="50"/>
      <c r="I62" s="1"/>
    </row>
    <row r="63" spans="1:9" ht="15.75" x14ac:dyDescent="0.25">
      <c r="A63" s="1"/>
      <c r="B63" s="1"/>
      <c r="D63" s="1"/>
      <c r="E63" s="1"/>
      <c r="G63" s="50"/>
      <c r="H63" s="50"/>
      <c r="I63" s="1"/>
    </row>
  </sheetData>
  <autoFilter ref="A16:I33">
    <filterColumn colId="6" showButton="0"/>
  </autoFilter>
  <mergeCells count="8">
    <mergeCell ref="A10:I10"/>
    <mergeCell ref="G16:H16"/>
    <mergeCell ref="H47:I47"/>
    <mergeCell ref="G55:I55"/>
    <mergeCell ref="G17:H32"/>
    <mergeCell ref="I17:I32"/>
    <mergeCell ref="A33:H33"/>
    <mergeCell ref="A34:D34"/>
  </mergeCells>
  <printOptions horizontalCentered="1"/>
  <pageMargins left="0.23622047244094491" right="3.937007874015748E-2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2"/>
  <sheetViews>
    <sheetView topLeftCell="A16" zoomScale="86" zoomScaleNormal="86" workbookViewId="0">
      <selection activeCell="J27" sqref="J27"/>
    </sheetView>
  </sheetViews>
  <sheetFormatPr defaultRowHeight="15" x14ac:dyDescent="0.25"/>
  <cols>
    <col min="1" max="1" width="4.85546875" customWidth="1"/>
    <col min="2" max="2" width="12.85546875" customWidth="1"/>
    <col min="3" max="3" width="18" customWidth="1"/>
    <col min="4" max="4" width="20.7109375" customWidth="1"/>
    <col min="5" max="5" width="24.140625" customWidth="1"/>
    <col min="6" max="6" width="9" customWidth="1"/>
    <col min="7" max="7" width="14" style="6" customWidth="1"/>
    <col min="8" max="8" width="2.140625" style="6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4" t="s">
        <v>0</v>
      </c>
      <c r="B2" s="5"/>
      <c r="C2" s="1"/>
    </row>
    <row r="3" spans="1:12" x14ac:dyDescent="0.25">
      <c r="A3" s="7" t="s">
        <v>23</v>
      </c>
      <c r="B3" s="8"/>
      <c r="C3" s="8"/>
    </row>
    <row r="4" spans="1:12" x14ac:dyDescent="0.25">
      <c r="A4" s="7" t="s">
        <v>1</v>
      </c>
      <c r="B4" s="8"/>
      <c r="C4" s="8"/>
    </row>
    <row r="5" spans="1:12" x14ac:dyDescent="0.25">
      <c r="A5" s="7" t="s">
        <v>2</v>
      </c>
      <c r="B5" s="8"/>
      <c r="C5" s="8"/>
    </row>
    <row r="6" spans="1:12" x14ac:dyDescent="0.25">
      <c r="A6" s="7" t="s">
        <v>3</v>
      </c>
      <c r="B6" s="8"/>
      <c r="C6" s="8"/>
    </row>
    <row r="7" spans="1:12" x14ac:dyDescent="0.25">
      <c r="A7" s="7" t="s">
        <v>4</v>
      </c>
      <c r="B7" s="8"/>
      <c r="C7" s="8"/>
    </row>
    <row r="8" spans="1:12" ht="15.75" thickBot="1" x14ac:dyDescent="0.3">
      <c r="A8" s="8"/>
      <c r="B8" s="8"/>
      <c r="C8" s="8"/>
    </row>
    <row r="9" spans="1:12" ht="24" thickBot="1" x14ac:dyDescent="0.4">
      <c r="A9" s="88" t="s">
        <v>5</v>
      </c>
      <c r="B9" s="89"/>
      <c r="C9" s="89"/>
      <c r="D9" s="89"/>
      <c r="E9" s="89"/>
      <c r="F9" s="89"/>
      <c r="G9" s="89"/>
      <c r="H9" s="89"/>
      <c r="I9" s="90"/>
    </row>
    <row r="10" spans="1:12" ht="10.5" customHeight="1" x14ac:dyDescent="0.25"/>
    <row r="11" spans="1:12" ht="18" customHeight="1" x14ac:dyDescent="0.25">
      <c r="A11" s="11" t="s">
        <v>6</v>
      </c>
      <c r="B11" s="11" t="s">
        <v>33</v>
      </c>
      <c r="C11" s="11"/>
      <c r="D11" s="11"/>
      <c r="E11" s="11"/>
      <c r="F11" s="11"/>
      <c r="G11" s="12" t="s">
        <v>7</v>
      </c>
      <c r="H11" s="12" t="s">
        <v>8</v>
      </c>
      <c r="I11" s="2" t="s">
        <v>482</v>
      </c>
    </row>
    <row r="12" spans="1:12" ht="18" customHeight="1" x14ac:dyDescent="0.25">
      <c r="A12" s="11"/>
      <c r="B12" s="11"/>
      <c r="C12" s="11"/>
      <c r="D12" s="11"/>
      <c r="E12" s="11"/>
      <c r="F12" s="11"/>
      <c r="G12" s="12" t="s">
        <v>9</v>
      </c>
      <c r="H12" s="12" t="s">
        <v>8</v>
      </c>
      <c r="I12" s="3" t="s">
        <v>129</v>
      </c>
    </row>
    <row r="13" spans="1:12" ht="24.75" customHeight="1" x14ac:dyDescent="0.25">
      <c r="A13" s="11" t="s">
        <v>11</v>
      </c>
      <c r="B13" s="11" t="s">
        <v>34</v>
      </c>
      <c r="C13" s="11"/>
      <c r="D13" s="11"/>
      <c r="E13" s="11"/>
      <c r="F13" s="11"/>
      <c r="G13" s="12" t="s">
        <v>536</v>
      </c>
      <c r="H13" s="12" t="s">
        <v>8</v>
      </c>
      <c r="I13" s="11" t="s">
        <v>537</v>
      </c>
    </row>
    <row r="14" spans="1:12" ht="14.25" customHeight="1" thickBot="1" x14ac:dyDescent="0.3">
      <c r="A14" s="13"/>
      <c r="B14" s="13"/>
      <c r="C14" s="13"/>
      <c r="D14" s="13"/>
      <c r="E14" s="13"/>
      <c r="F14" s="13"/>
      <c r="G14" s="14"/>
      <c r="H14" s="14"/>
      <c r="I14" s="13"/>
    </row>
    <row r="15" spans="1:12" ht="33.75" customHeight="1" x14ac:dyDescent="0.25">
      <c r="A15" s="15" t="s">
        <v>12</v>
      </c>
      <c r="B15" s="16" t="s">
        <v>35</v>
      </c>
      <c r="C15" s="17" t="s">
        <v>20</v>
      </c>
      <c r="D15" s="16" t="s">
        <v>36</v>
      </c>
      <c r="E15" s="16" t="s">
        <v>13</v>
      </c>
      <c r="F15" s="17" t="s">
        <v>37</v>
      </c>
      <c r="G15" s="91" t="s">
        <v>14</v>
      </c>
      <c r="H15" s="92"/>
      <c r="I15" s="18" t="s">
        <v>15</v>
      </c>
      <c r="L15" s="6"/>
    </row>
    <row r="16" spans="1:12" s="13" customFormat="1" ht="20.25" customHeight="1" x14ac:dyDescent="0.25">
      <c r="A16" s="19">
        <v>1</v>
      </c>
      <c r="B16" s="61">
        <v>44286</v>
      </c>
      <c r="C16" s="51" t="s">
        <v>441</v>
      </c>
      <c r="D16" s="20" t="s">
        <v>104</v>
      </c>
      <c r="E16" s="21" t="s">
        <v>462</v>
      </c>
      <c r="F16" s="52">
        <v>40</v>
      </c>
      <c r="G16" s="82">
        <v>136500</v>
      </c>
      <c r="H16" s="82">
        <v>136500</v>
      </c>
      <c r="I16" s="22">
        <f t="shared" ref="I16:I32" si="0">F16*G16</f>
        <v>5460000</v>
      </c>
      <c r="L16" s="14"/>
    </row>
    <row r="17" spans="1:12" s="13" customFormat="1" ht="20.25" customHeight="1" x14ac:dyDescent="0.25">
      <c r="A17" s="19">
        <f t="shared" ref="A17:A32" si="1">A16+1</f>
        <v>2</v>
      </c>
      <c r="B17" s="61">
        <v>44286</v>
      </c>
      <c r="C17" s="51" t="s">
        <v>442</v>
      </c>
      <c r="D17" s="20" t="s">
        <v>104</v>
      </c>
      <c r="E17" s="21" t="s">
        <v>463</v>
      </c>
      <c r="F17" s="52">
        <v>61</v>
      </c>
      <c r="G17" s="82">
        <v>78000</v>
      </c>
      <c r="H17" s="82">
        <v>78000</v>
      </c>
      <c r="I17" s="22">
        <f t="shared" si="0"/>
        <v>4758000</v>
      </c>
      <c r="L17" s="14"/>
    </row>
    <row r="18" spans="1:12" s="13" customFormat="1" ht="20.25" customHeight="1" x14ac:dyDescent="0.25">
      <c r="A18" s="19">
        <f t="shared" si="1"/>
        <v>3</v>
      </c>
      <c r="B18" s="61">
        <v>44286</v>
      </c>
      <c r="C18" s="51" t="s">
        <v>443</v>
      </c>
      <c r="D18" s="20" t="s">
        <v>104</v>
      </c>
      <c r="E18" s="21" t="s">
        <v>464</v>
      </c>
      <c r="F18" s="52">
        <v>38</v>
      </c>
      <c r="G18" s="82">
        <v>81900</v>
      </c>
      <c r="H18" s="82">
        <v>81900</v>
      </c>
      <c r="I18" s="22">
        <f t="shared" si="0"/>
        <v>3112200</v>
      </c>
      <c r="L18" s="14"/>
    </row>
    <row r="19" spans="1:12" s="13" customFormat="1" ht="20.25" customHeight="1" x14ac:dyDescent="0.25">
      <c r="A19" s="19">
        <f t="shared" si="1"/>
        <v>4</v>
      </c>
      <c r="B19" s="61">
        <v>44286</v>
      </c>
      <c r="C19" s="51" t="s">
        <v>444</v>
      </c>
      <c r="D19" s="20" t="s">
        <v>104</v>
      </c>
      <c r="E19" s="21" t="s">
        <v>465</v>
      </c>
      <c r="F19" s="52">
        <v>16</v>
      </c>
      <c r="G19" s="82">
        <v>78000</v>
      </c>
      <c r="H19" s="82">
        <v>78000</v>
      </c>
      <c r="I19" s="22">
        <f t="shared" si="0"/>
        <v>1248000</v>
      </c>
      <c r="L19" s="14"/>
    </row>
    <row r="20" spans="1:12" s="13" customFormat="1" ht="20.25" customHeight="1" x14ac:dyDescent="0.25">
      <c r="A20" s="19">
        <f t="shared" si="1"/>
        <v>5</v>
      </c>
      <c r="B20" s="61">
        <v>44286</v>
      </c>
      <c r="C20" s="51" t="s">
        <v>445</v>
      </c>
      <c r="D20" s="20" t="s">
        <v>104</v>
      </c>
      <c r="E20" s="21" t="s">
        <v>466</v>
      </c>
      <c r="F20" s="52">
        <v>14</v>
      </c>
      <c r="G20" s="82">
        <v>80600</v>
      </c>
      <c r="H20" s="82">
        <v>80600</v>
      </c>
      <c r="I20" s="22">
        <f t="shared" si="0"/>
        <v>1128400</v>
      </c>
      <c r="L20" s="14"/>
    </row>
    <row r="21" spans="1:12" s="13" customFormat="1" ht="20.25" customHeight="1" x14ac:dyDescent="0.25">
      <c r="A21" s="19">
        <f t="shared" si="1"/>
        <v>6</v>
      </c>
      <c r="B21" s="61">
        <v>44286</v>
      </c>
      <c r="C21" s="51" t="s">
        <v>446</v>
      </c>
      <c r="D21" s="20" t="s">
        <v>104</v>
      </c>
      <c r="E21" s="21" t="s">
        <v>467</v>
      </c>
      <c r="F21" s="52">
        <v>10</v>
      </c>
      <c r="G21" s="82">
        <v>97500</v>
      </c>
      <c r="H21" s="82">
        <v>97500</v>
      </c>
      <c r="I21" s="22">
        <f t="shared" si="0"/>
        <v>975000</v>
      </c>
      <c r="L21" s="14"/>
    </row>
    <row r="22" spans="1:12" s="13" customFormat="1" ht="31.5" x14ac:dyDescent="0.25">
      <c r="A22" s="19">
        <f t="shared" si="1"/>
        <v>7</v>
      </c>
      <c r="B22" s="61">
        <v>44286</v>
      </c>
      <c r="C22" s="51" t="s">
        <v>447</v>
      </c>
      <c r="D22" s="20" t="s">
        <v>104</v>
      </c>
      <c r="E22" s="21" t="s">
        <v>468</v>
      </c>
      <c r="F22" s="52">
        <v>36</v>
      </c>
      <c r="G22" s="82">
        <v>97500</v>
      </c>
      <c r="H22" s="82">
        <v>97500</v>
      </c>
      <c r="I22" s="22">
        <f t="shared" si="0"/>
        <v>3510000</v>
      </c>
      <c r="L22" s="14"/>
    </row>
    <row r="23" spans="1:12" s="13" customFormat="1" ht="20.25" customHeight="1" x14ac:dyDescent="0.25">
      <c r="A23" s="19">
        <f t="shared" si="1"/>
        <v>8</v>
      </c>
      <c r="B23" s="61">
        <v>44286</v>
      </c>
      <c r="C23" s="51" t="s">
        <v>448</v>
      </c>
      <c r="D23" s="20" t="s">
        <v>104</v>
      </c>
      <c r="E23" s="21" t="s">
        <v>469</v>
      </c>
      <c r="F23" s="52">
        <v>41</v>
      </c>
      <c r="G23" s="82">
        <v>182000</v>
      </c>
      <c r="H23" s="82">
        <v>182000</v>
      </c>
      <c r="I23" s="22">
        <f t="shared" si="0"/>
        <v>7462000</v>
      </c>
      <c r="L23" s="14"/>
    </row>
    <row r="24" spans="1:12" s="13" customFormat="1" ht="21" customHeight="1" x14ac:dyDescent="0.25">
      <c r="A24" s="19">
        <f t="shared" si="1"/>
        <v>9</v>
      </c>
      <c r="B24" s="61">
        <v>44286</v>
      </c>
      <c r="C24" s="51" t="s">
        <v>449</v>
      </c>
      <c r="D24" s="20" t="s">
        <v>104</v>
      </c>
      <c r="E24" s="21" t="s">
        <v>470</v>
      </c>
      <c r="F24" s="52">
        <v>77</v>
      </c>
      <c r="G24" s="82">
        <v>91000</v>
      </c>
      <c r="H24" s="82">
        <v>91000</v>
      </c>
      <c r="I24" s="22">
        <f t="shared" si="0"/>
        <v>7007000</v>
      </c>
      <c r="L24" s="14"/>
    </row>
    <row r="25" spans="1:12" s="13" customFormat="1" ht="31.5" x14ac:dyDescent="0.25">
      <c r="A25" s="19">
        <f t="shared" si="1"/>
        <v>10</v>
      </c>
      <c r="B25" s="61">
        <v>44289</v>
      </c>
      <c r="C25" s="51" t="s">
        <v>450</v>
      </c>
      <c r="D25" s="20" t="s">
        <v>104</v>
      </c>
      <c r="E25" s="21" t="s">
        <v>471</v>
      </c>
      <c r="F25" s="52">
        <v>116</v>
      </c>
      <c r="G25" s="82">
        <v>58500</v>
      </c>
      <c r="H25" s="82">
        <v>58500</v>
      </c>
      <c r="I25" s="22">
        <f t="shared" si="0"/>
        <v>6786000</v>
      </c>
      <c r="L25" s="14"/>
    </row>
    <row r="26" spans="1:12" s="13" customFormat="1" ht="31.5" x14ac:dyDescent="0.25">
      <c r="A26" s="19">
        <f t="shared" si="1"/>
        <v>11</v>
      </c>
      <c r="B26" s="61">
        <v>44289</v>
      </c>
      <c r="C26" s="51" t="s">
        <v>451</v>
      </c>
      <c r="D26" s="20" t="s">
        <v>104</v>
      </c>
      <c r="E26" s="21" t="s">
        <v>472</v>
      </c>
      <c r="F26" s="52">
        <v>65</v>
      </c>
      <c r="G26" s="82">
        <v>58500</v>
      </c>
      <c r="H26" s="82">
        <v>58500</v>
      </c>
      <c r="I26" s="22">
        <f t="shared" si="0"/>
        <v>3802500</v>
      </c>
      <c r="L26" s="14"/>
    </row>
    <row r="27" spans="1:12" s="13" customFormat="1" ht="31.5" x14ac:dyDescent="0.25">
      <c r="A27" s="19">
        <f t="shared" si="1"/>
        <v>12</v>
      </c>
      <c r="B27" s="61">
        <v>44289</v>
      </c>
      <c r="C27" s="51" t="s">
        <v>452</v>
      </c>
      <c r="D27" s="20" t="s">
        <v>104</v>
      </c>
      <c r="E27" s="21" t="s">
        <v>473</v>
      </c>
      <c r="F27" s="52">
        <v>79</v>
      </c>
      <c r="G27" s="82">
        <v>58500</v>
      </c>
      <c r="H27" s="82">
        <v>58500</v>
      </c>
      <c r="I27" s="22">
        <f t="shared" si="0"/>
        <v>4621500</v>
      </c>
      <c r="L27" s="14"/>
    </row>
    <row r="28" spans="1:12" s="13" customFormat="1" ht="25.5" customHeight="1" x14ac:dyDescent="0.25">
      <c r="A28" s="19">
        <f t="shared" si="1"/>
        <v>13</v>
      </c>
      <c r="B28" s="61">
        <v>44289</v>
      </c>
      <c r="C28" s="51" t="s">
        <v>453</v>
      </c>
      <c r="D28" s="20" t="s">
        <v>104</v>
      </c>
      <c r="E28" s="21" t="s">
        <v>474</v>
      </c>
      <c r="F28" s="52">
        <v>65</v>
      </c>
      <c r="G28" s="82">
        <v>58500</v>
      </c>
      <c r="H28" s="82">
        <v>58500</v>
      </c>
      <c r="I28" s="22">
        <f t="shared" si="0"/>
        <v>3802500</v>
      </c>
      <c r="L28" s="14"/>
    </row>
    <row r="29" spans="1:12" s="13" customFormat="1" ht="31.5" x14ac:dyDescent="0.25">
      <c r="A29" s="54">
        <f t="shared" si="1"/>
        <v>14</v>
      </c>
      <c r="B29" s="62">
        <v>44289</v>
      </c>
      <c r="C29" s="55" t="s">
        <v>454</v>
      </c>
      <c r="D29" s="58" t="s">
        <v>104</v>
      </c>
      <c r="E29" s="56" t="s">
        <v>475</v>
      </c>
      <c r="F29" s="57">
        <v>61</v>
      </c>
      <c r="G29" s="93">
        <v>58500</v>
      </c>
      <c r="H29" s="93">
        <v>58500</v>
      </c>
      <c r="I29" s="53">
        <f t="shared" si="0"/>
        <v>3568500</v>
      </c>
      <c r="L29" s="14"/>
    </row>
    <row r="30" spans="1:12" s="13" customFormat="1" ht="24" customHeight="1" x14ac:dyDescent="0.25">
      <c r="A30" s="19">
        <f t="shared" si="1"/>
        <v>15</v>
      </c>
      <c r="B30" s="61">
        <v>44289</v>
      </c>
      <c r="C30" s="51" t="s">
        <v>455</v>
      </c>
      <c r="D30" s="20" t="s">
        <v>104</v>
      </c>
      <c r="E30" s="21" t="s">
        <v>476</v>
      </c>
      <c r="F30" s="52">
        <v>38</v>
      </c>
      <c r="G30" s="82">
        <v>139100</v>
      </c>
      <c r="H30" s="82">
        <v>139100</v>
      </c>
      <c r="I30" s="22">
        <f t="shared" si="0"/>
        <v>5285800</v>
      </c>
      <c r="L30" s="14"/>
    </row>
    <row r="31" spans="1:12" s="13" customFormat="1" ht="24" customHeight="1" x14ac:dyDescent="0.25">
      <c r="A31" s="19">
        <f t="shared" si="1"/>
        <v>16</v>
      </c>
      <c r="B31" s="61">
        <v>44289</v>
      </c>
      <c r="C31" s="51" t="s">
        <v>456</v>
      </c>
      <c r="D31" s="20" t="s">
        <v>104</v>
      </c>
      <c r="E31" s="21" t="s">
        <v>477</v>
      </c>
      <c r="F31" s="52">
        <v>28</v>
      </c>
      <c r="G31" s="82">
        <v>58500</v>
      </c>
      <c r="H31" s="82">
        <v>58500</v>
      </c>
      <c r="I31" s="22">
        <f t="shared" si="0"/>
        <v>1638000</v>
      </c>
      <c r="L31" s="14"/>
    </row>
    <row r="32" spans="1:12" s="13" customFormat="1" ht="31.5" x14ac:dyDescent="0.25">
      <c r="A32" s="19">
        <f t="shared" si="1"/>
        <v>17</v>
      </c>
      <c r="B32" s="61">
        <v>44289</v>
      </c>
      <c r="C32" s="51" t="s">
        <v>457</v>
      </c>
      <c r="D32" s="20" t="s">
        <v>104</v>
      </c>
      <c r="E32" s="21" t="s">
        <v>478</v>
      </c>
      <c r="F32" s="52">
        <v>54</v>
      </c>
      <c r="G32" s="82">
        <v>58500</v>
      </c>
      <c r="H32" s="82">
        <v>58500</v>
      </c>
      <c r="I32" s="22">
        <f t="shared" si="0"/>
        <v>3159000</v>
      </c>
      <c r="L32" s="14"/>
    </row>
    <row r="33" spans="1:12" ht="25.5" customHeight="1" thickBot="1" x14ac:dyDescent="0.3">
      <c r="A33" s="83" t="s">
        <v>16</v>
      </c>
      <c r="B33" s="84"/>
      <c r="C33" s="84"/>
      <c r="D33" s="84"/>
      <c r="E33" s="84"/>
      <c r="F33" s="84"/>
      <c r="G33" s="84"/>
      <c r="H33" s="85"/>
      <c r="I33" s="23">
        <f>SUM(I16:I32)</f>
        <v>67324400</v>
      </c>
    </row>
    <row r="34" spans="1:12" ht="14.25" customHeight="1" x14ac:dyDescent="0.25">
      <c r="A34" s="86"/>
      <c r="B34" s="86"/>
      <c r="C34" s="86"/>
      <c r="D34" s="86"/>
      <c r="E34" s="24"/>
      <c r="G34" s="25"/>
      <c r="H34" s="25"/>
      <c r="I34" s="26"/>
    </row>
    <row r="35" spans="1:12" ht="23.25" customHeight="1" x14ac:dyDescent="0.25">
      <c r="A35" s="27"/>
      <c r="B35" s="27"/>
      <c r="D35" s="27"/>
      <c r="E35" s="27"/>
      <c r="G35" s="28" t="s">
        <v>17</v>
      </c>
      <c r="H35" s="28"/>
      <c r="I35" s="29">
        <v>0</v>
      </c>
      <c r="L35" s="80">
        <f>I37+'180_Menara Warna_Air'!I37+'179A_Menara Warna_16 Brand'!I168+'179_Menara Warna_Sonar, MBR'!I95+'178A_Menara Warna_Jawa 16 brand'!I86+'178_Menara Warna_Jawa MCB DSS'!I52</f>
        <v>473420700</v>
      </c>
    </row>
    <row r="36" spans="1:12" ht="23.25" customHeight="1" thickBot="1" x14ac:dyDescent="0.3">
      <c r="A36" s="30"/>
      <c r="B36" s="30"/>
      <c r="D36" s="30"/>
      <c r="E36" s="30"/>
      <c r="G36" s="31" t="s">
        <v>39</v>
      </c>
      <c r="H36" s="31"/>
      <c r="I36" s="32">
        <v>0</v>
      </c>
    </row>
    <row r="37" spans="1:12" ht="20.25" customHeight="1" x14ac:dyDescent="0.25">
      <c r="A37" s="11"/>
      <c r="B37" s="11"/>
      <c r="D37" s="11"/>
      <c r="E37" s="33"/>
      <c r="G37" s="34" t="s">
        <v>21</v>
      </c>
      <c r="H37" s="35"/>
      <c r="I37" s="36">
        <f>I33</f>
        <v>67324400</v>
      </c>
    </row>
    <row r="38" spans="1:12" ht="18.75" x14ac:dyDescent="0.25">
      <c r="A38" s="38" t="s">
        <v>481</v>
      </c>
      <c r="B38" s="33"/>
      <c r="D38" s="11"/>
      <c r="E38" s="33"/>
      <c r="G38" s="35"/>
      <c r="H38" s="35"/>
      <c r="I38" s="37"/>
    </row>
    <row r="39" spans="1:12" ht="15.75" x14ac:dyDescent="0.25">
      <c r="A39" s="11"/>
      <c r="B39" s="11"/>
      <c r="D39" s="11"/>
      <c r="E39" s="33"/>
      <c r="G39" s="35"/>
      <c r="H39" s="35"/>
      <c r="I39" s="37"/>
    </row>
    <row r="40" spans="1:12" ht="18.75" x14ac:dyDescent="0.3">
      <c r="A40" s="39" t="s">
        <v>18</v>
      </c>
      <c r="B40" s="40"/>
      <c r="D40" s="40"/>
      <c r="E40" s="11"/>
      <c r="G40" s="12"/>
      <c r="H40" s="12"/>
      <c r="I40" s="11"/>
    </row>
    <row r="41" spans="1:12" ht="18.75" x14ac:dyDescent="0.3">
      <c r="A41" s="41" t="s">
        <v>19</v>
      </c>
      <c r="B41" s="33"/>
      <c r="D41" s="33"/>
      <c r="E41" s="11"/>
      <c r="G41" s="12"/>
      <c r="H41" s="12"/>
      <c r="I41" s="11"/>
      <c r="L41" s="42"/>
    </row>
    <row r="42" spans="1:12" ht="18.75" x14ac:dyDescent="0.3">
      <c r="A42" s="41" t="s">
        <v>24</v>
      </c>
      <c r="B42" s="33"/>
      <c r="D42" s="11"/>
      <c r="E42" s="11"/>
      <c r="G42" s="12"/>
      <c r="H42" s="12"/>
      <c r="I42" s="11"/>
    </row>
    <row r="43" spans="1:12" ht="18.75" x14ac:dyDescent="0.3">
      <c r="A43" s="43" t="s">
        <v>25</v>
      </c>
      <c r="B43" s="44"/>
      <c r="D43" s="44"/>
      <c r="E43" s="11"/>
      <c r="G43" s="12"/>
      <c r="H43" s="12"/>
      <c r="I43" s="11"/>
    </row>
    <row r="44" spans="1:12" ht="18.75" x14ac:dyDescent="0.3">
      <c r="A44" s="45" t="s">
        <v>26</v>
      </c>
      <c r="B44" s="46"/>
      <c r="D44" s="47"/>
      <c r="E44" s="11"/>
      <c r="G44" s="12"/>
      <c r="H44" s="12"/>
      <c r="I44" s="11"/>
    </row>
    <row r="45" spans="1:12" ht="9.75" customHeight="1" x14ac:dyDescent="0.25">
      <c r="A45" s="46"/>
      <c r="B45" s="46"/>
      <c r="D45" s="48"/>
      <c r="E45" s="11"/>
      <c r="G45" s="12"/>
      <c r="H45" s="12"/>
      <c r="I45" s="11"/>
    </row>
    <row r="46" spans="1:12" ht="15.75" x14ac:dyDescent="0.25">
      <c r="A46" s="11"/>
      <c r="B46" s="11"/>
      <c r="D46" s="11"/>
      <c r="E46" s="11"/>
      <c r="G46" s="49" t="s">
        <v>27</v>
      </c>
      <c r="H46" s="87" t="str">
        <f>I12</f>
        <v xml:space="preserve"> 19 Mei  2021</v>
      </c>
      <c r="I46" s="87"/>
    </row>
    <row r="47" spans="1:12" ht="15.75" x14ac:dyDescent="0.25">
      <c r="A47" s="11"/>
      <c r="B47" s="11"/>
      <c r="D47" s="11"/>
      <c r="E47" s="11"/>
      <c r="G47" s="12"/>
      <c r="H47" s="12"/>
      <c r="I47" s="11"/>
    </row>
    <row r="48" spans="1:12" ht="15.75" x14ac:dyDescent="0.25">
      <c r="A48" s="11"/>
      <c r="B48" s="11"/>
      <c r="D48" s="11"/>
      <c r="E48" s="11"/>
      <c r="G48" s="12"/>
      <c r="H48" s="12"/>
      <c r="I48" s="11"/>
    </row>
    <row r="49" spans="1:9" ht="15.75" x14ac:dyDescent="0.25">
      <c r="A49" s="11"/>
      <c r="B49" s="11"/>
      <c r="D49" s="11"/>
      <c r="E49" s="11"/>
      <c r="G49" s="12"/>
      <c r="H49" s="12"/>
      <c r="I49" s="11"/>
    </row>
    <row r="50" spans="1:9" ht="15.75" x14ac:dyDescent="0.25">
      <c r="A50" s="11"/>
      <c r="B50" s="11"/>
      <c r="D50" s="11"/>
      <c r="E50" s="11"/>
      <c r="G50" s="12"/>
      <c r="H50" s="12"/>
      <c r="I50" s="11"/>
    </row>
    <row r="51" spans="1:9" ht="15.75" x14ac:dyDescent="0.25">
      <c r="A51" s="11"/>
      <c r="B51" s="11"/>
      <c r="D51" s="11"/>
      <c r="E51" s="11"/>
      <c r="G51" s="12"/>
      <c r="H51" s="12"/>
      <c r="I51" s="11"/>
    </row>
    <row r="52" spans="1:9" ht="15.75" x14ac:dyDescent="0.25">
      <c r="A52" s="11"/>
      <c r="B52" s="11"/>
      <c r="D52" s="11"/>
      <c r="E52" s="11"/>
      <c r="G52" s="12"/>
      <c r="H52" s="12"/>
      <c r="I52" s="11"/>
    </row>
    <row r="53" spans="1:9" ht="15.75" x14ac:dyDescent="0.25">
      <c r="A53" s="11"/>
      <c r="B53" s="11"/>
      <c r="D53" s="11"/>
      <c r="E53" s="11"/>
      <c r="G53" s="12"/>
      <c r="H53" s="12"/>
      <c r="I53" s="11"/>
    </row>
    <row r="54" spans="1:9" ht="15.75" x14ac:dyDescent="0.25">
      <c r="A54" s="1"/>
      <c r="B54" s="1"/>
      <c r="D54" s="1"/>
      <c r="E54" s="1"/>
      <c r="G54" s="81" t="s">
        <v>131</v>
      </c>
      <c r="H54" s="81"/>
      <c r="I54" s="81"/>
    </row>
    <row r="55" spans="1:9" ht="15.75" x14ac:dyDescent="0.25">
      <c r="A55" s="1"/>
      <c r="B55" s="1"/>
      <c r="D55" s="1"/>
      <c r="E55" s="1"/>
      <c r="G55" s="50"/>
      <c r="H55" s="50"/>
      <c r="I55" s="1"/>
    </row>
    <row r="56" spans="1:9" ht="15.75" x14ac:dyDescent="0.25">
      <c r="A56" s="1"/>
      <c r="B56" s="1"/>
      <c r="D56" s="1"/>
      <c r="E56" s="1"/>
      <c r="G56" s="50"/>
      <c r="H56" s="50"/>
      <c r="I56" s="1"/>
    </row>
    <row r="57" spans="1:9" ht="15.75" x14ac:dyDescent="0.25">
      <c r="A57" s="1"/>
      <c r="B57" s="1"/>
      <c r="D57" s="1"/>
      <c r="E57" s="1"/>
      <c r="G57" s="50"/>
      <c r="H57" s="50"/>
      <c r="I57" s="1"/>
    </row>
    <row r="58" spans="1:9" ht="15.75" x14ac:dyDescent="0.25">
      <c r="A58" s="1"/>
      <c r="B58" s="1"/>
      <c r="D58" s="1"/>
      <c r="E58" s="1"/>
      <c r="G58" s="50"/>
      <c r="H58" s="50"/>
      <c r="I58" s="1"/>
    </row>
    <row r="59" spans="1:9" ht="15.75" x14ac:dyDescent="0.25">
      <c r="A59" s="1"/>
      <c r="B59" s="1"/>
      <c r="D59" s="1"/>
      <c r="E59" s="1"/>
      <c r="G59" s="50"/>
      <c r="H59" s="50"/>
      <c r="I59" s="1"/>
    </row>
    <row r="60" spans="1:9" ht="15.75" x14ac:dyDescent="0.25">
      <c r="A60" s="1"/>
      <c r="B60" s="1"/>
      <c r="D60" s="1"/>
      <c r="E60" s="1"/>
      <c r="G60" s="50"/>
      <c r="H60" s="50"/>
      <c r="I60" s="1"/>
    </row>
    <row r="61" spans="1:9" ht="15.75" x14ac:dyDescent="0.25">
      <c r="A61" s="1"/>
      <c r="B61" s="1"/>
      <c r="D61" s="1"/>
      <c r="E61" s="1"/>
      <c r="G61" s="50"/>
      <c r="H61" s="50"/>
      <c r="I61" s="1"/>
    </row>
    <row r="62" spans="1:9" ht="15.75" x14ac:dyDescent="0.25">
      <c r="A62" s="1"/>
      <c r="B62" s="1"/>
      <c r="D62" s="1"/>
      <c r="E62" s="1"/>
      <c r="G62" s="50"/>
      <c r="H62" s="50"/>
      <c r="I62" s="1"/>
    </row>
  </sheetData>
  <autoFilter ref="A15:I33">
    <filterColumn colId="6" showButton="0"/>
  </autoFilter>
  <mergeCells count="23">
    <mergeCell ref="A9:I9"/>
    <mergeCell ref="G15:H15"/>
    <mergeCell ref="G16:H16"/>
    <mergeCell ref="G17:H17"/>
    <mergeCell ref="G29:H29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54:I54"/>
    <mergeCell ref="G30:H30"/>
    <mergeCell ref="G31:H31"/>
    <mergeCell ref="G32:H32"/>
    <mergeCell ref="A33:H33"/>
    <mergeCell ref="A34:D34"/>
    <mergeCell ref="H46:I46"/>
  </mergeCells>
  <printOptions horizontalCentered="1"/>
  <pageMargins left="0.23622047244094491" right="3.937007874015748E-2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6"/>
  <sheetViews>
    <sheetView topLeftCell="A73" workbookViewId="0">
      <selection activeCell="L85" sqref="L85"/>
    </sheetView>
  </sheetViews>
  <sheetFormatPr defaultRowHeight="15" x14ac:dyDescent="0.25"/>
  <cols>
    <col min="1" max="1" width="22.85546875" customWidth="1"/>
    <col min="2" max="2" width="30.140625" customWidth="1"/>
    <col min="3" max="3" width="19.28515625" customWidth="1"/>
  </cols>
  <sheetData>
    <row r="1" spans="1:14" x14ac:dyDescent="0.25">
      <c r="A1" s="63" t="s">
        <v>483</v>
      </c>
      <c r="B1" s="64" t="s">
        <v>484</v>
      </c>
      <c r="C1" s="65" t="s">
        <v>485</v>
      </c>
      <c r="D1" s="108" t="s">
        <v>531</v>
      </c>
      <c r="E1" s="108"/>
      <c r="F1" s="108"/>
      <c r="G1" s="108"/>
      <c r="H1" s="108"/>
      <c r="I1" s="108"/>
      <c r="J1" s="64" t="s">
        <v>532</v>
      </c>
      <c r="K1" s="64" t="s">
        <v>533</v>
      </c>
      <c r="M1" s="103" t="s">
        <v>534</v>
      </c>
      <c r="N1" s="103"/>
    </row>
    <row r="2" spans="1:14" x14ac:dyDescent="0.25">
      <c r="A2" s="104" t="s">
        <v>486</v>
      </c>
      <c r="B2" s="66" t="s">
        <v>339</v>
      </c>
      <c r="C2" s="67">
        <v>1104.5999999999999</v>
      </c>
      <c r="D2" s="79">
        <v>190</v>
      </c>
      <c r="E2" s="79">
        <v>378</v>
      </c>
      <c r="F2" s="79">
        <v>386</v>
      </c>
      <c r="G2" s="79">
        <v>191</v>
      </c>
      <c r="H2" s="71"/>
      <c r="I2" s="67"/>
      <c r="J2" s="67">
        <f>(D2+E2+F2+G2+H2+I2)</f>
        <v>1145</v>
      </c>
      <c r="K2" s="67">
        <f>(J2-C2)</f>
        <v>40.400000000000091</v>
      </c>
    </row>
    <row r="3" spans="1:14" x14ac:dyDescent="0.25">
      <c r="A3" s="105"/>
      <c r="B3" s="66" t="s">
        <v>340</v>
      </c>
      <c r="C3" s="67">
        <v>778.77499999999998</v>
      </c>
      <c r="D3" s="79">
        <v>100</v>
      </c>
      <c r="E3" s="79">
        <v>526</v>
      </c>
      <c r="F3" s="79">
        <v>190</v>
      </c>
      <c r="G3" s="71"/>
      <c r="H3" s="71"/>
      <c r="I3" s="67"/>
      <c r="J3" s="67">
        <f t="shared" ref="J3:J66" si="0">(D3+E3+F3+G3+H3+I3)</f>
        <v>816</v>
      </c>
      <c r="K3" s="67">
        <f t="shared" ref="K3:K66" si="1">(J3-C3)</f>
        <v>37.225000000000023</v>
      </c>
    </row>
    <row r="4" spans="1:14" x14ac:dyDescent="0.25">
      <c r="A4" s="105"/>
      <c r="B4" s="66" t="s">
        <v>328</v>
      </c>
      <c r="C4" s="67">
        <v>421.1</v>
      </c>
      <c r="D4" s="79">
        <v>100</v>
      </c>
      <c r="E4" s="71"/>
      <c r="F4" s="71"/>
      <c r="G4" s="71"/>
      <c r="H4" s="71"/>
      <c r="I4" s="67"/>
      <c r="J4" s="67">
        <f t="shared" si="0"/>
        <v>100</v>
      </c>
      <c r="K4" s="67">
        <f t="shared" si="1"/>
        <v>-321.10000000000002</v>
      </c>
    </row>
    <row r="5" spans="1:14" x14ac:dyDescent="0.25">
      <c r="A5" s="105"/>
      <c r="B5" s="66" t="s">
        <v>341</v>
      </c>
      <c r="C5" s="67">
        <v>907.13499999999999</v>
      </c>
      <c r="D5" s="79">
        <v>100</v>
      </c>
      <c r="E5" s="79">
        <v>375</v>
      </c>
      <c r="F5" s="79">
        <v>340</v>
      </c>
      <c r="G5" s="71"/>
      <c r="H5" s="71"/>
      <c r="I5" s="67"/>
      <c r="J5" s="67">
        <f t="shared" si="0"/>
        <v>815</v>
      </c>
      <c r="K5" s="67">
        <f t="shared" si="1"/>
        <v>-92.134999999999991</v>
      </c>
    </row>
    <row r="6" spans="1:14" x14ac:dyDescent="0.25">
      <c r="A6" s="105"/>
      <c r="B6" s="66" t="s">
        <v>342</v>
      </c>
      <c r="C6" s="67">
        <v>449.7</v>
      </c>
      <c r="D6" s="79">
        <v>100</v>
      </c>
      <c r="E6" s="71">
        <v>136</v>
      </c>
      <c r="F6" s="71">
        <v>252</v>
      </c>
      <c r="G6" s="71">
        <v>100</v>
      </c>
      <c r="H6" s="71"/>
      <c r="I6" s="67"/>
      <c r="J6" s="67">
        <f t="shared" si="0"/>
        <v>588</v>
      </c>
      <c r="K6" s="67">
        <f t="shared" si="1"/>
        <v>138.30000000000001</v>
      </c>
    </row>
    <row r="7" spans="1:14" x14ac:dyDescent="0.25">
      <c r="A7" s="105"/>
      <c r="B7" s="66" t="s">
        <v>329</v>
      </c>
      <c r="C7" s="67">
        <v>301.45</v>
      </c>
      <c r="D7" s="71">
        <v>100</v>
      </c>
      <c r="E7" s="71">
        <v>100</v>
      </c>
      <c r="F7" s="71">
        <v>180</v>
      </c>
      <c r="G7" s="71"/>
      <c r="H7" s="71"/>
      <c r="I7" s="67"/>
      <c r="J7" s="67">
        <f t="shared" si="0"/>
        <v>380</v>
      </c>
      <c r="K7" s="67">
        <f t="shared" si="1"/>
        <v>78.550000000000011</v>
      </c>
    </row>
    <row r="8" spans="1:14" x14ac:dyDescent="0.25">
      <c r="A8" s="105"/>
      <c r="B8" s="66" t="s">
        <v>343</v>
      </c>
      <c r="C8" s="67">
        <v>567.92499999999995</v>
      </c>
      <c r="D8" s="71">
        <v>100</v>
      </c>
      <c r="E8" s="71">
        <v>100</v>
      </c>
      <c r="F8" s="71">
        <v>300</v>
      </c>
      <c r="G8" s="71">
        <v>100</v>
      </c>
      <c r="H8" s="71"/>
      <c r="I8" s="67"/>
      <c r="J8" s="67">
        <f t="shared" si="0"/>
        <v>600</v>
      </c>
      <c r="K8" s="67">
        <f t="shared" si="1"/>
        <v>32.075000000000045</v>
      </c>
    </row>
    <row r="9" spans="1:14" x14ac:dyDescent="0.25">
      <c r="A9" s="105"/>
      <c r="B9" s="66" t="s">
        <v>344</v>
      </c>
      <c r="C9" s="67">
        <v>486.21000000000004</v>
      </c>
      <c r="D9" s="71">
        <v>100</v>
      </c>
      <c r="E9" s="71">
        <v>156</v>
      </c>
      <c r="F9" s="71">
        <v>337</v>
      </c>
      <c r="G9" s="71"/>
      <c r="H9" s="71"/>
      <c r="I9" s="67"/>
      <c r="J9" s="67">
        <f>(D9+E9+F9+G9+H9+I9)</f>
        <v>593</v>
      </c>
      <c r="K9" s="67">
        <f>(J9-C9)</f>
        <v>106.78999999999996</v>
      </c>
    </row>
    <row r="10" spans="1:14" x14ac:dyDescent="0.25">
      <c r="A10" s="105"/>
      <c r="B10" s="66" t="s">
        <v>330</v>
      </c>
      <c r="C10" s="67">
        <v>235.14</v>
      </c>
      <c r="D10" s="71">
        <v>100</v>
      </c>
      <c r="E10" s="71">
        <v>100</v>
      </c>
      <c r="F10" s="71">
        <v>133</v>
      </c>
      <c r="G10" s="71"/>
      <c r="H10" s="71"/>
      <c r="I10" s="67"/>
      <c r="J10" s="67">
        <f t="shared" si="0"/>
        <v>333</v>
      </c>
      <c r="K10" s="67">
        <f t="shared" si="1"/>
        <v>97.860000000000014</v>
      </c>
    </row>
    <row r="11" spans="1:14" x14ac:dyDescent="0.25">
      <c r="A11" s="106"/>
      <c r="B11" s="66" t="s">
        <v>345</v>
      </c>
      <c r="C11" s="67">
        <v>692.55500000000006</v>
      </c>
      <c r="D11" s="71">
        <v>100</v>
      </c>
      <c r="E11" s="71">
        <v>213</v>
      </c>
      <c r="F11" s="71">
        <v>376</v>
      </c>
      <c r="G11" s="71"/>
      <c r="H11" s="71"/>
      <c r="I11" s="67"/>
      <c r="J11" s="67">
        <f t="shared" si="0"/>
        <v>689</v>
      </c>
      <c r="K11" s="67">
        <f t="shared" si="1"/>
        <v>-3.5550000000000637</v>
      </c>
    </row>
    <row r="12" spans="1:14" x14ac:dyDescent="0.25">
      <c r="A12" s="104" t="s">
        <v>487</v>
      </c>
      <c r="B12" s="66" t="s">
        <v>346</v>
      </c>
      <c r="C12" s="67">
        <v>544.94500000000005</v>
      </c>
      <c r="D12" s="71">
        <v>100</v>
      </c>
      <c r="E12" s="71">
        <v>100</v>
      </c>
      <c r="F12" s="71"/>
      <c r="G12" s="71">
        <v>437</v>
      </c>
      <c r="H12" s="71"/>
      <c r="I12" s="67"/>
      <c r="J12" s="67">
        <f>(D12+E12+F12+G12+H12+I12)</f>
        <v>637</v>
      </c>
      <c r="K12" s="72">
        <f t="shared" si="1"/>
        <v>92.05499999999995</v>
      </c>
      <c r="L12" t="s">
        <v>539</v>
      </c>
    </row>
    <row r="13" spans="1:14" x14ac:dyDescent="0.25">
      <c r="A13" s="105"/>
      <c r="B13" s="66" t="s">
        <v>331</v>
      </c>
      <c r="C13" s="67">
        <v>453.82</v>
      </c>
      <c r="D13" s="71">
        <v>100</v>
      </c>
      <c r="E13" s="71">
        <v>390</v>
      </c>
      <c r="F13" s="71"/>
      <c r="G13" s="71"/>
      <c r="H13" s="71"/>
      <c r="I13" s="67"/>
      <c r="J13" s="67">
        <f t="shared" si="0"/>
        <v>490</v>
      </c>
      <c r="K13" s="67">
        <f t="shared" si="1"/>
        <v>36.180000000000007</v>
      </c>
    </row>
    <row r="14" spans="1:14" x14ac:dyDescent="0.25">
      <c r="A14" s="105"/>
      <c r="B14" s="66" t="s">
        <v>347</v>
      </c>
      <c r="C14" s="67">
        <v>707.97500000000002</v>
      </c>
      <c r="D14" s="71">
        <v>100</v>
      </c>
      <c r="E14" s="71">
        <v>591</v>
      </c>
      <c r="F14" s="71">
        <v>100</v>
      </c>
      <c r="G14" s="71"/>
      <c r="H14" s="71"/>
      <c r="I14" s="67"/>
      <c r="J14" s="67">
        <f t="shared" si="0"/>
        <v>791</v>
      </c>
      <c r="K14" s="67">
        <f t="shared" si="1"/>
        <v>83.024999999999977</v>
      </c>
    </row>
    <row r="15" spans="1:14" x14ac:dyDescent="0.25">
      <c r="A15" s="105"/>
      <c r="B15" s="66" t="s">
        <v>32</v>
      </c>
      <c r="C15" s="67">
        <v>1007.78</v>
      </c>
      <c r="D15" s="71">
        <v>100</v>
      </c>
      <c r="E15" s="71">
        <v>100</v>
      </c>
      <c r="F15" s="71">
        <v>904</v>
      </c>
      <c r="G15" s="71"/>
      <c r="H15" s="71"/>
      <c r="I15" s="67"/>
      <c r="J15" s="67">
        <f t="shared" si="0"/>
        <v>1104</v>
      </c>
      <c r="K15" s="67">
        <f t="shared" si="1"/>
        <v>96.220000000000027</v>
      </c>
    </row>
    <row r="16" spans="1:14" x14ac:dyDescent="0.25">
      <c r="A16" s="105"/>
      <c r="B16" s="66" t="s">
        <v>332</v>
      </c>
      <c r="C16" s="67">
        <v>393.45</v>
      </c>
      <c r="D16" s="71">
        <v>100</v>
      </c>
      <c r="E16" s="71">
        <v>334</v>
      </c>
      <c r="F16" s="71"/>
      <c r="G16" s="71"/>
      <c r="H16" s="71"/>
      <c r="I16" s="67"/>
      <c r="J16" s="67">
        <f t="shared" si="0"/>
        <v>434</v>
      </c>
      <c r="K16" s="67">
        <f t="shared" si="1"/>
        <v>40.550000000000011</v>
      </c>
    </row>
    <row r="17" spans="1:11" x14ac:dyDescent="0.25">
      <c r="A17" s="105"/>
      <c r="B17" s="66" t="s">
        <v>348</v>
      </c>
      <c r="C17" s="67">
        <v>647.91999999999996</v>
      </c>
      <c r="D17" s="71">
        <v>100</v>
      </c>
      <c r="E17" s="71">
        <v>543</v>
      </c>
      <c r="F17" s="71"/>
      <c r="G17" s="71"/>
      <c r="H17" s="71"/>
      <c r="I17" s="67"/>
      <c r="J17" s="67">
        <f t="shared" si="0"/>
        <v>643</v>
      </c>
      <c r="K17" s="67">
        <f t="shared" si="1"/>
        <v>-4.9199999999999591</v>
      </c>
    </row>
    <row r="18" spans="1:11" x14ac:dyDescent="0.25">
      <c r="A18" s="105"/>
      <c r="B18" s="66" t="s">
        <v>349</v>
      </c>
      <c r="C18" s="67">
        <v>242.19499999999999</v>
      </c>
      <c r="D18" s="71">
        <v>100</v>
      </c>
      <c r="E18" s="71">
        <v>181</v>
      </c>
      <c r="F18" s="71"/>
      <c r="G18" s="71"/>
      <c r="H18" s="71"/>
      <c r="I18" s="67"/>
      <c r="J18" s="67">
        <f t="shared" si="0"/>
        <v>281</v>
      </c>
      <c r="K18" s="67">
        <f t="shared" si="1"/>
        <v>38.805000000000007</v>
      </c>
    </row>
    <row r="19" spans="1:11" x14ac:dyDescent="0.25">
      <c r="A19" s="105"/>
      <c r="B19" s="66" t="s">
        <v>333</v>
      </c>
      <c r="C19" s="67">
        <v>100</v>
      </c>
      <c r="D19" s="71">
        <v>100</v>
      </c>
      <c r="E19" s="71">
        <v>100</v>
      </c>
      <c r="F19" s="71"/>
      <c r="G19" s="71"/>
      <c r="H19" s="71"/>
      <c r="I19" s="67"/>
      <c r="J19" s="67">
        <f t="shared" si="0"/>
        <v>200</v>
      </c>
      <c r="K19" s="67">
        <f t="shared" si="1"/>
        <v>100</v>
      </c>
    </row>
    <row r="20" spans="1:11" x14ac:dyDescent="0.25">
      <c r="A20" s="106"/>
      <c r="B20" s="66" t="s">
        <v>334</v>
      </c>
      <c r="C20" s="67">
        <v>100</v>
      </c>
      <c r="D20" s="71">
        <v>100</v>
      </c>
      <c r="E20" s="71">
        <v>100</v>
      </c>
      <c r="F20" s="71"/>
      <c r="G20" s="71"/>
      <c r="H20" s="71"/>
      <c r="I20" s="67"/>
      <c r="J20" s="67">
        <f t="shared" si="0"/>
        <v>200</v>
      </c>
      <c r="K20" s="67">
        <f t="shared" si="1"/>
        <v>100</v>
      </c>
    </row>
    <row r="21" spans="1:11" x14ac:dyDescent="0.25">
      <c r="A21" s="104" t="s">
        <v>488</v>
      </c>
      <c r="B21" s="66" t="s">
        <v>350</v>
      </c>
      <c r="C21" s="67">
        <v>972.85</v>
      </c>
      <c r="D21" s="79">
        <v>100</v>
      </c>
      <c r="E21" s="79">
        <v>100</v>
      </c>
      <c r="F21" s="79">
        <v>740</v>
      </c>
      <c r="G21" s="71"/>
      <c r="H21" s="71"/>
      <c r="I21" s="67"/>
      <c r="J21" s="67">
        <f t="shared" si="0"/>
        <v>940</v>
      </c>
      <c r="K21" s="67">
        <f t="shared" si="1"/>
        <v>-32.850000000000023</v>
      </c>
    </row>
    <row r="22" spans="1:11" x14ac:dyDescent="0.25">
      <c r="A22" s="105"/>
      <c r="B22" s="66" t="s">
        <v>351</v>
      </c>
      <c r="C22" s="67">
        <v>529.16</v>
      </c>
      <c r="D22" s="79">
        <v>100</v>
      </c>
      <c r="E22" s="71"/>
      <c r="F22" s="71"/>
      <c r="G22" s="71"/>
      <c r="H22" s="71"/>
      <c r="I22" s="67"/>
      <c r="J22" s="67">
        <f t="shared" si="0"/>
        <v>100</v>
      </c>
      <c r="K22" s="67">
        <f t="shared" si="1"/>
        <v>-429.15999999999997</v>
      </c>
    </row>
    <row r="23" spans="1:11" x14ac:dyDescent="0.25">
      <c r="A23" s="105"/>
      <c r="B23" s="66" t="s">
        <v>489</v>
      </c>
      <c r="C23" s="67">
        <v>209.47499999999999</v>
      </c>
      <c r="D23" s="71"/>
      <c r="E23" s="71"/>
      <c r="F23" s="71"/>
      <c r="G23" s="71"/>
      <c r="H23" s="71"/>
      <c r="I23" s="67"/>
      <c r="J23" s="67">
        <f t="shared" si="0"/>
        <v>0</v>
      </c>
      <c r="K23" s="67">
        <f t="shared" si="1"/>
        <v>-209.47499999999999</v>
      </c>
    </row>
    <row r="24" spans="1:11" x14ac:dyDescent="0.25">
      <c r="A24" s="105"/>
      <c r="B24" s="66" t="s">
        <v>490</v>
      </c>
      <c r="C24" s="67">
        <v>100</v>
      </c>
      <c r="D24" s="71"/>
      <c r="E24" s="71"/>
      <c r="F24" s="71"/>
      <c r="G24" s="71"/>
      <c r="H24" s="71"/>
      <c r="I24" s="67"/>
      <c r="J24" s="67">
        <f t="shared" si="0"/>
        <v>0</v>
      </c>
      <c r="K24" s="67">
        <f t="shared" si="1"/>
        <v>-100</v>
      </c>
    </row>
    <row r="25" spans="1:11" x14ac:dyDescent="0.25">
      <c r="A25" s="105"/>
      <c r="B25" s="66" t="s">
        <v>352</v>
      </c>
      <c r="C25" s="67">
        <v>351.25</v>
      </c>
      <c r="D25" s="71">
        <v>100</v>
      </c>
      <c r="E25" s="71">
        <v>293</v>
      </c>
      <c r="F25" s="71">
        <v>100</v>
      </c>
      <c r="G25" s="71"/>
      <c r="H25" s="71"/>
      <c r="I25" s="67"/>
      <c r="J25" s="67">
        <f t="shared" si="0"/>
        <v>493</v>
      </c>
      <c r="K25" s="67">
        <f t="shared" si="1"/>
        <v>141.75</v>
      </c>
    </row>
    <row r="26" spans="1:11" x14ac:dyDescent="0.25">
      <c r="A26" s="105"/>
      <c r="B26" s="66" t="s">
        <v>353</v>
      </c>
      <c r="C26" s="67">
        <v>336.64499999999998</v>
      </c>
      <c r="D26" s="71">
        <v>100</v>
      </c>
      <c r="E26" s="71">
        <v>100</v>
      </c>
      <c r="F26" s="71"/>
      <c r="G26" s="71"/>
      <c r="H26" s="71"/>
      <c r="I26" s="67"/>
      <c r="J26" s="67">
        <f t="shared" si="0"/>
        <v>200</v>
      </c>
      <c r="K26" s="67">
        <f t="shared" si="1"/>
        <v>-136.64499999999998</v>
      </c>
    </row>
    <row r="27" spans="1:11" x14ac:dyDescent="0.25">
      <c r="A27" s="105"/>
      <c r="B27" s="66" t="s">
        <v>354</v>
      </c>
      <c r="C27" s="67">
        <v>545.70000000000005</v>
      </c>
      <c r="D27" s="71">
        <v>100</v>
      </c>
      <c r="E27" s="71">
        <v>484</v>
      </c>
      <c r="F27" s="71">
        <v>100</v>
      </c>
      <c r="G27" s="71"/>
      <c r="H27" s="71"/>
      <c r="I27" s="67"/>
      <c r="J27" s="67">
        <f t="shared" si="0"/>
        <v>684</v>
      </c>
      <c r="K27" s="67">
        <f t="shared" si="1"/>
        <v>138.29999999999995</v>
      </c>
    </row>
    <row r="28" spans="1:11" x14ac:dyDescent="0.25">
      <c r="A28" s="106"/>
      <c r="B28" s="66" t="s">
        <v>355</v>
      </c>
      <c r="C28" s="67">
        <v>469.3</v>
      </c>
      <c r="D28" s="71">
        <v>100</v>
      </c>
      <c r="E28" s="71">
        <v>372</v>
      </c>
      <c r="F28" s="71"/>
      <c r="G28" s="71"/>
      <c r="H28" s="71"/>
      <c r="I28" s="67"/>
      <c r="J28" s="67">
        <f t="shared" si="0"/>
        <v>472</v>
      </c>
      <c r="K28" s="67">
        <f t="shared" si="1"/>
        <v>2.6999999999999886</v>
      </c>
    </row>
    <row r="29" spans="1:11" x14ac:dyDescent="0.25">
      <c r="A29" s="104" t="s">
        <v>491</v>
      </c>
      <c r="B29" s="66" t="s">
        <v>356</v>
      </c>
      <c r="C29" s="67">
        <v>746.8</v>
      </c>
      <c r="D29" s="71">
        <v>100</v>
      </c>
      <c r="E29" s="71">
        <v>633</v>
      </c>
      <c r="F29" s="71">
        <v>100</v>
      </c>
      <c r="G29" s="71"/>
      <c r="H29" s="71"/>
      <c r="I29" s="67"/>
      <c r="J29" s="67">
        <f t="shared" si="0"/>
        <v>833</v>
      </c>
      <c r="K29" s="67">
        <f t="shared" si="1"/>
        <v>86.200000000000045</v>
      </c>
    </row>
    <row r="30" spans="1:11" x14ac:dyDescent="0.25">
      <c r="A30" s="105"/>
      <c r="B30" s="66" t="s">
        <v>357</v>
      </c>
      <c r="C30" s="67">
        <v>435.27499999999998</v>
      </c>
      <c r="D30" s="71">
        <v>100</v>
      </c>
      <c r="E30" s="71">
        <v>359</v>
      </c>
      <c r="F30" s="71">
        <v>100</v>
      </c>
      <c r="G30" s="71"/>
      <c r="H30" s="71"/>
      <c r="I30" s="67"/>
      <c r="J30" s="67">
        <f t="shared" si="0"/>
        <v>559</v>
      </c>
      <c r="K30" s="67">
        <f t="shared" si="1"/>
        <v>123.72500000000002</v>
      </c>
    </row>
    <row r="31" spans="1:11" x14ac:dyDescent="0.25">
      <c r="A31" s="105"/>
      <c r="B31" s="66" t="s">
        <v>358</v>
      </c>
      <c r="C31" s="67">
        <v>383.65</v>
      </c>
      <c r="D31" s="71">
        <v>100</v>
      </c>
      <c r="E31" s="71">
        <v>334</v>
      </c>
      <c r="F31" s="71">
        <v>100</v>
      </c>
      <c r="G31" s="71"/>
      <c r="H31" s="71"/>
      <c r="I31" s="67"/>
      <c r="J31" s="67">
        <f t="shared" si="0"/>
        <v>534</v>
      </c>
      <c r="K31" s="67">
        <f t="shared" si="1"/>
        <v>150.35000000000002</v>
      </c>
    </row>
    <row r="32" spans="1:11" x14ac:dyDescent="0.25">
      <c r="A32" s="105"/>
      <c r="B32" s="66" t="s">
        <v>31</v>
      </c>
      <c r="C32" s="67">
        <v>699.9</v>
      </c>
      <c r="D32" s="71">
        <v>100</v>
      </c>
      <c r="E32" s="71">
        <v>568</v>
      </c>
      <c r="F32" s="71"/>
      <c r="G32" s="71"/>
      <c r="H32" s="71"/>
      <c r="I32" s="67"/>
      <c r="J32" s="67">
        <f t="shared" si="0"/>
        <v>668</v>
      </c>
      <c r="K32" s="67">
        <f t="shared" si="1"/>
        <v>-31.899999999999977</v>
      </c>
    </row>
    <row r="33" spans="1:11" x14ac:dyDescent="0.25">
      <c r="A33" s="105"/>
      <c r="B33" s="66" t="s">
        <v>359</v>
      </c>
      <c r="C33" s="67">
        <v>563.70000000000005</v>
      </c>
      <c r="D33" s="71">
        <v>100</v>
      </c>
      <c r="E33" s="71">
        <v>481</v>
      </c>
      <c r="F33" s="71">
        <v>100</v>
      </c>
      <c r="G33" s="71"/>
      <c r="H33" s="71"/>
      <c r="I33" s="67"/>
      <c r="J33" s="67">
        <f t="shared" si="0"/>
        <v>681</v>
      </c>
      <c r="K33" s="67">
        <f t="shared" si="1"/>
        <v>117.29999999999995</v>
      </c>
    </row>
    <row r="34" spans="1:11" x14ac:dyDescent="0.25">
      <c r="A34" s="105"/>
      <c r="B34" s="66" t="s">
        <v>360</v>
      </c>
      <c r="C34" s="67">
        <v>336.9</v>
      </c>
      <c r="D34" s="71">
        <v>100</v>
      </c>
      <c r="E34" s="71">
        <v>282</v>
      </c>
      <c r="F34" s="71">
        <v>100</v>
      </c>
      <c r="G34" s="71"/>
      <c r="H34" s="71"/>
      <c r="I34" s="67"/>
      <c r="J34" s="67">
        <f t="shared" si="0"/>
        <v>482</v>
      </c>
      <c r="K34" s="67">
        <f t="shared" si="1"/>
        <v>145.10000000000002</v>
      </c>
    </row>
    <row r="35" spans="1:11" x14ac:dyDescent="0.25">
      <c r="A35" s="105"/>
      <c r="B35" s="66" t="s">
        <v>361</v>
      </c>
      <c r="C35" s="67">
        <v>501.5</v>
      </c>
      <c r="D35" s="71">
        <v>100</v>
      </c>
      <c r="E35" s="71">
        <v>382</v>
      </c>
      <c r="F35" s="71">
        <v>100</v>
      </c>
      <c r="G35" s="71"/>
      <c r="H35" s="71"/>
      <c r="I35" s="67"/>
      <c r="J35" s="67">
        <f t="shared" si="0"/>
        <v>582</v>
      </c>
      <c r="K35" s="67">
        <f t="shared" si="1"/>
        <v>80.5</v>
      </c>
    </row>
    <row r="36" spans="1:11" ht="14.25" customHeight="1" x14ac:dyDescent="0.25">
      <c r="A36" s="106"/>
      <c r="B36" s="66" t="s">
        <v>362</v>
      </c>
      <c r="C36" s="67">
        <v>344.65</v>
      </c>
      <c r="D36" s="71">
        <v>100</v>
      </c>
      <c r="E36" s="71">
        <v>287</v>
      </c>
      <c r="F36" s="71">
        <v>100</v>
      </c>
      <c r="G36" s="71"/>
      <c r="H36" s="71"/>
      <c r="I36" s="67"/>
      <c r="J36" s="67">
        <f t="shared" si="0"/>
        <v>487</v>
      </c>
      <c r="K36" s="67">
        <f t="shared" si="1"/>
        <v>142.35000000000002</v>
      </c>
    </row>
    <row r="37" spans="1:11" x14ac:dyDescent="0.25">
      <c r="A37" s="104" t="s">
        <v>492</v>
      </c>
      <c r="B37" s="66" t="s">
        <v>57</v>
      </c>
      <c r="C37" s="67">
        <v>926.39</v>
      </c>
      <c r="D37" s="72">
        <v>50</v>
      </c>
      <c r="E37" s="73">
        <v>50</v>
      </c>
      <c r="F37" s="73">
        <v>247</v>
      </c>
      <c r="G37" s="73">
        <v>437</v>
      </c>
      <c r="H37" s="67"/>
      <c r="I37" s="67"/>
      <c r="J37" s="67">
        <f>(D37+E37+F37+G37+H37+I37)</f>
        <v>784</v>
      </c>
      <c r="K37" s="67">
        <f t="shared" si="1"/>
        <v>-142.38999999999999</v>
      </c>
    </row>
    <row r="38" spans="1:11" x14ac:dyDescent="0.25">
      <c r="A38" s="105"/>
      <c r="B38" s="66" t="s">
        <v>493</v>
      </c>
      <c r="C38" s="67">
        <v>562.79999999999995</v>
      </c>
      <c r="D38" s="73">
        <v>300</v>
      </c>
      <c r="E38" s="73">
        <v>386</v>
      </c>
      <c r="F38" s="73">
        <v>32</v>
      </c>
      <c r="G38" s="67"/>
      <c r="H38" s="67"/>
      <c r="I38" s="67"/>
      <c r="J38" s="67">
        <f>(D38+E38+F38+G38+H38+I38)</f>
        <v>718</v>
      </c>
      <c r="K38" s="67">
        <f t="shared" si="1"/>
        <v>155.20000000000005</v>
      </c>
    </row>
    <row r="39" spans="1:11" x14ac:dyDescent="0.25">
      <c r="A39" s="105"/>
      <c r="B39" s="66" t="s">
        <v>494</v>
      </c>
      <c r="C39" s="67">
        <v>664.44</v>
      </c>
      <c r="D39" s="72">
        <v>85</v>
      </c>
      <c r="E39" s="73">
        <v>602</v>
      </c>
      <c r="F39" s="67"/>
      <c r="G39" s="67"/>
      <c r="H39" s="67"/>
      <c r="I39" s="67"/>
      <c r="J39" s="67">
        <f t="shared" si="0"/>
        <v>687</v>
      </c>
      <c r="K39" s="67">
        <f t="shared" si="1"/>
        <v>22.559999999999945</v>
      </c>
    </row>
    <row r="40" spans="1:11" x14ac:dyDescent="0.25">
      <c r="A40" s="105"/>
      <c r="B40" s="66" t="s">
        <v>495</v>
      </c>
      <c r="C40" s="67">
        <v>318.82499999999999</v>
      </c>
      <c r="D40" s="73">
        <v>81</v>
      </c>
      <c r="E40" s="73">
        <v>24</v>
      </c>
      <c r="F40" s="73">
        <v>283</v>
      </c>
      <c r="G40" s="73"/>
      <c r="H40" s="67"/>
      <c r="I40" s="67"/>
      <c r="J40" s="67">
        <f>(D40+E40+F40+G40+H40+I40)</f>
        <v>388</v>
      </c>
      <c r="K40" s="67">
        <f t="shared" si="1"/>
        <v>69.175000000000011</v>
      </c>
    </row>
    <row r="41" spans="1:11" x14ac:dyDescent="0.25">
      <c r="A41" s="105"/>
      <c r="B41" s="66" t="s">
        <v>496</v>
      </c>
      <c r="C41" s="67">
        <v>365.62</v>
      </c>
      <c r="D41" s="73">
        <v>209</v>
      </c>
      <c r="E41" s="73">
        <v>157</v>
      </c>
      <c r="F41" s="73"/>
      <c r="G41" s="73"/>
      <c r="H41" s="67"/>
      <c r="I41" s="67"/>
      <c r="J41" s="67">
        <f t="shared" si="0"/>
        <v>366</v>
      </c>
      <c r="K41" s="67">
        <f t="shared" si="1"/>
        <v>0.37999999999999545</v>
      </c>
    </row>
    <row r="42" spans="1:11" x14ac:dyDescent="0.25">
      <c r="A42" s="105"/>
      <c r="B42" s="66" t="s">
        <v>497</v>
      </c>
      <c r="C42" s="67">
        <v>1397.89</v>
      </c>
      <c r="D42" s="73">
        <v>509</v>
      </c>
      <c r="E42" s="73">
        <v>846</v>
      </c>
      <c r="F42" s="73"/>
      <c r="G42" s="73"/>
      <c r="H42" s="67"/>
      <c r="I42" s="67"/>
      <c r="J42" s="67">
        <f t="shared" si="0"/>
        <v>1355</v>
      </c>
      <c r="K42" s="67">
        <f t="shared" si="1"/>
        <v>-42.8900000000001</v>
      </c>
    </row>
    <row r="43" spans="1:11" x14ac:dyDescent="0.25">
      <c r="A43" s="105"/>
      <c r="B43" s="66" t="s">
        <v>498</v>
      </c>
      <c r="C43" s="67">
        <v>819</v>
      </c>
      <c r="D43" s="73">
        <v>417</v>
      </c>
      <c r="E43" s="73">
        <v>465</v>
      </c>
      <c r="F43" s="73"/>
      <c r="G43" s="73"/>
      <c r="H43" s="67"/>
      <c r="I43" s="67"/>
      <c r="J43" s="67">
        <f t="shared" si="0"/>
        <v>882</v>
      </c>
      <c r="K43" s="67">
        <f t="shared" si="1"/>
        <v>63</v>
      </c>
    </row>
    <row r="44" spans="1:11" x14ac:dyDescent="0.25">
      <c r="A44" s="105"/>
      <c r="B44" s="66" t="s">
        <v>499</v>
      </c>
      <c r="C44" s="67">
        <v>985.35</v>
      </c>
      <c r="D44" s="73">
        <v>935</v>
      </c>
      <c r="E44" s="73"/>
      <c r="F44" s="73"/>
      <c r="G44" s="73"/>
      <c r="H44" s="67"/>
      <c r="I44" s="67"/>
      <c r="J44" s="67">
        <f t="shared" si="0"/>
        <v>935</v>
      </c>
      <c r="K44" s="67">
        <f t="shared" si="1"/>
        <v>-50.350000000000023</v>
      </c>
    </row>
    <row r="45" spans="1:11" x14ac:dyDescent="0.25">
      <c r="A45" s="105"/>
      <c r="B45" s="66" t="s">
        <v>500</v>
      </c>
      <c r="C45" s="67">
        <v>602.03499999999997</v>
      </c>
      <c r="D45" s="73">
        <v>627</v>
      </c>
      <c r="E45" s="73"/>
      <c r="F45" s="73"/>
      <c r="G45" s="73"/>
      <c r="H45" s="67"/>
      <c r="I45" s="67"/>
      <c r="J45" s="67">
        <f t="shared" si="0"/>
        <v>627</v>
      </c>
      <c r="K45" s="67">
        <f t="shared" si="1"/>
        <v>24.965000000000032</v>
      </c>
    </row>
    <row r="46" spans="1:11" x14ac:dyDescent="0.25">
      <c r="A46" s="106"/>
      <c r="B46" s="66" t="s">
        <v>501</v>
      </c>
      <c r="C46" s="67">
        <v>2064.0250000000001</v>
      </c>
      <c r="D46" s="72">
        <v>180</v>
      </c>
      <c r="E46" s="73">
        <v>1904</v>
      </c>
      <c r="F46" s="73"/>
      <c r="G46" s="73"/>
      <c r="H46" s="67"/>
      <c r="I46" s="67"/>
      <c r="J46" s="67">
        <f t="shared" si="0"/>
        <v>2084</v>
      </c>
      <c r="K46" s="67">
        <f t="shared" si="1"/>
        <v>19.974999999999909</v>
      </c>
    </row>
    <row r="47" spans="1:11" x14ac:dyDescent="0.25">
      <c r="A47" s="104" t="s">
        <v>502</v>
      </c>
      <c r="B47" s="66" t="s">
        <v>56</v>
      </c>
      <c r="C47" s="67">
        <v>1778.53</v>
      </c>
      <c r="D47" s="72">
        <v>50</v>
      </c>
      <c r="E47" s="73">
        <v>155</v>
      </c>
      <c r="F47" s="73">
        <v>426</v>
      </c>
      <c r="G47" s="73">
        <v>862</v>
      </c>
      <c r="H47" s="67"/>
      <c r="I47" s="67"/>
      <c r="J47" s="67">
        <f t="shared" si="0"/>
        <v>1493</v>
      </c>
      <c r="K47" s="67">
        <f t="shared" si="1"/>
        <v>-285.52999999999997</v>
      </c>
    </row>
    <row r="48" spans="1:11" x14ac:dyDescent="0.25">
      <c r="A48" s="105"/>
      <c r="B48" s="66" t="s">
        <v>49</v>
      </c>
      <c r="C48" s="67">
        <v>865.8</v>
      </c>
      <c r="D48" s="73">
        <v>50</v>
      </c>
      <c r="E48" s="73"/>
      <c r="F48" s="73"/>
      <c r="G48" s="73"/>
      <c r="H48" s="67"/>
      <c r="I48" s="67"/>
      <c r="J48" s="67">
        <f t="shared" si="0"/>
        <v>50</v>
      </c>
      <c r="K48" s="67">
        <f t="shared" si="1"/>
        <v>-815.8</v>
      </c>
    </row>
    <row r="49" spans="1:11" x14ac:dyDescent="0.25">
      <c r="A49" s="105"/>
      <c r="B49" s="66" t="s">
        <v>54</v>
      </c>
      <c r="C49" s="67">
        <v>1488</v>
      </c>
      <c r="D49" s="73">
        <v>132</v>
      </c>
      <c r="E49" s="73">
        <v>347</v>
      </c>
      <c r="F49" s="73">
        <v>219</v>
      </c>
      <c r="G49" s="73">
        <v>432</v>
      </c>
      <c r="H49" s="67"/>
      <c r="I49" s="67"/>
      <c r="J49" s="67">
        <f t="shared" si="0"/>
        <v>1130</v>
      </c>
      <c r="K49" s="67">
        <f t="shared" si="1"/>
        <v>-358</v>
      </c>
    </row>
    <row r="50" spans="1:11" x14ac:dyDescent="0.25">
      <c r="A50" s="105"/>
      <c r="B50" s="66" t="s">
        <v>53</v>
      </c>
      <c r="C50" s="67">
        <v>700.5</v>
      </c>
      <c r="D50" s="73">
        <v>41</v>
      </c>
      <c r="E50" s="73">
        <v>168</v>
      </c>
      <c r="F50" s="73">
        <v>135</v>
      </c>
      <c r="G50" s="73">
        <v>158</v>
      </c>
      <c r="H50" s="67"/>
      <c r="I50" s="67"/>
      <c r="J50" s="67">
        <f t="shared" si="0"/>
        <v>502</v>
      </c>
      <c r="K50" s="67">
        <f t="shared" si="1"/>
        <v>-198.5</v>
      </c>
    </row>
    <row r="51" spans="1:11" x14ac:dyDescent="0.25">
      <c r="A51" s="105"/>
      <c r="B51" s="66" t="s">
        <v>52</v>
      </c>
      <c r="C51" s="67">
        <v>1428.49</v>
      </c>
      <c r="D51" s="73">
        <v>110</v>
      </c>
      <c r="E51" s="73"/>
      <c r="F51" s="73"/>
      <c r="G51" s="73"/>
      <c r="H51" s="67"/>
      <c r="I51" s="67"/>
      <c r="J51" s="67">
        <f t="shared" si="0"/>
        <v>110</v>
      </c>
      <c r="K51" s="67">
        <f t="shared" si="1"/>
        <v>-1318.49</v>
      </c>
    </row>
    <row r="52" spans="1:11" x14ac:dyDescent="0.25">
      <c r="A52" s="106"/>
      <c r="B52" s="66" t="s">
        <v>51</v>
      </c>
      <c r="C52" s="67">
        <v>540.91</v>
      </c>
      <c r="D52" s="72">
        <v>201</v>
      </c>
      <c r="E52" s="73">
        <v>30</v>
      </c>
      <c r="F52" s="73"/>
      <c r="G52" s="67"/>
      <c r="H52" s="67"/>
      <c r="I52" s="67"/>
      <c r="J52" s="67">
        <f t="shared" si="0"/>
        <v>231</v>
      </c>
      <c r="K52" s="67">
        <f t="shared" si="1"/>
        <v>-309.90999999999997</v>
      </c>
    </row>
    <row r="53" spans="1:11" x14ac:dyDescent="0.25">
      <c r="A53" s="104" t="s">
        <v>503</v>
      </c>
      <c r="B53" s="66" t="s">
        <v>28</v>
      </c>
      <c r="C53" s="67">
        <v>1809.97</v>
      </c>
      <c r="D53" s="72">
        <v>792</v>
      </c>
      <c r="E53" s="73">
        <v>155</v>
      </c>
      <c r="F53" s="73"/>
      <c r="G53" s="67"/>
      <c r="H53" s="67"/>
      <c r="I53" s="67"/>
      <c r="J53" s="67">
        <f t="shared" si="0"/>
        <v>947</v>
      </c>
      <c r="K53" s="67">
        <f t="shared" si="1"/>
        <v>-862.97</v>
      </c>
    </row>
    <row r="54" spans="1:11" x14ac:dyDescent="0.25">
      <c r="A54" s="105"/>
      <c r="B54" s="66" t="s">
        <v>50</v>
      </c>
      <c r="C54" s="67">
        <v>894.7</v>
      </c>
      <c r="D54" s="73">
        <v>89</v>
      </c>
      <c r="E54" s="73">
        <v>147</v>
      </c>
      <c r="F54" s="73">
        <v>206</v>
      </c>
      <c r="G54" s="67"/>
      <c r="H54" s="67"/>
      <c r="I54" s="67"/>
      <c r="J54" s="67">
        <f t="shared" si="0"/>
        <v>442</v>
      </c>
      <c r="K54" s="67">
        <f t="shared" si="1"/>
        <v>-452.70000000000005</v>
      </c>
    </row>
    <row r="55" spans="1:11" x14ac:dyDescent="0.25">
      <c r="A55" s="105"/>
      <c r="B55" s="66" t="s">
        <v>55</v>
      </c>
      <c r="C55" s="67">
        <v>2150.4</v>
      </c>
      <c r="D55" s="72">
        <v>416</v>
      </c>
      <c r="E55" s="72">
        <v>258</v>
      </c>
      <c r="F55" s="73">
        <v>192</v>
      </c>
      <c r="G55" s="73">
        <v>976</v>
      </c>
      <c r="H55" s="67"/>
      <c r="I55" s="67"/>
      <c r="J55" s="67">
        <f t="shared" si="0"/>
        <v>1842</v>
      </c>
      <c r="K55" s="67">
        <f t="shared" si="1"/>
        <v>-308.40000000000009</v>
      </c>
    </row>
    <row r="56" spans="1:11" x14ac:dyDescent="0.25">
      <c r="A56" s="105"/>
      <c r="B56" s="66" t="s">
        <v>48</v>
      </c>
      <c r="C56" s="67">
        <v>536.70000000000005</v>
      </c>
      <c r="D56" s="72">
        <v>50</v>
      </c>
      <c r="E56" s="73">
        <v>46</v>
      </c>
      <c r="F56" s="73">
        <v>125</v>
      </c>
      <c r="G56" s="73">
        <v>343</v>
      </c>
      <c r="H56" s="67"/>
      <c r="I56" s="67"/>
      <c r="J56" s="67">
        <f t="shared" si="0"/>
        <v>564</v>
      </c>
      <c r="K56" s="67">
        <f t="shared" si="1"/>
        <v>27.299999999999955</v>
      </c>
    </row>
    <row r="57" spans="1:11" x14ac:dyDescent="0.25">
      <c r="A57" s="106"/>
      <c r="B57" s="66" t="s">
        <v>504</v>
      </c>
      <c r="C57" s="67">
        <v>1015.1</v>
      </c>
      <c r="D57" s="73">
        <v>88</v>
      </c>
      <c r="E57" s="73">
        <v>900</v>
      </c>
      <c r="F57" s="67"/>
      <c r="G57" s="67"/>
      <c r="H57" s="67"/>
      <c r="I57" s="67"/>
      <c r="J57" s="67">
        <f t="shared" si="0"/>
        <v>988</v>
      </c>
      <c r="K57" s="67">
        <f t="shared" si="1"/>
        <v>-27.100000000000023</v>
      </c>
    </row>
    <row r="58" spans="1:11" x14ac:dyDescent="0.25">
      <c r="A58" s="104" t="s">
        <v>505</v>
      </c>
      <c r="B58" s="66" t="s">
        <v>47</v>
      </c>
      <c r="C58" s="67">
        <v>452.98</v>
      </c>
      <c r="D58" s="72">
        <v>510</v>
      </c>
      <c r="E58" s="73">
        <v>92</v>
      </c>
      <c r="F58" s="73">
        <v>29</v>
      </c>
      <c r="G58" s="73">
        <v>94</v>
      </c>
      <c r="H58" s="73"/>
      <c r="I58" s="67"/>
      <c r="J58" s="67">
        <f t="shared" si="0"/>
        <v>725</v>
      </c>
      <c r="K58" s="67">
        <f t="shared" si="1"/>
        <v>272.02</v>
      </c>
    </row>
    <row r="59" spans="1:11" x14ac:dyDescent="0.25">
      <c r="A59" s="105"/>
      <c r="B59" s="66" t="s">
        <v>38</v>
      </c>
      <c r="C59" s="67">
        <v>1234.2750000000001</v>
      </c>
      <c r="D59" s="72">
        <v>50</v>
      </c>
      <c r="E59" s="73">
        <v>234</v>
      </c>
      <c r="F59" s="73">
        <v>110</v>
      </c>
      <c r="G59" s="73">
        <v>252</v>
      </c>
      <c r="H59" s="73">
        <v>909</v>
      </c>
      <c r="I59" s="67"/>
      <c r="J59" s="67">
        <f t="shared" si="0"/>
        <v>1555</v>
      </c>
      <c r="K59" s="67">
        <f t="shared" si="1"/>
        <v>320.72499999999991</v>
      </c>
    </row>
    <row r="60" spans="1:11" x14ac:dyDescent="0.25">
      <c r="A60" s="105"/>
      <c r="B60" s="66" t="s">
        <v>29</v>
      </c>
      <c r="C60" s="67">
        <v>565.625</v>
      </c>
      <c r="D60" s="73">
        <v>300</v>
      </c>
      <c r="E60" s="73">
        <v>24</v>
      </c>
      <c r="F60" s="73">
        <v>36</v>
      </c>
      <c r="G60" s="73">
        <v>115</v>
      </c>
      <c r="H60" s="73">
        <v>426</v>
      </c>
      <c r="I60" s="67"/>
      <c r="J60" s="67">
        <f t="shared" si="0"/>
        <v>901</v>
      </c>
      <c r="K60" s="67">
        <f t="shared" si="1"/>
        <v>335.375</v>
      </c>
    </row>
    <row r="61" spans="1:11" x14ac:dyDescent="0.25">
      <c r="A61" s="105"/>
      <c r="B61" s="66" t="s">
        <v>46</v>
      </c>
      <c r="C61" s="67">
        <v>996.94500000000005</v>
      </c>
      <c r="D61" s="72">
        <v>50</v>
      </c>
      <c r="E61" s="73">
        <v>400</v>
      </c>
      <c r="F61" s="73">
        <v>36</v>
      </c>
      <c r="G61" s="73">
        <v>55</v>
      </c>
      <c r="H61" s="73">
        <v>184</v>
      </c>
      <c r="I61" s="73">
        <v>753</v>
      </c>
      <c r="J61" s="67">
        <f t="shared" si="0"/>
        <v>1478</v>
      </c>
      <c r="K61" s="67">
        <f t="shared" si="1"/>
        <v>481.05499999999995</v>
      </c>
    </row>
    <row r="62" spans="1:11" x14ac:dyDescent="0.25">
      <c r="A62" s="105"/>
      <c r="B62" s="66" t="s">
        <v>45</v>
      </c>
      <c r="C62" s="67">
        <v>1201.165</v>
      </c>
      <c r="D62" s="72">
        <v>510</v>
      </c>
      <c r="E62" s="73">
        <v>238</v>
      </c>
      <c r="F62" s="73">
        <v>59</v>
      </c>
      <c r="G62" s="73">
        <v>680</v>
      </c>
      <c r="H62" s="73"/>
      <c r="I62" s="73"/>
      <c r="J62" s="67">
        <f t="shared" si="0"/>
        <v>1487</v>
      </c>
      <c r="K62" s="67">
        <f t="shared" si="1"/>
        <v>285.83500000000004</v>
      </c>
    </row>
    <row r="63" spans="1:11" x14ac:dyDescent="0.25">
      <c r="A63" s="105"/>
      <c r="B63" s="66" t="s">
        <v>44</v>
      </c>
      <c r="C63" s="67">
        <v>813.45500000000004</v>
      </c>
      <c r="D63" s="72">
        <v>631</v>
      </c>
      <c r="E63" s="73">
        <v>153</v>
      </c>
      <c r="F63" s="73">
        <v>32</v>
      </c>
      <c r="G63" s="73">
        <v>161</v>
      </c>
      <c r="H63" s="73"/>
      <c r="I63" s="73"/>
      <c r="J63" s="67">
        <f t="shared" si="0"/>
        <v>977</v>
      </c>
      <c r="K63" s="67">
        <f t="shared" si="1"/>
        <v>163.54499999999996</v>
      </c>
    </row>
    <row r="64" spans="1:11" x14ac:dyDescent="0.25">
      <c r="A64" s="105"/>
      <c r="B64" s="66" t="s">
        <v>43</v>
      </c>
      <c r="C64" s="67">
        <v>734.94</v>
      </c>
      <c r="D64" s="73">
        <v>136</v>
      </c>
      <c r="E64" s="73">
        <v>199</v>
      </c>
      <c r="F64" s="73">
        <v>532</v>
      </c>
      <c r="G64" s="73"/>
      <c r="H64" s="73"/>
      <c r="I64" s="73"/>
      <c r="J64" s="67">
        <f t="shared" si="0"/>
        <v>867</v>
      </c>
      <c r="K64" s="67">
        <f t="shared" si="1"/>
        <v>132.05999999999995</v>
      </c>
    </row>
    <row r="65" spans="1:14" x14ac:dyDescent="0.25">
      <c r="A65" s="105"/>
      <c r="B65" s="66" t="s">
        <v>42</v>
      </c>
      <c r="C65" s="67">
        <v>396</v>
      </c>
      <c r="D65" s="73">
        <v>90</v>
      </c>
      <c r="E65" s="73">
        <v>66</v>
      </c>
      <c r="F65" s="73">
        <v>100</v>
      </c>
      <c r="G65" s="73">
        <v>228</v>
      </c>
      <c r="H65" s="73"/>
      <c r="I65" s="73"/>
      <c r="J65" s="67">
        <f t="shared" si="0"/>
        <v>484</v>
      </c>
      <c r="K65" s="67">
        <f t="shared" si="1"/>
        <v>88</v>
      </c>
    </row>
    <row r="66" spans="1:14" x14ac:dyDescent="0.25">
      <c r="A66" s="106"/>
      <c r="B66" s="66" t="s">
        <v>41</v>
      </c>
      <c r="C66" s="67">
        <v>627.19000000000005</v>
      </c>
      <c r="D66" s="72">
        <v>50</v>
      </c>
      <c r="E66" s="73">
        <v>117</v>
      </c>
      <c r="F66" s="73">
        <v>140</v>
      </c>
      <c r="G66" s="73">
        <v>478</v>
      </c>
      <c r="H66" s="73"/>
      <c r="I66" s="67"/>
      <c r="J66" s="67">
        <f t="shared" si="0"/>
        <v>785</v>
      </c>
      <c r="K66" s="67">
        <f t="shared" si="1"/>
        <v>157.80999999999995</v>
      </c>
    </row>
    <row r="67" spans="1:14" x14ac:dyDescent="0.25">
      <c r="A67" s="104" t="s">
        <v>506</v>
      </c>
      <c r="B67" s="66" t="s">
        <v>363</v>
      </c>
      <c r="C67" s="67">
        <v>1303.4449999999999</v>
      </c>
      <c r="D67" s="71">
        <v>100</v>
      </c>
      <c r="E67" s="71">
        <v>755</v>
      </c>
      <c r="F67" s="71">
        <v>260</v>
      </c>
      <c r="G67" s="71"/>
      <c r="H67" s="71"/>
      <c r="I67" s="71"/>
      <c r="J67" s="67">
        <f t="shared" ref="J67:J114" si="2">(D67+E67+F67+G67+H67+I67)</f>
        <v>1115</v>
      </c>
      <c r="K67" s="67">
        <f t="shared" ref="K67:K114" si="3">(J67-C67)</f>
        <v>-188.44499999999994</v>
      </c>
    </row>
    <row r="68" spans="1:14" x14ac:dyDescent="0.25">
      <c r="A68" s="105"/>
      <c r="B68" s="66" t="s">
        <v>364</v>
      </c>
      <c r="C68" s="67">
        <v>746.22500000000002</v>
      </c>
      <c r="D68" s="71">
        <v>112</v>
      </c>
      <c r="E68" s="71">
        <v>638</v>
      </c>
      <c r="F68" s="71"/>
      <c r="G68" s="71"/>
      <c r="H68" s="71"/>
      <c r="I68" s="71"/>
      <c r="J68" s="67">
        <f t="shared" si="2"/>
        <v>750</v>
      </c>
      <c r="K68" s="67">
        <f t="shared" si="3"/>
        <v>3.7749999999999773</v>
      </c>
    </row>
    <row r="69" spans="1:14" x14ac:dyDescent="0.25">
      <c r="A69" s="105"/>
      <c r="B69" s="66" t="s">
        <v>335</v>
      </c>
      <c r="C69" s="67">
        <v>155.30000000000001</v>
      </c>
      <c r="D69" s="71">
        <v>100</v>
      </c>
      <c r="E69" s="71">
        <v>139</v>
      </c>
      <c r="F69" s="71"/>
      <c r="G69" s="71"/>
      <c r="H69" s="71"/>
      <c r="I69" s="71"/>
      <c r="J69" s="67">
        <f t="shared" si="2"/>
        <v>239</v>
      </c>
      <c r="K69" s="67">
        <f t="shared" si="3"/>
        <v>83.699999999999989</v>
      </c>
    </row>
    <row r="70" spans="1:14" x14ac:dyDescent="0.25">
      <c r="A70" s="105"/>
      <c r="B70" s="66" t="s">
        <v>336</v>
      </c>
      <c r="C70" s="67">
        <v>174.5</v>
      </c>
      <c r="D70" s="71">
        <v>100</v>
      </c>
      <c r="E70" s="71">
        <v>157</v>
      </c>
      <c r="F70" s="71"/>
      <c r="G70" s="71"/>
      <c r="H70" s="71"/>
      <c r="I70" s="71"/>
      <c r="J70" s="67">
        <f t="shared" si="2"/>
        <v>257</v>
      </c>
      <c r="K70" s="67">
        <f t="shared" si="3"/>
        <v>82.5</v>
      </c>
    </row>
    <row r="71" spans="1:14" x14ac:dyDescent="0.25">
      <c r="A71" s="105"/>
      <c r="B71" s="66" t="s">
        <v>365</v>
      </c>
      <c r="C71" s="67">
        <v>152.05500000000001</v>
      </c>
      <c r="D71" s="71">
        <v>100</v>
      </c>
      <c r="E71" s="71"/>
      <c r="F71" s="71"/>
      <c r="G71" s="71"/>
      <c r="H71" s="71"/>
      <c r="I71" s="71"/>
      <c r="J71" s="67">
        <f t="shared" si="2"/>
        <v>100</v>
      </c>
      <c r="K71" s="67">
        <f t="shared" si="3"/>
        <v>-52.055000000000007</v>
      </c>
      <c r="M71" s="77">
        <v>116</v>
      </c>
    </row>
    <row r="72" spans="1:14" x14ac:dyDescent="0.25">
      <c r="A72" s="105"/>
      <c r="B72" s="66" t="s">
        <v>366</v>
      </c>
      <c r="C72" s="67">
        <v>110.75</v>
      </c>
      <c r="D72" s="71">
        <v>100</v>
      </c>
      <c r="E72" s="71"/>
      <c r="F72" s="71"/>
      <c r="G72" s="71"/>
      <c r="H72" s="71"/>
      <c r="I72" s="71"/>
      <c r="J72" s="67">
        <f t="shared" si="2"/>
        <v>100</v>
      </c>
      <c r="K72" s="67">
        <f t="shared" si="3"/>
        <v>-10.75</v>
      </c>
      <c r="M72">
        <v>65</v>
      </c>
      <c r="N72">
        <v>54</v>
      </c>
    </row>
    <row r="73" spans="1:14" x14ac:dyDescent="0.25">
      <c r="A73" s="105"/>
      <c r="B73" s="66" t="s">
        <v>367</v>
      </c>
      <c r="C73" s="67">
        <v>108.69</v>
      </c>
      <c r="D73" s="71">
        <v>100</v>
      </c>
      <c r="E73" s="71"/>
      <c r="F73" s="71"/>
      <c r="G73" s="71"/>
      <c r="H73" s="71"/>
      <c r="I73" s="71"/>
      <c r="J73" s="67">
        <f t="shared" si="2"/>
        <v>100</v>
      </c>
      <c r="K73" s="67">
        <f t="shared" si="3"/>
        <v>-8.6899999999999977</v>
      </c>
      <c r="M73">
        <v>61</v>
      </c>
    </row>
    <row r="74" spans="1:14" x14ac:dyDescent="0.25">
      <c r="A74" s="105"/>
      <c r="B74" s="66" t="s">
        <v>368</v>
      </c>
      <c r="C74" s="67">
        <v>140.53</v>
      </c>
      <c r="D74" s="71">
        <v>100</v>
      </c>
      <c r="E74" s="71"/>
      <c r="F74" s="71"/>
      <c r="G74" s="71"/>
      <c r="H74" s="71"/>
      <c r="I74" s="71"/>
      <c r="J74" s="67">
        <f t="shared" si="2"/>
        <v>100</v>
      </c>
      <c r="K74" s="67">
        <f t="shared" si="3"/>
        <v>-40.53</v>
      </c>
      <c r="M74">
        <v>79</v>
      </c>
    </row>
    <row r="75" spans="1:14" x14ac:dyDescent="0.25">
      <c r="A75" s="105"/>
      <c r="B75" s="66" t="s">
        <v>369</v>
      </c>
      <c r="C75" s="67">
        <v>100</v>
      </c>
      <c r="D75" s="71">
        <v>100</v>
      </c>
      <c r="E75" s="71"/>
      <c r="F75" s="71"/>
      <c r="G75" s="71"/>
      <c r="H75" s="71"/>
      <c r="I75" s="71"/>
      <c r="J75" s="67">
        <f t="shared" si="2"/>
        <v>100</v>
      </c>
      <c r="K75" s="67">
        <f t="shared" si="3"/>
        <v>0</v>
      </c>
    </row>
    <row r="76" spans="1:14" x14ac:dyDescent="0.25">
      <c r="A76" s="105"/>
      <c r="B76" s="66" t="s">
        <v>337</v>
      </c>
      <c r="C76" s="67">
        <v>100</v>
      </c>
      <c r="D76" s="71">
        <v>100</v>
      </c>
      <c r="E76" s="71"/>
      <c r="F76" s="71"/>
      <c r="G76" s="71"/>
      <c r="H76" s="71"/>
      <c r="I76" s="71"/>
      <c r="J76" s="67">
        <f t="shared" si="2"/>
        <v>100</v>
      </c>
      <c r="K76" s="67">
        <f t="shared" si="3"/>
        <v>0</v>
      </c>
      <c r="M76">
        <v>65</v>
      </c>
    </row>
    <row r="77" spans="1:14" x14ac:dyDescent="0.25">
      <c r="A77" s="106"/>
      <c r="B77" s="66" t="s">
        <v>338</v>
      </c>
      <c r="C77" s="67">
        <v>100</v>
      </c>
      <c r="D77" s="71">
        <v>100</v>
      </c>
      <c r="E77" s="71"/>
      <c r="F77" s="71"/>
      <c r="G77" s="71"/>
      <c r="H77" s="71"/>
      <c r="I77" s="71"/>
      <c r="J77" s="67">
        <f t="shared" si="2"/>
        <v>100</v>
      </c>
      <c r="K77" s="67">
        <f t="shared" si="3"/>
        <v>0</v>
      </c>
      <c r="M77">
        <v>28</v>
      </c>
    </row>
    <row r="78" spans="1:14" x14ac:dyDescent="0.25">
      <c r="A78" s="104" t="s">
        <v>507</v>
      </c>
      <c r="B78" s="66" t="s">
        <v>299</v>
      </c>
      <c r="C78" s="67">
        <v>289.44499999999999</v>
      </c>
      <c r="D78" s="71">
        <v>100</v>
      </c>
      <c r="E78" s="71">
        <v>100</v>
      </c>
      <c r="F78" s="71">
        <v>100</v>
      </c>
      <c r="G78" s="71">
        <v>110</v>
      </c>
      <c r="H78" s="71">
        <v>100</v>
      </c>
      <c r="I78" s="71"/>
      <c r="J78" s="67">
        <f t="shared" si="2"/>
        <v>510</v>
      </c>
      <c r="K78" s="67">
        <f t="shared" si="3"/>
        <v>220.55500000000001</v>
      </c>
    </row>
    <row r="79" spans="1:14" x14ac:dyDescent="0.25">
      <c r="A79" s="105"/>
      <c r="B79" s="66" t="s">
        <v>508</v>
      </c>
      <c r="C79" s="67">
        <v>785.93000000000006</v>
      </c>
      <c r="D79" s="71">
        <v>204</v>
      </c>
      <c r="E79" s="71">
        <v>413</v>
      </c>
      <c r="F79" s="71">
        <v>164</v>
      </c>
      <c r="G79" s="71">
        <v>267</v>
      </c>
      <c r="H79" s="71"/>
      <c r="I79" s="71"/>
      <c r="J79" s="67">
        <f t="shared" si="2"/>
        <v>1048</v>
      </c>
      <c r="K79" s="67">
        <f t="shared" si="3"/>
        <v>262.06999999999994</v>
      </c>
    </row>
    <row r="80" spans="1:14" x14ac:dyDescent="0.25">
      <c r="A80" s="105"/>
      <c r="B80" s="66" t="s">
        <v>509</v>
      </c>
      <c r="C80" s="67">
        <v>699.82500000000005</v>
      </c>
      <c r="D80" s="71">
        <v>212</v>
      </c>
      <c r="E80" s="71">
        <v>258</v>
      </c>
      <c r="F80" s="71">
        <v>179</v>
      </c>
      <c r="G80" s="71">
        <v>204</v>
      </c>
      <c r="H80" s="71"/>
      <c r="I80" s="71"/>
      <c r="J80" s="67">
        <f t="shared" si="2"/>
        <v>853</v>
      </c>
      <c r="K80" s="67">
        <f t="shared" si="3"/>
        <v>153.17499999999995</v>
      </c>
    </row>
    <row r="81" spans="1:11" x14ac:dyDescent="0.25">
      <c r="A81" s="105"/>
      <c r="B81" s="66" t="s">
        <v>510</v>
      </c>
      <c r="C81" s="67">
        <v>106.63500000000001</v>
      </c>
      <c r="D81" s="71">
        <v>100</v>
      </c>
      <c r="E81" s="71">
        <v>100</v>
      </c>
      <c r="F81" s="71"/>
      <c r="G81" s="71"/>
      <c r="H81" s="71"/>
      <c r="I81" s="71"/>
      <c r="J81" s="67">
        <f t="shared" si="2"/>
        <v>200</v>
      </c>
      <c r="K81" s="67">
        <f t="shared" si="3"/>
        <v>93.364999999999995</v>
      </c>
    </row>
    <row r="82" spans="1:11" x14ac:dyDescent="0.25">
      <c r="A82" s="105"/>
      <c r="B82" s="66" t="s">
        <v>511</v>
      </c>
      <c r="C82" s="67">
        <v>100</v>
      </c>
      <c r="D82" s="71">
        <v>100</v>
      </c>
      <c r="E82" s="71">
        <v>100</v>
      </c>
      <c r="F82" s="71"/>
      <c r="G82" s="71"/>
      <c r="H82" s="71"/>
      <c r="I82" s="71"/>
      <c r="J82" s="67">
        <f t="shared" si="2"/>
        <v>200</v>
      </c>
      <c r="K82" s="67">
        <f t="shared" si="3"/>
        <v>100</v>
      </c>
    </row>
    <row r="83" spans="1:11" x14ac:dyDescent="0.25">
      <c r="A83" s="105"/>
      <c r="B83" s="66" t="s">
        <v>512</v>
      </c>
      <c r="C83" s="67">
        <v>100</v>
      </c>
      <c r="D83" s="71">
        <v>100</v>
      </c>
      <c r="E83" s="71">
        <v>100</v>
      </c>
      <c r="F83" s="71">
        <v>100</v>
      </c>
      <c r="G83" s="71">
        <v>100</v>
      </c>
      <c r="H83" s="71"/>
      <c r="I83" s="71"/>
      <c r="J83" s="67">
        <f t="shared" si="2"/>
        <v>400</v>
      </c>
      <c r="K83" s="67">
        <f t="shared" si="3"/>
        <v>300</v>
      </c>
    </row>
    <row r="84" spans="1:11" x14ac:dyDescent="0.25">
      <c r="A84" s="105"/>
      <c r="B84" s="66" t="s">
        <v>513</v>
      </c>
      <c r="C84" s="67">
        <v>116.08500000000001</v>
      </c>
      <c r="D84" s="71">
        <v>100</v>
      </c>
      <c r="E84" s="71">
        <v>100</v>
      </c>
      <c r="F84" s="71">
        <v>100</v>
      </c>
      <c r="G84" s="71">
        <v>100</v>
      </c>
      <c r="H84" s="71"/>
      <c r="I84" s="71"/>
      <c r="J84" s="67">
        <f t="shared" si="2"/>
        <v>400</v>
      </c>
      <c r="K84" s="67">
        <f t="shared" si="3"/>
        <v>283.91499999999996</v>
      </c>
    </row>
    <row r="85" spans="1:11" x14ac:dyDescent="0.25">
      <c r="A85" s="105"/>
      <c r="B85" s="66" t="s">
        <v>300</v>
      </c>
      <c r="C85" s="67">
        <v>483.48500000000001</v>
      </c>
      <c r="D85" s="71">
        <v>100</v>
      </c>
      <c r="E85" s="71">
        <v>105</v>
      </c>
      <c r="F85" s="71">
        <v>110</v>
      </c>
      <c r="G85" s="71">
        <v>100</v>
      </c>
      <c r="H85" s="71">
        <v>159</v>
      </c>
      <c r="I85" s="71">
        <v>100</v>
      </c>
      <c r="J85" s="67">
        <f t="shared" si="2"/>
        <v>674</v>
      </c>
      <c r="K85" s="67">
        <f t="shared" si="3"/>
        <v>190.51499999999999</v>
      </c>
    </row>
    <row r="86" spans="1:11" x14ac:dyDescent="0.25">
      <c r="A86" s="106"/>
      <c r="B86" s="66" t="s">
        <v>301</v>
      </c>
      <c r="C86" s="67">
        <v>148</v>
      </c>
      <c r="D86" s="71">
        <v>100</v>
      </c>
      <c r="E86" s="71"/>
      <c r="F86" s="71"/>
      <c r="G86" s="71"/>
      <c r="H86" s="71"/>
      <c r="I86" s="71"/>
      <c r="J86" s="67">
        <f t="shared" si="2"/>
        <v>100</v>
      </c>
      <c r="K86" s="67">
        <f t="shared" si="3"/>
        <v>-48</v>
      </c>
    </row>
    <row r="87" spans="1:11" x14ac:dyDescent="0.25">
      <c r="A87" s="104" t="s">
        <v>514</v>
      </c>
      <c r="B87" s="66" t="s">
        <v>515</v>
      </c>
      <c r="C87" s="67">
        <v>100</v>
      </c>
      <c r="D87" s="71">
        <v>100</v>
      </c>
      <c r="E87" s="71">
        <v>100</v>
      </c>
      <c r="F87" s="71">
        <v>100</v>
      </c>
      <c r="G87" s="71"/>
      <c r="H87" s="71"/>
      <c r="I87" s="71"/>
      <c r="J87" s="67">
        <f t="shared" si="2"/>
        <v>300</v>
      </c>
      <c r="K87" s="67">
        <f t="shared" si="3"/>
        <v>200</v>
      </c>
    </row>
    <row r="88" spans="1:11" x14ac:dyDescent="0.25">
      <c r="A88" s="105"/>
      <c r="B88" s="66" t="s">
        <v>516</v>
      </c>
      <c r="C88" s="67">
        <v>111.63</v>
      </c>
      <c r="D88" s="71">
        <v>100</v>
      </c>
      <c r="E88" s="71">
        <v>100</v>
      </c>
      <c r="F88" s="71">
        <v>100</v>
      </c>
      <c r="G88" s="71"/>
      <c r="H88" s="71"/>
      <c r="I88" s="71"/>
      <c r="J88" s="67">
        <f t="shared" si="2"/>
        <v>300</v>
      </c>
      <c r="K88" s="67">
        <f t="shared" si="3"/>
        <v>188.37</v>
      </c>
    </row>
    <row r="89" spans="1:11" x14ac:dyDescent="0.25">
      <c r="A89" s="105"/>
      <c r="B89" s="66" t="s">
        <v>517</v>
      </c>
      <c r="C89" s="67">
        <v>100</v>
      </c>
      <c r="D89" s="71">
        <v>100</v>
      </c>
      <c r="E89" s="71">
        <v>100</v>
      </c>
      <c r="F89" s="71">
        <v>100</v>
      </c>
      <c r="G89" s="71"/>
      <c r="H89" s="71"/>
      <c r="I89" s="71"/>
      <c r="J89" s="67">
        <f t="shared" si="2"/>
        <v>300</v>
      </c>
      <c r="K89" s="67">
        <f t="shared" si="3"/>
        <v>200</v>
      </c>
    </row>
    <row r="90" spans="1:11" x14ac:dyDescent="0.25">
      <c r="A90" s="105"/>
      <c r="B90" s="66" t="s">
        <v>302</v>
      </c>
      <c r="C90" s="67">
        <v>644.91</v>
      </c>
      <c r="D90" s="71">
        <v>121</v>
      </c>
      <c r="E90" s="71">
        <v>145</v>
      </c>
      <c r="F90" s="71">
        <v>385</v>
      </c>
      <c r="G90" s="71">
        <v>151</v>
      </c>
      <c r="H90" s="71"/>
      <c r="I90" s="71"/>
      <c r="J90" s="67">
        <f t="shared" si="2"/>
        <v>802</v>
      </c>
      <c r="K90" s="67">
        <f t="shared" si="3"/>
        <v>157.09000000000003</v>
      </c>
    </row>
    <row r="91" spans="1:11" x14ac:dyDescent="0.25">
      <c r="A91" s="105"/>
      <c r="B91" s="66" t="s">
        <v>303</v>
      </c>
      <c r="C91" s="67">
        <v>148.38999999999999</v>
      </c>
      <c r="D91" s="71">
        <v>100</v>
      </c>
      <c r="E91" s="71">
        <v>100</v>
      </c>
      <c r="F91" s="71">
        <v>100</v>
      </c>
      <c r="G91" s="71">
        <v>100</v>
      </c>
      <c r="H91" s="71"/>
      <c r="I91" s="71"/>
      <c r="J91" s="67">
        <f t="shared" si="2"/>
        <v>400</v>
      </c>
      <c r="K91" s="67">
        <f t="shared" si="3"/>
        <v>251.61</v>
      </c>
    </row>
    <row r="92" spans="1:11" x14ac:dyDescent="0.25">
      <c r="A92" s="106"/>
      <c r="B92" s="66" t="s">
        <v>518</v>
      </c>
      <c r="C92" s="67">
        <v>325.8</v>
      </c>
      <c r="D92" s="71">
        <v>100</v>
      </c>
      <c r="E92" s="71">
        <v>100</v>
      </c>
      <c r="F92" s="71">
        <v>184</v>
      </c>
      <c r="G92" s="71">
        <v>104</v>
      </c>
      <c r="H92" s="71"/>
      <c r="I92" s="71"/>
      <c r="J92" s="67">
        <f t="shared" si="2"/>
        <v>488</v>
      </c>
      <c r="K92" s="67">
        <f t="shared" si="3"/>
        <v>162.19999999999999</v>
      </c>
    </row>
    <row r="93" spans="1:11" x14ac:dyDescent="0.25">
      <c r="A93" s="104" t="s">
        <v>519</v>
      </c>
      <c r="B93" s="66" t="s">
        <v>304</v>
      </c>
      <c r="C93" s="67">
        <v>181.84</v>
      </c>
      <c r="D93" s="71">
        <v>100</v>
      </c>
      <c r="E93" s="71">
        <v>100</v>
      </c>
      <c r="F93" s="71">
        <v>102</v>
      </c>
      <c r="G93" s="71">
        <v>100</v>
      </c>
      <c r="H93" s="71"/>
      <c r="I93" s="71"/>
      <c r="J93" s="67">
        <f t="shared" si="2"/>
        <v>402</v>
      </c>
      <c r="K93" s="67">
        <f t="shared" si="3"/>
        <v>220.16</v>
      </c>
    </row>
    <row r="94" spans="1:11" x14ac:dyDescent="0.25">
      <c r="A94" s="105"/>
      <c r="B94" s="66" t="s">
        <v>520</v>
      </c>
      <c r="C94" s="67">
        <v>100</v>
      </c>
      <c r="D94" s="71">
        <v>100</v>
      </c>
      <c r="E94" s="71">
        <v>100</v>
      </c>
      <c r="F94" s="71">
        <v>100</v>
      </c>
      <c r="G94" s="71"/>
      <c r="H94" s="71"/>
      <c r="I94" s="71"/>
      <c r="J94" s="67">
        <f t="shared" si="2"/>
        <v>300</v>
      </c>
      <c r="K94" s="67">
        <f t="shared" si="3"/>
        <v>200</v>
      </c>
    </row>
    <row r="95" spans="1:11" x14ac:dyDescent="0.25">
      <c r="A95" s="105"/>
      <c r="B95" s="66" t="s">
        <v>305</v>
      </c>
      <c r="C95" s="67">
        <v>865.3</v>
      </c>
      <c r="D95" s="71">
        <v>192</v>
      </c>
      <c r="E95" s="71">
        <v>214</v>
      </c>
      <c r="F95" s="71">
        <v>219</v>
      </c>
      <c r="G95" s="71">
        <v>402</v>
      </c>
      <c r="H95" s="71">
        <v>100</v>
      </c>
      <c r="I95" s="71"/>
      <c r="J95" s="67">
        <f t="shared" si="2"/>
        <v>1127</v>
      </c>
      <c r="K95" s="67">
        <f t="shared" si="3"/>
        <v>261.70000000000005</v>
      </c>
    </row>
    <row r="96" spans="1:11" x14ac:dyDescent="0.25">
      <c r="A96" s="105"/>
      <c r="B96" s="66" t="s">
        <v>306</v>
      </c>
      <c r="C96" s="67">
        <v>473.16</v>
      </c>
      <c r="D96" s="71">
        <v>100</v>
      </c>
      <c r="E96" s="71">
        <v>293</v>
      </c>
      <c r="F96" s="71">
        <v>137</v>
      </c>
      <c r="G96" s="71">
        <v>100</v>
      </c>
      <c r="H96" s="71"/>
      <c r="I96" s="71"/>
      <c r="J96" s="67">
        <f t="shared" si="2"/>
        <v>630</v>
      </c>
      <c r="K96" s="67">
        <f t="shared" si="3"/>
        <v>156.83999999999997</v>
      </c>
    </row>
    <row r="97" spans="1:13" x14ac:dyDescent="0.25">
      <c r="A97" s="105"/>
      <c r="B97" s="66" t="s">
        <v>307</v>
      </c>
      <c r="C97" s="67">
        <v>321.55</v>
      </c>
      <c r="D97" s="71">
        <v>100</v>
      </c>
      <c r="E97" s="71">
        <v>133</v>
      </c>
      <c r="F97" s="71">
        <v>192</v>
      </c>
      <c r="G97" s="71">
        <v>100</v>
      </c>
      <c r="H97" s="71"/>
      <c r="I97" s="71"/>
      <c r="J97" s="67">
        <f t="shared" si="2"/>
        <v>525</v>
      </c>
      <c r="K97" s="67">
        <f t="shared" si="3"/>
        <v>203.45</v>
      </c>
    </row>
    <row r="98" spans="1:13" x14ac:dyDescent="0.25">
      <c r="A98" s="105"/>
      <c r="B98" s="66" t="s">
        <v>308</v>
      </c>
      <c r="C98" s="67">
        <v>215.7</v>
      </c>
      <c r="D98" s="71">
        <v>100</v>
      </c>
      <c r="E98" s="71">
        <v>100</v>
      </c>
      <c r="F98" s="71">
        <v>141</v>
      </c>
      <c r="G98" s="71">
        <v>100</v>
      </c>
      <c r="H98" s="71"/>
      <c r="I98" s="71"/>
      <c r="J98" s="67">
        <f t="shared" si="2"/>
        <v>441</v>
      </c>
      <c r="K98" s="67">
        <f t="shared" si="3"/>
        <v>225.3</v>
      </c>
    </row>
    <row r="99" spans="1:13" x14ac:dyDescent="0.25">
      <c r="A99" s="105"/>
      <c r="B99" s="66" t="s">
        <v>309</v>
      </c>
      <c r="C99" s="67">
        <v>563.44000000000005</v>
      </c>
      <c r="D99" s="71">
        <v>563</v>
      </c>
      <c r="E99" s="71">
        <v>303</v>
      </c>
      <c r="F99" s="71">
        <v>274</v>
      </c>
      <c r="G99" s="71">
        <v>114</v>
      </c>
      <c r="H99" s="71"/>
      <c r="I99" s="71"/>
      <c r="J99" s="67">
        <f t="shared" si="2"/>
        <v>1254</v>
      </c>
      <c r="K99" s="67">
        <f t="shared" si="3"/>
        <v>690.56</v>
      </c>
    </row>
    <row r="100" spans="1:13" x14ac:dyDescent="0.25">
      <c r="A100" s="105"/>
      <c r="B100" s="66" t="s">
        <v>310</v>
      </c>
      <c r="C100" s="67">
        <v>244.25</v>
      </c>
      <c r="D100" s="71">
        <v>100</v>
      </c>
      <c r="E100" s="71">
        <v>122</v>
      </c>
      <c r="F100" s="71">
        <v>115</v>
      </c>
      <c r="G100" s="71">
        <v>100</v>
      </c>
      <c r="H100" s="71"/>
      <c r="I100" s="71"/>
      <c r="J100" s="67">
        <f t="shared" si="2"/>
        <v>437</v>
      </c>
      <c r="K100" s="67">
        <f t="shared" si="3"/>
        <v>192.75</v>
      </c>
    </row>
    <row r="101" spans="1:13" x14ac:dyDescent="0.25">
      <c r="A101" s="105"/>
      <c r="B101" s="66" t="s">
        <v>311</v>
      </c>
      <c r="C101" s="67">
        <v>862.8</v>
      </c>
      <c r="D101" s="71">
        <v>162</v>
      </c>
      <c r="E101" s="71">
        <v>391</v>
      </c>
      <c r="F101" s="71">
        <v>503</v>
      </c>
      <c r="G101" s="71"/>
      <c r="H101" s="71"/>
      <c r="I101" s="71"/>
      <c r="J101" s="67">
        <f t="shared" si="2"/>
        <v>1056</v>
      </c>
      <c r="K101" s="67">
        <f t="shared" si="3"/>
        <v>193.20000000000005</v>
      </c>
    </row>
    <row r="102" spans="1:13" x14ac:dyDescent="0.25">
      <c r="A102" s="106"/>
      <c r="B102" s="66" t="s">
        <v>521</v>
      </c>
      <c r="C102" s="67">
        <v>275.03500000000003</v>
      </c>
      <c r="D102" s="71">
        <v>100</v>
      </c>
      <c r="E102" s="71">
        <v>200</v>
      </c>
      <c r="F102" s="71">
        <v>100</v>
      </c>
      <c r="G102" s="71"/>
      <c r="H102" s="71"/>
      <c r="I102" s="71"/>
      <c r="J102" s="67">
        <f t="shared" si="2"/>
        <v>400</v>
      </c>
      <c r="K102" s="67">
        <f t="shared" si="3"/>
        <v>124.96499999999997</v>
      </c>
    </row>
    <row r="103" spans="1:13" x14ac:dyDescent="0.25">
      <c r="A103" s="104" t="s">
        <v>522</v>
      </c>
      <c r="B103" s="66" t="s">
        <v>312</v>
      </c>
      <c r="C103" s="67">
        <v>211.27</v>
      </c>
      <c r="D103" s="71">
        <v>100</v>
      </c>
      <c r="E103" s="71">
        <v>209</v>
      </c>
      <c r="F103" s="71"/>
      <c r="G103" s="71"/>
      <c r="H103" s="71"/>
      <c r="I103" s="71"/>
      <c r="J103" s="67">
        <f t="shared" si="2"/>
        <v>309</v>
      </c>
      <c r="K103" s="67">
        <f t="shared" si="3"/>
        <v>97.72999999999999</v>
      </c>
    </row>
    <row r="104" spans="1:13" x14ac:dyDescent="0.25">
      <c r="A104" s="105"/>
      <c r="B104" s="66" t="s">
        <v>523</v>
      </c>
      <c r="C104" s="67">
        <v>100</v>
      </c>
      <c r="D104" s="71">
        <v>100</v>
      </c>
      <c r="E104" s="71"/>
      <c r="F104" s="71"/>
      <c r="G104" s="71"/>
      <c r="H104" s="71"/>
      <c r="I104" s="71"/>
      <c r="J104" s="67">
        <f t="shared" si="2"/>
        <v>100</v>
      </c>
      <c r="K104" s="67">
        <f t="shared" si="3"/>
        <v>0</v>
      </c>
      <c r="M104">
        <v>38</v>
      </c>
    </row>
    <row r="105" spans="1:13" x14ac:dyDescent="0.25">
      <c r="A105" s="105"/>
      <c r="B105" s="66" t="s">
        <v>313</v>
      </c>
      <c r="C105" s="67">
        <v>295.815</v>
      </c>
      <c r="D105" s="71">
        <v>100</v>
      </c>
      <c r="E105" s="71">
        <v>399</v>
      </c>
      <c r="F105" s="71"/>
      <c r="G105" s="71"/>
      <c r="H105" s="71"/>
      <c r="I105" s="71"/>
      <c r="J105" s="67">
        <f t="shared" si="2"/>
        <v>499</v>
      </c>
      <c r="K105" s="67">
        <f t="shared" si="3"/>
        <v>203.185</v>
      </c>
    </row>
    <row r="106" spans="1:13" x14ac:dyDescent="0.25">
      <c r="A106" s="105"/>
      <c r="B106" s="66" t="s">
        <v>319</v>
      </c>
      <c r="C106" s="67">
        <v>100</v>
      </c>
      <c r="D106" s="71">
        <v>100</v>
      </c>
      <c r="E106" s="71"/>
      <c r="F106" s="71"/>
      <c r="G106" s="71"/>
      <c r="H106" s="71"/>
      <c r="I106" s="71"/>
      <c r="J106" s="67">
        <f t="shared" si="2"/>
        <v>100</v>
      </c>
      <c r="K106" s="67">
        <f t="shared" si="3"/>
        <v>0</v>
      </c>
      <c r="M106">
        <v>61</v>
      </c>
    </row>
    <row r="107" spans="1:13" x14ac:dyDescent="0.25">
      <c r="A107" s="105"/>
      <c r="B107" s="66" t="s">
        <v>524</v>
      </c>
      <c r="C107" s="67">
        <v>100</v>
      </c>
      <c r="D107" s="71">
        <v>100</v>
      </c>
      <c r="E107" s="71"/>
      <c r="F107" s="71"/>
      <c r="G107" s="71"/>
      <c r="H107" s="71"/>
      <c r="I107" s="71"/>
      <c r="J107" s="67">
        <f t="shared" si="2"/>
        <v>100</v>
      </c>
      <c r="K107" s="67">
        <f t="shared" si="3"/>
        <v>0</v>
      </c>
      <c r="M107">
        <v>38</v>
      </c>
    </row>
    <row r="108" spans="1:13" x14ac:dyDescent="0.25">
      <c r="A108" s="105"/>
      <c r="B108" s="66" t="s">
        <v>525</v>
      </c>
      <c r="C108" s="67">
        <v>100</v>
      </c>
      <c r="D108" s="71">
        <v>100</v>
      </c>
      <c r="E108" s="71"/>
      <c r="F108" s="71"/>
      <c r="G108" s="71"/>
      <c r="H108" s="71"/>
      <c r="I108" s="71"/>
      <c r="J108" s="67">
        <f t="shared" si="2"/>
        <v>100</v>
      </c>
      <c r="K108" s="67">
        <f t="shared" si="3"/>
        <v>0</v>
      </c>
      <c r="M108">
        <v>40</v>
      </c>
    </row>
    <row r="109" spans="1:13" x14ac:dyDescent="0.25">
      <c r="A109" s="105"/>
      <c r="B109" s="66" t="s">
        <v>526</v>
      </c>
      <c r="C109" s="67">
        <v>100</v>
      </c>
      <c r="D109" s="71">
        <v>100</v>
      </c>
      <c r="E109" s="71"/>
      <c r="F109" s="71"/>
      <c r="G109" s="71"/>
      <c r="H109" s="71"/>
      <c r="I109" s="71"/>
      <c r="J109" s="67">
        <f t="shared" si="2"/>
        <v>100</v>
      </c>
      <c r="K109" s="67">
        <f t="shared" si="3"/>
        <v>0</v>
      </c>
      <c r="M109">
        <v>16</v>
      </c>
    </row>
    <row r="110" spans="1:13" x14ac:dyDescent="0.25">
      <c r="A110" s="105"/>
      <c r="B110" s="66" t="s">
        <v>527</v>
      </c>
      <c r="C110" s="67">
        <v>100</v>
      </c>
      <c r="D110" s="71">
        <v>100</v>
      </c>
      <c r="E110" s="71"/>
      <c r="F110" s="71"/>
      <c r="G110" s="71"/>
      <c r="H110" s="71"/>
      <c r="I110" s="71"/>
      <c r="J110" s="67">
        <f t="shared" si="2"/>
        <v>100</v>
      </c>
      <c r="K110" s="67">
        <f t="shared" si="3"/>
        <v>0</v>
      </c>
      <c r="M110">
        <v>10</v>
      </c>
    </row>
    <row r="111" spans="1:13" x14ac:dyDescent="0.25">
      <c r="A111" s="105"/>
      <c r="B111" s="66" t="s">
        <v>324</v>
      </c>
      <c r="C111" s="67">
        <v>100</v>
      </c>
      <c r="D111" s="71">
        <v>100</v>
      </c>
      <c r="E111" s="71"/>
      <c r="F111" s="71"/>
      <c r="G111" s="71"/>
      <c r="H111" s="71"/>
      <c r="I111" s="71"/>
      <c r="J111" s="67">
        <f t="shared" si="2"/>
        <v>100</v>
      </c>
      <c r="K111" s="67">
        <f t="shared" si="3"/>
        <v>0</v>
      </c>
      <c r="M111">
        <v>77</v>
      </c>
    </row>
    <row r="112" spans="1:13" x14ac:dyDescent="0.25">
      <c r="A112" s="105"/>
      <c r="B112" s="66" t="s">
        <v>528</v>
      </c>
      <c r="C112" s="67">
        <v>100</v>
      </c>
      <c r="D112" s="71">
        <v>100</v>
      </c>
      <c r="E112" s="71"/>
      <c r="F112" s="71"/>
      <c r="G112" s="71"/>
      <c r="H112" s="71"/>
      <c r="I112" s="71"/>
      <c r="J112" s="67">
        <f t="shared" si="2"/>
        <v>100</v>
      </c>
      <c r="K112" s="67">
        <f t="shared" si="3"/>
        <v>0</v>
      </c>
      <c r="M112">
        <v>36</v>
      </c>
    </row>
    <row r="113" spans="1:13" x14ac:dyDescent="0.25">
      <c r="A113" s="105"/>
      <c r="B113" s="66" t="s">
        <v>529</v>
      </c>
      <c r="C113" s="67">
        <v>100</v>
      </c>
      <c r="D113" s="71">
        <v>100</v>
      </c>
      <c r="E113" s="71"/>
      <c r="F113" s="71"/>
      <c r="G113" s="71"/>
      <c r="H113" s="71"/>
      <c r="I113" s="71"/>
      <c r="J113" s="67">
        <f t="shared" si="2"/>
        <v>100</v>
      </c>
      <c r="K113" s="67">
        <f t="shared" si="3"/>
        <v>0</v>
      </c>
      <c r="M113">
        <v>14</v>
      </c>
    </row>
    <row r="114" spans="1:13" ht="15.75" thickBot="1" x14ac:dyDescent="0.3">
      <c r="A114" s="107"/>
      <c r="B114" s="69" t="s">
        <v>530</v>
      </c>
      <c r="C114" s="67">
        <v>100</v>
      </c>
      <c r="D114" s="71">
        <v>100</v>
      </c>
      <c r="E114" s="71"/>
      <c r="F114" s="71"/>
      <c r="G114" s="71"/>
      <c r="H114" s="71"/>
      <c r="I114" s="71"/>
      <c r="J114" s="67">
        <f t="shared" si="2"/>
        <v>100</v>
      </c>
      <c r="K114" s="67">
        <f t="shared" si="3"/>
        <v>0</v>
      </c>
      <c r="M114">
        <v>41</v>
      </c>
    </row>
    <row r="116" spans="1:13" x14ac:dyDescent="0.25">
      <c r="C116" s="68">
        <f>SUM(C2:C114)</f>
        <v>59669.270000000026</v>
      </c>
      <c r="D116" s="68"/>
      <c r="E116" s="68"/>
      <c r="F116" s="68"/>
      <c r="G116" s="68"/>
      <c r="H116" s="68"/>
      <c r="I116" s="68"/>
      <c r="J116" s="68">
        <f t="shared" ref="J116:M116" si="4">SUM(J2:J114)</f>
        <v>63354</v>
      </c>
      <c r="K116" s="68">
        <f t="shared" si="4"/>
        <v>3684.7299999999996</v>
      </c>
      <c r="L116" s="68">
        <f t="shared" si="4"/>
        <v>0</v>
      </c>
      <c r="M116" s="68">
        <f t="shared" si="4"/>
        <v>785</v>
      </c>
    </row>
  </sheetData>
  <mergeCells count="15">
    <mergeCell ref="M1:N1"/>
    <mergeCell ref="A93:A102"/>
    <mergeCell ref="A103:A114"/>
    <mergeCell ref="A47:A52"/>
    <mergeCell ref="A53:A57"/>
    <mergeCell ref="A58:A66"/>
    <mergeCell ref="A67:A77"/>
    <mergeCell ref="A78:A86"/>
    <mergeCell ref="A87:A92"/>
    <mergeCell ref="A37:A46"/>
    <mergeCell ref="D1:I1"/>
    <mergeCell ref="A2:A11"/>
    <mergeCell ref="A12:A20"/>
    <mergeCell ref="A21:A28"/>
    <mergeCell ref="A29:A36"/>
  </mergeCells>
  <pageMargins left="0.7" right="0.7" top="0.75" bottom="0.75" header="0.3" footer="0.3"/>
  <pageSetup scale="70" orientation="landscape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178_Menara Warna_Jawa MCB DSS</vt:lpstr>
      <vt:lpstr>178A_Menara Warna_Jawa 16 brand</vt:lpstr>
      <vt:lpstr>179_Menara Warna_Sonar, MBR</vt:lpstr>
      <vt:lpstr>179A_Menara Warna_16 Brand</vt:lpstr>
      <vt:lpstr>180_Menara Warna_Air</vt:lpstr>
      <vt:lpstr>181_Menara Warna_Air</vt:lpstr>
      <vt:lpstr>Perbandingan </vt:lpstr>
      <vt:lpstr>'179_Menara Warna_Sonar, MBR'!Print_Area</vt:lpstr>
      <vt:lpstr>'179A_Menara Warna_16 Brand'!Print_Area</vt:lpstr>
      <vt:lpstr>'Perbandingan '!Print_Area</vt:lpstr>
      <vt:lpstr>'178_Menara Warna_Jawa MCB DSS'!Print_Titles</vt:lpstr>
      <vt:lpstr>'178A_Menara Warna_Jawa 16 brand'!Print_Titles</vt:lpstr>
      <vt:lpstr>'179_Menara Warna_Sonar, MBR'!Print_Titles</vt:lpstr>
      <vt:lpstr>'179A_Menara Warna_16 Brand'!Print_Titles</vt:lpstr>
      <vt:lpstr>'180_Menara Warna_Air'!Print_Titles</vt:lpstr>
      <vt:lpstr>'181_Menara Warna_Air'!Print_Titles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2021-06-04T08:38:02Z</dcterms:modified>
</cp:coreProperties>
</file>